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899" activeTab="0"/>
  </bookViews>
  <sheets>
    <sheet name="Týmy _ celkově" sheetId="1" r:id="rId1"/>
    <sheet name="Týmy _ Bowling" sheetId="2" r:id="rId2"/>
    <sheet name="Týmy _lyze sprint" sheetId="3" r:id="rId3"/>
    <sheet name="Týmy _short track" sheetId="4" r:id="rId4"/>
    <sheet name="Týmy _kuželky" sheetId="5" r:id="rId5"/>
    <sheet name="Týmy _cross" sheetId="6" r:id="rId6"/>
    <sheet name="Týmy _atletika" sheetId="7" r:id="rId7"/>
    <sheet name="Týmy _rychlobruslení" sheetId="8" r:id="rId8"/>
    <sheet name="Týmy _časovka" sheetId="9" r:id="rId9"/>
    <sheet name="Týmy _plavání" sheetId="10" r:id="rId10"/>
    <sheet name="Týmy _triatlon" sheetId="11" r:id="rId11"/>
    <sheet name="Týmy _etapa" sheetId="12" r:id="rId12"/>
    <sheet name="Týmy _duatlon" sheetId="13" r:id="rId13"/>
    <sheet name="Týmy _koule)" sheetId="14" r:id="rId14"/>
    <sheet name="Týmy _plavání sprint" sheetId="15" r:id="rId15"/>
    <sheet name="Týmy_střelba" sheetId="16" r:id="rId16"/>
    <sheet name="K3 SPORT_A" sheetId="17" r:id="rId17"/>
    <sheet name="K3 SPORT_B" sheetId="18" r:id="rId18"/>
    <sheet name="K3 SPORT_C" sheetId="19" r:id="rId19"/>
    <sheet name="FC Vlachovice" sheetId="20" r:id="rId20"/>
    <sheet name="PROPÁNAJÁNA TEAM" sheetId="21" r:id="rId21"/>
    <sheet name="ŠVANDA TEAM" sheetId="22" r:id="rId22"/>
    <sheet name="JATKY Nové Město" sheetId="23" r:id="rId23"/>
    <sheet name="Náhradní termín" sheetId="24" r:id="rId24"/>
    <sheet name="ŠNEČEK TEAM" sheetId="25" r:id="rId25"/>
    <sheet name="CHEE CHOO TEAM" sheetId="26" r:id="rId26"/>
    <sheet name="ŠUMANO" sheetId="27" r:id="rId27"/>
    <sheet name="TEAM ODLOŽENÝCH ŽEN" sheetId="28" r:id="rId28"/>
    <sheet name="BOURÁCI Velká Losenice" sheetId="29" r:id="rId29"/>
    <sheet name="ŠUBRT TEAM" sheetId="30" r:id="rId30"/>
    <sheet name="Záchranná vodní služba" sheetId="31" r:id="rId31"/>
  </sheets>
  <definedNames/>
  <calcPr fullCalcOnLoad="1"/>
</workbook>
</file>

<file path=xl/sharedStrings.xml><?xml version="1.0" encoding="utf-8"?>
<sst xmlns="http://schemas.openxmlformats.org/spreadsheetml/2006/main" count="433" uniqueCount="360">
  <si>
    <t>AP</t>
  </si>
  <si>
    <t>MP</t>
  </si>
  <si>
    <t>Název týmu</t>
  </si>
  <si>
    <t>Body</t>
  </si>
  <si>
    <t>Odstup</t>
  </si>
  <si>
    <t>K3 SPORT – A</t>
  </si>
  <si>
    <t>ŠNEČEK TEAM</t>
  </si>
  <si>
    <t>NÁHRADNÍ TERMÍN</t>
  </si>
  <si>
    <t>FC VLACHOVICE</t>
  </si>
  <si>
    <t>PROPÁNAJÁNA TEAM</t>
  </si>
  <si>
    <t>ŠVANDA TEAM</t>
  </si>
  <si>
    <t>K3 SPORT – B</t>
  </si>
  <si>
    <t>ŠUBRT TEAM</t>
  </si>
  <si>
    <t>JATKY Nové Město</t>
  </si>
  <si>
    <t>K3 SPORT – C</t>
  </si>
  <si>
    <t>BOURÁCI Velká Losenice</t>
  </si>
  <si>
    <t>CHEE CHOO TEAM</t>
  </si>
  <si>
    <t>Záchranná vodní služba</t>
  </si>
  <si>
    <t>TÝM ODLOŽENÝCH ŽEN</t>
  </si>
  <si>
    <t>ŠUMANO</t>
  </si>
  <si>
    <t>Týmy – BOWLING</t>
  </si>
  <si>
    <t>Název týmu</t>
  </si>
  <si>
    <t>Body</t>
  </si>
  <si>
    <t>Odstup</t>
  </si>
  <si>
    <t>ŠNEČEK TEAM</t>
  </si>
  <si>
    <t>BOURÁCI Velká Losenice</t>
  </si>
  <si>
    <t>NÁHRADNÍ TERMÍN</t>
  </si>
  <si>
    <t>CHEE CHOO TEAM</t>
  </si>
  <si>
    <t>ŠVANDA TEAM</t>
  </si>
  <si>
    <t>FC VLACHOVICE</t>
  </si>
  <si>
    <t>K3 SPORT_B</t>
  </si>
  <si>
    <t>PROPÁNAJÁNA TEAM</t>
  </si>
  <si>
    <t>ŠUBRT TEAM</t>
  </si>
  <si>
    <t>K3 SPORT_A</t>
  </si>
  <si>
    <t>Záchranná vodní služba</t>
  </si>
  <si>
    <t>JATKY Nové Město</t>
  </si>
  <si>
    <t>ŠUMANO</t>
  </si>
  <si>
    <t>K3 SPORT_C</t>
  </si>
  <si>
    <t>TÝM ODLOŽENÝCH ŽEN</t>
  </si>
  <si>
    <t>Týmy – LYŽE SPRINT</t>
  </si>
  <si>
    <t>Název týmu</t>
  </si>
  <si>
    <t>Body</t>
  </si>
  <si>
    <t>Odstup</t>
  </si>
  <si>
    <t>FC VLACHOVICE</t>
  </si>
  <si>
    <t>JATKY Nové Město</t>
  </si>
  <si>
    <t>K3 SPORT_A</t>
  </si>
  <si>
    <t>NÁHRADNÍ TERMÍN</t>
  </si>
  <si>
    <t>PROPÁNAJÁNA TEAM</t>
  </si>
  <si>
    <t>ŠNEČEK TEAM</t>
  </si>
  <si>
    <t>ŠVANDA TEAM</t>
  </si>
  <si>
    <t>ŠUBRT TEAM</t>
  </si>
  <si>
    <t>Záchranná vodní služba</t>
  </si>
  <si>
    <t>K3 SPORT_B</t>
  </si>
  <si>
    <t>K3 SPORT_C</t>
  </si>
  <si>
    <t>ŠUMANO</t>
  </si>
  <si>
    <t>TÝM ODLOŽENÝCH ŽEN</t>
  </si>
  <si>
    <t>CHEE CHOO TEAM</t>
  </si>
  <si>
    <t>BOURÁCI Velká Losenice</t>
  </si>
  <si>
    <t>Týmy – SHORT TRACK</t>
  </si>
  <si>
    <t>Název týmu</t>
  </si>
  <si>
    <t>Body</t>
  </si>
  <si>
    <t>Odstup</t>
  </si>
  <si>
    <t>K3 SPORT_A</t>
  </si>
  <si>
    <t>K3 SPORT_B</t>
  </si>
  <si>
    <t>ŠNEČEK TEAM</t>
  </si>
  <si>
    <t>NÁHRADNÍ TERMÍN</t>
  </si>
  <si>
    <t>PROPÁNAJÁNA TEAM</t>
  </si>
  <si>
    <t>BOURÁCI Velká Losenice</t>
  </si>
  <si>
    <t>ŠUBRT TEAM</t>
  </si>
  <si>
    <t>Záchranná vodní služba</t>
  </si>
  <si>
    <t>JATKY Nové Město</t>
  </si>
  <si>
    <t>ŠVANDA TEAM</t>
  </si>
  <si>
    <t>CHEE CHOO TEAM</t>
  </si>
  <si>
    <t>K3 SPORT_C</t>
  </si>
  <si>
    <t>TÝM ODLOŽENÝCH ŽEN</t>
  </si>
  <si>
    <t>ŠUMANO</t>
  </si>
  <si>
    <t>FC VLACHOVICE</t>
  </si>
  <si>
    <t>Týmy – KUŽELKY</t>
  </si>
  <si>
    <t>Název týmu</t>
  </si>
  <si>
    <t>Body</t>
  </si>
  <si>
    <t>Odstup</t>
  </si>
  <si>
    <t>BOURÁCI Velká Losenice</t>
  </si>
  <si>
    <t>ŠNEČEK TEAM</t>
  </si>
  <si>
    <t>FC VLACHOVICE</t>
  </si>
  <si>
    <t>K3 SPORT_A</t>
  </si>
  <si>
    <t>JATKY Nové Město</t>
  </si>
  <si>
    <t>ŠVANDA TEAM</t>
  </si>
  <si>
    <t>NÁHRADNÍ TERMÍN</t>
  </si>
  <si>
    <t>PROPÁNAJÁNA TEAM</t>
  </si>
  <si>
    <t>CHEE CHOO TEAM</t>
  </si>
  <si>
    <t>K3 SPORT_B</t>
  </si>
  <si>
    <t>ŠUBRT TEAM</t>
  </si>
  <si>
    <t>TÝM ODLOŽENÝCH ŽEN</t>
  </si>
  <si>
    <t>ŠUMANO</t>
  </si>
  <si>
    <t>K3 SPORT_C</t>
  </si>
  <si>
    <t>Záchranná vodní služba</t>
  </si>
  <si>
    <t>Týmy – CROSS</t>
  </si>
  <si>
    <t>Název týmu</t>
  </si>
  <si>
    <t>Body</t>
  </si>
  <si>
    <t>Odstup</t>
  </si>
  <si>
    <t>FC VLACHOVICE</t>
  </si>
  <si>
    <t>K3 SPORT_A</t>
  </si>
  <si>
    <t>K3 SPORT_B</t>
  </si>
  <si>
    <t>ŠNEČEK TEAM</t>
  </si>
  <si>
    <t>ŠVANDA TEAM</t>
  </si>
  <si>
    <t>K3 SPORT_C</t>
  </si>
  <si>
    <t>NÁHRADNÍ TERMÍN</t>
  </si>
  <si>
    <t>PROPÁNAJÁNA TEAM</t>
  </si>
  <si>
    <t>ŠUBRT TEAM</t>
  </si>
  <si>
    <t>BOURÁCI Velká Losenice</t>
  </si>
  <si>
    <t>JATKY Nové Město</t>
  </si>
  <si>
    <t>TÝM ODLOŽENÝCH ŽEN</t>
  </si>
  <si>
    <t>Záchranná vodní služba</t>
  </si>
  <si>
    <t>ŠUMANO</t>
  </si>
  <si>
    <t>CHEE CHOO TEAM</t>
  </si>
  <si>
    <t>Týmy – ATLETIKA</t>
  </si>
  <si>
    <t>Název týmu</t>
  </si>
  <si>
    <t>Body</t>
  </si>
  <si>
    <t>Odstup</t>
  </si>
  <si>
    <t>FC VLACHOVICE</t>
  </si>
  <si>
    <t>K3 SPORT_A</t>
  </si>
  <si>
    <t>K3 SPORT_B</t>
  </si>
  <si>
    <t>ŠNEČEK TEAM</t>
  </si>
  <si>
    <t>NÁHRADNÍ TERMÍN</t>
  </si>
  <si>
    <t>PROPÁNAJÁNA TEAM</t>
  </si>
  <si>
    <t>ŠUBRT TEAM</t>
  </si>
  <si>
    <t>ŠVANDA TEAM</t>
  </si>
  <si>
    <t>BOURÁCI Velká Losenice</t>
  </si>
  <si>
    <t>K3 SPORT_C</t>
  </si>
  <si>
    <t>JATKY Nové Město</t>
  </si>
  <si>
    <t>CHEE CHOO TEAM</t>
  </si>
  <si>
    <t>TÝM ODLOŽENÝCH ŽEN</t>
  </si>
  <si>
    <t>Záchranná vodní služba</t>
  </si>
  <si>
    <t>ŠUMANO</t>
  </si>
  <si>
    <t>Týmy – RYCHLOBRUSLENÍ</t>
  </si>
  <si>
    <t>Název týmu</t>
  </si>
  <si>
    <t>Body</t>
  </si>
  <si>
    <t>Odstup</t>
  </si>
  <si>
    <t>FC VLACHOVICE</t>
  </si>
  <si>
    <t>NÁHRADNÍ TERMÍN</t>
  </si>
  <si>
    <t>K3 SPORT_A</t>
  </si>
  <si>
    <t>ŠVANDA TEAM</t>
  </si>
  <si>
    <t>ŠNEČEK TEAM</t>
  </si>
  <si>
    <t>PROPÁNAJÁNA TEAM</t>
  </si>
  <si>
    <t>K3 SPORT_B</t>
  </si>
  <si>
    <t>ŠUBRT TEAM</t>
  </si>
  <si>
    <t>JATKY Nové Město</t>
  </si>
  <si>
    <t>K3 SPORT_C</t>
  </si>
  <si>
    <t>BOURÁCI Velká Losenice</t>
  </si>
  <si>
    <t>ŠUMANO</t>
  </si>
  <si>
    <t>CHEE CHOO TEAM</t>
  </si>
  <si>
    <t>Záchranná vodní služba</t>
  </si>
  <si>
    <t>TÝM ODLOŽENÝCH ŽEN</t>
  </si>
  <si>
    <t>Týmy – ČASOVKA</t>
  </si>
  <si>
    <t>Název týmu</t>
  </si>
  <si>
    <t>Body</t>
  </si>
  <si>
    <t>Odstup</t>
  </si>
  <si>
    <t>FC VLACHOVICE</t>
  </si>
  <si>
    <t>K3 SPORT_A</t>
  </si>
  <si>
    <t>K3 SPORT_B</t>
  </si>
  <si>
    <t>ŠVANDA TEAM</t>
  </si>
  <si>
    <t>ŠUBRT TEAM</t>
  </si>
  <si>
    <t>ŠNEČEK TEAM</t>
  </si>
  <si>
    <t>PROPÁNAJÁNA TEAM</t>
  </si>
  <si>
    <t>NÁHRADNÍ TERMÍN</t>
  </si>
  <si>
    <t>JATKY Nové Město</t>
  </si>
  <si>
    <t>CHEE CHOO TEAM</t>
  </si>
  <si>
    <t>BOURÁCI Velká Losenice</t>
  </si>
  <si>
    <t>TÝM ODLOŽENÝCH ŽEN</t>
  </si>
  <si>
    <t>ŠUMANO</t>
  </si>
  <si>
    <t>K3 SPORT_C</t>
  </si>
  <si>
    <t>Záchranná vodní služba</t>
  </si>
  <si>
    <t>Týmy – PLAVÁNÍ</t>
  </si>
  <si>
    <t>Název týmu</t>
  </si>
  <si>
    <t>Body</t>
  </si>
  <si>
    <t>Odstup</t>
  </si>
  <si>
    <t>K3 SPORT_A</t>
  </si>
  <si>
    <t>ŠVANDA TEAM</t>
  </si>
  <si>
    <t>ŠNEČEK TEAM</t>
  </si>
  <si>
    <t>PROPÁNAJÁNA TEAM</t>
  </si>
  <si>
    <t>FC VLACHOVICE</t>
  </si>
  <si>
    <t>NÁHRADNÍ TERMÍN</t>
  </si>
  <si>
    <t>Záchranná vodní služba</t>
  </si>
  <si>
    <t>K3 SPORT_C</t>
  </si>
  <si>
    <t>K3 SPORT_B</t>
  </si>
  <si>
    <t>JATKY Nové Město</t>
  </si>
  <si>
    <t>ŠUBRT TEAM</t>
  </si>
  <si>
    <t>CHEE CHOO TEAM</t>
  </si>
  <si>
    <t>BOURÁCI Velká Losenice</t>
  </si>
  <si>
    <t>ŠUMANO</t>
  </si>
  <si>
    <t>TÝM ODLOŽENÝCH ŽEN</t>
  </si>
  <si>
    <t>Týmy – TRIATLON</t>
  </si>
  <si>
    <t>Název týmu</t>
  </si>
  <si>
    <t>Body</t>
  </si>
  <si>
    <t>Odstup</t>
  </si>
  <si>
    <t>K3 SPORT_A</t>
  </si>
  <si>
    <t>NÁHRADNÍ TERMÍN</t>
  </si>
  <si>
    <t>ŠVANDA TEAM</t>
  </si>
  <si>
    <t>ŠNEČEK TEAM</t>
  </si>
  <si>
    <t>PROPÁNAJÁNA TEAM</t>
  </si>
  <si>
    <t>FC VLACHOVICE</t>
  </si>
  <si>
    <t>JATKY Nové Město</t>
  </si>
  <si>
    <t>ŠUBRT TEAM</t>
  </si>
  <si>
    <t>K3 SPORT_C</t>
  </si>
  <si>
    <t>K3 SPORT_B</t>
  </si>
  <si>
    <t>TÝM ODLOŽENÝCH ŽEN</t>
  </si>
  <si>
    <t>CHEE CHOO TEAM</t>
  </si>
  <si>
    <t>Záchranná vodní služba</t>
  </si>
  <si>
    <t>ŠUMANO</t>
  </si>
  <si>
    <t>BOURÁCI Velká Losenice</t>
  </si>
  <si>
    <t>Týmy – CYKLISTICKÁ ETAPA</t>
  </si>
  <si>
    <t>Název týmu</t>
  </si>
  <si>
    <t>Body</t>
  </si>
  <si>
    <t>Odstup</t>
  </si>
  <si>
    <t>K3 SPORT_A</t>
  </si>
  <si>
    <t>ŠVANDA TEAM</t>
  </si>
  <si>
    <t>K3 SPORT_B</t>
  </si>
  <si>
    <t>ŠNEČEK TEAM</t>
  </si>
  <si>
    <t>NÁHRADNÍ TERMÍN</t>
  </si>
  <si>
    <t>PROPÁNAJÁNA TEAM</t>
  </si>
  <si>
    <t>FC VLACHOVICE</t>
  </si>
  <si>
    <t>JATKY Nové Město</t>
  </si>
  <si>
    <t>ŠUBRT TEAM</t>
  </si>
  <si>
    <t>K3 SPORT_C</t>
  </si>
  <si>
    <t>TÝM ODLOŽENÝCH ŽEN</t>
  </si>
  <si>
    <t>ŠUMANO</t>
  </si>
  <si>
    <t>BOURÁCI Velká Losenice</t>
  </si>
  <si>
    <t>CHEE CHOO TEAM</t>
  </si>
  <si>
    <t>Záchranná vodní služba</t>
  </si>
  <si>
    <t>K3 SPORT - A</t>
  </si>
  <si>
    <t>CELKEM</t>
  </si>
  <si>
    <t>Kubická Ivana</t>
  </si>
  <si>
    <t>C</t>
  </si>
  <si>
    <t>Jonášová Martina</t>
  </si>
  <si>
    <t>Bezchleba Petr</t>
  </si>
  <si>
    <t>Mužátko Tomáš</t>
  </si>
  <si>
    <t>Klement Jan</t>
  </si>
  <si>
    <t>Kamenský Radim</t>
  </si>
  <si>
    <t>K3 SPORT – B</t>
  </si>
  <si>
    <t>CELKEM</t>
  </si>
  <si>
    <t>Kubický Pavel</t>
  </si>
  <si>
    <t>C</t>
  </si>
  <si>
    <t>Klement Leoš</t>
  </si>
  <si>
    <t>Klement Vojtěch</t>
  </si>
  <si>
    <t>Marek Michal</t>
  </si>
  <si>
    <t>Pelánová Martina</t>
  </si>
  <si>
    <t>Pelánová Petra</t>
  </si>
  <si>
    <t>K3 SPORT – C</t>
  </si>
  <si>
    <t>CELKEM</t>
  </si>
  <si>
    <t>Kamenský Pavel</t>
  </si>
  <si>
    <t>C</t>
  </si>
  <si>
    <t>Pelán Michal</t>
  </si>
  <si>
    <t>Hedvičák Jaroslav</t>
  </si>
  <si>
    <t>Smolík Michal</t>
  </si>
  <si>
    <t>Bukáčková Daniela</t>
  </si>
  <si>
    <t>Sáblíková Katka</t>
  </si>
  <si>
    <t>FC VLACHOVICE</t>
  </si>
  <si>
    <t>CELKEM</t>
  </si>
  <si>
    <t>Ročárek Tomáš</t>
  </si>
  <si>
    <t>C</t>
  </si>
  <si>
    <t>Ročárek Jiří</t>
  </si>
  <si>
    <t>Janošec Miroslav</t>
  </si>
  <si>
    <t>Zach Martin</t>
  </si>
  <si>
    <t>Letenská Petra</t>
  </si>
  <si>
    <t>Procházková Daniela</t>
  </si>
  <si>
    <t>PROPÁNAJÁNA TEAM</t>
  </si>
  <si>
    <t>CELKEM</t>
  </si>
  <si>
    <t>Jána Lubomír</t>
  </si>
  <si>
    <t>C</t>
  </si>
  <si>
    <t>Jána Ondřej</t>
  </si>
  <si>
    <t>Tatíček Jan</t>
  </si>
  <si>
    <t>Jánová Petra</t>
  </si>
  <si>
    <t>Kutějová Hana</t>
  </si>
  <si>
    <t>Žáčková Iva</t>
  </si>
  <si>
    <t>ŠVANDA TEAM</t>
  </si>
  <si>
    <t>CELKEM</t>
  </si>
  <si>
    <t>Švanda Luboš</t>
  </si>
  <si>
    <t>C</t>
  </si>
  <si>
    <t>Blažíček Jiří</t>
  </si>
  <si>
    <t>Vábek Jaroslav</t>
  </si>
  <si>
    <t>Bačkovská Markéta</t>
  </si>
  <si>
    <t>Gemrotová Zuzana</t>
  </si>
  <si>
    <t>Švanda Miroslav</t>
  </si>
  <si>
    <t>JATKY Nové Město</t>
  </si>
  <si>
    <t>CELKEM</t>
  </si>
  <si>
    <t>Slovák František</t>
  </si>
  <si>
    <t>C</t>
  </si>
  <si>
    <t>Pohanka Jiří</t>
  </si>
  <si>
    <t>Vašík Jaroslav</t>
  </si>
  <si>
    <t>Slovák Jan</t>
  </si>
  <si>
    <t>Miličková Marie</t>
  </si>
  <si>
    <t>Slováková Zuzana</t>
  </si>
  <si>
    <t>Náhradní termín</t>
  </si>
  <si>
    <t>CELKEM</t>
  </si>
  <si>
    <t>Šustr Jiří II.</t>
  </si>
  <si>
    <t>C</t>
  </si>
  <si>
    <t>Valenta Jiří</t>
  </si>
  <si>
    <t>Pliska Zdeněk</t>
  </si>
  <si>
    <t>Spěváček Jan</t>
  </si>
  <si>
    <t>Konečná Světlana</t>
  </si>
  <si>
    <t>Benešová Anita</t>
  </si>
  <si>
    <t>ŠNEČEK TEAM</t>
  </si>
  <si>
    <t>CELKEM</t>
  </si>
  <si>
    <t>Šimeček Tomáš st.</t>
  </si>
  <si>
    <t>C</t>
  </si>
  <si>
    <t>Šimeček Tomáš ml.</t>
  </si>
  <si>
    <t>Rosecký Martin</t>
  </si>
  <si>
    <t>Šindelka Martin</t>
  </si>
  <si>
    <t>Šimečková Radka</t>
  </si>
  <si>
    <t>Šimečková Lea</t>
  </si>
  <si>
    <t>CHEE CHOO TEAM</t>
  </si>
  <si>
    <t>Martinčič Rudolf</t>
  </si>
  <si>
    <t>C</t>
  </si>
  <si>
    <t>Martinčič Jakub</t>
  </si>
  <si>
    <t>Martinčič Michal</t>
  </si>
  <si>
    <t>Zelený Radek</t>
  </si>
  <si>
    <t>Martinčičová Jarmila</t>
  </si>
  <si>
    <t>Martinčičová Anna</t>
  </si>
  <si>
    <t>ŠUMANO</t>
  </si>
  <si>
    <t>CELKEM</t>
  </si>
  <si>
    <t>Šubrt Václav st.</t>
  </si>
  <si>
    <t>C</t>
  </si>
  <si>
    <t>Macek Jan</t>
  </si>
  <si>
    <t>Macek Jiří</t>
  </si>
  <si>
    <t>Novák Zdeněk</t>
  </si>
  <si>
    <t>TEAM ODLOŽENÝCH ŽEN</t>
  </si>
  <si>
    <t>CELKEM</t>
  </si>
  <si>
    <t>Sobotková Zuzana</t>
  </si>
  <si>
    <t>C</t>
  </si>
  <si>
    <t>Vokounová Běla</t>
  </si>
  <si>
    <t>Sobotková Klára</t>
  </si>
  <si>
    <t>BOURÁCI Velká Losenice</t>
  </si>
  <si>
    <t>CELKEM</t>
  </si>
  <si>
    <t>Dohnal Vít</t>
  </si>
  <si>
    <t>C</t>
  </si>
  <si>
    <t>Dohnalová Romana</t>
  </si>
  <si>
    <t>Uttendorfský Jan</t>
  </si>
  <si>
    <t>Jelínková Ivana ml.</t>
  </si>
  <si>
    <t>Šimečková Renata</t>
  </si>
  <si>
    <t>Rosecká Jaroslava</t>
  </si>
  <si>
    <t>ŠUBRT TEAM</t>
  </si>
  <si>
    <t>CELKEM</t>
  </si>
  <si>
    <t>Šubrt Petr</t>
  </si>
  <si>
    <t>C</t>
  </si>
  <si>
    <t>Doležal Jiří</t>
  </si>
  <si>
    <t>Černý Vojtěch</t>
  </si>
  <si>
    <t>Odvárka Leoš</t>
  </si>
  <si>
    <t>Šubrtová Lucie</t>
  </si>
  <si>
    <t>Záchranná vodní služba</t>
  </si>
  <si>
    <t>CELKEM</t>
  </si>
  <si>
    <t>Švanda Luboš ml.</t>
  </si>
  <si>
    <t>C</t>
  </si>
  <si>
    <t>Švanda Lukáš</t>
  </si>
  <si>
    <t>Křesálek Tomáš</t>
  </si>
  <si>
    <t>Gospodaryková Hana</t>
  </si>
  <si>
    <t>Týmy – DUATLON</t>
  </si>
  <si>
    <t>Týmy – KOULE</t>
  </si>
  <si>
    <t>Týmy – PLAVÁNÍ SPRINT</t>
  </si>
  <si>
    <t>Týmy – KONEČNÉ POŘADÍ</t>
  </si>
  <si>
    <t>Týmy – STŘELBA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</si>
</sst>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2"/>
    </font>
    <font>
      <sz val="10"/>
      <name val="Arial"/>
      <family val="0"/>
    </font>
    <font>
      <sz val="20"/>
      <color indexed="9"/>
      <name val="Arial Black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Black"/>
      <family val="2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4"/>
      <color indexed="9"/>
      <name val="Arial Black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</border>
    <border>
      <left style="hair">
        <color indexed="8"/>
      </left>
      <right style="thin">
        <color indexed="9"/>
      </right>
      <top style="thin">
        <color indexed="9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center" indent="1"/>
    </xf>
    <xf numFmtId="2" fontId="5" fillId="3" borderId="6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indent="1"/>
    </xf>
    <xf numFmtId="2" fontId="5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indent="1"/>
    </xf>
    <xf numFmtId="2" fontId="5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 indent="1"/>
    </xf>
    <xf numFmtId="2" fontId="5" fillId="4" borderId="6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2" fontId="5" fillId="0" borderId="6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2" fontId="5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5" fillId="3" borderId="16" xfId="0" applyFont="1" applyFill="1" applyBorder="1" applyAlignment="1">
      <alignment horizontal="left" vertical="center" indent="1"/>
    </xf>
    <xf numFmtId="2" fontId="5" fillId="3" borderId="16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2" fontId="5" fillId="0" borderId="16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2" fontId="5" fillId="0" borderId="14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left" vertical="center" indent="1"/>
    </xf>
    <xf numFmtId="2" fontId="5" fillId="4" borderId="16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left" vertical="center" indent="1"/>
    </xf>
    <xf numFmtId="2" fontId="5" fillId="4" borderId="20" xfId="0" applyNumberFormat="1" applyFon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indent="1"/>
    </xf>
    <xf numFmtId="2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left" vertical="center" indent="1"/>
    </xf>
    <xf numFmtId="2" fontId="7" fillId="5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indent="1"/>
    </xf>
    <xf numFmtId="2" fontId="5" fillId="0" borderId="20" xfId="0" applyNumberFormat="1" applyFont="1" applyFill="1" applyBorder="1" applyAlignment="1">
      <alignment horizontal="center" vertical="center"/>
    </xf>
    <xf numFmtId="2" fontId="5" fillId="6" borderId="6" xfId="0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2" fontId="6" fillId="7" borderId="7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left" vertical="center" indent="1"/>
    </xf>
    <xf numFmtId="0" fontId="0" fillId="6" borderId="6" xfId="0" applyFont="1" applyFill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2" fontId="5" fillId="0" borderId="20" xfId="0" applyNumberFormat="1" applyFont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left" vertical="center" indent="1"/>
    </xf>
    <xf numFmtId="2" fontId="5" fillId="8" borderId="6" xfId="0" applyNumberFormat="1" applyFont="1" applyFill="1" applyBorder="1" applyAlignment="1">
      <alignment horizontal="center" vertical="center"/>
    </xf>
    <xf numFmtId="2" fontId="6" fillId="8" borderId="7" xfId="0" applyNumberFormat="1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left" vertical="center" indent="1"/>
    </xf>
    <xf numFmtId="2" fontId="5" fillId="8" borderId="14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2" fontId="6" fillId="0" borderId="27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9" fillId="2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indent="1"/>
    </xf>
    <xf numFmtId="2" fontId="5" fillId="7" borderId="14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left" vertical="center" indent="1"/>
    </xf>
    <xf numFmtId="49" fontId="0" fillId="0" borderId="2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7" borderId="6" xfId="0" applyFont="1" applyFill="1" applyBorder="1" applyAlignment="1">
      <alignment horizontal="left" vertical="center" indent="1"/>
    </xf>
    <xf numFmtId="0" fontId="2" fillId="5" borderId="2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00390625" style="1" customWidth="1"/>
    <col min="2" max="2" width="3.375" style="2" customWidth="1"/>
    <col min="3" max="3" width="33.00390625" style="2" customWidth="1"/>
    <col min="4" max="4" width="9.875" style="2" customWidth="1"/>
    <col min="5" max="5" width="10.625" style="3" customWidth="1"/>
    <col min="6" max="16384" width="9.00390625" style="3" customWidth="1"/>
  </cols>
  <sheetData>
    <row r="1" spans="1:5" ht="32.25" customHeight="1">
      <c r="A1" s="108" t="s">
        <v>358</v>
      </c>
      <c r="B1" s="108"/>
      <c r="C1" s="108"/>
      <c r="D1" s="108"/>
      <c r="E1" s="108"/>
    </row>
    <row r="2" spans="1:5" ht="12.7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10" ht="24.75" customHeight="1">
      <c r="A3" s="7">
        <v>1</v>
      </c>
      <c r="B3" s="8">
        <v>1</v>
      </c>
      <c r="C3" s="9" t="s">
        <v>5</v>
      </c>
      <c r="D3" s="10">
        <f>'K3 SPORT_A'!R2</f>
        <v>3999.45</v>
      </c>
      <c r="E3" s="11"/>
      <c r="I3" s="12"/>
      <c r="J3" s="13"/>
    </row>
    <row r="4" spans="1:10" ht="24.75" customHeight="1">
      <c r="A4" s="7">
        <v>2</v>
      </c>
      <c r="B4" s="8">
        <v>2</v>
      </c>
      <c r="C4" s="14" t="s">
        <v>6</v>
      </c>
      <c r="D4" s="10">
        <f>'ŠNEČEK TEAM'!R2</f>
        <v>3801.3</v>
      </c>
      <c r="E4" s="11">
        <f>D4-D$3</f>
        <v>-198.14999999999964</v>
      </c>
      <c r="I4" s="12"/>
      <c r="J4" s="13"/>
    </row>
    <row r="5" spans="1:5" ht="24.75" customHeight="1">
      <c r="A5" s="15">
        <v>3</v>
      </c>
      <c r="B5" s="16">
        <v>3</v>
      </c>
      <c r="C5" s="17" t="s">
        <v>7</v>
      </c>
      <c r="D5" s="18">
        <f>'Náhradní termín'!R2</f>
        <v>3646.35</v>
      </c>
      <c r="E5" s="19">
        <f>D5-D$3</f>
        <v>-353.0999999999999</v>
      </c>
    </row>
    <row r="6" spans="1:5" ht="24.75" customHeight="1">
      <c r="A6" s="7">
        <v>4</v>
      </c>
      <c r="B6" s="8">
        <v>5</v>
      </c>
      <c r="C6" s="23" t="s">
        <v>9</v>
      </c>
      <c r="D6" s="24">
        <f>'PROPÁNAJÁNA TEAM'!R2</f>
        <v>3499.3700000000003</v>
      </c>
      <c r="E6" s="22">
        <f>D6-D$3</f>
        <v>-500.0799999999995</v>
      </c>
    </row>
    <row r="7" spans="1:5" ht="24.75" customHeight="1">
      <c r="A7" s="7">
        <v>5</v>
      </c>
      <c r="B7" s="8">
        <v>4</v>
      </c>
      <c r="C7" s="23" t="s">
        <v>10</v>
      </c>
      <c r="D7" s="24">
        <f>'ŠVANDA TEAM'!R2</f>
        <v>3455.5</v>
      </c>
      <c r="E7" s="22">
        <f>D7-D$3</f>
        <v>-543.9499999999998</v>
      </c>
    </row>
    <row r="8" spans="1:5" ht="24.75" customHeight="1">
      <c r="A8" s="7">
        <v>6</v>
      </c>
      <c r="B8" s="16">
        <v>6</v>
      </c>
      <c r="C8" s="20" t="s">
        <v>8</v>
      </c>
      <c r="D8" s="21">
        <f>'FC Vlachovice'!R2</f>
        <v>3369.5199999999995</v>
      </c>
      <c r="E8" s="22">
        <f>D8-D$3</f>
        <v>-629.9300000000003</v>
      </c>
    </row>
    <row r="9" spans="1:5" ht="24.75" customHeight="1">
      <c r="A9" s="7">
        <v>7</v>
      </c>
      <c r="B9" s="8">
        <v>7</v>
      </c>
      <c r="C9" s="25" t="s">
        <v>11</v>
      </c>
      <c r="D9" s="24">
        <f>'K3 SPORT_B'!R2</f>
        <v>3044.4</v>
      </c>
      <c r="E9" s="22">
        <f>D9-D$3</f>
        <v>-955.0499999999997</v>
      </c>
    </row>
    <row r="10" spans="1:5" ht="24.75" customHeight="1">
      <c r="A10" s="15">
        <v>8</v>
      </c>
      <c r="B10" s="16">
        <v>8</v>
      </c>
      <c r="C10" s="26" t="s">
        <v>12</v>
      </c>
      <c r="D10" s="27">
        <f>'ŠUBRT TEAM'!R2</f>
        <v>2928.1300000000006</v>
      </c>
      <c r="E10" s="22">
        <f>D10-D$3</f>
        <v>-1071.3199999999993</v>
      </c>
    </row>
    <row r="11" spans="1:5" ht="24.75" customHeight="1">
      <c r="A11" s="7">
        <v>9</v>
      </c>
      <c r="B11" s="8">
        <v>9</v>
      </c>
      <c r="C11" s="23" t="s">
        <v>13</v>
      </c>
      <c r="D11" s="24">
        <f>'JATKY Nové Město'!R2</f>
        <v>2058.1</v>
      </c>
      <c r="E11" s="22">
        <f>D11-D$3</f>
        <v>-1941.35</v>
      </c>
    </row>
    <row r="12" spans="1:5" ht="24.75" customHeight="1">
      <c r="A12" s="7">
        <v>10</v>
      </c>
      <c r="B12" s="8">
        <v>10</v>
      </c>
      <c r="C12" s="26" t="s">
        <v>15</v>
      </c>
      <c r="D12" s="27">
        <f>'BOURÁCI Velká Losenice'!R2</f>
        <v>1798.0600000000002</v>
      </c>
      <c r="E12" s="22">
        <f>D12-D$3</f>
        <v>-2201.3899999999994</v>
      </c>
    </row>
    <row r="13" spans="1:5" ht="24.75" customHeight="1">
      <c r="A13" s="7">
        <v>11</v>
      </c>
      <c r="B13" s="8">
        <v>11</v>
      </c>
      <c r="C13" s="25" t="s">
        <v>14</v>
      </c>
      <c r="D13" s="24">
        <f>'K3 SPORT_C'!R2</f>
        <v>1518.3899999999999</v>
      </c>
      <c r="E13" s="22">
        <f>D13-D$3</f>
        <v>-2481.06</v>
      </c>
    </row>
    <row r="14" spans="1:5" ht="24.75" customHeight="1">
      <c r="A14" s="7">
        <v>12</v>
      </c>
      <c r="B14" s="8">
        <v>12</v>
      </c>
      <c r="C14" s="26" t="s">
        <v>17</v>
      </c>
      <c r="D14" s="27">
        <f>'Záchranná vodní služba'!R2</f>
        <v>972.5600000000002</v>
      </c>
      <c r="E14" s="22">
        <f>D14-D$3</f>
        <v>-3026.8899999999994</v>
      </c>
    </row>
    <row r="15" spans="1:5" ht="24.75" customHeight="1">
      <c r="A15" s="7">
        <v>13</v>
      </c>
      <c r="B15" s="8">
        <v>13</v>
      </c>
      <c r="C15" s="26" t="s">
        <v>16</v>
      </c>
      <c r="D15" s="27">
        <f>'CHEE CHOO TEAM'!R2</f>
        <v>793.41</v>
      </c>
      <c r="E15" s="22">
        <f>D15-D$3</f>
        <v>-3206.04</v>
      </c>
    </row>
    <row r="16" spans="1:5" ht="24" customHeight="1">
      <c r="A16" s="15">
        <v>14</v>
      </c>
      <c r="B16" s="16">
        <v>14</v>
      </c>
      <c r="C16" s="26" t="s">
        <v>19</v>
      </c>
      <c r="D16" s="27">
        <f>ŠUMANO!R2</f>
        <v>475.04</v>
      </c>
      <c r="E16" s="22">
        <f>D16-D$3</f>
        <v>-3524.41</v>
      </c>
    </row>
    <row r="17" spans="1:5" ht="24.75" customHeight="1">
      <c r="A17" s="28">
        <v>15</v>
      </c>
      <c r="B17" s="29">
        <v>15</v>
      </c>
      <c r="C17" s="30" t="s">
        <v>18</v>
      </c>
      <c r="D17" s="31">
        <f>'TEAM ODLOŽENÝCH ŽEN'!R2</f>
        <v>464.51000000000005</v>
      </c>
      <c r="E17" s="32">
        <f>D17-D$3</f>
        <v>-3534.9399999999996</v>
      </c>
    </row>
    <row r="18" spans="1:4" ht="12.75">
      <c r="A18" s="33"/>
      <c r="B18" s="3"/>
      <c r="C18" s="3"/>
      <c r="D18" s="3"/>
    </row>
    <row r="19" spans="1:4" ht="12.75">
      <c r="A19" s="33"/>
      <c r="B19" s="3"/>
      <c r="C19" s="3"/>
      <c r="D19" s="3"/>
    </row>
    <row r="20" spans="1:4" ht="12.75">
      <c r="A20" s="33"/>
      <c r="B20" s="3"/>
      <c r="C20" s="3"/>
      <c r="D20" s="3"/>
    </row>
    <row r="21" spans="1:4" ht="12.75">
      <c r="A21" s="33"/>
      <c r="B21" s="3"/>
      <c r="C21" s="3"/>
      <c r="D21" s="3"/>
    </row>
    <row r="22" spans="1:4" ht="12.75">
      <c r="A22" s="33"/>
      <c r="B22" s="3"/>
      <c r="C22" s="3"/>
      <c r="D22" s="3"/>
    </row>
    <row r="23" spans="1:4" ht="12.75">
      <c r="A23" s="33"/>
      <c r="B23" s="3"/>
      <c r="C23" s="3"/>
      <c r="D23" s="3"/>
    </row>
    <row r="24" spans="1:4" ht="12.75">
      <c r="A24" s="33"/>
      <c r="B24" s="3"/>
      <c r="C24" s="3"/>
      <c r="D24" s="3"/>
    </row>
    <row r="25" spans="1:4" ht="12.75">
      <c r="A25" s="33"/>
      <c r="B25" s="3"/>
      <c r="C25" s="3"/>
      <c r="D25" s="3"/>
    </row>
    <row r="26" spans="1:4" ht="12.75">
      <c r="A26" s="33"/>
      <c r="B26" s="3"/>
      <c r="C26" s="3"/>
      <c r="D26" s="3"/>
    </row>
    <row r="27" spans="1:4" ht="12.75">
      <c r="A27" s="33"/>
      <c r="B27" s="3"/>
      <c r="C27" s="3"/>
      <c r="D27" s="3"/>
    </row>
    <row r="28" spans="1:4" ht="12.75">
      <c r="A28" s="33"/>
      <c r="B28" s="3"/>
      <c r="C28" s="3"/>
      <c r="D28" s="3"/>
    </row>
    <row r="29" spans="1:4" ht="12.75">
      <c r="A29" s="33"/>
      <c r="B29" s="3"/>
      <c r="C29" s="3"/>
      <c r="D29" s="3"/>
    </row>
    <row r="30" spans="1:4" ht="12.75">
      <c r="A30" s="33"/>
      <c r="B30" s="3"/>
      <c r="C30" s="3"/>
      <c r="D30" s="3"/>
    </row>
    <row r="31" spans="1:4" ht="12.75">
      <c r="A31" s="33"/>
      <c r="B31" s="3"/>
      <c r="C31" s="3"/>
      <c r="D31" s="3"/>
    </row>
    <row r="32" spans="1:4" ht="12.75">
      <c r="A32" s="33"/>
      <c r="B32" s="3"/>
      <c r="C32" s="3"/>
      <c r="D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E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C3" sqref="C3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172</v>
      </c>
      <c r="B1" s="108"/>
      <c r="C1" s="108"/>
      <c r="D1" s="108"/>
    </row>
    <row r="2" spans="1:4" ht="12.75">
      <c r="A2" s="4"/>
      <c r="B2" s="5" t="s">
        <v>173</v>
      </c>
      <c r="C2" s="5" t="s">
        <v>174</v>
      </c>
      <c r="D2" s="6" t="s">
        <v>175</v>
      </c>
    </row>
    <row r="3" spans="1:7" ht="24.75" customHeight="1">
      <c r="A3" s="7">
        <v>1</v>
      </c>
      <c r="B3" s="9" t="s">
        <v>176</v>
      </c>
      <c r="C3" s="10">
        <f>'K3 SPORT_A'!K10</f>
        <v>316.5</v>
      </c>
      <c r="D3" s="11"/>
      <c r="F3" s="57"/>
      <c r="G3" s="58"/>
    </row>
    <row r="4" spans="1:9" ht="24.75" customHeight="1">
      <c r="A4" s="7">
        <v>2</v>
      </c>
      <c r="B4" s="14" t="s">
        <v>177</v>
      </c>
      <c r="C4" s="10">
        <f>'ŠVANDA TEAM'!K10</f>
        <v>259.73</v>
      </c>
      <c r="D4" s="11">
        <f aca="true" t="shared" si="0" ref="D4:D17">C4-C$3</f>
        <v>-56.76999999999998</v>
      </c>
      <c r="H4" s="12"/>
      <c r="I4" s="13"/>
    </row>
    <row r="5" spans="1:4" ht="24.75" customHeight="1">
      <c r="A5" s="7">
        <v>3</v>
      </c>
      <c r="B5" s="59" t="s">
        <v>178</v>
      </c>
      <c r="C5" s="60">
        <f>'ŠNEČEK TEAM'!K10</f>
        <v>245.34</v>
      </c>
      <c r="D5" s="19">
        <f t="shared" si="0"/>
        <v>-71.16</v>
      </c>
    </row>
    <row r="6" spans="1:4" ht="24.75" customHeight="1">
      <c r="A6" s="7">
        <v>4</v>
      </c>
      <c r="B6" s="26" t="s">
        <v>179</v>
      </c>
      <c r="C6" s="27">
        <f>'PROPÁNAJÁNA TEAM'!K10</f>
        <v>244.66</v>
      </c>
      <c r="D6" s="22">
        <f t="shared" si="0"/>
        <v>-71.84</v>
      </c>
    </row>
    <row r="7" spans="1:4" ht="24.75" customHeight="1">
      <c r="A7" s="7">
        <v>5</v>
      </c>
      <c r="B7" s="23" t="s">
        <v>180</v>
      </c>
      <c r="C7" s="24">
        <f>'FC Vlachovice'!K10</f>
        <v>242.15</v>
      </c>
      <c r="D7" s="37">
        <f t="shared" si="0"/>
        <v>-74.35</v>
      </c>
    </row>
    <row r="8" spans="1:4" ht="24.75" customHeight="1">
      <c r="A8" s="7">
        <v>6</v>
      </c>
      <c r="B8" s="55" t="s">
        <v>181</v>
      </c>
      <c r="C8" s="56">
        <f>'Náhradní termín'!K10</f>
        <v>241.15000000000003</v>
      </c>
      <c r="D8" s="22">
        <f t="shared" si="0"/>
        <v>-75.34999999999997</v>
      </c>
    </row>
    <row r="9" spans="1:7" ht="24.75" customHeight="1">
      <c r="A9" s="7">
        <v>7</v>
      </c>
      <c r="B9" s="26" t="s">
        <v>182</v>
      </c>
      <c r="C9" s="27">
        <f>'Záchranná vodní služba'!K10</f>
        <v>202.20999999999998</v>
      </c>
      <c r="D9" s="22">
        <f t="shared" si="0"/>
        <v>-114.29000000000002</v>
      </c>
      <c r="G9" s="38"/>
    </row>
    <row r="10" spans="1:4" ht="24.75" customHeight="1">
      <c r="A10" s="7">
        <v>8</v>
      </c>
      <c r="B10" s="50" t="s">
        <v>183</v>
      </c>
      <c r="C10" s="51">
        <f>'K3 SPORT_C'!K10</f>
        <v>189.85000000000002</v>
      </c>
      <c r="D10" s="22">
        <f t="shared" si="0"/>
        <v>-126.64999999999998</v>
      </c>
    </row>
    <row r="11" spans="1:4" ht="24.75" customHeight="1">
      <c r="A11" s="7">
        <v>9</v>
      </c>
      <c r="B11" s="25" t="s">
        <v>184</v>
      </c>
      <c r="C11" s="24">
        <f>'K3 SPORT_B'!K10</f>
        <v>182.22</v>
      </c>
      <c r="D11" s="37">
        <f t="shared" si="0"/>
        <v>-134.28</v>
      </c>
    </row>
    <row r="12" spans="1:4" ht="24.75" customHeight="1">
      <c r="A12" s="7">
        <v>10</v>
      </c>
      <c r="B12" s="20" t="s">
        <v>185</v>
      </c>
      <c r="C12" s="21">
        <f>'JATKY Nové Město'!K10</f>
        <v>176.34</v>
      </c>
      <c r="D12" s="22">
        <f t="shared" si="0"/>
        <v>-140.16</v>
      </c>
    </row>
    <row r="13" spans="1:4" ht="24.75" customHeight="1">
      <c r="A13" s="7">
        <v>11</v>
      </c>
      <c r="B13" s="26" t="s">
        <v>186</v>
      </c>
      <c r="C13" s="27">
        <f>'ŠUBRT TEAM'!K10</f>
        <v>156.76999999999998</v>
      </c>
      <c r="D13" s="22">
        <f t="shared" si="0"/>
        <v>-159.73000000000002</v>
      </c>
    </row>
    <row r="14" spans="1:4" ht="24.75" customHeight="1">
      <c r="A14" s="7">
        <v>12</v>
      </c>
      <c r="B14" s="26" t="s">
        <v>187</v>
      </c>
      <c r="C14" s="27">
        <f>'CHEE CHOO TEAM'!K10</f>
        <v>0</v>
      </c>
      <c r="D14" s="22">
        <f t="shared" si="0"/>
        <v>-316.5</v>
      </c>
    </row>
    <row r="15" spans="1:4" ht="24.75" customHeight="1">
      <c r="A15" s="54">
        <v>12</v>
      </c>
      <c r="B15" s="20" t="s">
        <v>188</v>
      </c>
      <c r="C15" s="21">
        <f>'BOURÁCI Velká Losenice'!K10</f>
        <v>0</v>
      </c>
      <c r="D15" s="22">
        <f t="shared" si="0"/>
        <v>-316.5</v>
      </c>
    </row>
    <row r="16" spans="1:4" ht="24" customHeight="1">
      <c r="A16" s="7">
        <v>12</v>
      </c>
      <c r="B16" s="26" t="s">
        <v>189</v>
      </c>
      <c r="C16" s="27">
        <f>ŠUMANO!K10</f>
        <v>0</v>
      </c>
      <c r="D16" s="22">
        <f t="shared" si="0"/>
        <v>-316.5</v>
      </c>
    </row>
    <row r="17" spans="1:4" ht="24.75" customHeight="1">
      <c r="A17" s="44">
        <v>12</v>
      </c>
      <c r="B17" s="26" t="s">
        <v>190</v>
      </c>
      <c r="C17" s="27">
        <f>'TEAM ODLOŽENÝCH ŽEN'!K10</f>
        <v>0</v>
      </c>
      <c r="D17" s="22">
        <f t="shared" si="0"/>
        <v>-316.5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B8" sqref="B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191</v>
      </c>
      <c r="B1" s="108"/>
      <c r="C1" s="108"/>
      <c r="D1" s="108"/>
    </row>
    <row r="2" spans="1:4" ht="12.75">
      <c r="A2" s="4"/>
      <c r="B2" s="5" t="s">
        <v>192</v>
      </c>
      <c r="C2" s="5" t="s">
        <v>193</v>
      </c>
      <c r="D2" s="6" t="s">
        <v>194</v>
      </c>
    </row>
    <row r="3" spans="1:7" ht="24.75" customHeight="1">
      <c r="A3" s="7">
        <v>1</v>
      </c>
      <c r="B3" s="9" t="s">
        <v>195</v>
      </c>
      <c r="C3" s="10">
        <f>'K3 SPORT_A'!L10</f>
        <v>373.49</v>
      </c>
      <c r="D3" s="11"/>
      <c r="F3" s="57"/>
      <c r="G3" s="58"/>
    </row>
    <row r="4" spans="1:9" ht="24.75" customHeight="1">
      <c r="A4" s="7">
        <v>2</v>
      </c>
      <c r="B4" s="34" t="s">
        <v>196</v>
      </c>
      <c r="C4" s="35">
        <f>'Náhradní termín'!L10</f>
        <v>325.21</v>
      </c>
      <c r="D4" s="11">
        <f aca="true" t="shared" si="0" ref="D4:D17">C4-C$3</f>
        <v>-48.28000000000003</v>
      </c>
      <c r="H4" s="12"/>
      <c r="I4" s="13"/>
    </row>
    <row r="5" spans="1:4" ht="24.75" customHeight="1">
      <c r="A5" s="7">
        <v>3</v>
      </c>
      <c r="B5" s="59" t="s">
        <v>197</v>
      </c>
      <c r="C5" s="60">
        <f>'ŠVANDA TEAM'!L10</f>
        <v>320.08000000000004</v>
      </c>
      <c r="D5" s="19">
        <f t="shared" si="0"/>
        <v>-53.40999999999997</v>
      </c>
    </row>
    <row r="6" spans="1:4" ht="24.75" customHeight="1">
      <c r="A6" s="7">
        <v>4</v>
      </c>
      <c r="B6" s="20" t="s">
        <v>198</v>
      </c>
      <c r="C6" s="21">
        <f>'ŠNEČEK TEAM'!L10</f>
        <v>314.39</v>
      </c>
      <c r="D6" s="22">
        <f t="shared" si="0"/>
        <v>-59.10000000000002</v>
      </c>
    </row>
    <row r="7" spans="1:4" ht="24.75" customHeight="1">
      <c r="A7" s="7">
        <v>5</v>
      </c>
      <c r="B7" s="26" t="s">
        <v>199</v>
      </c>
      <c r="C7" s="27">
        <f>'PROPÁNAJÁNA TEAM'!L10</f>
        <v>307.01</v>
      </c>
      <c r="D7" s="22">
        <f t="shared" si="0"/>
        <v>-66.48000000000002</v>
      </c>
    </row>
    <row r="8" spans="1:4" ht="24.75" customHeight="1">
      <c r="A8" s="7">
        <v>6</v>
      </c>
      <c r="B8" s="23" t="s">
        <v>200</v>
      </c>
      <c r="C8" s="24">
        <f>'FC Vlachovice'!L10</f>
        <v>249.4</v>
      </c>
      <c r="D8" s="37">
        <f t="shared" si="0"/>
        <v>-124.09</v>
      </c>
    </row>
    <row r="9" spans="1:7" ht="24.75" customHeight="1">
      <c r="A9" s="7">
        <v>7</v>
      </c>
      <c r="B9" s="20" t="s">
        <v>201</v>
      </c>
      <c r="C9" s="21">
        <f>'JATKY Nové Město'!L10</f>
        <v>223.19</v>
      </c>
      <c r="D9" s="22">
        <f t="shared" si="0"/>
        <v>-150.3</v>
      </c>
      <c r="G9" s="38"/>
    </row>
    <row r="10" spans="1:4" ht="24.75" customHeight="1">
      <c r="A10" s="7">
        <v>8</v>
      </c>
      <c r="B10" s="26" t="s">
        <v>202</v>
      </c>
      <c r="C10" s="27">
        <f>'ŠUBRT TEAM'!L10</f>
        <v>221.39</v>
      </c>
      <c r="D10" s="22">
        <f t="shared" si="0"/>
        <v>-152.10000000000002</v>
      </c>
    </row>
    <row r="11" spans="1:4" ht="24.75" customHeight="1">
      <c r="A11" s="7">
        <v>9</v>
      </c>
      <c r="B11" s="50" t="s">
        <v>203</v>
      </c>
      <c r="C11" s="51">
        <f>'K3 SPORT_C'!L10</f>
        <v>217.68</v>
      </c>
      <c r="D11" s="22">
        <f t="shared" si="0"/>
        <v>-155.81</v>
      </c>
    </row>
    <row r="12" spans="1:4" ht="24.75" customHeight="1">
      <c r="A12" s="7">
        <v>10</v>
      </c>
      <c r="B12" s="25" t="s">
        <v>204</v>
      </c>
      <c r="C12" s="24">
        <f>'K3 SPORT_B'!L10</f>
        <v>114.91</v>
      </c>
      <c r="D12" s="37">
        <f t="shared" si="0"/>
        <v>-258.58000000000004</v>
      </c>
    </row>
    <row r="13" spans="1:4" ht="24.75" customHeight="1">
      <c r="A13" s="7">
        <v>11</v>
      </c>
      <c r="B13" s="26" t="s">
        <v>205</v>
      </c>
      <c r="C13" s="27">
        <f>'TEAM ODLOŽENÝCH ŽEN'!L10</f>
        <v>0</v>
      </c>
      <c r="D13" s="22">
        <f t="shared" si="0"/>
        <v>-373.49</v>
      </c>
    </row>
    <row r="14" spans="1:4" ht="24.75" customHeight="1">
      <c r="A14" s="7">
        <v>12</v>
      </c>
      <c r="B14" s="26" t="s">
        <v>206</v>
      </c>
      <c r="C14" s="27">
        <f>'CHEE CHOO TEAM'!L10</f>
        <v>0</v>
      </c>
      <c r="D14" s="22">
        <f t="shared" si="0"/>
        <v>-373.49</v>
      </c>
    </row>
    <row r="15" spans="1:4" ht="24.75" customHeight="1">
      <c r="A15" s="54">
        <v>12</v>
      </c>
      <c r="B15" s="26" t="s">
        <v>207</v>
      </c>
      <c r="C15" s="27">
        <f>'Záchranná vodní služba'!L10</f>
        <v>0</v>
      </c>
      <c r="D15" s="22">
        <f t="shared" si="0"/>
        <v>-373.49</v>
      </c>
    </row>
    <row r="16" spans="1:4" ht="24" customHeight="1">
      <c r="A16" s="7">
        <v>12</v>
      </c>
      <c r="B16" s="26" t="s">
        <v>208</v>
      </c>
      <c r="C16" s="27">
        <f>ŠUMANO!L10</f>
        <v>0</v>
      </c>
      <c r="D16" s="22">
        <f t="shared" si="0"/>
        <v>-373.49</v>
      </c>
    </row>
    <row r="17" spans="1:4" ht="24.75" customHeight="1">
      <c r="A17" s="44">
        <v>12</v>
      </c>
      <c r="B17" s="20" t="s">
        <v>209</v>
      </c>
      <c r="C17" s="21">
        <f>'BOURÁCI Velká Losenice'!L10</f>
        <v>0</v>
      </c>
      <c r="D17" s="22">
        <f t="shared" si="0"/>
        <v>-373.49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H9" sqref="H9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210</v>
      </c>
      <c r="B1" s="108"/>
      <c r="C1" s="108"/>
      <c r="D1" s="108"/>
    </row>
    <row r="2" spans="1:4" ht="12.75">
      <c r="A2" s="4"/>
      <c r="B2" s="5" t="s">
        <v>211</v>
      </c>
      <c r="C2" s="5" t="s">
        <v>212</v>
      </c>
      <c r="D2" s="6" t="s">
        <v>213</v>
      </c>
    </row>
    <row r="3" spans="1:7" ht="24.75" customHeight="1">
      <c r="A3" s="7">
        <v>1</v>
      </c>
      <c r="B3" s="9" t="s">
        <v>214</v>
      </c>
      <c r="C3" s="10">
        <f>'K3 SPORT_A'!M10</f>
        <v>312.21</v>
      </c>
      <c r="D3" s="11"/>
      <c r="F3" s="57"/>
      <c r="G3" s="58"/>
    </row>
    <row r="4" spans="1:9" ht="24.75" customHeight="1">
      <c r="A4" s="7">
        <v>2</v>
      </c>
      <c r="B4" s="14" t="s">
        <v>215</v>
      </c>
      <c r="C4" s="10">
        <f>'ŠVANDA TEAM'!M10</f>
        <v>307.65999999999997</v>
      </c>
      <c r="D4" s="11">
        <f aca="true" t="shared" si="0" ref="D4:D17">C4-C$3</f>
        <v>-4.550000000000011</v>
      </c>
      <c r="H4" s="12"/>
      <c r="I4" s="13"/>
    </row>
    <row r="5" spans="1:4" ht="24.75" customHeight="1">
      <c r="A5" s="7">
        <v>3</v>
      </c>
      <c r="B5" s="61" t="s">
        <v>216</v>
      </c>
      <c r="C5" s="60">
        <f>'K3 SPORT_B'!M10</f>
        <v>306.2</v>
      </c>
      <c r="D5" s="19">
        <f t="shared" si="0"/>
        <v>-6.009999999999991</v>
      </c>
    </row>
    <row r="6" spans="1:4" ht="24.75" customHeight="1">
      <c r="A6" s="7">
        <v>4</v>
      </c>
      <c r="B6" s="20" t="s">
        <v>217</v>
      </c>
      <c r="C6" s="21">
        <f>'ŠNEČEK TEAM'!M10</f>
        <v>299.21999999999997</v>
      </c>
      <c r="D6" s="22">
        <f t="shared" si="0"/>
        <v>-12.990000000000009</v>
      </c>
    </row>
    <row r="7" spans="1:4" ht="24.75" customHeight="1">
      <c r="A7" s="7">
        <v>5</v>
      </c>
      <c r="B7" s="55" t="s">
        <v>218</v>
      </c>
      <c r="C7" s="56">
        <f>'Náhradní termín'!M10</f>
        <v>295.99</v>
      </c>
      <c r="D7" s="22">
        <f t="shared" si="0"/>
        <v>-16.21999999999997</v>
      </c>
    </row>
    <row r="8" spans="1:4" ht="24.75" customHeight="1">
      <c r="A8" s="7">
        <v>6</v>
      </c>
      <c r="B8" s="26" t="s">
        <v>219</v>
      </c>
      <c r="C8" s="27">
        <f>'PROPÁNAJÁNA TEAM'!M10</f>
        <v>295.40000000000003</v>
      </c>
      <c r="D8" s="22">
        <f t="shared" si="0"/>
        <v>-16.809999999999945</v>
      </c>
    </row>
    <row r="9" spans="1:7" ht="24.75" customHeight="1">
      <c r="A9" s="7">
        <v>7</v>
      </c>
      <c r="B9" s="23" t="s">
        <v>220</v>
      </c>
      <c r="C9" s="24">
        <f>'FC Vlachovice'!M10</f>
        <v>242.76999999999998</v>
      </c>
      <c r="D9" s="37">
        <f t="shared" si="0"/>
        <v>-69.44</v>
      </c>
      <c r="G9" s="38"/>
    </row>
    <row r="10" spans="1:4" ht="24.75" customHeight="1">
      <c r="A10" s="7">
        <v>8</v>
      </c>
      <c r="B10" s="20" t="s">
        <v>221</v>
      </c>
      <c r="C10" s="21">
        <f>'JATKY Nové Město'!M10</f>
        <v>220.24</v>
      </c>
      <c r="D10" s="22">
        <f t="shared" si="0"/>
        <v>-91.96999999999997</v>
      </c>
    </row>
    <row r="11" spans="1:4" ht="24.75" customHeight="1">
      <c r="A11" s="7">
        <v>9</v>
      </c>
      <c r="B11" s="26" t="s">
        <v>222</v>
      </c>
      <c r="C11" s="27">
        <f>'ŠUBRT TEAM'!M10</f>
        <v>220.03</v>
      </c>
      <c r="D11" s="22">
        <f t="shared" si="0"/>
        <v>-92.17999999999998</v>
      </c>
    </row>
    <row r="12" spans="1:4" ht="24.75" customHeight="1">
      <c r="A12" s="7">
        <v>10</v>
      </c>
      <c r="B12" s="50" t="s">
        <v>223</v>
      </c>
      <c r="C12" s="51">
        <f>'K3 SPORT_C'!M10</f>
        <v>114.4</v>
      </c>
      <c r="D12" s="22">
        <f t="shared" si="0"/>
        <v>-197.80999999999997</v>
      </c>
    </row>
    <row r="13" spans="1:4" ht="24.75" customHeight="1">
      <c r="A13" s="7">
        <v>11</v>
      </c>
      <c r="B13" s="26" t="s">
        <v>224</v>
      </c>
      <c r="C13" s="27">
        <f>'TEAM ODLOŽENÝCH ŽEN'!M10</f>
        <v>0</v>
      </c>
      <c r="D13" s="22">
        <f t="shared" si="0"/>
        <v>-312.21</v>
      </c>
    </row>
    <row r="14" spans="1:4" ht="24.75" customHeight="1">
      <c r="A14" s="7">
        <v>12</v>
      </c>
      <c r="B14" s="26" t="s">
        <v>225</v>
      </c>
      <c r="C14" s="27">
        <f>ŠUMANO!M10</f>
        <v>0</v>
      </c>
      <c r="D14" s="22">
        <f t="shared" si="0"/>
        <v>-312.21</v>
      </c>
    </row>
    <row r="15" spans="1:4" ht="24.75" customHeight="1">
      <c r="A15" s="54">
        <v>12</v>
      </c>
      <c r="B15" s="20" t="s">
        <v>226</v>
      </c>
      <c r="C15" s="21">
        <f>'BOURÁCI Velká Losenice'!M10</f>
        <v>0</v>
      </c>
      <c r="D15" s="22">
        <f t="shared" si="0"/>
        <v>-312.21</v>
      </c>
    </row>
    <row r="16" spans="1:4" ht="24" customHeight="1">
      <c r="A16" s="7">
        <v>12</v>
      </c>
      <c r="B16" s="26" t="s">
        <v>227</v>
      </c>
      <c r="C16" s="27">
        <f>'CHEE CHOO TEAM'!M10</f>
        <v>0</v>
      </c>
      <c r="D16" s="22">
        <f t="shared" si="0"/>
        <v>-312.21</v>
      </c>
    </row>
    <row r="17" spans="1:4" ht="24.75" customHeight="1">
      <c r="A17" s="44">
        <v>12</v>
      </c>
      <c r="B17" s="26" t="s">
        <v>228</v>
      </c>
      <c r="C17" s="27">
        <f>'Záchranná vodní služba'!M10</f>
        <v>0</v>
      </c>
      <c r="D17" s="22">
        <f t="shared" si="0"/>
        <v>-312.21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8" sqref="G8:L1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355</v>
      </c>
      <c r="B1" s="108"/>
      <c r="C1" s="108"/>
      <c r="D1" s="108"/>
    </row>
    <row r="2" spans="1:4" ht="12.75">
      <c r="A2" s="4"/>
      <c r="B2" s="5" t="s">
        <v>2</v>
      </c>
      <c r="C2" s="5" t="s">
        <v>3</v>
      </c>
      <c r="D2" s="6" t="s">
        <v>4</v>
      </c>
    </row>
    <row r="3" spans="1:7" ht="24.75" customHeight="1">
      <c r="A3" s="7">
        <v>1</v>
      </c>
      <c r="B3" s="9" t="s">
        <v>33</v>
      </c>
      <c r="C3" s="10">
        <f>'K3 SPORT_A'!N10</f>
        <v>363.56</v>
      </c>
      <c r="D3" s="11"/>
      <c r="F3" s="57"/>
      <c r="G3" s="58"/>
    </row>
    <row r="4" spans="1:9" ht="24.75" customHeight="1">
      <c r="A4" s="7">
        <v>2</v>
      </c>
      <c r="B4" s="83" t="s">
        <v>6</v>
      </c>
      <c r="C4" s="81">
        <f>'ŠNEČEK TEAM'!N10</f>
        <v>326.03000000000003</v>
      </c>
      <c r="D4" s="82">
        <f aca="true" t="shared" si="0" ref="D4:D17">C4-C$3</f>
        <v>-37.52999999999997</v>
      </c>
      <c r="H4" s="12"/>
      <c r="I4" s="13"/>
    </row>
    <row r="5" spans="1:4" ht="24.75" customHeight="1">
      <c r="A5" s="7">
        <v>3</v>
      </c>
      <c r="B5" s="59" t="s">
        <v>7</v>
      </c>
      <c r="C5" s="60">
        <f>'Náhradní termín'!N10</f>
        <v>318.09000000000003</v>
      </c>
      <c r="D5" s="19">
        <f t="shared" si="0"/>
        <v>-45.46999999999997</v>
      </c>
    </row>
    <row r="6" spans="1:4" ht="24.75" customHeight="1">
      <c r="A6" s="7">
        <v>4</v>
      </c>
      <c r="B6" s="84" t="s">
        <v>10</v>
      </c>
      <c r="C6" s="79">
        <f>'ŠVANDA TEAM'!N10</f>
        <v>313.95000000000005</v>
      </c>
      <c r="D6" s="80">
        <f t="shared" si="0"/>
        <v>-49.60999999999996</v>
      </c>
    </row>
    <row r="7" spans="1:4" ht="24.75" customHeight="1">
      <c r="A7" s="7">
        <v>5</v>
      </c>
      <c r="B7" s="26" t="s">
        <v>9</v>
      </c>
      <c r="C7" s="27">
        <f>'PROPÁNAJÁNA TEAM'!N10</f>
        <v>309.14</v>
      </c>
      <c r="D7" s="22">
        <f t="shared" si="0"/>
        <v>-54.420000000000016</v>
      </c>
    </row>
    <row r="8" spans="1:4" ht="24.75" customHeight="1">
      <c r="A8" s="7">
        <v>6</v>
      </c>
      <c r="B8" s="23" t="s">
        <v>8</v>
      </c>
      <c r="C8" s="24">
        <f>'FC Vlachovice'!N10</f>
        <v>252.91</v>
      </c>
      <c r="D8" s="37">
        <f t="shared" si="0"/>
        <v>-110.65</v>
      </c>
    </row>
    <row r="9" spans="1:7" ht="24.75" customHeight="1">
      <c r="A9" s="7">
        <v>7</v>
      </c>
      <c r="B9" s="26" t="s">
        <v>12</v>
      </c>
      <c r="C9" s="27">
        <f>'ŠUBRT TEAM'!N10</f>
        <v>230.2</v>
      </c>
      <c r="D9" s="22">
        <f t="shared" si="0"/>
        <v>-133.36</v>
      </c>
      <c r="G9" s="38"/>
    </row>
    <row r="10" spans="1:4" ht="24.75" customHeight="1">
      <c r="A10" s="7">
        <v>8</v>
      </c>
      <c r="B10" s="25" t="s">
        <v>30</v>
      </c>
      <c r="C10" s="24">
        <f>'K3 SPORT_B'!N10</f>
        <v>111.47</v>
      </c>
      <c r="D10" s="37">
        <f t="shared" si="0"/>
        <v>-252.09</v>
      </c>
    </row>
    <row r="11" spans="1:4" ht="24.75" customHeight="1">
      <c r="A11" s="7">
        <v>9</v>
      </c>
      <c r="B11" s="77" t="s">
        <v>15</v>
      </c>
      <c r="C11" s="78">
        <f>'BOURÁCI Velká Losenice'!N10</f>
        <v>93.54</v>
      </c>
      <c r="D11" s="22">
        <f t="shared" si="0"/>
        <v>-270.02</v>
      </c>
    </row>
    <row r="12" spans="1:4" ht="24.75" customHeight="1">
      <c r="A12" s="7">
        <v>10</v>
      </c>
      <c r="B12" s="20" t="s">
        <v>13</v>
      </c>
      <c r="C12" s="21">
        <f>'JATKY Nové Město'!N10</f>
        <v>0</v>
      </c>
      <c r="D12" s="22">
        <f t="shared" si="0"/>
        <v>-363.56</v>
      </c>
    </row>
    <row r="13" spans="1:4" ht="24.75" customHeight="1">
      <c r="A13" s="7">
        <v>10</v>
      </c>
      <c r="B13" s="25" t="s">
        <v>37</v>
      </c>
      <c r="C13" s="24">
        <f>'K3 SPORT_C'!N10</f>
        <v>0</v>
      </c>
      <c r="D13" s="22">
        <f t="shared" si="0"/>
        <v>-363.56</v>
      </c>
    </row>
    <row r="14" spans="1:4" ht="24.75" customHeight="1">
      <c r="A14" s="7">
        <v>10</v>
      </c>
      <c r="B14" s="26" t="s">
        <v>18</v>
      </c>
      <c r="C14" s="27">
        <f>'TEAM ODLOŽENÝCH ŽEN'!N10</f>
        <v>0</v>
      </c>
      <c r="D14" s="22">
        <f t="shared" si="0"/>
        <v>-363.56</v>
      </c>
    </row>
    <row r="15" spans="1:4" ht="24.75" customHeight="1">
      <c r="A15" s="54">
        <v>10</v>
      </c>
      <c r="B15" s="26" t="s">
        <v>16</v>
      </c>
      <c r="C15" s="27">
        <f>'CHEE CHOO TEAM'!N10</f>
        <v>0</v>
      </c>
      <c r="D15" s="22">
        <f t="shared" si="0"/>
        <v>-363.56</v>
      </c>
    </row>
    <row r="16" spans="1:4" ht="24" customHeight="1">
      <c r="A16" s="7">
        <v>10</v>
      </c>
      <c r="B16" s="26" t="s">
        <v>17</v>
      </c>
      <c r="C16" s="27">
        <f>'Záchranná vodní služba'!N10</f>
        <v>0</v>
      </c>
      <c r="D16" s="22">
        <f t="shared" si="0"/>
        <v>-363.56</v>
      </c>
    </row>
    <row r="17" spans="1:4" ht="24.75" customHeight="1">
      <c r="A17" s="44">
        <v>10</v>
      </c>
      <c r="B17" s="26" t="s">
        <v>19</v>
      </c>
      <c r="C17" s="27">
        <f>ŠUMANO!N10</f>
        <v>0</v>
      </c>
      <c r="D17" s="22">
        <f t="shared" si="0"/>
        <v>-363.56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pans="1:3" ht="12.75">
      <c r="A33" s="33"/>
      <c r="B33" s="3"/>
      <c r="C33" s="3"/>
    </row>
    <row r="34" spans="1:3" ht="12.75">
      <c r="A34" s="33"/>
      <c r="B34" s="3"/>
      <c r="C34" s="3"/>
    </row>
    <row r="35" spans="1:3" ht="12.75">
      <c r="A35" s="33"/>
      <c r="B35" s="3"/>
      <c r="C35" s="3"/>
    </row>
    <row r="36" spans="1:3" ht="12.75">
      <c r="A36" s="33"/>
      <c r="B36" s="3"/>
      <c r="C36" s="3"/>
    </row>
    <row r="37" spans="1:3" ht="12.75">
      <c r="A37" s="33"/>
      <c r="B37" s="3"/>
      <c r="C37" s="3"/>
    </row>
    <row r="38" spans="1:3" ht="12.75">
      <c r="A38" s="33"/>
      <c r="B38" s="3"/>
      <c r="C38" s="3"/>
    </row>
    <row r="39" spans="1:3" ht="12.75">
      <c r="A39" s="33"/>
      <c r="B39" s="3"/>
      <c r="C39" s="3"/>
    </row>
    <row r="40" spans="1:3" ht="12.75">
      <c r="A40" s="33"/>
      <c r="B40" s="3"/>
      <c r="C40" s="3"/>
    </row>
    <row r="41" spans="1:3" ht="12.75">
      <c r="A41" s="33"/>
      <c r="B41" s="3"/>
      <c r="C41" s="3"/>
    </row>
    <row r="42" spans="1:3" ht="12.75">
      <c r="A42" s="33"/>
      <c r="B42" s="3"/>
      <c r="C42" s="3"/>
    </row>
    <row r="43" spans="1:3" ht="12.75">
      <c r="A43" s="33"/>
      <c r="B43" s="3"/>
      <c r="C43" s="3"/>
    </row>
    <row r="44" spans="1:3" ht="12.75">
      <c r="A44" s="33"/>
      <c r="B44" s="3"/>
      <c r="C44" s="3"/>
    </row>
    <row r="45" spans="1:3" ht="12.75">
      <c r="A45" s="33"/>
      <c r="B45" s="3"/>
      <c r="C45" s="3"/>
    </row>
    <row r="46" spans="1:3" ht="12.75">
      <c r="A46" s="33"/>
      <c r="B46" s="3"/>
      <c r="C46" s="3"/>
    </row>
    <row r="47" spans="1:3" ht="12.75">
      <c r="A47" s="33"/>
      <c r="B47" s="3"/>
      <c r="C47" s="3"/>
    </row>
    <row r="48" spans="1:3" ht="12.75">
      <c r="A48" s="33"/>
      <c r="B48" s="3"/>
      <c r="C48" s="3"/>
    </row>
    <row r="49" spans="1:3" ht="12.75">
      <c r="A49" s="33"/>
      <c r="B49" s="3"/>
      <c r="C49" s="3"/>
    </row>
    <row r="50" spans="1:3" ht="12.75">
      <c r="A50" s="33"/>
      <c r="B50" s="3"/>
      <c r="C50" s="3"/>
    </row>
    <row r="51" spans="1:3" ht="12.75">
      <c r="A51" s="33"/>
      <c r="B51" s="3"/>
      <c r="C51" s="3"/>
    </row>
    <row r="52" spans="1:3" ht="12.75">
      <c r="A52" s="33"/>
      <c r="B52" s="3"/>
      <c r="C52" s="3"/>
    </row>
    <row r="53" spans="1:3" ht="12.75">
      <c r="A53" s="33"/>
      <c r="B53" s="3"/>
      <c r="C53" s="3"/>
    </row>
    <row r="54" spans="1:3" ht="12.75">
      <c r="A54" s="33"/>
      <c r="B54" s="3"/>
      <c r="C54" s="3"/>
    </row>
    <row r="55" spans="1:3" ht="12.75">
      <c r="A55" s="33"/>
      <c r="B55" s="3"/>
      <c r="C55" s="3"/>
    </row>
    <row r="56" spans="1:3" ht="12.75">
      <c r="A56" s="33"/>
      <c r="B56" s="3"/>
      <c r="C56" s="3"/>
    </row>
    <row r="57" spans="1:3" ht="12.75">
      <c r="A57" s="33"/>
      <c r="B57" s="3"/>
      <c r="C57" s="3"/>
    </row>
    <row r="58" spans="1:3" ht="12.75">
      <c r="A58" s="33"/>
      <c r="B58" s="3"/>
      <c r="C58" s="3"/>
    </row>
    <row r="59" spans="1:3" ht="12.75">
      <c r="A59" s="33"/>
      <c r="B59" s="3"/>
      <c r="C59" s="3"/>
    </row>
    <row r="60" spans="1:3" ht="12.75">
      <c r="A60" s="33"/>
      <c r="B60" s="3"/>
      <c r="C60" s="3"/>
    </row>
    <row r="61" spans="1:3" ht="12.75">
      <c r="A61" s="33"/>
      <c r="B61" s="3"/>
      <c r="C61" s="3"/>
    </row>
    <row r="62" spans="1:3" ht="12.75">
      <c r="A62" s="33"/>
      <c r="B62" s="3"/>
      <c r="C62" s="3"/>
    </row>
    <row r="63" spans="1:3" ht="12.75">
      <c r="A63" s="33"/>
      <c r="B63" s="3"/>
      <c r="C63" s="3"/>
    </row>
    <row r="64" spans="1:3" ht="12.75">
      <c r="A64" s="33"/>
      <c r="B64" s="3"/>
      <c r="C64" s="3"/>
    </row>
    <row r="65" spans="1:3" ht="12.75">
      <c r="A65" s="33"/>
      <c r="B65" s="3"/>
      <c r="C65" s="3"/>
    </row>
    <row r="66" spans="1:3" ht="12.75">
      <c r="A66" s="33"/>
      <c r="B66" s="3"/>
      <c r="C66" s="3"/>
    </row>
    <row r="67" spans="1:3" ht="12.75">
      <c r="A67" s="33"/>
      <c r="B67" s="3"/>
      <c r="C67" s="3"/>
    </row>
    <row r="68" spans="1:3" ht="12.75">
      <c r="A68" s="33"/>
      <c r="B68" s="3"/>
      <c r="C68" s="3"/>
    </row>
    <row r="69" spans="1:3" ht="12.75">
      <c r="A69" s="33"/>
      <c r="B69" s="3"/>
      <c r="C69" s="3"/>
    </row>
    <row r="70" spans="1:3" ht="12.75">
      <c r="A70" s="33"/>
      <c r="B70" s="3"/>
      <c r="C70" s="3"/>
    </row>
    <row r="71" spans="1:3" ht="12.75">
      <c r="A71" s="33"/>
      <c r="B71" s="3"/>
      <c r="C71" s="3"/>
    </row>
    <row r="72" spans="1:3" ht="12.75">
      <c r="A72" s="33"/>
      <c r="B72" s="3"/>
      <c r="C72" s="3"/>
    </row>
    <row r="73" spans="1:3" ht="12.75">
      <c r="A73" s="33"/>
      <c r="B73" s="3"/>
      <c r="C73" s="3"/>
    </row>
    <row r="74" spans="1:3" ht="12.75">
      <c r="A74" s="33"/>
      <c r="B74" s="3"/>
      <c r="C74" s="3"/>
    </row>
    <row r="75" spans="1:3" ht="12.75">
      <c r="A75" s="33"/>
      <c r="B75" s="3"/>
      <c r="C75" s="3"/>
    </row>
    <row r="76" spans="1:3" ht="12.75">
      <c r="A76" s="33"/>
      <c r="B76" s="3"/>
      <c r="C76" s="3"/>
    </row>
    <row r="77" spans="1:3" ht="12.75">
      <c r="A77" s="33"/>
      <c r="B77" s="3"/>
      <c r="C77" s="3"/>
    </row>
    <row r="78" spans="1:3" ht="12.75">
      <c r="A78" s="33"/>
      <c r="B78" s="3"/>
      <c r="C78" s="3"/>
    </row>
    <row r="79" spans="1:3" ht="12.75">
      <c r="A79" s="33"/>
      <c r="B79" s="3"/>
      <c r="C79" s="3"/>
    </row>
    <row r="80" spans="1:3" ht="12.75">
      <c r="A80" s="33"/>
      <c r="B80" s="3"/>
      <c r="C80" s="3"/>
    </row>
    <row r="81" spans="1:3" ht="12.75">
      <c r="A81" s="33"/>
      <c r="B81" s="3"/>
      <c r="C81" s="3"/>
    </row>
    <row r="82" spans="1:3" ht="12.75">
      <c r="A82" s="33"/>
      <c r="B82" s="3"/>
      <c r="C82" s="3"/>
    </row>
    <row r="83" spans="1:3" ht="12.75">
      <c r="A83" s="33"/>
      <c r="B83" s="3"/>
      <c r="C83" s="3"/>
    </row>
    <row r="84" spans="1:3" ht="12.75">
      <c r="A84" s="33"/>
      <c r="B84" s="3"/>
      <c r="C84" s="3"/>
    </row>
    <row r="85" spans="1:3" ht="12.75">
      <c r="A85" s="33"/>
      <c r="B85" s="3"/>
      <c r="C85" s="3"/>
    </row>
    <row r="86" spans="1:3" ht="12.75">
      <c r="A86" s="33"/>
      <c r="B86" s="3"/>
      <c r="C86" s="3"/>
    </row>
    <row r="87" spans="1:3" ht="12.75">
      <c r="A87" s="33"/>
      <c r="B87" s="3"/>
      <c r="C87" s="3"/>
    </row>
    <row r="88" spans="1:3" ht="12.75">
      <c r="A88" s="33"/>
      <c r="B88" s="3"/>
      <c r="C88" s="3"/>
    </row>
    <row r="89" spans="1:3" ht="12.75">
      <c r="A89" s="33"/>
      <c r="B89" s="3"/>
      <c r="C89" s="3"/>
    </row>
    <row r="90" spans="1:3" ht="12.75">
      <c r="A90" s="33"/>
      <c r="B90" s="3"/>
      <c r="C90" s="3"/>
    </row>
    <row r="91" spans="1:3" ht="12.75">
      <c r="A91" s="33"/>
      <c r="B91" s="3"/>
      <c r="C91" s="3"/>
    </row>
    <row r="92" spans="1:3" ht="12.75">
      <c r="A92" s="33"/>
      <c r="B92" s="3"/>
      <c r="C92" s="3"/>
    </row>
    <row r="93" spans="1:3" ht="12.75">
      <c r="A93" s="33"/>
      <c r="B93" s="3"/>
      <c r="C93" s="3"/>
    </row>
    <row r="94" spans="1:3" ht="12.75">
      <c r="A94" s="33"/>
      <c r="B94" s="3"/>
      <c r="C94" s="3"/>
    </row>
    <row r="95" spans="1:3" ht="12.75">
      <c r="A95" s="33"/>
      <c r="B95" s="3"/>
      <c r="C95" s="3"/>
    </row>
    <row r="96" spans="1:3" ht="12.75">
      <c r="A96" s="33"/>
      <c r="B96" s="3"/>
      <c r="C96" s="3"/>
    </row>
    <row r="97" spans="1:3" ht="12.75">
      <c r="A97" s="33"/>
      <c r="B97" s="3"/>
      <c r="C97" s="3"/>
    </row>
    <row r="98" spans="1:3" ht="12.75">
      <c r="A98" s="33"/>
      <c r="B98" s="3"/>
      <c r="C98" s="3"/>
    </row>
    <row r="99" spans="1:3" ht="12.75">
      <c r="A99" s="33"/>
      <c r="B99" s="3"/>
      <c r="C99" s="3"/>
    </row>
    <row r="100" spans="1:3" ht="12.75">
      <c r="A100" s="33"/>
      <c r="B100" s="3"/>
      <c r="C100" s="3"/>
    </row>
    <row r="101" spans="1:3" ht="12.75">
      <c r="A101" s="33"/>
      <c r="B101" s="3"/>
      <c r="C101" s="3"/>
    </row>
    <row r="102" spans="1:3" ht="12.75">
      <c r="A102" s="33"/>
      <c r="B102" s="3"/>
      <c r="C102" s="3"/>
    </row>
    <row r="103" spans="1:3" ht="12.75">
      <c r="A103" s="33"/>
      <c r="B103" s="3"/>
      <c r="C103" s="3"/>
    </row>
    <row r="104" spans="1:3" ht="12.75">
      <c r="A104" s="33"/>
      <c r="B104" s="3"/>
      <c r="C104" s="3"/>
    </row>
    <row r="105" spans="1:3" ht="12.75">
      <c r="A105" s="33"/>
      <c r="B105" s="3"/>
      <c r="C105" s="3"/>
    </row>
    <row r="106" spans="1:3" ht="12.75">
      <c r="A106" s="33"/>
      <c r="B106" s="3"/>
      <c r="C106" s="3"/>
    </row>
    <row r="107" spans="1:3" ht="12.75">
      <c r="A107" s="33"/>
      <c r="B107" s="3"/>
      <c r="C107" s="3"/>
    </row>
    <row r="108" spans="1:3" ht="12.75">
      <c r="A108" s="33"/>
      <c r="B108" s="3"/>
      <c r="C108" s="3"/>
    </row>
    <row r="109" spans="1:3" ht="12.75">
      <c r="A109" s="33"/>
      <c r="B109" s="3"/>
      <c r="C109" s="3"/>
    </row>
    <row r="110" spans="1:3" ht="12.75">
      <c r="A110" s="33"/>
      <c r="B110" s="3"/>
      <c r="C110" s="3"/>
    </row>
    <row r="111" spans="1:3" ht="12.75">
      <c r="A111" s="33"/>
      <c r="B111" s="3"/>
      <c r="C111" s="3"/>
    </row>
    <row r="112" spans="1:3" ht="12.75">
      <c r="A112" s="33"/>
      <c r="B112" s="3"/>
      <c r="C112" s="3"/>
    </row>
    <row r="113" spans="1:3" ht="12.75">
      <c r="A113" s="33"/>
      <c r="B113" s="3"/>
      <c r="C113" s="3"/>
    </row>
    <row r="114" spans="1:3" ht="12.75">
      <c r="A114" s="33"/>
      <c r="B114" s="3"/>
      <c r="C114" s="3"/>
    </row>
    <row r="115" spans="1:3" ht="12.75">
      <c r="A115" s="33"/>
      <c r="B115" s="3"/>
      <c r="C115" s="3"/>
    </row>
    <row r="116" spans="1:3" ht="12.75">
      <c r="A116" s="33"/>
      <c r="B116" s="3"/>
      <c r="C116" s="3"/>
    </row>
    <row r="117" spans="1:3" ht="12.75">
      <c r="A117" s="33"/>
      <c r="B117" s="3"/>
      <c r="C117" s="3"/>
    </row>
    <row r="118" spans="1:3" ht="12.75">
      <c r="A118" s="33"/>
      <c r="B118" s="3"/>
      <c r="C118" s="3"/>
    </row>
    <row r="119" spans="1:3" ht="12.75">
      <c r="A119" s="33"/>
      <c r="B119" s="3"/>
      <c r="C119" s="3"/>
    </row>
    <row r="120" spans="1:3" ht="12.75">
      <c r="A120" s="33"/>
      <c r="B120" s="3"/>
      <c r="C120" s="3"/>
    </row>
    <row r="121" spans="1:3" ht="12.75">
      <c r="A121" s="33"/>
      <c r="B121" s="3"/>
      <c r="C121" s="3"/>
    </row>
    <row r="122" spans="1:3" ht="12.75">
      <c r="A122" s="33"/>
      <c r="B122" s="3"/>
      <c r="C122" s="3"/>
    </row>
    <row r="123" spans="1:3" ht="12.75">
      <c r="A123" s="33"/>
      <c r="B123" s="3"/>
      <c r="C123" s="3"/>
    </row>
    <row r="124" spans="1:3" ht="12.75">
      <c r="A124" s="33"/>
      <c r="B124" s="3"/>
      <c r="C124" s="3"/>
    </row>
    <row r="125" spans="1:3" ht="12.75">
      <c r="A125" s="33"/>
      <c r="B125" s="3"/>
      <c r="C125" s="3"/>
    </row>
    <row r="126" spans="1:3" ht="12.75">
      <c r="A126" s="33"/>
      <c r="B126" s="3"/>
      <c r="C126" s="3"/>
    </row>
    <row r="127" spans="1:3" ht="12.75">
      <c r="A127" s="33"/>
      <c r="B127" s="3"/>
      <c r="C127" s="3"/>
    </row>
    <row r="128" spans="1:3" ht="12.75">
      <c r="A128" s="33"/>
      <c r="B128" s="3"/>
      <c r="C128" s="3"/>
    </row>
    <row r="129" spans="1:3" ht="12.75">
      <c r="A129" s="33"/>
      <c r="B129" s="3"/>
      <c r="C129" s="3"/>
    </row>
    <row r="130" spans="1:3" ht="12.75">
      <c r="A130" s="33"/>
      <c r="B130" s="3"/>
      <c r="C130" s="3"/>
    </row>
    <row r="131" spans="1:3" ht="12.75">
      <c r="A131" s="33"/>
      <c r="B131" s="3"/>
      <c r="C131" s="3"/>
    </row>
    <row r="132" spans="1:3" ht="12.75">
      <c r="A132" s="33"/>
      <c r="B132" s="3"/>
      <c r="C132" s="3"/>
    </row>
    <row r="133" spans="1:3" ht="12.75">
      <c r="A133" s="33"/>
      <c r="B133" s="3"/>
      <c r="C133" s="3"/>
    </row>
    <row r="134" spans="1:3" ht="12.75">
      <c r="A134" s="33"/>
      <c r="B134" s="3"/>
      <c r="C134" s="3"/>
    </row>
    <row r="135" spans="1:3" ht="12.75">
      <c r="A135" s="33"/>
      <c r="B135" s="3"/>
      <c r="C135" s="3"/>
    </row>
    <row r="136" spans="1:3" ht="12.75">
      <c r="A136" s="33"/>
      <c r="B136" s="3"/>
      <c r="C136" s="3"/>
    </row>
    <row r="137" spans="1:3" ht="12.75">
      <c r="A137" s="33"/>
      <c r="B137" s="3"/>
      <c r="C137" s="3"/>
    </row>
    <row r="138" spans="1:3" ht="12.75">
      <c r="A138" s="33"/>
      <c r="B138" s="3"/>
      <c r="C138" s="3"/>
    </row>
    <row r="139" spans="1:3" ht="12.75">
      <c r="A139" s="33"/>
      <c r="B139" s="3"/>
      <c r="C139" s="3"/>
    </row>
    <row r="140" spans="1:3" ht="12.75">
      <c r="A140" s="33"/>
      <c r="B140" s="3"/>
      <c r="C140" s="3"/>
    </row>
    <row r="141" spans="1:3" ht="12.75">
      <c r="A141" s="33"/>
      <c r="B141" s="3"/>
      <c r="C141" s="3"/>
    </row>
    <row r="142" spans="1:3" ht="12.75">
      <c r="A142" s="33"/>
      <c r="B142" s="3"/>
      <c r="C142" s="3"/>
    </row>
    <row r="143" spans="1:3" ht="12.75">
      <c r="A143" s="33"/>
      <c r="B143" s="3"/>
      <c r="C143" s="3"/>
    </row>
    <row r="144" spans="1:3" ht="12.75">
      <c r="A144" s="33"/>
      <c r="B144" s="3"/>
      <c r="C144" s="3"/>
    </row>
    <row r="145" spans="1:3" ht="12.75">
      <c r="A145" s="33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C18" sqref="C1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356</v>
      </c>
      <c r="B1" s="108"/>
      <c r="C1" s="108"/>
      <c r="D1" s="108"/>
    </row>
    <row r="2" spans="1:4" ht="12.75">
      <c r="A2" s="4"/>
      <c r="B2" s="5" t="s">
        <v>2</v>
      </c>
      <c r="C2" s="5" t="s">
        <v>3</v>
      </c>
      <c r="D2" s="6" t="s">
        <v>4</v>
      </c>
    </row>
    <row r="3" spans="1:7" ht="24.75" customHeight="1">
      <c r="A3" s="7">
        <v>1</v>
      </c>
      <c r="B3" s="87" t="s">
        <v>30</v>
      </c>
      <c r="C3" s="88">
        <f>'K3 SPORT_B'!O10</f>
        <v>191.76</v>
      </c>
      <c r="D3" s="89">
        <f aca="true" t="shared" si="0" ref="D3:D17">C3-C$3</f>
        <v>0</v>
      </c>
      <c r="F3" s="57"/>
      <c r="G3" s="58"/>
    </row>
    <row r="4" spans="1:9" ht="24.75" customHeight="1">
      <c r="A4" s="7">
        <v>2</v>
      </c>
      <c r="B4" s="83" t="s">
        <v>6</v>
      </c>
      <c r="C4" s="81">
        <f>'ŠNEČEK TEAM'!O10</f>
        <v>189.09999999999997</v>
      </c>
      <c r="D4" s="82">
        <f t="shared" si="0"/>
        <v>-2.660000000000025</v>
      </c>
      <c r="H4" s="12"/>
      <c r="I4" s="13"/>
    </row>
    <row r="5" spans="1:4" ht="24.75" customHeight="1">
      <c r="A5" s="7">
        <v>3</v>
      </c>
      <c r="B5" s="90" t="s">
        <v>8</v>
      </c>
      <c r="C5" s="91">
        <f>'FC Vlachovice'!O10</f>
        <v>189</v>
      </c>
      <c r="D5" s="92">
        <f t="shared" si="0"/>
        <v>-2.759999999999991</v>
      </c>
    </row>
    <row r="6" spans="1:4" ht="24.75" customHeight="1">
      <c r="A6" s="7">
        <v>4</v>
      </c>
      <c r="B6" s="20" t="s">
        <v>15</v>
      </c>
      <c r="C6" s="21">
        <f>'BOURÁCI Velká Losenice'!O10</f>
        <v>174.95</v>
      </c>
      <c r="D6" s="22">
        <f t="shared" si="0"/>
        <v>-16.810000000000002</v>
      </c>
    </row>
    <row r="7" spans="1:4" ht="24.75" customHeight="1">
      <c r="A7" s="7">
        <v>5</v>
      </c>
      <c r="B7" s="93" t="s">
        <v>33</v>
      </c>
      <c r="C7" s="21">
        <f>'K3 SPORT_A'!O10</f>
        <v>172.81</v>
      </c>
      <c r="D7" s="22">
        <f t="shared" si="0"/>
        <v>-18.94999999999999</v>
      </c>
    </row>
    <row r="8" spans="1:4" ht="24.75" customHeight="1">
      <c r="A8" s="7">
        <v>6</v>
      </c>
      <c r="B8" s="94" t="s">
        <v>7</v>
      </c>
      <c r="C8" s="21">
        <f>'Náhradní termín'!O10</f>
        <v>163.87</v>
      </c>
      <c r="D8" s="22">
        <f t="shared" si="0"/>
        <v>-27.889999999999986</v>
      </c>
    </row>
    <row r="9" spans="1:6" ht="24.75" customHeight="1">
      <c r="A9" s="7">
        <v>7</v>
      </c>
      <c r="B9" s="84" t="s">
        <v>10</v>
      </c>
      <c r="C9" s="79">
        <f>'ŠVANDA TEAM'!O10</f>
        <v>163.64</v>
      </c>
      <c r="D9" s="80">
        <f t="shared" si="0"/>
        <v>-28.120000000000005</v>
      </c>
      <c r="F9" s="38"/>
    </row>
    <row r="10" spans="1:4" ht="24.75" customHeight="1">
      <c r="A10" s="7">
        <v>8</v>
      </c>
      <c r="B10" s="26" t="s">
        <v>9</v>
      </c>
      <c r="C10" s="27">
        <f>'PROPÁNAJÁNA TEAM'!O10</f>
        <v>155.87</v>
      </c>
      <c r="D10" s="22">
        <f t="shared" si="0"/>
        <v>-35.889999999999986</v>
      </c>
    </row>
    <row r="11" spans="1:4" ht="24.75" customHeight="1">
      <c r="A11" s="7">
        <v>9</v>
      </c>
      <c r="B11" s="85" t="s">
        <v>12</v>
      </c>
      <c r="C11" s="86">
        <f>'ŠUBRT TEAM'!O10</f>
        <v>137.9</v>
      </c>
      <c r="D11" s="22">
        <f t="shared" si="0"/>
        <v>-53.859999999999985</v>
      </c>
    </row>
    <row r="12" spans="1:4" ht="24.75" customHeight="1">
      <c r="A12" s="7">
        <v>10</v>
      </c>
      <c r="B12" s="20" t="s">
        <v>13</v>
      </c>
      <c r="C12" s="21">
        <f>'JATKY Nové Město'!O10</f>
        <v>126.48</v>
      </c>
      <c r="D12" s="22">
        <f t="shared" si="0"/>
        <v>-65.27999999999999</v>
      </c>
    </row>
    <row r="13" spans="1:4" ht="24.75" customHeight="1">
      <c r="A13" s="7">
        <v>11</v>
      </c>
      <c r="B13" s="25" t="s">
        <v>37</v>
      </c>
      <c r="C13" s="24">
        <f>'K3 SPORT_C'!O10</f>
        <v>54.68</v>
      </c>
      <c r="D13" s="22">
        <f t="shared" si="0"/>
        <v>-137.07999999999998</v>
      </c>
    </row>
    <row r="14" spans="1:4" ht="24.75" customHeight="1">
      <c r="A14" s="7">
        <v>12</v>
      </c>
      <c r="B14" s="26" t="s">
        <v>18</v>
      </c>
      <c r="C14" s="27">
        <f>'TEAM ODLOŽENÝCH ŽEN'!O10</f>
        <v>51.83</v>
      </c>
      <c r="D14" s="22">
        <f t="shared" si="0"/>
        <v>-139.93</v>
      </c>
    </row>
    <row r="15" spans="1:4" ht="24.75" customHeight="1">
      <c r="A15" s="54">
        <v>13</v>
      </c>
      <c r="B15" s="26" t="s">
        <v>16</v>
      </c>
      <c r="C15" s="27">
        <f>'CHEE CHOO TEAM'!O10</f>
        <v>0</v>
      </c>
      <c r="D15" s="22">
        <f t="shared" si="0"/>
        <v>-191.76</v>
      </c>
    </row>
    <row r="16" spans="1:4" ht="24" customHeight="1">
      <c r="A16" s="7">
        <v>13</v>
      </c>
      <c r="B16" s="26" t="s">
        <v>17</v>
      </c>
      <c r="C16" s="27">
        <f>'Záchranná vodní služba'!O10</f>
        <v>0</v>
      </c>
      <c r="D16" s="22">
        <f t="shared" si="0"/>
        <v>-191.76</v>
      </c>
    </row>
    <row r="17" spans="1:4" ht="24.75" customHeight="1">
      <c r="A17" s="44">
        <v>13</v>
      </c>
      <c r="B17" s="26" t="s">
        <v>19</v>
      </c>
      <c r="C17" s="27">
        <f>ŠUMANO!O10</f>
        <v>0</v>
      </c>
      <c r="D17" s="22">
        <f t="shared" si="0"/>
        <v>-191.76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pans="1:3" ht="12.75">
      <c r="A33" s="33"/>
      <c r="B33" s="3"/>
      <c r="C33" s="3"/>
    </row>
    <row r="34" spans="1:3" ht="12.75">
      <c r="A34" s="33"/>
      <c r="B34" s="3"/>
      <c r="C34" s="3"/>
    </row>
    <row r="35" spans="1:3" ht="12.75">
      <c r="A35" s="33"/>
      <c r="B35" s="3"/>
      <c r="C35" s="3"/>
    </row>
    <row r="36" spans="1:3" ht="12.75">
      <c r="A36" s="33"/>
      <c r="B36" s="3"/>
      <c r="C36" s="3"/>
    </row>
    <row r="37" spans="1:3" ht="12.75">
      <c r="A37" s="33"/>
      <c r="B37" s="3"/>
      <c r="C37" s="3"/>
    </row>
    <row r="38" spans="1:3" ht="12.75">
      <c r="A38" s="33"/>
      <c r="B38" s="3"/>
      <c r="C38" s="3"/>
    </row>
    <row r="39" spans="1:3" ht="12.75">
      <c r="A39" s="33"/>
      <c r="B39" s="3"/>
      <c r="C39" s="3"/>
    </row>
    <row r="40" spans="1:3" ht="12.75">
      <c r="A40" s="33"/>
      <c r="B40" s="3"/>
      <c r="C40" s="3"/>
    </row>
    <row r="41" spans="1:3" ht="12.75">
      <c r="A41" s="33"/>
      <c r="B41" s="3"/>
      <c r="C41" s="3"/>
    </row>
    <row r="42" spans="1:3" ht="12.75">
      <c r="A42" s="33"/>
      <c r="B42" s="3"/>
      <c r="C42" s="3"/>
    </row>
    <row r="43" spans="1:3" ht="12.75">
      <c r="A43" s="33"/>
      <c r="B43" s="3"/>
      <c r="C43" s="3"/>
    </row>
    <row r="44" spans="1:3" ht="12.75">
      <c r="A44" s="33"/>
      <c r="B44" s="3"/>
      <c r="C44" s="3"/>
    </row>
    <row r="45" spans="1:3" ht="12.75">
      <c r="A45" s="33"/>
      <c r="B45" s="3"/>
      <c r="C45" s="3"/>
    </row>
    <row r="46" spans="1:3" ht="12.75">
      <c r="A46" s="33"/>
      <c r="B46" s="3"/>
      <c r="C46" s="3"/>
    </row>
    <row r="47" spans="1:3" ht="12.75">
      <c r="A47" s="33"/>
      <c r="B47" s="3"/>
      <c r="C47" s="3"/>
    </row>
    <row r="48" spans="1:3" ht="12.75">
      <c r="A48" s="33"/>
      <c r="B48" s="3"/>
      <c r="C48" s="3"/>
    </row>
    <row r="49" spans="1:3" ht="12.75">
      <c r="A49" s="33"/>
      <c r="B49" s="3"/>
      <c r="C49" s="3"/>
    </row>
    <row r="50" spans="1:3" ht="12.75">
      <c r="A50" s="33"/>
      <c r="B50" s="3"/>
      <c r="C50" s="3"/>
    </row>
    <row r="51" spans="1:3" ht="12.75">
      <c r="A51" s="33"/>
      <c r="B51" s="3"/>
      <c r="C51" s="3"/>
    </row>
    <row r="52" spans="1:3" ht="12.75">
      <c r="A52" s="33"/>
      <c r="B52" s="3"/>
      <c r="C52" s="3"/>
    </row>
    <row r="53" spans="1:3" ht="12.75">
      <c r="A53" s="33"/>
      <c r="B53" s="3"/>
      <c r="C53" s="3"/>
    </row>
    <row r="54" spans="1:3" ht="12.75">
      <c r="A54" s="33"/>
      <c r="B54" s="3"/>
      <c r="C54" s="3"/>
    </row>
    <row r="55" spans="1:3" ht="12.75">
      <c r="A55" s="33"/>
      <c r="B55" s="3"/>
      <c r="C55" s="3"/>
    </row>
    <row r="56" spans="1:3" ht="12.75">
      <c r="A56" s="33"/>
      <c r="B56" s="3"/>
      <c r="C56" s="3"/>
    </row>
    <row r="57" spans="1:3" ht="12.75">
      <c r="A57" s="33"/>
      <c r="B57" s="3"/>
      <c r="C57" s="3"/>
    </row>
    <row r="58" spans="1:3" ht="12.75">
      <c r="A58" s="33"/>
      <c r="B58" s="3"/>
      <c r="C58" s="3"/>
    </row>
    <row r="59" spans="1:3" ht="12.75">
      <c r="A59" s="33"/>
      <c r="B59" s="3"/>
      <c r="C59" s="3"/>
    </row>
    <row r="60" spans="1:3" ht="12.75">
      <c r="A60" s="33"/>
      <c r="B60" s="3"/>
      <c r="C60" s="3"/>
    </row>
    <row r="61" spans="1:3" ht="12.75">
      <c r="A61" s="33"/>
      <c r="B61" s="3"/>
      <c r="C61" s="3"/>
    </row>
    <row r="62" spans="1:3" ht="12.75">
      <c r="A62" s="33"/>
      <c r="B62" s="3"/>
      <c r="C62" s="3"/>
    </row>
    <row r="63" spans="1:3" ht="12.75">
      <c r="A63" s="33"/>
      <c r="B63" s="3"/>
      <c r="C63" s="3"/>
    </row>
    <row r="64" spans="1:3" ht="12.75">
      <c r="A64" s="33"/>
      <c r="B64" s="3"/>
      <c r="C64" s="3"/>
    </row>
    <row r="65" spans="1:3" ht="12.75">
      <c r="A65" s="33"/>
      <c r="B65" s="3"/>
      <c r="C65" s="3"/>
    </row>
    <row r="66" spans="1:3" ht="12.75">
      <c r="A66" s="33"/>
      <c r="B66" s="3"/>
      <c r="C66" s="3"/>
    </row>
    <row r="67" spans="1:3" ht="12.75">
      <c r="A67" s="33"/>
      <c r="B67" s="3"/>
      <c r="C67" s="3"/>
    </row>
    <row r="68" spans="1:3" ht="12.75">
      <c r="A68" s="33"/>
      <c r="B68" s="3"/>
      <c r="C68" s="3"/>
    </row>
    <row r="69" spans="1:3" ht="12.75">
      <c r="A69" s="33"/>
      <c r="B69" s="3"/>
      <c r="C69" s="3"/>
    </row>
    <row r="70" spans="1:3" ht="12.75">
      <c r="A70" s="33"/>
      <c r="B70" s="3"/>
      <c r="C70" s="3"/>
    </row>
    <row r="71" spans="1:3" ht="12.75">
      <c r="A71" s="33"/>
      <c r="B71" s="3"/>
      <c r="C71" s="3"/>
    </row>
    <row r="72" spans="1:3" ht="12.75">
      <c r="A72" s="33"/>
      <c r="B72" s="3"/>
      <c r="C72" s="3"/>
    </row>
    <row r="73" spans="1:3" ht="12.75">
      <c r="A73" s="33"/>
      <c r="B73" s="3"/>
      <c r="C73" s="3"/>
    </row>
    <row r="74" spans="1:3" ht="12.75">
      <c r="A74" s="33"/>
      <c r="B74" s="3"/>
      <c r="C74" s="3"/>
    </row>
    <row r="75" spans="1:3" ht="12.75">
      <c r="A75" s="33"/>
      <c r="B75" s="3"/>
      <c r="C75" s="3"/>
    </row>
    <row r="76" spans="1:3" ht="12.75">
      <c r="A76" s="33"/>
      <c r="B76" s="3"/>
      <c r="C76" s="3"/>
    </row>
    <row r="77" spans="1:3" ht="12.75">
      <c r="A77" s="33"/>
      <c r="B77" s="3"/>
      <c r="C77" s="3"/>
    </row>
    <row r="78" spans="1:3" ht="12.75">
      <c r="A78" s="33"/>
      <c r="B78" s="3"/>
      <c r="C78" s="3"/>
    </row>
    <row r="79" spans="1:3" ht="12.75">
      <c r="A79" s="33"/>
      <c r="B79" s="3"/>
      <c r="C79" s="3"/>
    </row>
    <row r="80" spans="1:3" ht="12.75">
      <c r="A80" s="33"/>
      <c r="B80" s="3"/>
      <c r="C80" s="3"/>
    </row>
    <row r="81" spans="1:3" ht="12.75">
      <c r="A81" s="33"/>
      <c r="B81" s="3"/>
      <c r="C81" s="3"/>
    </row>
    <row r="82" spans="1:3" ht="12.75">
      <c r="A82" s="33"/>
      <c r="B82" s="3"/>
      <c r="C82" s="3"/>
    </row>
    <row r="83" spans="1:3" ht="12.75">
      <c r="A83" s="33"/>
      <c r="B83" s="3"/>
      <c r="C83" s="3"/>
    </row>
    <row r="84" spans="1:3" ht="12.75">
      <c r="A84" s="33"/>
      <c r="B84" s="3"/>
      <c r="C84" s="3"/>
    </row>
    <row r="85" spans="1:3" ht="12.75">
      <c r="A85" s="33"/>
      <c r="B85" s="3"/>
      <c r="C85" s="3"/>
    </row>
    <row r="86" spans="1:3" ht="12.75">
      <c r="A86" s="33"/>
      <c r="B86" s="3"/>
      <c r="C86" s="3"/>
    </row>
    <row r="87" spans="1:3" ht="12.75">
      <c r="A87" s="33"/>
      <c r="B87" s="3"/>
      <c r="C87" s="3"/>
    </row>
    <row r="88" spans="1:3" ht="12.75">
      <c r="A88" s="33"/>
      <c r="B88" s="3"/>
      <c r="C88" s="3"/>
    </row>
    <row r="89" spans="1:3" ht="12.75">
      <c r="A89" s="33"/>
      <c r="B89" s="3"/>
      <c r="C89" s="3"/>
    </row>
    <row r="90" spans="1:3" ht="12.75">
      <c r="A90" s="33"/>
      <c r="B90" s="3"/>
      <c r="C90" s="3"/>
    </row>
    <row r="91" spans="1:3" ht="12.75">
      <c r="A91" s="33"/>
      <c r="B91" s="3"/>
      <c r="C91" s="3"/>
    </row>
    <row r="92" spans="1:3" ht="12.75">
      <c r="A92" s="33"/>
      <c r="B92" s="3"/>
      <c r="C92" s="3"/>
    </row>
    <row r="93" spans="1:3" ht="12.75">
      <c r="A93" s="33"/>
      <c r="B93" s="3"/>
      <c r="C93" s="3"/>
    </row>
    <row r="94" spans="1:3" ht="12.75">
      <c r="A94" s="33"/>
      <c r="B94" s="3"/>
      <c r="C94" s="3"/>
    </row>
    <row r="95" spans="1:3" ht="12.75">
      <c r="A95" s="33"/>
      <c r="B95" s="3"/>
      <c r="C95" s="3"/>
    </row>
    <row r="96" spans="1:3" ht="12.75">
      <c r="A96" s="33"/>
      <c r="B96" s="3"/>
      <c r="C96" s="3"/>
    </row>
    <row r="97" spans="1:3" ht="12.75">
      <c r="A97" s="33"/>
      <c r="B97" s="3"/>
      <c r="C97" s="3"/>
    </row>
    <row r="98" spans="1:3" ht="12.75">
      <c r="A98" s="33"/>
      <c r="B98" s="3"/>
      <c r="C98" s="3"/>
    </row>
    <row r="99" spans="1:3" ht="12.75">
      <c r="A99" s="33"/>
      <c r="B99" s="3"/>
      <c r="C99" s="3"/>
    </row>
    <row r="100" spans="1:3" ht="12.75">
      <c r="A100" s="33"/>
      <c r="B100" s="3"/>
      <c r="C100" s="3"/>
    </row>
    <row r="101" spans="1:3" ht="12.75">
      <c r="A101" s="33"/>
      <c r="B101" s="3"/>
      <c r="C101" s="3"/>
    </row>
    <row r="102" spans="1:3" ht="12.75">
      <c r="A102" s="33"/>
      <c r="B102" s="3"/>
      <c r="C102" s="3"/>
    </row>
    <row r="103" spans="1:3" ht="12.75">
      <c r="A103" s="33"/>
      <c r="B103" s="3"/>
      <c r="C103" s="3"/>
    </row>
    <row r="104" spans="1:3" ht="12.75">
      <c r="A104" s="33"/>
      <c r="B104" s="3"/>
      <c r="C104" s="3"/>
    </row>
    <row r="105" spans="1:3" ht="12.75">
      <c r="A105" s="33"/>
      <c r="B105" s="3"/>
      <c r="C105" s="3"/>
    </row>
    <row r="106" spans="1:3" ht="12.75">
      <c r="A106" s="33"/>
      <c r="B106" s="3"/>
      <c r="C106" s="3"/>
    </row>
    <row r="107" spans="1:3" ht="12.75">
      <c r="A107" s="33"/>
      <c r="B107" s="3"/>
      <c r="C107" s="3"/>
    </row>
    <row r="108" spans="1:3" ht="12.75">
      <c r="A108" s="33"/>
      <c r="B108" s="3"/>
      <c r="C108" s="3"/>
    </row>
    <row r="109" spans="1:3" ht="12.75">
      <c r="A109" s="33"/>
      <c r="B109" s="3"/>
      <c r="C109" s="3"/>
    </row>
    <row r="110" spans="1:3" ht="12.75">
      <c r="A110" s="33"/>
      <c r="B110" s="3"/>
      <c r="C110" s="3"/>
    </row>
    <row r="111" spans="1:3" ht="12.75">
      <c r="A111" s="33"/>
      <c r="B111" s="3"/>
      <c r="C111" s="3"/>
    </row>
    <row r="112" spans="1:3" ht="12.75">
      <c r="A112" s="33"/>
      <c r="B112" s="3"/>
      <c r="C112" s="3"/>
    </row>
    <row r="113" spans="1:3" ht="12.75">
      <c r="A113" s="33"/>
      <c r="B113" s="3"/>
      <c r="C113" s="3"/>
    </row>
    <row r="114" spans="1:3" ht="12.75">
      <c r="A114" s="33"/>
      <c r="B114" s="3"/>
      <c r="C114" s="3"/>
    </row>
    <row r="115" spans="1:3" ht="12.75">
      <c r="A115" s="33"/>
      <c r="B115" s="3"/>
      <c r="C115" s="3"/>
    </row>
    <row r="116" spans="1:3" ht="12.75">
      <c r="A116" s="33"/>
      <c r="B116" s="3"/>
      <c r="C116" s="3"/>
    </row>
    <row r="117" spans="1:3" ht="12.75">
      <c r="A117" s="33"/>
      <c r="B117" s="3"/>
      <c r="C117" s="3"/>
    </row>
    <row r="118" spans="1:3" ht="12.75">
      <c r="A118" s="33"/>
      <c r="B118" s="3"/>
      <c r="C118" s="3"/>
    </row>
    <row r="119" spans="1:3" ht="12.75">
      <c r="A119" s="33"/>
      <c r="B119" s="3"/>
      <c r="C119" s="3"/>
    </row>
    <row r="120" spans="1:3" ht="12.75">
      <c r="A120" s="33"/>
      <c r="B120" s="3"/>
      <c r="C120" s="3"/>
    </row>
    <row r="121" spans="1:3" ht="12.75">
      <c r="A121" s="33"/>
      <c r="B121" s="3"/>
      <c r="C121" s="3"/>
    </row>
    <row r="122" spans="1:3" ht="12.75">
      <c r="A122" s="33"/>
      <c r="B122" s="3"/>
      <c r="C122" s="3"/>
    </row>
    <row r="123" spans="1:3" ht="12.75">
      <c r="A123" s="33"/>
      <c r="B123" s="3"/>
      <c r="C123" s="3"/>
    </row>
    <row r="124" spans="1:3" ht="12.75">
      <c r="A124" s="33"/>
      <c r="B124" s="3"/>
      <c r="C124" s="3"/>
    </row>
    <row r="125" spans="1:3" ht="12.75">
      <c r="A125" s="33"/>
      <c r="B125" s="3"/>
      <c r="C125" s="3"/>
    </row>
    <row r="126" spans="1:3" ht="12.75">
      <c r="A126" s="33"/>
      <c r="B126" s="3"/>
      <c r="C126" s="3"/>
    </row>
    <row r="127" spans="1:3" ht="12.75">
      <c r="A127" s="33"/>
      <c r="B127" s="3"/>
      <c r="C127" s="3"/>
    </row>
    <row r="128" spans="1:3" ht="12.75">
      <c r="A128" s="33"/>
      <c r="B128" s="3"/>
      <c r="C128" s="3"/>
    </row>
    <row r="129" spans="1:3" ht="12.75">
      <c r="A129" s="33"/>
      <c r="B129" s="3"/>
      <c r="C129" s="3"/>
    </row>
    <row r="130" spans="1:3" ht="12.75">
      <c r="A130" s="33"/>
      <c r="B130" s="3"/>
      <c r="C130" s="3"/>
    </row>
    <row r="131" spans="1:3" ht="12.75">
      <c r="A131" s="33"/>
      <c r="B131" s="3"/>
      <c r="C131" s="3"/>
    </row>
    <row r="132" spans="1:3" ht="12.75">
      <c r="A132" s="33"/>
      <c r="B132" s="3"/>
      <c r="C132" s="3"/>
    </row>
    <row r="133" spans="1:3" ht="12.75">
      <c r="A133" s="33"/>
      <c r="B133" s="3"/>
      <c r="C133" s="3"/>
    </row>
    <row r="134" spans="1:3" ht="12.75">
      <c r="A134" s="33"/>
      <c r="B134" s="3"/>
      <c r="C134" s="3"/>
    </row>
    <row r="135" spans="1:3" ht="12.75">
      <c r="A135" s="33"/>
      <c r="B135" s="3"/>
      <c r="C135" s="3"/>
    </row>
    <row r="136" spans="1:3" ht="12.75">
      <c r="A136" s="33"/>
      <c r="B136" s="3"/>
      <c r="C136" s="3"/>
    </row>
    <row r="137" spans="1:3" ht="12.75">
      <c r="A137" s="33"/>
      <c r="B137" s="3"/>
      <c r="C137" s="3"/>
    </row>
    <row r="138" spans="1:3" ht="12.75">
      <c r="A138" s="33"/>
      <c r="B138" s="3"/>
      <c r="C138" s="3"/>
    </row>
    <row r="139" spans="1:3" ht="12.75">
      <c r="A139" s="33"/>
      <c r="B139" s="3"/>
      <c r="C139" s="3"/>
    </row>
    <row r="140" spans="1:3" ht="12.75">
      <c r="A140" s="33"/>
      <c r="B140" s="3"/>
      <c r="C140" s="3"/>
    </row>
    <row r="141" spans="1:3" ht="12.75">
      <c r="A141" s="33"/>
      <c r="B141" s="3"/>
      <c r="C141" s="3"/>
    </row>
    <row r="142" spans="1:3" ht="12.75">
      <c r="A142" s="33"/>
      <c r="B142" s="3"/>
      <c r="C142" s="3"/>
    </row>
    <row r="143" spans="1:3" ht="12.75">
      <c r="A143" s="33"/>
      <c r="B143" s="3"/>
      <c r="C143" s="3"/>
    </row>
    <row r="144" spans="1:3" ht="12.75">
      <c r="A144" s="33"/>
      <c r="B144" s="3"/>
      <c r="C144" s="3"/>
    </row>
    <row r="145" spans="1:3" ht="12.75">
      <c r="A145" s="33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H8" sqref="H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357</v>
      </c>
      <c r="B1" s="108"/>
      <c r="C1" s="108"/>
      <c r="D1" s="108"/>
    </row>
    <row r="2" spans="1:4" ht="12.75">
      <c r="A2" s="4"/>
      <c r="B2" s="5" t="s">
        <v>2</v>
      </c>
      <c r="C2" s="5" t="s">
        <v>3</v>
      </c>
      <c r="D2" s="6" t="s">
        <v>4</v>
      </c>
    </row>
    <row r="3" spans="1:7" ht="24.75" customHeight="1">
      <c r="A3" s="7">
        <v>1</v>
      </c>
      <c r="B3" s="104" t="s">
        <v>33</v>
      </c>
      <c r="C3" s="103">
        <f>'K3 SPORT_A'!P10</f>
        <v>285.08</v>
      </c>
      <c r="D3" s="82">
        <f aca="true" t="shared" si="0" ref="D3:D17">C3-C$3</f>
        <v>0</v>
      </c>
      <c r="F3" s="57"/>
      <c r="G3" s="58"/>
    </row>
    <row r="4" spans="1:10" ht="24.75" customHeight="1">
      <c r="A4" s="7">
        <v>2</v>
      </c>
      <c r="B4" s="83" t="s">
        <v>17</v>
      </c>
      <c r="C4" s="81">
        <f>'Záchranná vodní služba'!P10</f>
        <v>278.07</v>
      </c>
      <c r="D4" s="82">
        <f t="shared" si="0"/>
        <v>-7.009999999999991</v>
      </c>
      <c r="H4" s="99"/>
      <c r="I4" s="58"/>
      <c r="J4" s="69"/>
    </row>
    <row r="5" spans="1:4" ht="24.75" customHeight="1">
      <c r="A5" s="7">
        <v>3</v>
      </c>
      <c r="B5" s="100" t="s">
        <v>6</v>
      </c>
      <c r="C5" s="101">
        <f>'ŠNEČEK TEAM'!P10</f>
        <v>221.70000000000002</v>
      </c>
      <c r="D5" s="102">
        <f t="shared" si="0"/>
        <v>-63.37999999999997</v>
      </c>
    </row>
    <row r="6" spans="1:4" ht="24.75" customHeight="1">
      <c r="A6" s="7">
        <v>4</v>
      </c>
      <c r="B6" s="26" t="s">
        <v>9</v>
      </c>
      <c r="C6" s="27">
        <f>'PROPÁNAJÁNA TEAM'!P10</f>
        <v>217.04000000000002</v>
      </c>
      <c r="D6" s="22">
        <f t="shared" si="0"/>
        <v>-68.03999999999996</v>
      </c>
    </row>
    <row r="7" spans="1:4" ht="24.75" customHeight="1">
      <c r="A7" s="7">
        <v>5</v>
      </c>
      <c r="B7" s="84" t="s">
        <v>10</v>
      </c>
      <c r="C7" s="79">
        <f>'ŠVANDA TEAM'!P10</f>
        <v>215.29000000000002</v>
      </c>
      <c r="D7" s="80">
        <f t="shared" si="0"/>
        <v>-69.78999999999996</v>
      </c>
    </row>
    <row r="8" spans="1:4" ht="24.75" customHeight="1">
      <c r="A8" s="7">
        <v>6</v>
      </c>
      <c r="B8" s="26" t="s">
        <v>12</v>
      </c>
      <c r="C8" s="27">
        <f>'ŠUBRT TEAM'!P10</f>
        <v>210.97000000000003</v>
      </c>
      <c r="D8" s="22">
        <f t="shared" si="0"/>
        <v>-74.10999999999996</v>
      </c>
    </row>
    <row r="9" spans="1:6" ht="24.75" customHeight="1">
      <c r="A9" s="7">
        <v>7</v>
      </c>
      <c r="B9" s="94" t="s">
        <v>7</v>
      </c>
      <c r="C9" s="21">
        <f>'Náhradní termín'!P10</f>
        <v>176.36</v>
      </c>
      <c r="D9" s="22">
        <f t="shared" si="0"/>
        <v>-108.71999999999997</v>
      </c>
      <c r="F9" s="38"/>
    </row>
    <row r="10" spans="1:4" ht="24.75" customHeight="1">
      <c r="A10" s="7">
        <v>8</v>
      </c>
      <c r="B10" s="25" t="s">
        <v>37</v>
      </c>
      <c r="C10" s="24">
        <f>'K3 SPORT_C'!P10</f>
        <v>171.2</v>
      </c>
      <c r="D10" s="22">
        <f t="shared" si="0"/>
        <v>-113.88</v>
      </c>
    </row>
    <row r="11" spans="1:4" ht="24.75" customHeight="1">
      <c r="A11" s="7">
        <v>9</v>
      </c>
      <c r="B11" s="105" t="s">
        <v>30</v>
      </c>
      <c r="C11" s="78">
        <f>'K3 SPORT_B'!P10</f>
        <v>145.7</v>
      </c>
      <c r="D11" s="22">
        <f t="shared" si="0"/>
        <v>-139.38</v>
      </c>
    </row>
    <row r="12" spans="1:4" ht="24.75" customHeight="1">
      <c r="A12" s="7">
        <v>10</v>
      </c>
      <c r="B12" s="94" t="s">
        <v>8</v>
      </c>
      <c r="C12" s="21">
        <f>'FC Vlachovice'!P10</f>
        <v>102.59</v>
      </c>
      <c r="D12" s="22">
        <f t="shared" si="0"/>
        <v>-182.48999999999998</v>
      </c>
    </row>
    <row r="13" spans="1:4" ht="24.75" customHeight="1">
      <c r="A13" s="7">
        <v>11</v>
      </c>
      <c r="B13" s="20" t="s">
        <v>15</v>
      </c>
      <c r="C13" s="21">
        <f>'BOURÁCI Velká Losenice'!P10</f>
        <v>94.63</v>
      </c>
      <c r="D13" s="22">
        <f t="shared" si="0"/>
        <v>-190.45</v>
      </c>
    </row>
    <row r="14" spans="1:4" ht="24.75" customHeight="1">
      <c r="A14" s="7">
        <v>12</v>
      </c>
      <c r="B14" s="26" t="s">
        <v>18</v>
      </c>
      <c r="C14" s="27">
        <f>'TEAM ODLOŽENÝCH ŽEN'!P10</f>
        <v>42.17</v>
      </c>
      <c r="D14" s="22">
        <f t="shared" si="0"/>
        <v>-242.90999999999997</v>
      </c>
    </row>
    <row r="15" spans="1:4" ht="24.75" customHeight="1">
      <c r="A15" s="54">
        <v>13</v>
      </c>
      <c r="B15" s="20" t="s">
        <v>13</v>
      </c>
      <c r="C15" s="21">
        <f>'JATKY Nové Město'!P10</f>
        <v>0</v>
      </c>
      <c r="D15" s="22">
        <f t="shared" si="0"/>
        <v>-285.08</v>
      </c>
    </row>
    <row r="16" spans="1:4" ht="24" customHeight="1">
      <c r="A16" s="7">
        <v>13</v>
      </c>
      <c r="B16" s="26" t="s">
        <v>16</v>
      </c>
      <c r="C16" s="27">
        <f>'CHEE CHOO TEAM'!P10</f>
        <v>0</v>
      </c>
      <c r="D16" s="22">
        <f t="shared" si="0"/>
        <v>-285.08</v>
      </c>
    </row>
    <row r="17" spans="1:4" ht="24.75" customHeight="1">
      <c r="A17" s="44">
        <v>13</v>
      </c>
      <c r="B17" s="26" t="s">
        <v>19</v>
      </c>
      <c r="C17" s="27">
        <f>ŠUMANO!P10</f>
        <v>0</v>
      </c>
      <c r="D17" s="22">
        <f t="shared" si="0"/>
        <v>-285.08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pans="1:3" ht="12.75">
      <c r="A33" s="33"/>
      <c r="B33" s="3"/>
      <c r="C33" s="3"/>
    </row>
    <row r="34" spans="1:3" ht="12.75">
      <c r="A34" s="33"/>
      <c r="B34" s="3"/>
      <c r="C34" s="3"/>
    </row>
    <row r="35" spans="1:3" ht="12.75">
      <c r="A35" s="33"/>
      <c r="B35" s="3"/>
      <c r="C35" s="3"/>
    </row>
    <row r="36" spans="1:3" ht="12.75">
      <c r="A36" s="33"/>
      <c r="B36" s="3"/>
      <c r="C36" s="3"/>
    </row>
    <row r="37" spans="1:3" ht="12.75">
      <c r="A37" s="33"/>
      <c r="B37" s="3"/>
      <c r="C37" s="3"/>
    </row>
    <row r="38" spans="1:3" ht="12.75">
      <c r="A38" s="33"/>
      <c r="B38" s="3"/>
      <c r="C38" s="3"/>
    </row>
    <row r="39" spans="1:3" ht="12.75">
      <c r="A39" s="33"/>
      <c r="B39" s="3"/>
      <c r="C39" s="3"/>
    </row>
    <row r="40" spans="1:3" ht="12.75">
      <c r="A40" s="33"/>
      <c r="B40" s="3"/>
      <c r="C40" s="3"/>
    </row>
    <row r="41" spans="1:3" ht="12.75">
      <c r="A41" s="33"/>
      <c r="B41" s="3"/>
      <c r="C41" s="3"/>
    </row>
    <row r="42" spans="1:3" ht="12.75">
      <c r="A42" s="33"/>
      <c r="B42" s="3"/>
      <c r="C42" s="3"/>
    </row>
    <row r="43" spans="1:3" ht="12.75">
      <c r="A43" s="33"/>
      <c r="B43" s="3"/>
      <c r="C43" s="3"/>
    </row>
    <row r="44" spans="1:3" ht="12.75">
      <c r="A44" s="33"/>
      <c r="B44" s="3"/>
      <c r="C44" s="3"/>
    </row>
    <row r="45" spans="1:3" ht="12.75">
      <c r="A45" s="33"/>
      <c r="B45" s="3"/>
      <c r="C45" s="3"/>
    </row>
    <row r="46" spans="1:3" ht="12.75">
      <c r="A46" s="33"/>
      <c r="B46" s="3"/>
      <c r="C46" s="3"/>
    </row>
    <row r="47" spans="1:3" ht="12.75">
      <c r="A47" s="33"/>
      <c r="B47" s="3"/>
      <c r="C47" s="3"/>
    </row>
    <row r="48" spans="1:3" ht="12.75">
      <c r="A48" s="33"/>
      <c r="B48" s="3"/>
      <c r="C48" s="3"/>
    </row>
    <row r="49" spans="1:3" ht="12.75">
      <c r="A49" s="33"/>
      <c r="B49" s="3"/>
      <c r="C49" s="3"/>
    </row>
    <row r="50" spans="1:3" ht="12.75">
      <c r="A50" s="33"/>
      <c r="B50" s="3"/>
      <c r="C50" s="3"/>
    </row>
    <row r="51" spans="1:3" ht="12.75">
      <c r="A51" s="33"/>
      <c r="B51" s="3"/>
      <c r="C51" s="3"/>
    </row>
    <row r="52" spans="1:3" ht="12.75">
      <c r="A52" s="33"/>
      <c r="B52" s="3"/>
      <c r="C52" s="3"/>
    </row>
    <row r="53" spans="1:3" ht="12.75">
      <c r="A53" s="33"/>
      <c r="B53" s="3"/>
      <c r="C53" s="3"/>
    </row>
    <row r="54" spans="1:3" ht="12.75">
      <c r="A54" s="33"/>
      <c r="B54" s="3"/>
      <c r="C54" s="3"/>
    </row>
    <row r="55" spans="1:3" ht="12.75">
      <c r="A55" s="33"/>
      <c r="B55" s="3"/>
      <c r="C55" s="3"/>
    </row>
    <row r="56" spans="1:3" ht="12.75">
      <c r="A56" s="33"/>
      <c r="B56" s="3"/>
      <c r="C56" s="3"/>
    </row>
    <row r="57" spans="1:3" ht="12.75">
      <c r="A57" s="33"/>
      <c r="B57" s="3"/>
      <c r="C57" s="3"/>
    </row>
    <row r="58" spans="1:3" ht="12.75">
      <c r="A58" s="33"/>
      <c r="B58" s="3"/>
      <c r="C58" s="3"/>
    </row>
    <row r="59" spans="1:3" ht="12.75">
      <c r="A59" s="33"/>
      <c r="B59" s="3"/>
      <c r="C59" s="3"/>
    </row>
    <row r="60" spans="1:3" ht="12.75">
      <c r="A60" s="33"/>
      <c r="B60" s="3"/>
      <c r="C60" s="3"/>
    </row>
    <row r="61" spans="1:3" ht="12.75">
      <c r="A61" s="33"/>
      <c r="B61" s="3"/>
      <c r="C61" s="3"/>
    </row>
    <row r="62" spans="1:3" ht="12.75">
      <c r="A62" s="33"/>
      <c r="B62" s="3"/>
      <c r="C62" s="3"/>
    </row>
    <row r="63" spans="1:3" ht="12.75">
      <c r="A63" s="33"/>
      <c r="B63" s="3"/>
      <c r="C63" s="3"/>
    </row>
    <row r="64" spans="1:3" ht="12.75">
      <c r="A64" s="33"/>
      <c r="B64" s="3"/>
      <c r="C64" s="3"/>
    </row>
    <row r="65" spans="1:3" ht="12.75">
      <c r="A65" s="33"/>
      <c r="B65" s="3"/>
      <c r="C65" s="3"/>
    </row>
    <row r="66" spans="1:3" ht="12.75">
      <c r="A66" s="33"/>
      <c r="B66" s="3"/>
      <c r="C66" s="3"/>
    </row>
    <row r="67" spans="1:3" ht="12.75">
      <c r="A67" s="33"/>
      <c r="B67" s="3"/>
      <c r="C67" s="3"/>
    </row>
    <row r="68" spans="1:3" ht="12.75">
      <c r="A68" s="33"/>
      <c r="B68" s="3"/>
      <c r="C68" s="3"/>
    </row>
    <row r="69" spans="1:3" ht="12.75">
      <c r="A69" s="33"/>
      <c r="B69" s="3"/>
      <c r="C69" s="3"/>
    </row>
    <row r="70" spans="1:3" ht="12.75">
      <c r="A70" s="33"/>
      <c r="B70" s="3"/>
      <c r="C70" s="3"/>
    </row>
    <row r="71" spans="1:3" ht="12.75">
      <c r="A71" s="33"/>
      <c r="B71" s="3"/>
      <c r="C71" s="3"/>
    </row>
    <row r="72" spans="1:3" ht="12.75">
      <c r="A72" s="33"/>
      <c r="B72" s="3"/>
      <c r="C72" s="3"/>
    </row>
    <row r="73" spans="1:3" ht="12.75">
      <c r="A73" s="33"/>
      <c r="B73" s="3"/>
      <c r="C73" s="3"/>
    </row>
    <row r="74" spans="1:3" ht="12.75">
      <c r="A74" s="33"/>
      <c r="B74" s="3"/>
      <c r="C74" s="3"/>
    </row>
    <row r="75" spans="1:3" ht="12.75">
      <c r="A75" s="33"/>
      <c r="B75" s="3"/>
      <c r="C75" s="3"/>
    </row>
    <row r="76" spans="1:3" ht="12.75">
      <c r="A76" s="33"/>
      <c r="B76" s="3"/>
      <c r="C76" s="3"/>
    </row>
    <row r="77" spans="1:3" ht="12.75">
      <c r="A77" s="33"/>
      <c r="B77" s="3"/>
      <c r="C77" s="3"/>
    </row>
    <row r="78" spans="1:3" ht="12.75">
      <c r="A78" s="33"/>
      <c r="B78" s="3"/>
      <c r="C78" s="3"/>
    </row>
    <row r="79" spans="1:3" ht="12.75">
      <c r="A79" s="33"/>
      <c r="B79" s="3"/>
      <c r="C79" s="3"/>
    </row>
    <row r="80" spans="1:3" ht="12.75">
      <c r="A80" s="33"/>
      <c r="B80" s="3"/>
      <c r="C80" s="3"/>
    </row>
    <row r="81" spans="1:3" ht="12.75">
      <c r="A81" s="33"/>
      <c r="B81" s="3"/>
      <c r="C81" s="3"/>
    </row>
    <row r="82" spans="1:3" ht="12.75">
      <c r="A82" s="33"/>
      <c r="B82" s="3"/>
      <c r="C82" s="3"/>
    </row>
    <row r="83" spans="1:3" ht="12.75">
      <c r="A83" s="33"/>
      <c r="B83" s="3"/>
      <c r="C83" s="3"/>
    </row>
    <row r="84" spans="1:3" ht="12.75">
      <c r="A84" s="33"/>
      <c r="B84" s="3"/>
      <c r="C84" s="3"/>
    </row>
    <row r="85" spans="1:3" ht="12.75">
      <c r="A85" s="33"/>
      <c r="B85" s="3"/>
      <c r="C85" s="3"/>
    </row>
    <row r="86" spans="1:3" ht="12.75">
      <c r="A86" s="33"/>
      <c r="B86" s="3"/>
      <c r="C86" s="3"/>
    </row>
    <row r="87" spans="1:3" ht="12.75">
      <c r="A87" s="33"/>
      <c r="B87" s="3"/>
      <c r="C87" s="3"/>
    </row>
    <row r="88" spans="1:3" ht="12.75">
      <c r="A88" s="33"/>
      <c r="B88" s="3"/>
      <c r="C88" s="3"/>
    </row>
    <row r="89" spans="1:3" ht="12.75">
      <c r="A89" s="33"/>
      <c r="B89" s="3"/>
      <c r="C89" s="3"/>
    </row>
    <row r="90" spans="1:3" ht="12.75">
      <c r="A90" s="33"/>
      <c r="B90" s="3"/>
      <c r="C90" s="3"/>
    </row>
    <row r="91" spans="1:3" ht="12.75">
      <c r="A91" s="33"/>
      <c r="B91" s="3"/>
      <c r="C91" s="3"/>
    </row>
    <row r="92" spans="1:3" ht="12.75">
      <c r="A92" s="33"/>
      <c r="B92" s="3"/>
      <c r="C92" s="3"/>
    </row>
    <row r="93" spans="1:3" ht="12.75">
      <c r="A93" s="33"/>
      <c r="B93" s="3"/>
      <c r="C93" s="3"/>
    </row>
    <row r="94" spans="1:3" ht="12.75">
      <c r="A94" s="33"/>
      <c r="B94" s="3"/>
      <c r="C94" s="3"/>
    </row>
    <row r="95" spans="1:3" ht="12.75">
      <c r="A95" s="33"/>
      <c r="B95" s="3"/>
      <c r="C95" s="3"/>
    </row>
    <row r="96" spans="1:3" ht="12.75">
      <c r="A96" s="33"/>
      <c r="B96" s="3"/>
      <c r="C96" s="3"/>
    </row>
    <row r="97" spans="1:3" ht="12.75">
      <c r="A97" s="33"/>
      <c r="B97" s="3"/>
      <c r="C97" s="3"/>
    </row>
    <row r="98" spans="1:3" ht="12.75">
      <c r="A98" s="33"/>
      <c r="B98" s="3"/>
      <c r="C98" s="3"/>
    </row>
    <row r="99" spans="1:3" ht="12.75">
      <c r="A99" s="33"/>
      <c r="B99" s="3"/>
      <c r="C99" s="3"/>
    </row>
    <row r="100" spans="1:3" ht="12.75">
      <c r="A100" s="33"/>
      <c r="B100" s="3"/>
      <c r="C100" s="3"/>
    </row>
    <row r="101" spans="1:3" ht="12.75">
      <c r="A101" s="33"/>
      <c r="B101" s="3"/>
      <c r="C101" s="3"/>
    </row>
    <row r="102" spans="1:3" ht="12.75">
      <c r="A102" s="33"/>
      <c r="B102" s="3"/>
      <c r="C102" s="3"/>
    </row>
    <row r="103" spans="1:3" ht="12.75">
      <c r="A103" s="33"/>
      <c r="B103" s="3"/>
      <c r="C103" s="3"/>
    </row>
    <row r="104" spans="1:3" ht="12.75">
      <c r="A104" s="33"/>
      <c r="B104" s="3"/>
      <c r="C104" s="3"/>
    </row>
    <row r="105" spans="1:3" ht="12.75">
      <c r="A105" s="33"/>
      <c r="B105" s="3"/>
      <c r="C105" s="3"/>
    </row>
    <row r="106" spans="1:3" ht="12.75">
      <c r="A106" s="33"/>
      <c r="B106" s="3"/>
      <c r="C106" s="3"/>
    </row>
    <row r="107" spans="1:3" ht="12.75">
      <c r="A107" s="33"/>
      <c r="B107" s="3"/>
      <c r="C107" s="3"/>
    </row>
    <row r="108" spans="1:3" ht="12.75">
      <c r="A108" s="33"/>
      <c r="B108" s="3"/>
      <c r="C108" s="3"/>
    </row>
    <row r="109" spans="1:3" ht="12.75">
      <c r="A109" s="33"/>
      <c r="B109" s="3"/>
      <c r="C109" s="3"/>
    </row>
    <row r="110" spans="1:3" ht="12.75">
      <c r="A110" s="33"/>
      <c r="B110" s="3"/>
      <c r="C110" s="3"/>
    </row>
    <row r="111" spans="1:3" ht="12.75">
      <c r="A111" s="33"/>
      <c r="B111" s="3"/>
      <c r="C111" s="3"/>
    </row>
    <row r="112" spans="1:3" ht="12.75">
      <c r="A112" s="33"/>
      <c r="B112" s="3"/>
      <c r="C112" s="3"/>
    </row>
    <row r="113" spans="1:3" ht="12.75">
      <c r="A113" s="33"/>
      <c r="B113" s="3"/>
      <c r="C113" s="3"/>
    </row>
    <row r="114" spans="1:3" ht="12.75">
      <c r="A114" s="33"/>
      <c r="B114" s="3"/>
      <c r="C114" s="3"/>
    </row>
    <row r="115" spans="1:3" ht="12.75">
      <c r="A115" s="33"/>
      <c r="B115" s="3"/>
      <c r="C115" s="3"/>
    </row>
    <row r="116" spans="1:3" ht="12.75">
      <c r="A116" s="33"/>
      <c r="B116" s="3"/>
      <c r="C116" s="3"/>
    </row>
    <row r="117" spans="1:3" ht="12.75">
      <c r="A117" s="33"/>
      <c r="B117" s="3"/>
      <c r="C117" s="3"/>
    </row>
    <row r="118" spans="1:3" ht="12.75">
      <c r="A118" s="33"/>
      <c r="B118" s="3"/>
      <c r="C118" s="3"/>
    </row>
    <row r="119" spans="1:3" ht="12.75">
      <c r="A119" s="33"/>
      <c r="B119" s="3"/>
      <c r="C119" s="3"/>
    </row>
    <row r="120" spans="1:3" ht="12.75">
      <c r="A120" s="33"/>
      <c r="B120" s="3"/>
      <c r="C120" s="3"/>
    </row>
    <row r="121" spans="1:3" ht="12.75">
      <c r="A121" s="33"/>
      <c r="B121" s="3"/>
      <c r="C121" s="3"/>
    </row>
    <row r="122" spans="1:3" ht="12.75">
      <c r="A122" s="33"/>
      <c r="B122" s="3"/>
      <c r="C122" s="3"/>
    </row>
    <row r="123" spans="1:3" ht="12.75">
      <c r="A123" s="33"/>
      <c r="B123" s="3"/>
      <c r="C123" s="3"/>
    </row>
    <row r="124" spans="1:3" ht="12.75">
      <c r="A124" s="33"/>
      <c r="B124" s="3"/>
      <c r="C124" s="3"/>
    </row>
    <row r="125" spans="1:3" ht="12.75">
      <c r="A125" s="33"/>
      <c r="B125" s="3"/>
      <c r="C125" s="3"/>
    </row>
    <row r="126" spans="1:3" ht="12.75">
      <c r="A126" s="33"/>
      <c r="B126" s="3"/>
      <c r="C126" s="3"/>
    </row>
    <row r="127" spans="1:3" ht="12.75">
      <c r="A127" s="33"/>
      <c r="B127" s="3"/>
      <c r="C127" s="3"/>
    </row>
    <row r="128" spans="1:3" ht="12.75">
      <c r="A128" s="33"/>
      <c r="B128" s="3"/>
      <c r="C128" s="3"/>
    </row>
    <row r="129" spans="1:3" ht="12.75">
      <c r="A129" s="33"/>
      <c r="B129" s="3"/>
      <c r="C129" s="3"/>
    </row>
    <row r="130" spans="1:3" ht="12.75">
      <c r="A130" s="33"/>
      <c r="B130" s="3"/>
      <c r="C130" s="3"/>
    </row>
    <row r="131" spans="1:3" ht="12.75">
      <c r="A131" s="33"/>
      <c r="B131" s="3"/>
      <c r="C131" s="3"/>
    </row>
    <row r="132" spans="1:3" ht="12.75">
      <c r="A132" s="33"/>
      <c r="B132" s="3"/>
      <c r="C132" s="3"/>
    </row>
    <row r="133" spans="1:3" ht="12.75">
      <c r="A133" s="33"/>
      <c r="B133" s="3"/>
      <c r="C133" s="3"/>
    </row>
    <row r="134" spans="1:3" ht="12.75">
      <c r="A134" s="33"/>
      <c r="B134" s="3"/>
      <c r="C134" s="3"/>
    </row>
    <row r="135" spans="1:3" ht="12.75">
      <c r="A135" s="33"/>
      <c r="B135" s="3"/>
      <c r="C135" s="3"/>
    </row>
    <row r="136" spans="1:3" ht="12.75">
      <c r="A136" s="33"/>
      <c r="B136" s="3"/>
      <c r="C136" s="3"/>
    </row>
    <row r="137" spans="1:3" ht="12.75">
      <c r="A137" s="33"/>
      <c r="B137" s="3"/>
      <c r="C137" s="3"/>
    </row>
    <row r="138" spans="1:3" ht="12.75">
      <c r="A138" s="33"/>
      <c r="B138" s="3"/>
      <c r="C138" s="3"/>
    </row>
    <row r="139" spans="1:3" ht="12.75">
      <c r="A139" s="33"/>
      <c r="B139" s="3"/>
      <c r="C139" s="3"/>
    </row>
    <row r="140" spans="1:3" ht="12.75">
      <c r="A140" s="33"/>
      <c r="B140" s="3"/>
      <c r="C140" s="3"/>
    </row>
    <row r="141" spans="1:3" ht="12.75">
      <c r="A141" s="33"/>
      <c r="B141" s="3"/>
      <c r="C141" s="3"/>
    </row>
    <row r="142" spans="1:3" ht="12.75">
      <c r="A142" s="33"/>
      <c r="B142" s="3"/>
      <c r="C142" s="3"/>
    </row>
    <row r="143" spans="1:3" ht="12.75">
      <c r="A143" s="33"/>
      <c r="B143" s="3"/>
      <c r="C143" s="3"/>
    </row>
    <row r="144" spans="1:3" ht="12.75">
      <c r="A144" s="33"/>
      <c r="B144" s="3"/>
      <c r="C144" s="3"/>
    </row>
    <row r="145" spans="1:3" ht="12.75">
      <c r="A145" s="33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H7" sqref="H7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359</v>
      </c>
      <c r="B1" s="108"/>
      <c r="C1" s="108"/>
      <c r="D1" s="108"/>
    </row>
    <row r="2" spans="1:4" ht="12.75">
      <c r="A2" s="4"/>
      <c r="B2" s="5" t="s">
        <v>2</v>
      </c>
      <c r="C2" s="5" t="s">
        <v>3</v>
      </c>
      <c r="D2" s="6" t="s">
        <v>4</v>
      </c>
    </row>
    <row r="3" spans="1:7" ht="24.75" customHeight="1">
      <c r="A3" s="7">
        <v>1</v>
      </c>
      <c r="B3" s="107" t="s">
        <v>7</v>
      </c>
      <c r="C3" s="103">
        <f>'Náhradní termín'!Q10</f>
        <v>251.76</v>
      </c>
      <c r="D3" s="82">
        <f aca="true" t="shared" si="0" ref="D3:D17">C3-C$3</f>
        <v>0</v>
      </c>
      <c r="F3" s="57"/>
      <c r="G3" s="58"/>
    </row>
    <row r="4" spans="1:10" ht="24.75" customHeight="1">
      <c r="A4" s="7">
        <v>2</v>
      </c>
      <c r="B4" s="83" t="s">
        <v>15</v>
      </c>
      <c r="C4" s="81">
        <f>'BOURÁCI Velká Losenice'!Q10</f>
        <v>237.38</v>
      </c>
      <c r="D4" s="82">
        <f t="shared" si="0"/>
        <v>-14.379999999999995</v>
      </c>
      <c r="H4" s="99"/>
      <c r="I4" s="58"/>
      <c r="J4" s="69"/>
    </row>
    <row r="5" spans="1:4" ht="24.75" customHeight="1">
      <c r="A5" s="7">
        <v>3</v>
      </c>
      <c r="B5" s="100" t="s">
        <v>6</v>
      </c>
      <c r="C5" s="101">
        <f>'ŠNEČEK TEAM'!Q10</f>
        <v>218.63</v>
      </c>
      <c r="D5" s="102">
        <f t="shared" si="0"/>
        <v>-33.129999999999995</v>
      </c>
    </row>
    <row r="6" spans="1:4" ht="24.75" customHeight="1">
      <c r="A6" s="7">
        <v>4</v>
      </c>
      <c r="B6" s="93" t="s">
        <v>30</v>
      </c>
      <c r="C6" s="21">
        <f>'K3 SPORT_B'!Q10</f>
        <v>209.88</v>
      </c>
      <c r="D6" s="22">
        <f t="shared" si="0"/>
        <v>-41.879999999999995</v>
      </c>
    </row>
    <row r="7" spans="1:4" ht="24.75" customHeight="1">
      <c r="A7" s="7">
        <v>5</v>
      </c>
      <c r="B7" s="26" t="s">
        <v>9</v>
      </c>
      <c r="C7" s="27">
        <f>'PROPÁNAJÁNA TEAM'!Q10</f>
        <v>199.26</v>
      </c>
      <c r="D7" s="22">
        <f t="shared" si="0"/>
        <v>-52.5</v>
      </c>
    </row>
    <row r="8" spans="1:4" ht="24.75" customHeight="1">
      <c r="A8" s="7">
        <v>6</v>
      </c>
      <c r="B8" s="93" t="s">
        <v>33</v>
      </c>
      <c r="C8" s="21">
        <f>'K3 SPORT_A'!Q10</f>
        <v>185.5</v>
      </c>
      <c r="D8" s="22">
        <f t="shared" si="0"/>
        <v>-66.25999999999999</v>
      </c>
    </row>
    <row r="9" spans="1:8" ht="24.75" customHeight="1">
      <c r="A9" s="7">
        <v>7</v>
      </c>
      <c r="B9" s="26" t="s">
        <v>19</v>
      </c>
      <c r="C9" s="27">
        <f>ŠUMANO!Q10</f>
        <v>180.75</v>
      </c>
      <c r="D9" s="22">
        <f t="shared" si="0"/>
        <v>-71.00999999999999</v>
      </c>
      <c r="F9" s="106"/>
      <c r="G9" s="58"/>
      <c r="H9" s="69"/>
    </row>
    <row r="10" spans="1:4" ht="24.75" customHeight="1">
      <c r="A10" s="7">
        <v>8</v>
      </c>
      <c r="B10" s="94" t="s">
        <v>8</v>
      </c>
      <c r="C10" s="21">
        <f>'FC Vlachovice'!Q10</f>
        <v>174.5</v>
      </c>
      <c r="D10" s="22">
        <f t="shared" si="0"/>
        <v>-77.25999999999999</v>
      </c>
    </row>
    <row r="11" spans="1:4" ht="24.75" customHeight="1">
      <c r="A11" s="7">
        <v>9</v>
      </c>
      <c r="B11" s="85" t="s">
        <v>12</v>
      </c>
      <c r="C11" s="86">
        <f>'ŠUBRT TEAM'!Q10</f>
        <v>164.88</v>
      </c>
      <c r="D11" s="22">
        <f t="shared" si="0"/>
        <v>-86.88</v>
      </c>
    </row>
    <row r="12" spans="1:4" ht="24.75" customHeight="1">
      <c r="A12" s="7">
        <v>10</v>
      </c>
      <c r="B12" s="84" t="s">
        <v>10</v>
      </c>
      <c r="C12" s="79">
        <f>'ŠVANDA TEAM'!Q10</f>
        <v>153.63</v>
      </c>
      <c r="D12" s="80">
        <f t="shared" si="0"/>
        <v>-98.13</v>
      </c>
    </row>
    <row r="13" spans="1:4" ht="24.75" customHeight="1">
      <c r="A13" s="7">
        <v>11</v>
      </c>
      <c r="B13" s="26" t="s">
        <v>18</v>
      </c>
      <c r="C13" s="27">
        <f>'TEAM ODLOŽENÝCH ŽEN'!Q10</f>
        <v>54.75</v>
      </c>
      <c r="D13" s="22">
        <f t="shared" si="0"/>
        <v>-197.01</v>
      </c>
    </row>
    <row r="14" spans="1:4" ht="24.75" customHeight="1">
      <c r="A14" s="7">
        <v>12</v>
      </c>
      <c r="B14" s="25" t="s">
        <v>37</v>
      </c>
      <c r="C14" s="24">
        <f>'K3 SPORT_C'!Q10</f>
        <v>50.38</v>
      </c>
      <c r="D14" s="22">
        <f t="shared" si="0"/>
        <v>-201.38</v>
      </c>
    </row>
    <row r="15" spans="1:4" ht="24.75" customHeight="1">
      <c r="A15" s="54">
        <v>13</v>
      </c>
      <c r="B15" s="94" t="s">
        <v>17</v>
      </c>
      <c r="C15" s="21">
        <f>'Záchranná vodní služba'!Q10</f>
        <v>0</v>
      </c>
      <c r="D15" s="22">
        <f t="shared" si="0"/>
        <v>-251.76</v>
      </c>
    </row>
    <row r="16" spans="1:4" ht="24" customHeight="1">
      <c r="A16" s="7">
        <v>13</v>
      </c>
      <c r="B16" s="20" t="s">
        <v>13</v>
      </c>
      <c r="C16" s="21">
        <f>'JATKY Nové Město'!Q10</f>
        <v>0</v>
      </c>
      <c r="D16" s="22">
        <f t="shared" si="0"/>
        <v>-251.76</v>
      </c>
    </row>
    <row r="17" spans="1:4" ht="24.75" customHeight="1">
      <c r="A17" s="44">
        <v>13</v>
      </c>
      <c r="B17" s="26" t="s">
        <v>16</v>
      </c>
      <c r="C17" s="27">
        <f>'CHEE CHOO TEAM'!Q10</f>
        <v>0</v>
      </c>
      <c r="D17" s="22">
        <f t="shared" si="0"/>
        <v>-251.76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pans="1:3" ht="12.75">
      <c r="A33" s="33"/>
      <c r="B33" s="3"/>
      <c r="C33" s="3"/>
    </row>
    <row r="34" spans="1:3" ht="12.75">
      <c r="A34" s="33"/>
      <c r="B34" s="3"/>
      <c r="C34" s="3"/>
    </row>
    <row r="35" spans="1:3" ht="12.75">
      <c r="A35" s="33"/>
      <c r="B35" s="3"/>
      <c r="C35" s="3"/>
    </row>
    <row r="36" spans="1:3" ht="12.75">
      <c r="A36" s="33"/>
      <c r="B36" s="3"/>
      <c r="C36" s="3"/>
    </row>
    <row r="37" spans="1:3" ht="12.75">
      <c r="A37" s="33"/>
      <c r="B37" s="3"/>
      <c r="C37" s="3"/>
    </row>
    <row r="38" spans="1:3" ht="12.75">
      <c r="A38" s="33"/>
      <c r="B38" s="3"/>
      <c r="C38" s="3"/>
    </row>
    <row r="39" spans="1:3" ht="12.75">
      <c r="A39" s="33"/>
      <c r="B39" s="3"/>
      <c r="C39" s="3"/>
    </row>
    <row r="40" spans="1:3" ht="12.75">
      <c r="A40" s="33"/>
      <c r="B40" s="3"/>
      <c r="C40" s="3"/>
    </row>
    <row r="41" spans="1:3" ht="12.75">
      <c r="A41" s="33"/>
      <c r="B41" s="3"/>
      <c r="C41" s="3"/>
    </row>
    <row r="42" spans="1:3" ht="12.75">
      <c r="A42" s="33"/>
      <c r="B42" s="3"/>
      <c r="C42" s="3"/>
    </row>
    <row r="43" spans="1:3" ht="12.75">
      <c r="A43" s="33"/>
      <c r="B43" s="3"/>
      <c r="C43" s="3"/>
    </row>
    <row r="44" spans="1:3" ht="12.75">
      <c r="A44" s="33"/>
      <c r="B44" s="3"/>
      <c r="C44" s="3"/>
    </row>
    <row r="45" spans="1:3" ht="12.75">
      <c r="A45" s="33"/>
      <c r="B45" s="3"/>
      <c r="C45" s="3"/>
    </row>
    <row r="46" spans="1:3" ht="12.75">
      <c r="A46" s="33"/>
      <c r="B46" s="3"/>
      <c r="C46" s="3"/>
    </row>
    <row r="47" spans="1:3" ht="12.75">
      <c r="A47" s="33"/>
      <c r="B47" s="3"/>
      <c r="C47" s="3"/>
    </row>
    <row r="48" spans="1:3" ht="12.75">
      <c r="A48" s="33"/>
      <c r="B48" s="3"/>
      <c r="C48" s="3"/>
    </row>
    <row r="49" spans="1:3" ht="12.75">
      <c r="A49" s="33"/>
      <c r="B49" s="3"/>
      <c r="C49" s="3"/>
    </row>
    <row r="50" spans="1:3" ht="12.75">
      <c r="A50" s="33"/>
      <c r="B50" s="3"/>
      <c r="C50" s="3"/>
    </row>
    <row r="51" spans="1:3" ht="12.75">
      <c r="A51" s="33"/>
      <c r="B51" s="3"/>
      <c r="C51" s="3"/>
    </row>
    <row r="52" spans="1:3" ht="12.75">
      <c r="A52" s="33"/>
      <c r="B52" s="3"/>
      <c r="C52" s="3"/>
    </row>
    <row r="53" spans="1:3" ht="12.75">
      <c r="A53" s="33"/>
      <c r="B53" s="3"/>
      <c r="C53" s="3"/>
    </row>
    <row r="54" spans="1:3" ht="12.75">
      <c r="A54" s="33"/>
      <c r="B54" s="3"/>
      <c r="C54" s="3"/>
    </row>
    <row r="55" spans="1:3" ht="12.75">
      <c r="A55" s="33"/>
      <c r="B55" s="3"/>
      <c r="C55" s="3"/>
    </row>
    <row r="56" spans="1:3" ht="12.75">
      <c r="A56" s="33"/>
      <c r="B56" s="3"/>
      <c r="C56" s="3"/>
    </row>
    <row r="57" spans="1:3" ht="12.75">
      <c r="A57" s="33"/>
      <c r="B57" s="3"/>
      <c r="C57" s="3"/>
    </row>
    <row r="58" spans="1:3" ht="12.75">
      <c r="A58" s="33"/>
      <c r="B58" s="3"/>
      <c r="C58" s="3"/>
    </row>
    <row r="59" spans="1:3" ht="12.75">
      <c r="A59" s="33"/>
      <c r="B59" s="3"/>
      <c r="C59" s="3"/>
    </row>
    <row r="60" spans="1:3" ht="12.75">
      <c r="A60" s="33"/>
      <c r="B60" s="3"/>
      <c r="C60" s="3"/>
    </row>
    <row r="61" spans="1:3" ht="12.75">
      <c r="A61" s="33"/>
      <c r="B61" s="3"/>
      <c r="C61" s="3"/>
    </row>
    <row r="62" spans="1:3" ht="12.75">
      <c r="A62" s="33"/>
      <c r="B62" s="3"/>
      <c r="C62" s="3"/>
    </row>
    <row r="63" spans="1:3" ht="12.75">
      <c r="A63" s="33"/>
      <c r="B63" s="3"/>
      <c r="C63" s="3"/>
    </row>
    <row r="64" spans="1:3" ht="12.75">
      <c r="A64" s="33"/>
      <c r="B64" s="3"/>
      <c r="C64" s="3"/>
    </row>
    <row r="65" spans="1:3" ht="12.75">
      <c r="A65" s="33"/>
      <c r="B65" s="3"/>
      <c r="C65" s="3"/>
    </row>
    <row r="66" spans="1:3" ht="12.75">
      <c r="A66" s="33"/>
      <c r="B66" s="3"/>
      <c r="C66" s="3"/>
    </row>
    <row r="67" spans="1:3" ht="12.75">
      <c r="A67" s="33"/>
      <c r="B67" s="3"/>
      <c r="C67" s="3"/>
    </row>
    <row r="68" spans="1:3" ht="12.75">
      <c r="A68" s="33"/>
      <c r="B68" s="3"/>
      <c r="C68" s="3"/>
    </row>
    <row r="69" spans="1:3" ht="12.75">
      <c r="A69" s="33"/>
      <c r="B69" s="3"/>
      <c r="C69" s="3"/>
    </row>
    <row r="70" spans="1:3" ht="12.75">
      <c r="A70" s="33"/>
      <c r="B70" s="3"/>
      <c r="C70" s="3"/>
    </row>
    <row r="71" spans="1:3" ht="12.75">
      <c r="A71" s="33"/>
      <c r="B71" s="3"/>
      <c r="C71" s="3"/>
    </row>
    <row r="72" spans="1:3" ht="12.75">
      <c r="A72" s="33"/>
      <c r="B72" s="3"/>
      <c r="C72" s="3"/>
    </row>
    <row r="73" spans="1:3" ht="12.75">
      <c r="A73" s="33"/>
      <c r="B73" s="3"/>
      <c r="C73" s="3"/>
    </row>
    <row r="74" spans="1:3" ht="12.75">
      <c r="A74" s="33"/>
      <c r="B74" s="3"/>
      <c r="C74" s="3"/>
    </row>
    <row r="75" spans="1:3" ht="12.75">
      <c r="A75" s="33"/>
      <c r="B75" s="3"/>
      <c r="C75" s="3"/>
    </row>
    <row r="76" spans="1:3" ht="12.75">
      <c r="A76" s="33"/>
      <c r="B76" s="3"/>
      <c r="C76" s="3"/>
    </row>
    <row r="77" spans="1:3" ht="12.75">
      <c r="A77" s="33"/>
      <c r="B77" s="3"/>
      <c r="C77" s="3"/>
    </row>
    <row r="78" spans="1:3" ht="12.75">
      <c r="A78" s="33"/>
      <c r="B78" s="3"/>
      <c r="C78" s="3"/>
    </row>
    <row r="79" spans="1:3" ht="12.75">
      <c r="A79" s="33"/>
      <c r="B79" s="3"/>
      <c r="C79" s="3"/>
    </row>
    <row r="80" spans="1:3" ht="12.75">
      <c r="A80" s="33"/>
      <c r="B80" s="3"/>
      <c r="C80" s="3"/>
    </row>
    <row r="81" spans="1:3" ht="12.75">
      <c r="A81" s="33"/>
      <c r="B81" s="3"/>
      <c r="C81" s="3"/>
    </row>
    <row r="82" spans="1:3" ht="12.75">
      <c r="A82" s="33"/>
      <c r="B82" s="3"/>
      <c r="C82" s="3"/>
    </row>
    <row r="83" spans="1:3" ht="12.75">
      <c r="A83" s="33"/>
      <c r="B83" s="3"/>
      <c r="C83" s="3"/>
    </row>
    <row r="84" spans="1:3" ht="12.75">
      <c r="A84" s="33"/>
      <c r="B84" s="3"/>
      <c r="C84" s="3"/>
    </row>
    <row r="85" spans="1:3" ht="12.75">
      <c r="A85" s="33"/>
      <c r="B85" s="3"/>
      <c r="C85" s="3"/>
    </row>
    <row r="86" spans="1:3" ht="12.75">
      <c r="A86" s="33"/>
      <c r="B86" s="3"/>
      <c r="C86" s="3"/>
    </row>
    <row r="87" spans="1:3" ht="12.75">
      <c r="A87" s="33"/>
      <c r="B87" s="3"/>
      <c r="C87" s="3"/>
    </row>
    <row r="88" spans="1:3" ht="12.75">
      <c r="A88" s="33"/>
      <c r="B88" s="3"/>
      <c r="C88" s="3"/>
    </row>
    <row r="89" spans="1:3" ht="12.75">
      <c r="A89" s="33"/>
      <c r="B89" s="3"/>
      <c r="C89" s="3"/>
    </row>
    <row r="90" spans="1:3" ht="12.75">
      <c r="A90" s="33"/>
      <c r="B90" s="3"/>
      <c r="C90" s="3"/>
    </row>
    <row r="91" spans="1:3" ht="12.75">
      <c r="A91" s="33"/>
      <c r="B91" s="3"/>
      <c r="C91" s="3"/>
    </row>
    <row r="92" spans="1:3" ht="12.75">
      <c r="A92" s="33"/>
      <c r="B92" s="3"/>
      <c r="C92" s="3"/>
    </row>
    <row r="93" spans="1:3" ht="12.75">
      <c r="A93" s="33"/>
      <c r="B93" s="3"/>
      <c r="C93" s="3"/>
    </row>
    <row r="94" spans="1:3" ht="12.75">
      <c r="A94" s="33"/>
      <c r="B94" s="3"/>
      <c r="C94" s="3"/>
    </row>
    <row r="95" spans="1:3" ht="12.75">
      <c r="A95" s="33"/>
      <c r="B95" s="3"/>
      <c r="C95" s="3"/>
    </row>
    <row r="96" spans="1:3" ht="12.75">
      <c r="A96" s="33"/>
      <c r="B96" s="3"/>
      <c r="C96" s="3"/>
    </row>
    <row r="97" spans="1:3" ht="12.75">
      <c r="A97" s="33"/>
      <c r="B97" s="3"/>
      <c r="C97" s="3"/>
    </row>
    <row r="98" spans="1:3" ht="12.75">
      <c r="A98" s="33"/>
      <c r="B98" s="3"/>
      <c r="C98" s="3"/>
    </row>
    <row r="99" spans="1:3" ht="12.75">
      <c r="A99" s="33"/>
      <c r="B99" s="3"/>
      <c r="C99" s="3"/>
    </row>
    <row r="100" spans="1:3" ht="12.75">
      <c r="A100" s="33"/>
      <c r="B100" s="3"/>
      <c r="C100" s="3"/>
    </row>
    <row r="101" spans="1:3" ht="12.75">
      <c r="A101" s="33"/>
      <c r="B101" s="3"/>
      <c r="C101" s="3"/>
    </row>
    <row r="102" spans="1:3" ht="12.75">
      <c r="A102" s="33"/>
      <c r="B102" s="3"/>
      <c r="C102" s="3"/>
    </row>
    <row r="103" spans="1:3" ht="12.75">
      <c r="A103" s="33"/>
      <c r="B103" s="3"/>
      <c r="C103" s="3"/>
    </row>
    <row r="104" spans="1:3" ht="12.75">
      <c r="A104" s="33"/>
      <c r="B104" s="3"/>
      <c r="C104" s="3"/>
    </row>
    <row r="105" spans="1:3" ht="12.75">
      <c r="A105" s="33"/>
      <c r="B105" s="3"/>
      <c r="C105" s="3"/>
    </row>
    <row r="106" spans="1:3" ht="12.75">
      <c r="A106" s="33"/>
      <c r="B106" s="3"/>
      <c r="C106" s="3"/>
    </row>
    <row r="107" spans="1:3" ht="12.75">
      <c r="A107" s="33"/>
      <c r="B107" s="3"/>
      <c r="C107" s="3"/>
    </row>
    <row r="108" spans="1:3" ht="12.75">
      <c r="A108" s="33"/>
      <c r="B108" s="3"/>
      <c r="C108" s="3"/>
    </row>
    <row r="109" spans="1:3" ht="12.75">
      <c r="A109" s="33"/>
      <c r="B109" s="3"/>
      <c r="C109" s="3"/>
    </row>
    <row r="110" spans="1:3" ht="12.75">
      <c r="A110" s="33"/>
      <c r="B110" s="3"/>
      <c r="C110" s="3"/>
    </row>
    <row r="111" spans="1:3" ht="12.75">
      <c r="A111" s="33"/>
      <c r="B111" s="3"/>
      <c r="C111" s="3"/>
    </row>
    <row r="112" spans="1:3" ht="12.75">
      <c r="A112" s="33"/>
      <c r="B112" s="3"/>
      <c r="C112" s="3"/>
    </row>
    <row r="113" spans="1:3" ht="12.75">
      <c r="A113" s="33"/>
      <c r="B113" s="3"/>
      <c r="C113" s="3"/>
    </row>
    <row r="114" spans="1:3" ht="12.75">
      <c r="A114" s="33"/>
      <c r="B114" s="3"/>
      <c r="C114" s="3"/>
    </row>
    <row r="115" spans="1:3" ht="12.75">
      <c r="A115" s="33"/>
      <c r="B115" s="3"/>
      <c r="C115" s="3"/>
    </row>
    <row r="116" spans="1:3" ht="12.75">
      <c r="A116" s="33"/>
      <c r="B116" s="3"/>
      <c r="C116" s="3"/>
    </row>
    <row r="117" spans="1:3" ht="12.75">
      <c r="A117" s="33"/>
      <c r="B117" s="3"/>
      <c r="C117" s="3"/>
    </row>
    <row r="118" spans="1:3" ht="12.75">
      <c r="A118" s="33"/>
      <c r="B118" s="3"/>
      <c r="C118" s="3"/>
    </row>
    <row r="119" spans="1:3" ht="12.75">
      <c r="A119" s="33"/>
      <c r="B119" s="3"/>
      <c r="C119" s="3"/>
    </row>
    <row r="120" spans="1:3" ht="12.75">
      <c r="A120" s="33"/>
      <c r="B120" s="3"/>
      <c r="C120" s="3"/>
    </row>
    <row r="121" spans="1:3" ht="12.75">
      <c r="A121" s="33"/>
      <c r="B121" s="3"/>
      <c r="C121" s="3"/>
    </row>
    <row r="122" spans="1:3" ht="12.75">
      <c r="A122" s="33"/>
      <c r="B122" s="3"/>
      <c r="C122" s="3"/>
    </row>
    <row r="123" spans="1:3" ht="12.75">
      <c r="A123" s="33"/>
      <c r="B123" s="3"/>
      <c r="C123" s="3"/>
    </row>
    <row r="124" spans="1:3" ht="12.75">
      <c r="A124" s="33"/>
      <c r="B124" s="3"/>
      <c r="C124" s="3"/>
    </row>
    <row r="125" spans="1:3" ht="12.75">
      <c r="A125" s="33"/>
      <c r="B125" s="3"/>
      <c r="C125" s="3"/>
    </row>
    <row r="126" spans="1:3" ht="12.75">
      <c r="A126" s="33"/>
      <c r="B126" s="3"/>
      <c r="C126" s="3"/>
    </row>
    <row r="127" spans="1:3" ht="12.75">
      <c r="A127" s="33"/>
      <c r="B127" s="3"/>
      <c r="C127" s="3"/>
    </row>
    <row r="128" spans="1:3" ht="12.75">
      <c r="A128" s="33"/>
      <c r="B128" s="3"/>
      <c r="C128" s="3"/>
    </row>
    <row r="129" spans="1:3" ht="12.75">
      <c r="A129" s="33"/>
      <c r="B129" s="3"/>
      <c r="C129" s="3"/>
    </row>
    <row r="130" spans="1:3" ht="12.75">
      <c r="A130" s="33"/>
      <c r="B130" s="3"/>
      <c r="C130" s="3"/>
    </row>
    <row r="131" spans="1:3" ht="12.75">
      <c r="A131" s="33"/>
      <c r="B131" s="3"/>
      <c r="C131" s="3"/>
    </row>
    <row r="132" spans="1:3" ht="12.75">
      <c r="A132" s="33"/>
      <c r="B132" s="3"/>
      <c r="C132" s="3"/>
    </row>
    <row r="133" spans="1:3" ht="12.75">
      <c r="A133" s="33"/>
      <c r="B133" s="3"/>
      <c r="C133" s="3"/>
    </row>
    <row r="134" spans="1:3" ht="12.75">
      <c r="A134" s="33"/>
      <c r="B134" s="3"/>
      <c r="C134" s="3"/>
    </row>
    <row r="135" spans="1:3" ht="12.75">
      <c r="A135" s="33"/>
      <c r="B135" s="3"/>
      <c r="C135" s="3"/>
    </row>
    <row r="136" spans="1:3" ht="12.75">
      <c r="A136" s="33"/>
      <c r="B136" s="3"/>
      <c r="C136" s="3"/>
    </row>
    <row r="137" spans="1:3" ht="12.75">
      <c r="A137" s="33"/>
      <c r="B137" s="3"/>
      <c r="C137" s="3"/>
    </row>
    <row r="138" spans="1:3" ht="12.75">
      <c r="A138" s="33"/>
      <c r="B138" s="3"/>
      <c r="C138" s="3"/>
    </row>
    <row r="139" spans="1:3" ht="12.75">
      <c r="A139" s="33"/>
      <c r="B139" s="3"/>
      <c r="C139" s="3"/>
    </row>
    <row r="140" spans="1:3" ht="12.75">
      <c r="A140" s="33"/>
      <c r="B140" s="3"/>
      <c r="C140" s="3"/>
    </row>
    <row r="141" spans="1:3" ht="12.75">
      <c r="A141" s="33"/>
      <c r="B141" s="3"/>
      <c r="C141" s="3"/>
    </row>
    <row r="142" spans="1:3" ht="12.75">
      <c r="A142" s="33"/>
      <c r="B142" s="3"/>
      <c r="C142" s="3"/>
    </row>
    <row r="143" spans="1:3" ht="12.75">
      <c r="A143" s="33"/>
      <c r="B143" s="3"/>
      <c r="C143" s="3"/>
    </row>
    <row r="144" spans="1:3" ht="12.75">
      <c r="A144" s="33"/>
      <c r="B144" s="3"/>
      <c r="C144" s="3"/>
    </row>
    <row r="145" spans="1:3" ht="12.75">
      <c r="A145" s="33"/>
      <c r="B145" s="3"/>
      <c r="C145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R9" sqref="R9"/>
    </sheetView>
  </sheetViews>
  <sheetFormatPr defaultColWidth="9.00390625" defaultRowHeight="12.75"/>
  <cols>
    <col min="1" max="1" width="19.75390625" style="3" customWidth="1"/>
    <col min="2" max="2" width="2.625" style="3" customWidth="1"/>
    <col min="3" max="12" width="6.75390625" style="3" customWidth="1"/>
    <col min="13" max="13" width="6.875" style="3" customWidth="1"/>
    <col min="14" max="14" width="7.00390625" style="3" customWidth="1"/>
    <col min="15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3999.45</v>
      </c>
    </row>
    <row r="3" spans="1:18" ht="22.5">
      <c r="A3" s="109" t="s">
        <v>229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230</v>
      </c>
    </row>
    <row r="4" spans="1:18" ht="19.5" customHeight="1">
      <c r="A4" s="64" t="s">
        <v>231</v>
      </c>
      <c r="B4" s="63" t="s">
        <v>232</v>
      </c>
      <c r="C4" s="65"/>
      <c r="D4" s="65">
        <v>59.33</v>
      </c>
      <c r="E4" s="65">
        <v>62.04</v>
      </c>
      <c r="F4" s="65"/>
      <c r="G4" s="65"/>
      <c r="H4" s="65">
        <v>73.33</v>
      </c>
      <c r="I4" s="65">
        <v>66.47</v>
      </c>
      <c r="J4" s="65">
        <v>72.65</v>
      </c>
      <c r="K4" s="65"/>
      <c r="L4" s="65"/>
      <c r="M4" s="65">
        <v>96.33</v>
      </c>
      <c r="N4" s="65"/>
      <c r="O4" s="65">
        <v>52.07</v>
      </c>
      <c r="P4" s="65"/>
      <c r="Q4" s="65">
        <v>64.75</v>
      </c>
      <c r="R4" s="66">
        <f>SUM(C4:Q4)</f>
        <v>546.9699999999999</v>
      </c>
    </row>
    <row r="5" spans="1:18" ht="19.5" customHeight="1">
      <c r="A5" s="64" t="s">
        <v>233</v>
      </c>
      <c r="B5" s="67"/>
      <c r="C5" s="65">
        <v>48.32</v>
      </c>
      <c r="D5" s="65"/>
      <c r="E5" s="65"/>
      <c r="F5" s="65">
        <v>67.36</v>
      </c>
      <c r="G5" s="65">
        <v>97.98</v>
      </c>
      <c r="H5" s="65"/>
      <c r="I5" s="65"/>
      <c r="J5" s="65"/>
      <c r="K5" s="65">
        <v>111.49</v>
      </c>
      <c r="L5" s="65">
        <v>118.38</v>
      </c>
      <c r="M5" s="65"/>
      <c r="N5" s="65">
        <v>113.23</v>
      </c>
      <c r="O5" s="65"/>
      <c r="P5" s="65">
        <v>86.72</v>
      </c>
      <c r="Q5" s="65"/>
      <c r="R5" s="66">
        <f>SUM(C5:Q5)</f>
        <v>643.48</v>
      </c>
    </row>
    <row r="6" spans="1:18" ht="19.5" customHeight="1">
      <c r="A6" s="64" t="s">
        <v>234</v>
      </c>
      <c r="B6" s="67"/>
      <c r="C6" s="65">
        <v>68.86</v>
      </c>
      <c r="D6" s="65"/>
      <c r="E6" s="65"/>
      <c r="F6" s="65">
        <v>84.18</v>
      </c>
      <c r="G6" s="65"/>
      <c r="H6" s="65"/>
      <c r="I6" s="65"/>
      <c r="J6" s="65"/>
      <c r="K6" s="65">
        <v>107.22</v>
      </c>
      <c r="L6" s="65">
        <v>122.11</v>
      </c>
      <c r="M6" s="65">
        <v>112.13</v>
      </c>
      <c r="N6" s="65">
        <v>121.33</v>
      </c>
      <c r="O6" s="65">
        <v>64.35</v>
      </c>
      <c r="P6" s="65">
        <v>99.62</v>
      </c>
      <c r="Q6" s="65"/>
      <c r="R6" s="66">
        <f>SUM(C6:Q6)</f>
        <v>779.8000000000001</v>
      </c>
    </row>
    <row r="7" spans="1:18" ht="19.5" customHeight="1">
      <c r="A7" s="64" t="s">
        <v>235</v>
      </c>
      <c r="B7" s="67"/>
      <c r="C7" s="65"/>
      <c r="D7" s="65"/>
      <c r="E7" s="65">
        <v>89.67</v>
      </c>
      <c r="F7" s="65"/>
      <c r="G7" s="65">
        <v>103.58</v>
      </c>
      <c r="H7" s="65">
        <v>109.18</v>
      </c>
      <c r="I7" s="65"/>
      <c r="J7" s="65">
        <v>87.88</v>
      </c>
      <c r="K7" s="65"/>
      <c r="L7" s="65"/>
      <c r="M7" s="65">
        <v>103.75</v>
      </c>
      <c r="N7" s="65"/>
      <c r="O7" s="65"/>
      <c r="P7" s="65"/>
      <c r="Q7" s="65"/>
      <c r="R7" s="66">
        <f>SUM(C7:Q7)</f>
        <v>494.06</v>
      </c>
    </row>
    <row r="8" spans="1:18" ht="19.5" customHeight="1">
      <c r="A8" s="64" t="s">
        <v>236</v>
      </c>
      <c r="B8" s="67"/>
      <c r="C8" s="65"/>
      <c r="D8" s="65">
        <v>73.4</v>
      </c>
      <c r="E8" s="65"/>
      <c r="F8" s="65">
        <v>82.82</v>
      </c>
      <c r="G8" s="65">
        <v>112.46</v>
      </c>
      <c r="H8" s="65">
        <v>93.16</v>
      </c>
      <c r="I8" s="65">
        <v>80.4</v>
      </c>
      <c r="J8" s="65">
        <v>97.82</v>
      </c>
      <c r="K8" s="65"/>
      <c r="L8" s="65">
        <v>133</v>
      </c>
      <c r="M8" s="65"/>
      <c r="N8" s="65">
        <v>129</v>
      </c>
      <c r="O8" s="65"/>
      <c r="P8" s="65">
        <v>98.74</v>
      </c>
      <c r="Q8" s="65">
        <v>52.25</v>
      </c>
      <c r="R8" s="66">
        <f>SUM(C8:Q8)</f>
        <v>953.05</v>
      </c>
    </row>
    <row r="9" spans="1:18" ht="19.5" customHeight="1">
      <c r="A9" s="64" t="s">
        <v>237</v>
      </c>
      <c r="B9" s="67"/>
      <c r="C9" s="65">
        <v>65.88</v>
      </c>
      <c r="D9" s="65">
        <v>84.49</v>
      </c>
      <c r="E9" s="65">
        <v>104.71</v>
      </c>
      <c r="F9" s="65"/>
      <c r="G9" s="65"/>
      <c r="H9" s="65"/>
      <c r="I9" s="65">
        <v>104.33</v>
      </c>
      <c r="J9" s="65"/>
      <c r="K9" s="65">
        <v>97.79</v>
      </c>
      <c r="L9" s="65"/>
      <c r="M9" s="65"/>
      <c r="N9" s="65"/>
      <c r="O9" s="65">
        <v>56.39</v>
      </c>
      <c r="P9" s="65"/>
      <c r="Q9" s="65">
        <v>68.5</v>
      </c>
      <c r="R9" s="66">
        <f>SUM(C9:Q9)</f>
        <v>582.09</v>
      </c>
    </row>
    <row r="10" spans="3:17" ht="12.75">
      <c r="C10" s="38">
        <f aca="true" t="shared" si="0" ref="C10:Q10">SUM(C4,C5,C6,C7,C8,C9)</f>
        <v>183.06</v>
      </c>
      <c r="D10" s="38">
        <f t="shared" si="0"/>
        <v>217.22000000000003</v>
      </c>
      <c r="E10" s="38">
        <f t="shared" si="0"/>
        <v>256.42</v>
      </c>
      <c r="F10" s="38">
        <f t="shared" si="0"/>
        <v>234.36</v>
      </c>
      <c r="G10" s="38">
        <f t="shared" si="0"/>
        <v>314.02</v>
      </c>
      <c r="H10" s="38">
        <f t="shared" si="0"/>
        <v>275.66999999999996</v>
      </c>
      <c r="I10" s="38">
        <f t="shared" si="0"/>
        <v>251.2</v>
      </c>
      <c r="J10" s="38">
        <f t="shared" si="0"/>
        <v>258.35</v>
      </c>
      <c r="K10" s="38">
        <f t="shared" si="0"/>
        <v>316.5</v>
      </c>
      <c r="L10" s="38">
        <f t="shared" si="0"/>
        <v>373.49</v>
      </c>
      <c r="M10" s="38">
        <f t="shared" si="0"/>
        <v>312.21</v>
      </c>
      <c r="N10" s="38">
        <f t="shared" si="0"/>
        <v>363.56</v>
      </c>
      <c r="O10" s="38">
        <f t="shared" si="0"/>
        <v>172.81</v>
      </c>
      <c r="P10" s="38">
        <f t="shared" si="0"/>
        <v>285.08</v>
      </c>
      <c r="Q10" s="38">
        <f t="shared" si="0"/>
        <v>185.5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R4" sqref="R4"/>
    </sheetView>
  </sheetViews>
  <sheetFormatPr defaultColWidth="9.00390625" defaultRowHeight="12.75"/>
  <cols>
    <col min="1" max="1" width="19.25390625" style="3" customWidth="1"/>
    <col min="2" max="2" width="2.625" style="3" customWidth="1"/>
    <col min="3" max="12" width="6.75390625" style="3" customWidth="1"/>
    <col min="13" max="13" width="6.875" style="3" customWidth="1"/>
    <col min="14" max="14" width="7.00390625" style="3" customWidth="1"/>
    <col min="15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3044.4</v>
      </c>
    </row>
    <row r="3" spans="1:18" ht="22.5">
      <c r="A3" s="109" t="s">
        <v>238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239</v>
      </c>
    </row>
    <row r="4" spans="1:18" ht="19.5" customHeight="1">
      <c r="A4" s="64" t="s">
        <v>240</v>
      </c>
      <c r="B4" s="63" t="s">
        <v>241</v>
      </c>
      <c r="C4" s="65"/>
      <c r="D4" s="65"/>
      <c r="E4" s="65"/>
      <c r="F4" s="65"/>
      <c r="G4" s="65"/>
      <c r="H4" s="65">
        <v>88.81</v>
      </c>
      <c r="I4" s="65"/>
      <c r="J4" s="65"/>
      <c r="K4" s="65">
        <v>86.22</v>
      </c>
      <c r="L4" s="65"/>
      <c r="M4" s="65"/>
      <c r="N4" s="65"/>
      <c r="O4" s="65"/>
      <c r="P4" s="65"/>
      <c r="Q4" s="65"/>
      <c r="R4" s="66">
        <f>SUM(C4:Q4)</f>
        <v>175.03</v>
      </c>
    </row>
    <row r="5" spans="1:18" ht="19.5" customHeight="1">
      <c r="A5" s="64" t="s">
        <v>242</v>
      </c>
      <c r="B5" s="67"/>
      <c r="C5" s="65">
        <v>86.71</v>
      </c>
      <c r="D5" s="65">
        <v>68.46</v>
      </c>
      <c r="E5" s="65">
        <v>80.46</v>
      </c>
      <c r="F5" s="65">
        <v>64.18</v>
      </c>
      <c r="G5" s="65"/>
      <c r="H5" s="65"/>
      <c r="I5" s="65">
        <v>72.71</v>
      </c>
      <c r="J5" s="65"/>
      <c r="K5" s="65"/>
      <c r="L5" s="65"/>
      <c r="M5" s="65"/>
      <c r="N5" s="65"/>
      <c r="O5" s="65">
        <v>68.34</v>
      </c>
      <c r="P5" s="65"/>
      <c r="Q5" s="65">
        <v>66</v>
      </c>
      <c r="R5" s="66">
        <f>SUM(C5:Q5)</f>
        <v>506.86</v>
      </c>
    </row>
    <row r="6" spans="1:18" ht="19.5" customHeight="1">
      <c r="A6" s="64" t="s">
        <v>243</v>
      </c>
      <c r="B6" s="67"/>
      <c r="C6" s="65">
        <v>65.29</v>
      </c>
      <c r="D6" s="65">
        <v>54.34</v>
      </c>
      <c r="E6" s="65"/>
      <c r="F6" s="65">
        <v>73.27</v>
      </c>
      <c r="G6" s="65">
        <v>96.85</v>
      </c>
      <c r="H6" s="65"/>
      <c r="I6" s="65"/>
      <c r="J6" s="65">
        <v>82.02</v>
      </c>
      <c r="K6" s="65"/>
      <c r="L6" s="65"/>
      <c r="M6" s="65">
        <v>100.47</v>
      </c>
      <c r="N6" s="65"/>
      <c r="O6" s="65"/>
      <c r="P6" s="65">
        <v>59</v>
      </c>
      <c r="Q6" s="65"/>
      <c r="R6" s="66">
        <f>SUM(C6:Q6)</f>
        <v>531.24</v>
      </c>
    </row>
    <row r="7" spans="1:18" ht="19.5" customHeight="1">
      <c r="A7" s="64" t="s">
        <v>244</v>
      </c>
      <c r="B7" s="67"/>
      <c r="C7" s="65"/>
      <c r="D7" s="65"/>
      <c r="E7" s="65">
        <v>76.53</v>
      </c>
      <c r="F7" s="65"/>
      <c r="G7" s="65">
        <v>95.51</v>
      </c>
      <c r="H7" s="65">
        <v>100.61</v>
      </c>
      <c r="I7" s="65">
        <v>82.44</v>
      </c>
      <c r="J7" s="65">
        <v>84.04</v>
      </c>
      <c r="K7" s="65">
        <v>96</v>
      </c>
      <c r="L7" s="65">
        <v>114.91</v>
      </c>
      <c r="M7" s="65">
        <v>103.72</v>
      </c>
      <c r="N7" s="65">
        <v>111.47</v>
      </c>
      <c r="O7" s="65">
        <v>63.67</v>
      </c>
      <c r="P7" s="65">
        <v>86.7</v>
      </c>
      <c r="Q7" s="65">
        <v>94.13</v>
      </c>
      <c r="R7" s="66">
        <f>SUM(C7:Q7)</f>
        <v>1109.73</v>
      </c>
    </row>
    <row r="8" spans="1:18" ht="19.5" customHeight="1">
      <c r="A8" s="64" t="s">
        <v>245</v>
      </c>
      <c r="B8" s="67"/>
      <c r="C8" s="65">
        <v>54.87</v>
      </c>
      <c r="D8" s="65"/>
      <c r="E8" s="65">
        <v>77.1</v>
      </c>
      <c r="F8" s="65">
        <v>56.45</v>
      </c>
      <c r="G8" s="65">
        <v>93.71</v>
      </c>
      <c r="H8" s="65">
        <v>83.2</v>
      </c>
      <c r="I8" s="65"/>
      <c r="J8" s="65">
        <v>80.25</v>
      </c>
      <c r="K8" s="65"/>
      <c r="L8" s="65"/>
      <c r="M8" s="65">
        <v>102.01</v>
      </c>
      <c r="N8" s="65"/>
      <c r="O8" s="65">
        <v>59.75</v>
      </c>
      <c r="P8" s="65"/>
      <c r="Q8" s="65"/>
      <c r="R8" s="66">
        <f>SUM(C8:Q8)</f>
        <v>607.34</v>
      </c>
    </row>
    <row r="9" spans="1:18" ht="19.5" customHeight="1">
      <c r="A9" s="64" t="s">
        <v>246</v>
      </c>
      <c r="B9" s="67"/>
      <c r="C9" s="65"/>
      <c r="D9" s="65"/>
      <c r="E9" s="65"/>
      <c r="F9" s="65"/>
      <c r="G9" s="65"/>
      <c r="H9" s="65"/>
      <c r="I9" s="65">
        <v>64.45</v>
      </c>
      <c r="J9" s="65"/>
      <c r="K9" s="65"/>
      <c r="L9" s="65"/>
      <c r="M9" s="65"/>
      <c r="N9" s="65"/>
      <c r="O9" s="65"/>
      <c r="P9" s="65"/>
      <c r="Q9" s="65">
        <v>49.75</v>
      </c>
      <c r="R9" s="66">
        <f>SUM(C9:Q9)</f>
        <v>114.2</v>
      </c>
    </row>
    <row r="10" spans="3:17" ht="12.75">
      <c r="C10" s="38">
        <f aca="true" t="shared" si="0" ref="C10:Q10">SUM(C4,C5,C6,C7,C8,C9)</f>
        <v>206.87</v>
      </c>
      <c r="D10" s="38">
        <f t="shared" si="0"/>
        <v>122.8</v>
      </c>
      <c r="E10" s="38">
        <f t="shared" si="0"/>
        <v>234.09</v>
      </c>
      <c r="F10" s="38">
        <f t="shared" si="0"/>
        <v>193.89999999999998</v>
      </c>
      <c r="G10" s="38">
        <f t="shared" si="0"/>
        <v>286.07</v>
      </c>
      <c r="H10" s="38">
        <f t="shared" si="0"/>
        <v>272.62</v>
      </c>
      <c r="I10" s="38">
        <f t="shared" si="0"/>
        <v>219.59999999999997</v>
      </c>
      <c r="J10" s="38">
        <f t="shared" si="0"/>
        <v>246.31</v>
      </c>
      <c r="K10" s="38">
        <f t="shared" si="0"/>
        <v>182.22</v>
      </c>
      <c r="L10" s="38">
        <f t="shared" si="0"/>
        <v>114.91</v>
      </c>
      <c r="M10" s="38">
        <f t="shared" si="0"/>
        <v>306.2</v>
      </c>
      <c r="N10" s="38">
        <f t="shared" si="0"/>
        <v>111.47</v>
      </c>
      <c r="O10" s="38">
        <f t="shared" si="0"/>
        <v>191.76</v>
      </c>
      <c r="P10" s="38">
        <f t="shared" si="0"/>
        <v>145.7</v>
      </c>
      <c r="Q10" s="38">
        <f t="shared" si="0"/>
        <v>209.88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4" sqref="R4:R9"/>
    </sheetView>
  </sheetViews>
  <sheetFormatPr defaultColWidth="9.00390625" defaultRowHeight="12.75"/>
  <cols>
    <col min="1" max="1" width="19.625" style="3" customWidth="1"/>
    <col min="2" max="2" width="2.625" style="3" customWidth="1"/>
    <col min="3" max="12" width="6.75390625" style="3" customWidth="1"/>
    <col min="13" max="13" width="6.875" style="3" customWidth="1"/>
    <col min="14" max="14" width="7.00390625" style="3" customWidth="1"/>
    <col min="15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1518.3899999999999</v>
      </c>
    </row>
    <row r="3" spans="1:18" ht="22.5">
      <c r="A3" s="109" t="s">
        <v>247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248</v>
      </c>
    </row>
    <row r="4" spans="1:18" ht="19.5" customHeight="1">
      <c r="A4" s="64" t="s">
        <v>249</v>
      </c>
      <c r="B4" s="63" t="s">
        <v>250</v>
      </c>
      <c r="C4" s="65">
        <v>61.42</v>
      </c>
      <c r="D4" s="65">
        <v>73.34</v>
      </c>
      <c r="E4" s="65">
        <v>73.66</v>
      </c>
      <c r="F4" s="65">
        <v>71.91</v>
      </c>
      <c r="G4" s="65"/>
      <c r="H4" s="65">
        <v>88.04</v>
      </c>
      <c r="I4" s="65">
        <v>79.73</v>
      </c>
      <c r="J4" s="65"/>
      <c r="K4" s="65"/>
      <c r="L4" s="65">
        <v>101.62</v>
      </c>
      <c r="M4" s="65"/>
      <c r="N4" s="65"/>
      <c r="O4" s="65">
        <v>54.68</v>
      </c>
      <c r="P4" s="65">
        <v>74.53</v>
      </c>
      <c r="Q4" s="65">
        <v>50.38</v>
      </c>
      <c r="R4" s="66">
        <f>SUM(C4:Q4)</f>
        <v>729.31</v>
      </c>
    </row>
    <row r="5" spans="1:18" ht="19.5" customHeight="1">
      <c r="A5" s="64" t="s">
        <v>251</v>
      </c>
      <c r="B5" s="6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>
        <f>SUM(C5:Q5)</f>
        <v>0</v>
      </c>
    </row>
    <row r="6" spans="1:18" ht="19.5" customHeight="1">
      <c r="A6" s="64" t="s">
        <v>252</v>
      </c>
      <c r="B6" s="67"/>
      <c r="C6" s="65"/>
      <c r="D6" s="65"/>
      <c r="E6" s="65"/>
      <c r="F6" s="65"/>
      <c r="G6" s="65">
        <v>93.92</v>
      </c>
      <c r="H6" s="65"/>
      <c r="I6" s="65"/>
      <c r="J6" s="65"/>
      <c r="K6" s="65">
        <v>82.12</v>
      </c>
      <c r="L6" s="65">
        <v>116.06</v>
      </c>
      <c r="M6" s="65"/>
      <c r="N6" s="65"/>
      <c r="O6" s="65"/>
      <c r="P6" s="65"/>
      <c r="Q6" s="65"/>
      <c r="R6" s="66">
        <f>SUM(C6:Q6)</f>
        <v>292.1</v>
      </c>
    </row>
    <row r="7" spans="1:18" ht="19.5" customHeight="1">
      <c r="A7" s="64" t="s">
        <v>253</v>
      </c>
      <c r="B7" s="67"/>
      <c r="C7" s="65"/>
      <c r="D7" s="65"/>
      <c r="E7" s="65"/>
      <c r="F7" s="65"/>
      <c r="G7" s="65">
        <v>104.4</v>
      </c>
      <c r="H7" s="65"/>
      <c r="I7" s="65"/>
      <c r="J7" s="65"/>
      <c r="K7" s="65">
        <v>107.73</v>
      </c>
      <c r="L7" s="65"/>
      <c r="M7" s="65">
        <v>114.4</v>
      </c>
      <c r="N7" s="65"/>
      <c r="O7" s="65"/>
      <c r="P7" s="65">
        <v>96.67</v>
      </c>
      <c r="Q7" s="65"/>
      <c r="R7" s="66">
        <f>SUM(C7:Q7)</f>
        <v>423.2</v>
      </c>
    </row>
    <row r="8" spans="1:18" ht="19.5" customHeight="1">
      <c r="A8" s="64" t="s">
        <v>254</v>
      </c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0</v>
      </c>
    </row>
    <row r="9" spans="1:18" ht="19.5" customHeight="1">
      <c r="A9" s="64" t="s">
        <v>255</v>
      </c>
      <c r="B9" s="67"/>
      <c r="C9" s="65"/>
      <c r="D9" s="65"/>
      <c r="E9" s="65"/>
      <c r="F9" s="65"/>
      <c r="G9" s="65">
        <v>73.78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73.78</v>
      </c>
    </row>
    <row r="10" spans="3:17" ht="12.75">
      <c r="C10" s="38">
        <f aca="true" t="shared" si="0" ref="C10:Q10">SUM(C4,C5,C6,C7,C8,C9)</f>
        <v>61.42</v>
      </c>
      <c r="D10" s="38">
        <f t="shared" si="0"/>
        <v>73.34</v>
      </c>
      <c r="E10" s="38">
        <f t="shared" si="0"/>
        <v>73.66</v>
      </c>
      <c r="F10" s="38">
        <f t="shared" si="0"/>
        <v>71.91</v>
      </c>
      <c r="G10" s="38">
        <f t="shared" si="0"/>
        <v>272.1</v>
      </c>
      <c r="H10" s="38">
        <f t="shared" si="0"/>
        <v>88.04</v>
      </c>
      <c r="I10" s="38">
        <f t="shared" si="0"/>
        <v>79.73</v>
      </c>
      <c r="J10" s="38">
        <f t="shared" si="0"/>
        <v>0</v>
      </c>
      <c r="K10" s="38">
        <f t="shared" si="0"/>
        <v>189.85000000000002</v>
      </c>
      <c r="L10" s="38">
        <f t="shared" si="0"/>
        <v>217.68</v>
      </c>
      <c r="M10" s="38">
        <f t="shared" si="0"/>
        <v>114.4</v>
      </c>
      <c r="N10" s="38">
        <f t="shared" si="0"/>
        <v>0</v>
      </c>
      <c r="O10" s="38">
        <f t="shared" si="0"/>
        <v>54.68</v>
      </c>
      <c r="P10" s="38">
        <f t="shared" si="0"/>
        <v>171.2</v>
      </c>
      <c r="Q10" s="38">
        <f t="shared" si="0"/>
        <v>50.38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B10" sqref="B10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20</v>
      </c>
      <c r="B1" s="108"/>
      <c r="C1" s="108"/>
      <c r="D1" s="108"/>
    </row>
    <row r="2" spans="1:4" ht="12.75">
      <c r="A2" s="4"/>
      <c r="B2" s="5" t="s">
        <v>21</v>
      </c>
      <c r="C2" s="5" t="s">
        <v>22</v>
      </c>
      <c r="D2" s="6" t="s">
        <v>23</v>
      </c>
    </row>
    <row r="3" spans="1:4" ht="24.75" customHeight="1">
      <c r="A3" s="7">
        <v>1</v>
      </c>
      <c r="B3" s="14" t="s">
        <v>24</v>
      </c>
      <c r="C3" s="10">
        <f>'ŠNEČEK TEAM'!C10</f>
        <v>282.88</v>
      </c>
      <c r="D3" s="11"/>
    </row>
    <row r="4" spans="1:9" ht="24.75" customHeight="1">
      <c r="A4" s="7">
        <v>2</v>
      </c>
      <c r="B4" s="14" t="s">
        <v>25</v>
      </c>
      <c r="C4" s="10">
        <f>'BOURÁCI Velká Losenice'!C10</f>
        <v>243.76999999999998</v>
      </c>
      <c r="D4" s="11">
        <f aca="true" t="shared" si="0" ref="D4:D17">C4-C$3</f>
        <v>-39.110000000000014</v>
      </c>
      <c r="H4" s="12"/>
      <c r="I4" s="13"/>
    </row>
    <row r="5" spans="1:4" ht="24.75" customHeight="1">
      <c r="A5" s="7">
        <v>3</v>
      </c>
      <c r="B5" s="34" t="s">
        <v>26</v>
      </c>
      <c r="C5" s="35">
        <f>'Náhradní termín'!C10</f>
        <v>239.91</v>
      </c>
      <c r="D5" s="11">
        <f t="shared" si="0"/>
        <v>-42.97</v>
      </c>
    </row>
    <row r="6" spans="1:4" ht="24.75" customHeight="1">
      <c r="A6" s="7">
        <v>4</v>
      </c>
      <c r="B6" s="26" t="s">
        <v>27</v>
      </c>
      <c r="C6" s="27">
        <f>'CHEE CHOO TEAM'!C10</f>
        <v>218.76999999999998</v>
      </c>
      <c r="D6" s="36">
        <f t="shared" si="0"/>
        <v>-64.11000000000001</v>
      </c>
    </row>
    <row r="7" spans="1:4" ht="24.75" customHeight="1">
      <c r="A7" s="7">
        <v>5</v>
      </c>
      <c r="B7" s="23" t="s">
        <v>28</v>
      </c>
      <c r="C7" s="24">
        <f>'ŠVANDA TEAM'!C10</f>
        <v>214.31</v>
      </c>
      <c r="D7" s="37">
        <f t="shared" si="0"/>
        <v>-68.57</v>
      </c>
    </row>
    <row r="8" spans="1:4" ht="24.75" customHeight="1">
      <c r="A8" s="7">
        <v>6</v>
      </c>
      <c r="B8" s="23" t="s">
        <v>29</v>
      </c>
      <c r="C8" s="24">
        <f>'FC Vlachovice'!C10</f>
        <v>214.01000000000002</v>
      </c>
      <c r="D8" s="37">
        <f t="shared" si="0"/>
        <v>-68.86999999999998</v>
      </c>
    </row>
    <row r="9" spans="1:7" ht="24.75" customHeight="1">
      <c r="A9" s="7">
        <v>7</v>
      </c>
      <c r="B9" s="25" t="s">
        <v>30</v>
      </c>
      <c r="C9" s="24">
        <f>'K3 SPORT_B'!C10</f>
        <v>206.87</v>
      </c>
      <c r="D9" s="37">
        <f t="shared" si="0"/>
        <v>-76.00999999999999</v>
      </c>
      <c r="G9" s="38"/>
    </row>
    <row r="10" spans="1:4" ht="24.75" customHeight="1">
      <c r="A10" s="7">
        <v>8</v>
      </c>
      <c r="B10" s="23" t="s">
        <v>31</v>
      </c>
      <c r="C10" s="24">
        <f>'PROPÁNAJÁNA TEAM'!C10</f>
        <v>204.79</v>
      </c>
      <c r="D10" s="37">
        <f t="shared" si="0"/>
        <v>-78.09</v>
      </c>
    </row>
    <row r="11" spans="1:4" ht="24.75" customHeight="1">
      <c r="A11" s="7">
        <v>9</v>
      </c>
      <c r="B11" s="23" t="s">
        <v>32</v>
      </c>
      <c r="C11" s="24">
        <f>'ŠUBRT TEAM'!C10</f>
        <v>187.22</v>
      </c>
      <c r="D11" s="37">
        <f t="shared" si="0"/>
        <v>-95.66</v>
      </c>
    </row>
    <row r="12" spans="1:4" ht="24.75" customHeight="1">
      <c r="A12" s="7">
        <v>10</v>
      </c>
      <c r="B12" s="25" t="s">
        <v>33</v>
      </c>
      <c r="C12" s="24">
        <f>'K3 SPORT_A'!C10</f>
        <v>183.06</v>
      </c>
      <c r="D12" s="37">
        <f t="shared" si="0"/>
        <v>-99.82</v>
      </c>
    </row>
    <row r="13" spans="1:4" ht="24.75" customHeight="1">
      <c r="A13" s="7">
        <v>11</v>
      </c>
      <c r="B13" s="26" t="s">
        <v>34</v>
      </c>
      <c r="C13" s="27">
        <f>'Záchranná vodní služba'!C10</f>
        <v>153.60000000000002</v>
      </c>
      <c r="D13" s="36">
        <f t="shared" si="0"/>
        <v>-129.27999999999997</v>
      </c>
    </row>
    <row r="14" spans="1:4" ht="24.75" customHeight="1">
      <c r="A14" s="7">
        <v>12</v>
      </c>
      <c r="B14" s="26" t="s">
        <v>35</v>
      </c>
      <c r="C14" s="27">
        <f>'JATKY Nové Město'!C10</f>
        <v>150.91</v>
      </c>
      <c r="D14" s="36">
        <f t="shared" si="0"/>
        <v>-131.97</v>
      </c>
    </row>
    <row r="15" spans="1:4" ht="24.75" customHeight="1">
      <c r="A15" s="7">
        <v>13</v>
      </c>
      <c r="B15" s="26" t="s">
        <v>36</v>
      </c>
      <c r="C15" s="27">
        <f>ŠUMANO!C10</f>
        <v>143.66</v>
      </c>
      <c r="D15" s="36">
        <f t="shared" si="0"/>
        <v>-139.22</v>
      </c>
    </row>
    <row r="16" spans="1:4" ht="24" customHeight="1">
      <c r="A16" s="7">
        <v>14</v>
      </c>
      <c r="B16" s="25" t="s">
        <v>37</v>
      </c>
      <c r="C16" s="24">
        <f>'K3 SPORT_C'!C10</f>
        <v>61.42</v>
      </c>
      <c r="D16" s="37">
        <f t="shared" si="0"/>
        <v>-221.45999999999998</v>
      </c>
    </row>
    <row r="17" spans="1:4" ht="24.75" customHeight="1">
      <c r="A17" s="39">
        <v>15</v>
      </c>
      <c r="B17" s="30" t="s">
        <v>38</v>
      </c>
      <c r="C17" s="31">
        <f>'TEAM ODLOŽENÝCH ŽEN'!C10</f>
        <v>48.32</v>
      </c>
      <c r="D17" s="40">
        <f t="shared" si="0"/>
        <v>-234.56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9" sqref="R9"/>
    </sheetView>
  </sheetViews>
  <sheetFormatPr defaultColWidth="9.00390625" defaultRowHeight="12.75"/>
  <cols>
    <col min="1" max="1" width="24.875" style="3" customWidth="1"/>
    <col min="2" max="2" width="2.625" style="3" customWidth="1"/>
    <col min="3" max="17" width="6.75390625" style="3" customWidth="1"/>
    <col min="18" max="18" width="9.375" style="3" customWidth="1"/>
    <col min="19" max="16384" width="9.00390625" style="3" customWidth="1"/>
  </cols>
  <sheetData>
    <row r="2" ht="18" customHeight="1">
      <c r="R2" s="62">
        <f>SUM(R4:R9)</f>
        <v>3369.5199999999995</v>
      </c>
    </row>
    <row r="3" spans="1:18" ht="22.5">
      <c r="A3" s="109" t="s">
        <v>256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257</v>
      </c>
    </row>
    <row r="4" spans="1:18" ht="19.5" customHeight="1">
      <c r="A4" s="64" t="s">
        <v>258</v>
      </c>
      <c r="B4" s="63" t="s">
        <v>259</v>
      </c>
      <c r="C4" s="65">
        <v>83.44</v>
      </c>
      <c r="D4" s="65"/>
      <c r="E4" s="65"/>
      <c r="F4" s="65">
        <v>98.27</v>
      </c>
      <c r="G4" s="65"/>
      <c r="H4" s="65"/>
      <c r="I4" s="65"/>
      <c r="J4" s="65">
        <v>97.54</v>
      </c>
      <c r="K4" s="65"/>
      <c r="L4" s="65"/>
      <c r="M4" s="65"/>
      <c r="N4" s="65">
        <v>122.91</v>
      </c>
      <c r="O4" s="65"/>
      <c r="P4" s="65">
        <v>54.23</v>
      </c>
      <c r="Q4" s="65">
        <v>101</v>
      </c>
      <c r="R4" s="66">
        <f>SUM(C4:Q4)</f>
        <v>557.39</v>
      </c>
    </row>
    <row r="5" spans="1:18" ht="19.5" customHeight="1">
      <c r="A5" s="64" t="s">
        <v>260</v>
      </c>
      <c r="B5" s="67"/>
      <c r="C5" s="65">
        <v>70.05</v>
      </c>
      <c r="D5" s="65">
        <v>102.29</v>
      </c>
      <c r="E5" s="65"/>
      <c r="F5" s="65">
        <v>76.45</v>
      </c>
      <c r="G5" s="65">
        <v>114.39</v>
      </c>
      <c r="H5" s="65">
        <v>102.89</v>
      </c>
      <c r="I5" s="65">
        <v>94.26</v>
      </c>
      <c r="J5" s="65">
        <v>101.6</v>
      </c>
      <c r="K5" s="65">
        <v>84.61</v>
      </c>
      <c r="L5" s="65">
        <v>125.18</v>
      </c>
      <c r="M5" s="65">
        <v>120.5</v>
      </c>
      <c r="N5" s="65">
        <v>130</v>
      </c>
      <c r="O5" s="65">
        <v>64.11</v>
      </c>
      <c r="P5" s="65"/>
      <c r="Q5" s="65"/>
      <c r="R5" s="66">
        <f>SUM(C5:Q5)</f>
        <v>1186.33</v>
      </c>
    </row>
    <row r="6" spans="1:18" ht="19.5" customHeight="1">
      <c r="A6" s="64" t="s">
        <v>261</v>
      </c>
      <c r="B6" s="67"/>
      <c r="C6" s="65"/>
      <c r="D6" s="65">
        <v>105</v>
      </c>
      <c r="E6" s="65"/>
      <c r="F6" s="65"/>
      <c r="G6" s="65">
        <v>110.41</v>
      </c>
      <c r="H6" s="65"/>
      <c r="I6" s="65"/>
      <c r="J6" s="65"/>
      <c r="K6" s="65">
        <v>95.14</v>
      </c>
      <c r="L6" s="65">
        <v>124.22</v>
      </c>
      <c r="M6" s="65"/>
      <c r="N6" s="65"/>
      <c r="O6" s="65"/>
      <c r="P6" s="65"/>
      <c r="Q6" s="65"/>
      <c r="R6" s="66">
        <f>SUM(C6:Q6)</f>
        <v>434.77</v>
      </c>
    </row>
    <row r="7" spans="1:18" ht="19.5" customHeight="1">
      <c r="A7" s="68" t="s">
        <v>262</v>
      </c>
      <c r="B7" s="67"/>
      <c r="C7" s="65"/>
      <c r="D7" s="65"/>
      <c r="E7" s="65"/>
      <c r="F7" s="65"/>
      <c r="G7" s="65"/>
      <c r="H7" s="65">
        <v>107.67</v>
      </c>
      <c r="I7" s="65">
        <v>105</v>
      </c>
      <c r="J7" s="65"/>
      <c r="K7" s="65"/>
      <c r="L7" s="65"/>
      <c r="M7" s="69">
        <v>122.27</v>
      </c>
      <c r="N7" s="65"/>
      <c r="O7" s="65">
        <v>66.27</v>
      </c>
      <c r="P7" s="65"/>
      <c r="Q7" s="65"/>
      <c r="R7" s="66">
        <f>SUM(C7:Q7)</f>
        <v>401.21</v>
      </c>
    </row>
    <row r="8" spans="1:18" ht="19.5" customHeight="1">
      <c r="A8" s="64" t="s">
        <v>263</v>
      </c>
      <c r="B8" s="67"/>
      <c r="C8" s="65"/>
      <c r="D8" s="65">
        <v>88.48</v>
      </c>
      <c r="E8" s="65"/>
      <c r="F8" s="65"/>
      <c r="G8" s="65"/>
      <c r="H8" s="65"/>
      <c r="I8" s="65"/>
      <c r="J8" s="65">
        <v>86.06</v>
      </c>
      <c r="K8" s="65"/>
      <c r="L8" s="65"/>
      <c r="M8" s="65"/>
      <c r="N8" s="65"/>
      <c r="O8" s="65"/>
      <c r="P8" s="65"/>
      <c r="Q8" s="65"/>
      <c r="R8" s="66">
        <f>SUM(C8:Q8)</f>
        <v>174.54000000000002</v>
      </c>
    </row>
    <row r="9" spans="1:18" ht="19.5" customHeight="1">
      <c r="A9" s="64" t="s">
        <v>264</v>
      </c>
      <c r="B9" s="67"/>
      <c r="C9" s="65">
        <v>60.52</v>
      </c>
      <c r="D9" s="65"/>
      <c r="E9" s="65"/>
      <c r="F9" s="65">
        <v>65.09</v>
      </c>
      <c r="G9" s="65">
        <v>90.92</v>
      </c>
      <c r="H9" s="65">
        <v>80.73</v>
      </c>
      <c r="I9" s="65">
        <v>75.14</v>
      </c>
      <c r="J9" s="65"/>
      <c r="K9" s="65">
        <v>62.4</v>
      </c>
      <c r="L9" s="65"/>
      <c r="M9" s="65"/>
      <c r="N9" s="65"/>
      <c r="O9" s="65">
        <v>58.62</v>
      </c>
      <c r="P9" s="65">
        <v>48.36</v>
      </c>
      <c r="Q9" s="65">
        <v>73.5</v>
      </c>
      <c r="R9" s="66">
        <f>SUM(C9:Q9)</f>
        <v>615.28</v>
      </c>
    </row>
    <row r="10" spans="3:17" ht="12.75">
      <c r="C10" s="38">
        <f aca="true" t="shared" si="0" ref="C10:Q10">SUM(C4,C5,C6,C7,C8,C9)</f>
        <v>214.01000000000002</v>
      </c>
      <c r="D10" s="38">
        <f t="shared" si="0"/>
        <v>295.77000000000004</v>
      </c>
      <c r="E10" s="38">
        <f t="shared" si="0"/>
        <v>0</v>
      </c>
      <c r="F10" s="38">
        <f t="shared" si="0"/>
        <v>239.81</v>
      </c>
      <c r="G10" s="38">
        <f t="shared" si="0"/>
        <v>315.72</v>
      </c>
      <c r="H10" s="38">
        <f t="shared" si="0"/>
        <v>291.29</v>
      </c>
      <c r="I10" s="38">
        <f t="shared" si="0"/>
        <v>274.4</v>
      </c>
      <c r="J10" s="38">
        <f t="shared" si="0"/>
        <v>285.2</v>
      </c>
      <c r="K10" s="38">
        <f t="shared" si="0"/>
        <v>242.15</v>
      </c>
      <c r="L10" s="38">
        <f t="shared" si="0"/>
        <v>249.4</v>
      </c>
      <c r="M10" s="38">
        <f t="shared" si="0"/>
        <v>242.76999999999998</v>
      </c>
      <c r="N10" s="38">
        <f t="shared" si="0"/>
        <v>252.91</v>
      </c>
      <c r="O10" s="38">
        <f t="shared" si="0"/>
        <v>189</v>
      </c>
      <c r="P10" s="38">
        <f t="shared" si="0"/>
        <v>102.59</v>
      </c>
      <c r="Q10" s="38">
        <f t="shared" si="0"/>
        <v>174.5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D1">
      <selection activeCell="R4" sqref="R4:R9"/>
    </sheetView>
  </sheetViews>
  <sheetFormatPr defaultColWidth="9.00390625" defaultRowHeight="12.75"/>
  <cols>
    <col min="1" max="1" width="33.875" style="3" customWidth="1"/>
    <col min="2" max="2" width="2.375" style="3" customWidth="1"/>
    <col min="3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62">
        <f>SUM(R4:R9)</f>
        <v>3499.3700000000003</v>
      </c>
    </row>
    <row r="3" spans="1:18" ht="22.5">
      <c r="A3" s="109" t="s">
        <v>265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266</v>
      </c>
    </row>
    <row r="4" spans="1:18" ht="19.5" customHeight="1">
      <c r="A4" s="64" t="s">
        <v>267</v>
      </c>
      <c r="B4" s="63" t="s">
        <v>268</v>
      </c>
      <c r="C4" s="65">
        <v>76.6</v>
      </c>
      <c r="D4" s="65">
        <v>73.76</v>
      </c>
      <c r="E4" s="65">
        <v>74.75</v>
      </c>
      <c r="F4" s="65">
        <v>85.09</v>
      </c>
      <c r="G4" s="65">
        <v>102.33</v>
      </c>
      <c r="H4" s="65">
        <v>91.45</v>
      </c>
      <c r="I4" s="65">
        <v>85.92</v>
      </c>
      <c r="J4" s="65">
        <v>88</v>
      </c>
      <c r="K4" s="65">
        <v>91.84</v>
      </c>
      <c r="L4" s="65">
        <v>112.76</v>
      </c>
      <c r="M4" s="65">
        <v>110.12</v>
      </c>
      <c r="N4" s="65">
        <v>115.38</v>
      </c>
      <c r="O4" s="65">
        <v>55.31</v>
      </c>
      <c r="P4" s="65">
        <v>79.85</v>
      </c>
      <c r="Q4" s="65">
        <v>77.88</v>
      </c>
      <c r="R4" s="66">
        <f>SUM(C4:Q4)</f>
        <v>1321.04</v>
      </c>
    </row>
    <row r="5" spans="1:18" ht="19.5" customHeight="1">
      <c r="A5" s="64" t="s">
        <v>269</v>
      </c>
      <c r="B5" s="67"/>
      <c r="D5" s="65">
        <v>54.04</v>
      </c>
      <c r="E5" s="65"/>
      <c r="F5" s="65"/>
      <c r="G5" s="65"/>
      <c r="H5" s="65">
        <v>81.65</v>
      </c>
      <c r="I5" s="65"/>
      <c r="J5" s="65"/>
      <c r="K5" s="65">
        <v>83.44</v>
      </c>
      <c r="L5" s="65"/>
      <c r="M5" s="65"/>
      <c r="N5" s="65">
        <v>99.85</v>
      </c>
      <c r="O5" s="65"/>
      <c r="P5" s="65">
        <v>71.95</v>
      </c>
      <c r="Q5" s="65"/>
      <c r="R5" s="66">
        <f>SUM(C5:Q5)</f>
        <v>390.93</v>
      </c>
    </row>
    <row r="6" spans="1:18" ht="19.5" customHeight="1">
      <c r="A6" s="64" t="s">
        <v>270</v>
      </c>
      <c r="B6" s="67"/>
      <c r="C6" s="65"/>
      <c r="D6" s="70"/>
      <c r="E6" s="65">
        <v>73.03</v>
      </c>
      <c r="F6" s="65">
        <v>72.36</v>
      </c>
      <c r="G6" s="65">
        <v>82.02</v>
      </c>
      <c r="H6" s="65"/>
      <c r="I6" s="65">
        <v>72.19</v>
      </c>
      <c r="J6" s="65">
        <v>78.42</v>
      </c>
      <c r="K6" s="65"/>
      <c r="L6" s="65">
        <v>99.35</v>
      </c>
      <c r="M6" s="65">
        <v>96.05</v>
      </c>
      <c r="N6" s="65"/>
      <c r="O6" s="65">
        <v>48.42</v>
      </c>
      <c r="P6" s="65"/>
      <c r="Q6" s="65">
        <v>52.88</v>
      </c>
      <c r="R6" s="66">
        <f>SUM(C6:Q6)</f>
        <v>674.7199999999999</v>
      </c>
    </row>
    <row r="7" spans="1:18" ht="19.5" customHeight="1">
      <c r="A7" s="64" t="s">
        <v>271</v>
      </c>
      <c r="B7" s="67"/>
      <c r="C7" s="65">
        <v>65.29</v>
      </c>
      <c r="E7" s="65">
        <v>56.63</v>
      </c>
      <c r="F7" s="65"/>
      <c r="G7" s="65">
        <v>75.58</v>
      </c>
      <c r="H7" s="65">
        <v>66.86</v>
      </c>
      <c r="I7" s="65"/>
      <c r="J7" s="65">
        <v>66.51</v>
      </c>
      <c r="K7" s="65">
        <v>69.38</v>
      </c>
      <c r="L7" s="65">
        <v>94.9</v>
      </c>
      <c r="M7" s="65">
        <v>89.23</v>
      </c>
      <c r="N7" s="65">
        <v>93.91</v>
      </c>
      <c r="O7" s="65"/>
      <c r="P7" s="65"/>
      <c r="Q7" s="65">
        <v>68.5</v>
      </c>
      <c r="R7" s="66">
        <f>SUM(C7:Q7)</f>
        <v>746.79</v>
      </c>
    </row>
    <row r="8" spans="1:18" ht="19.5" customHeight="1">
      <c r="A8" s="64" t="s">
        <v>272</v>
      </c>
      <c r="B8" s="67"/>
      <c r="C8" s="65">
        <v>62.9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>
        <v>52.14</v>
      </c>
      <c r="P8" s="65">
        <v>65.24</v>
      </c>
      <c r="Q8" s="65"/>
      <c r="R8" s="66">
        <f>SUM(C8:Q8)</f>
        <v>180.27999999999997</v>
      </c>
    </row>
    <row r="9" spans="1:18" ht="19.5" customHeight="1">
      <c r="A9" s="64" t="s">
        <v>273</v>
      </c>
      <c r="B9" s="67"/>
      <c r="C9" s="65"/>
      <c r="D9" s="65">
        <v>65.54</v>
      </c>
      <c r="E9" s="65"/>
      <c r="F9" s="65">
        <v>54.18</v>
      </c>
      <c r="G9" s="65"/>
      <c r="H9" s="65"/>
      <c r="I9" s="65">
        <v>65.89</v>
      </c>
      <c r="J9" s="65"/>
      <c r="K9" s="65"/>
      <c r="L9" s="65"/>
      <c r="M9" s="65"/>
      <c r="N9" s="65"/>
      <c r="O9" s="65"/>
      <c r="P9" s="65"/>
      <c r="Q9" s="65"/>
      <c r="R9" s="66">
        <f>SUM(C9:Q9)</f>
        <v>185.61</v>
      </c>
    </row>
    <row r="10" spans="3:17" ht="12.75">
      <c r="C10" s="38">
        <f aca="true" t="shared" si="0" ref="C10:Q10">SUM(C4,C5,C6,C7,C8,C9)</f>
        <v>204.79</v>
      </c>
      <c r="D10" s="38">
        <f t="shared" si="0"/>
        <v>193.34000000000003</v>
      </c>
      <c r="E10" s="38">
        <f t="shared" si="0"/>
        <v>204.41</v>
      </c>
      <c r="F10" s="38">
        <f t="shared" si="0"/>
        <v>211.63</v>
      </c>
      <c r="G10" s="38">
        <f t="shared" si="0"/>
        <v>259.93</v>
      </c>
      <c r="H10" s="38">
        <f t="shared" si="0"/>
        <v>239.96000000000004</v>
      </c>
      <c r="I10" s="38">
        <f t="shared" si="0"/>
        <v>224</v>
      </c>
      <c r="J10" s="38">
        <f t="shared" si="0"/>
        <v>232.93</v>
      </c>
      <c r="K10" s="38">
        <f t="shared" si="0"/>
        <v>244.66</v>
      </c>
      <c r="L10" s="38">
        <f t="shared" si="0"/>
        <v>307.01</v>
      </c>
      <c r="M10" s="38">
        <f t="shared" si="0"/>
        <v>295.40000000000003</v>
      </c>
      <c r="N10" s="38">
        <f t="shared" si="0"/>
        <v>309.14</v>
      </c>
      <c r="O10" s="38">
        <f t="shared" si="0"/>
        <v>155.87</v>
      </c>
      <c r="P10" s="38">
        <f t="shared" si="0"/>
        <v>217.04000000000002</v>
      </c>
      <c r="Q10" s="38">
        <f t="shared" si="0"/>
        <v>199.26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14" sqref="R14"/>
    </sheetView>
  </sheetViews>
  <sheetFormatPr defaultColWidth="9.00390625" defaultRowHeight="12.75"/>
  <cols>
    <col min="1" max="1" width="23.75390625" style="3" customWidth="1"/>
    <col min="2" max="2" width="2.25390625" style="3" customWidth="1"/>
    <col min="3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62">
        <f>SUM(R4:R9)</f>
        <v>3455.5</v>
      </c>
    </row>
    <row r="3" spans="1:18" ht="22.5">
      <c r="A3" s="109" t="s">
        <v>274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275</v>
      </c>
    </row>
    <row r="4" spans="1:18" ht="19.5" customHeight="1">
      <c r="A4" s="64" t="s">
        <v>276</v>
      </c>
      <c r="B4" s="63" t="s">
        <v>277</v>
      </c>
      <c r="C4" s="65">
        <v>68.86</v>
      </c>
      <c r="D4" s="65"/>
      <c r="E4" s="65"/>
      <c r="F4" s="65">
        <v>79.18</v>
      </c>
      <c r="G4" s="65"/>
      <c r="H4" s="65"/>
      <c r="I4" s="65"/>
      <c r="J4" s="65"/>
      <c r="K4" s="65"/>
      <c r="M4" s="65"/>
      <c r="N4" s="65"/>
      <c r="O4" s="65">
        <v>56.69</v>
      </c>
      <c r="P4" s="65">
        <v>49.04</v>
      </c>
      <c r="Q4" s="65"/>
      <c r="R4" s="66">
        <f>SUM(C4:Q4)</f>
        <v>253.77</v>
      </c>
    </row>
    <row r="5" spans="1:18" ht="19.5" customHeight="1">
      <c r="A5" s="64" t="s">
        <v>278</v>
      </c>
      <c r="B5" s="67"/>
      <c r="C5" s="65">
        <v>71.83</v>
      </c>
      <c r="D5" s="65"/>
      <c r="E5" s="65"/>
      <c r="F5" s="65">
        <v>84.18</v>
      </c>
      <c r="G5" s="65"/>
      <c r="H5" s="65"/>
      <c r="I5" s="65"/>
      <c r="J5" s="65"/>
      <c r="K5" s="65"/>
      <c r="L5" s="65"/>
      <c r="M5" s="65"/>
      <c r="N5" s="65">
        <v>102.4</v>
      </c>
      <c r="O5" s="65">
        <v>57.31</v>
      </c>
      <c r="P5" s="65"/>
      <c r="Q5" s="65">
        <v>57.25</v>
      </c>
      <c r="R5" s="66">
        <f>SUM(C5:Q5)</f>
        <v>372.96999999999997</v>
      </c>
    </row>
    <row r="6" spans="1:18" ht="19.5" customHeight="1">
      <c r="A6" s="64" t="s">
        <v>279</v>
      </c>
      <c r="B6" s="67"/>
      <c r="C6" s="65"/>
      <c r="D6" s="65">
        <v>66.46</v>
      </c>
      <c r="E6" s="71">
        <v>80.46</v>
      </c>
      <c r="F6" s="65"/>
      <c r="G6" s="65">
        <v>97.79</v>
      </c>
      <c r="H6" s="65">
        <v>84.85</v>
      </c>
      <c r="I6" s="65">
        <v>89.31</v>
      </c>
      <c r="J6" s="72">
        <v>84.97</v>
      </c>
      <c r="K6" s="65">
        <v>63.18</v>
      </c>
      <c r="L6" s="65">
        <v>102.5</v>
      </c>
      <c r="M6" s="65">
        <v>110.01</v>
      </c>
      <c r="N6" s="65"/>
      <c r="O6" s="65"/>
      <c r="P6" s="65"/>
      <c r="Q6" s="65">
        <v>82.25</v>
      </c>
      <c r="R6" s="66">
        <f>SUM(C6:Q6)</f>
        <v>861.7799999999999</v>
      </c>
    </row>
    <row r="7" spans="1:18" ht="19.5" customHeight="1">
      <c r="A7" s="64" t="s">
        <v>280</v>
      </c>
      <c r="B7" s="67"/>
      <c r="C7" s="65">
        <v>73.62</v>
      </c>
      <c r="D7" s="65"/>
      <c r="E7" s="65"/>
      <c r="F7" s="65">
        <v>59.64</v>
      </c>
      <c r="G7" s="65">
        <v>84.79</v>
      </c>
      <c r="H7" s="65"/>
      <c r="I7" s="65"/>
      <c r="J7" s="65"/>
      <c r="K7" s="65"/>
      <c r="L7" s="65">
        <v>102.67</v>
      </c>
      <c r="M7" s="65"/>
      <c r="N7" s="65">
        <v>102.39</v>
      </c>
      <c r="O7" s="65">
        <v>49.64</v>
      </c>
      <c r="P7" s="65"/>
      <c r="Q7" s="65"/>
      <c r="R7" s="66">
        <f>SUM(C7:Q7)</f>
        <v>472.75</v>
      </c>
    </row>
    <row r="8" spans="1:18" ht="19.5" customHeight="1">
      <c r="A8" s="64" t="s">
        <v>281</v>
      </c>
      <c r="B8" s="67"/>
      <c r="C8" s="65"/>
      <c r="D8" s="65">
        <v>50.32</v>
      </c>
      <c r="E8" s="65"/>
      <c r="F8" s="65"/>
      <c r="G8" s="65"/>
      <c r="H8" s="65"/>
      <c r="I8" s="65">
        <v>67.11</v>
      </c>
      <c r="J8" s="65">
        <v>77.82</v>
      </c>
      <c r="K8" s="65">
        <v>97.89</v>
      </c>
      <c r="L8" s="65"/>
      <c r="M8" s="65">
        <v>93.94</v>
      </c>
      <c r="N8" s="65"/>
      <c r="O8" s="65"/>
      <c r="P8" s="65">
        <v>80.73</v>
      </c>
      <c r="Q8" s="65">
        <v>14.13</v>
      </c>
      <c r="R8" s="66">
        <f>SUM(C8:Q8)</f>
        <v>481.94</v>
      </c>
    </row>
    <row r="9" spans="1:18" ht="19.5" customHeight="1">
      <c r="A9" s="64" t="s">
        <v>282</v>
      </c>
      <c r="B9" s="67"/>
      <c r="C9" s="65"/>
      <c r="D9" s="65">
        <v>66.25</v>
      </c>
      <c r="E9" s="65">
        <v>82.38</v>
      </c>
      <c r="F9" s="65"/>
      <c r="G9" s="65">
        <v>92.38</v>
      </c>
      <c r="H9" s="65">
        <v>89.04</v>
      </c>
      <c r="I9" s="65">
        <v>87.15</v>
      </c>
      <c r="J9" s="65">
        <v>83.13</v>
      </c>
      <c r="K9" s="65">
        <v>98.66</v>
      </c>
      <c r="L9" s="65">
        <v>114.91</v>
      </c>
      <c r="M9" s="65">
        <v>103.71</v>
      </c>
      <c r="N9" s="65">
        <v>109.16</v>
      </c>
      <c r="O9" s="65"/>
      <c r="P9" s="65">
        <v>85.52</v>
      </c>
      <c r="Q9" s="65"/>
      <c r="R9" s="66">
        <f>SUM(C9:Q9)</f>
        <v>1012.29</v>
      </c>
    </row>
    <row r="10" spans="3:17" ht="12.75">
      <c r="C10" s="38">
        <f aca="true" t="shared" si="0" ref="C10:Q10">SUM(C4,C5,C6,C7,C8,C9)</f>
        <v>214.31</v>
      </c>
      <c r="D10" s="38">
        <f t="shared" si="0"/>
        <v>183.03</v>
      </c>
      <c r="E10" s="38">
        <f t="shared" si="0"/>
        <v>162.83999999999997</v>
      </c>
      <c r="F10" s="38">
        <f t="shared" si="0"/>
        <v>223</v>
      </c>
      <c r="G10" s="38">
        <f t="shared" si="0"/>
        <v>274.96000000000004</v>
      </c>
      <c r="H10" s="38">
        <f t="shared" si="0"/>
        <v>173.89</v>
      </c>
      <c r="I10" s="38">
        <f t="shared" si="0"/>
        <v>243.57000000000002</v>
      </c>
      <c r="J10" s="38">
        <f t="shared" si="0"/>
        <v>245.92</v>
      </c>
      <c r="K10" s="38">
        <f t="shared" si="0"/>
        <v>259.73</v>
      </c>
      <c r="L10" s="38">
        <f t="shared" si="0"/>
        <v>320.08000000000004</v>
      </c>
      <c r="M10" s="38">
        <f t="shared" si="0"/>
        <v>307.65999999999997</v>
      </c>
      <c r="N10" s="38">
        <f t="shared" si="0"/>
        <v>313.95000000000005</v>
      </c>
      <c r="O10" s="38">
        <f t="shared" si="0"/>
        <v>163.64</v>
      </c>
      <c r="P10" s="38">
        <f t="shared" si="0"/>
        <v>215.29000000000002</v>
      </c>
      <c r="Q10" s="38">
        <f t="shared" si="0"/>
        <v>153.63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B1">
      <selection activeCell="S7" sqref="S7"/>
    </sheetView>
  </sheetViews>
  <sheetFormatPr defaultColWidth="9.00390625" defaultRowHeight="12.75"/>
  <cols>
    <col min="1" max="1" width="30.2539062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2058.1</v>
      </c>
    </row>
    <row r="3" spans="1:18" ht="22.5">
      <c r="A3" s="109" t="s">
        <v>283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284</v>
      </c>
    </row>
    <row r="4" spans="1:18" ht="19.5" customHeight="1">
      <c r="A4" s="64" t="s">
        <v>285</v>
      </c>
      <c r="B4" s="63" t="s">
        <v>286</v>
      </c>
      <c r="C4" s="65"/>
      <c r="D4" s="65">
        <v>82.63</v>
      </c>
      <c r="E4" s="65">
        <v>76.91</v>
      </c>
      <c r="F4" s="65">
        <v>74.64</v>
      </c>
      <c r="G4" s="65">
        <v>91.36</v>
      </c>
      <c r="H4" s="65">
        <v>86.19</v>
      </c>
      <c r="I4" s="65">
        <v>87.92</v>
      </c>
      <c r="J4" s="65">
        <v>88.91</v>
      </c>
      <c r="K4" s="65">
        <v>84.37</v>
      </c>
      <c r="L4" s="65">
        <v>110.64</v>
      </c>
      <c r="M4" s="65"/>
      <c r="N4" s="65"/>
      <c r="O4" s="95">
        <v>60.67</v>
      </c>
      <c r="P4" s="95"/>
      <c r="Q4" s="65"/>
      <c r="R4" s="66">
        <f>SUM(C4:Q4)</f>
        <v>844.24</v>
      </c>
    </row>
    <row r="5" spans="1:18" ht="19.5" customHeight="1">
      <c r="A5" s="64" t="s">
        <v>287</v>
      </c>
      <c r="B5" s="67"/>
      <c r="C5" s="65">
        <v>59.63</v>
      </c>
      <c r="D5" s="65"/>
      <c r="E5" s="65"/>
      <c r="F5" s="65">
        <v>79.64</v>
      </c>
      <c r="G5" s="65"/>
      <c r="H5" s="65"/>
      <c r="I5" s="65"/>
      <c r="J5" s="65"/>
      <c r="K5" s="65"/>
      <c r="L5" s="65">
        <v>112.55</v>
      </c>
      <c r="M5" s="65">
        <v>108.37</v>
      </c>
      <c r="N5" s="74"/>
      <c r="O5" s="97">
        <v>65.81</v>
      </c>
      <c r="P5" s="97"/>
      <c r="R5" s="66">
        <f>SUM(C5:Q5)</f>
        <v>426</v>
      </c>
    </row>
    <row r="6" spans="1:18" ht="19.5" customHeight="1">
      <c r="A6" s="64" t="s">
        <v>288</v>
      </c>
      <c r="B6" s="67"/>
      <c r="C6" s="65"/>
      <c r="D6" s="65">
        <v>82.42</v>
      </c>
      <c r="E6" s="65">
        <v>87.08</v>
      </c>
      <c r="F6" s="65"/>
      <c r="G6" s="65"/>
      <c r="H6" s="65"/>
      <c r="I6" s="65">
        <v>93.85</v>
      </c>
      <c r="J6" s="65">
        <v>87.42</v>
      </c>
      <c r="K6" s="65"/>
      <c r="L6" s="65"/>
      <c r="M6" s="65">
        <v>111.87</v>
      </c>
      <c r="N6" s="65"/>
      <c r="O6" s="96"/>
      <c r="P6" s="96"/>
      <c r="Q6" s="65"/>
      <c r="R6" s="66">
        <f>SUM(C6:Q6)</f>
        <v>462.64000000000004</v>
      </c>
    </row>
    <row r="7" spans="1:18" ht="19.5" customHeight="1">
      <c r="A7" s="64" t="s">
        <v>289</v>
      </c>
      <c r="B7" s="67"/>
      <c r="C7" s="65">
        <v>62.9</v>
      </c>
      <c r="D7" s="65"/>
      <c r="E7" s="65"/>
      <c r="F7" s="65"/>
      <c r="G7" s="65"/>
      <c r="H7" s="65"/>
      <c r="I7" s="65"/>
      <c r="J7" s="65"/>
      <c r="K7" s="65">
        <v>91.97</v>
      </c>
      <c r="L7" s="65"/>
      <c r="M7" s="65"/>
      <c r="N7" s="65"/>
      <c r="O7" s="65"/>
      <c r="P7" s="65"/>
      <c r="Q7" s="65"/>
      <c r="R7" s="66">
        <f>SUM(C7:Q7)</f>
        <v>154.87</v>
      </c>
    </row>
    <row r="8" spans="1:18" ht="19.5" customHeight="1">
      <c r="A8" s="64" t="s">
        <v>290</v>
      </c>
      <c r="B8" s="67"/>
      <c r="C8" s="65"/>
      <c r="D8" s="65">
        <v>65.97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65.97</v>
      </c>
    </row>
    <row r="9" spans="1:18" ht="19.5" customHeight="1">
      <c r="A9" s="64" t="s">
        <v>291</v>
      </c>
      <c r="B9" s="67"/>
      <c r="C9" s="65">
        <v>28.38</v>
      </c>
      <c r="D9" s="65"/>
      <c r="E9" s="65"/>
      <c r="F9" s="65">
        <v>76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104.38</v>
      </c>
    </row>
    <row r="10" spans="1:17" ht="12.75">
      <c r="A10" s="73"/>
      <c r="C10" s="38">
        <f aca="true" t="shared" si="0" ref="C10:Q10">SUM(C4,C5,C6,C7,C8,C9)</f>
        <v>150.91</v>
      </c>
      <c r="D10" s="38">
        <f t="shared" si="0"/>
        <v>231.02</v>
      </c>
      <c r="E10" s="38">
        <f t="shared" si="0"/>
        <v>163.99</v>
      </c>
      <c r="F10" s="38">
        <f t="shared" si="0"/>
        <v>230.28</v>
      </c>
      <c r="G10" s="38">
        <f t="shared" si="0"/>
        <v>91.36</v>
      </c>
      <c r="H10" s="38">
        <f t="shared" si="0"/>
        <v>86.19</v>
      </c>
      <c r="I10" s="38">
        <f t="shared" si="0"/>
        <v>181.76999999999998</v>
      </c>
      <c r="J10" s="38">
        <f t="shared" si="0"/>
        <v>176.32999999999998</v>
      </c>
      <c r="K10" s="38">
        <f t="shared" si="0"/>
        <v>176.34</v>
      </c>
      <c r="L10" s="38">
        <f t="shared" si="0"/>
        <v>223.19</v>
      </c>
      <c r="M10" s="38">
        <f t="shared" si="0"/>
        <v>220.24</v>
      </c>
      <c r="N10" s="38">
        <f t="shared" si="0"/>
        <v>0</v>
      </c>
      <c r="O10" s="38">
        <f t="shared" si="0"/>
        <v>126.48</v>
      </c>
      <c r="P10" s="38">
        <f t="shared" si="0"/>
        <v>0</v>
      </c>
      <c r="Q10" s="38">
        <f t="shared" si="0"/>
        <v>0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4" sqref="R4:R9"/>
    </sheetView>
  </sheetViews>
  <sheetFormatPr defaultColWidth="9.00390625" defaultRowHeight="12.75"/>
  <cols>
    <col min="1" max="1" width="23.875" style="3" customWidth="1"/>
    <col min="2" max="2" width="2.37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3646.35</v>
      </c>
    </row>
    <row r="3" spans="1:18" ht="22.5">
      <c r="A3" s="109" t="s">
        <v>292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293</v>
      </c>
    </row>
    <row r="4" spans="1:18" ht="19.5" customHeight="1">
      <c r="A4" s="64" t="s">
        <v>294</v>
      </c>
      <c r="B4" s="63" t="s">
        <v>295</v>
      </c>
      <c r="C4" s="65">
        <v>76.3</v>
      </c>
      <c r="D4" s="65"/>
      <c r="E4" s="65"/>
      <c r="F4" s="65">
        <v>76.91</v>
      </c>
      <c r="G4" s="65"/>
      <c r="H4" s="65"/>
      <c r="I4" s="65"/>
      <c r="J4" s="65"/>
      <c r="K4" s="65">
        <v>73.16</v>
      </c>
      <c r="L4" s="65"/>
      <c r="M4" s="65"/>
      <c r="N4" s="65"/>
      <c r="O4" s="65">
        <v>54.2</v>
      </c>
      <c r="P4" s="65">
        <v>58.72</v>
      </c>
      <c r="Q4" s="65"/>
      <c r="R4" s="66">
        <f>SUM(C4:Q4)</f>
        <v>339.28999999999996</v>
      </c>
    </row>
    <row r="5" spans="1:18" ht="19.5" customHeight="1">
      <c r="A5" s="64" t="s">
        <v>296</v>
      </c>
      <c r="B5" s="67"/>
      <c r="C5" s="65"/>
      <c r="D5" s="65">
        <v>73.01</v>
      </c>
      <c r="E5" s="65">
        <v>72.46</v>
      </c>
      <c r="F5" s="65">
        <v>74.18</v>
      </c>
      <c r="G5" s="65">
        <v>100.49</v>
      </c>
      <c r="H5" s="65">
        <v>78.74</v>
      </c>
      <c r="I5" s="65">
        <v>79.71</v>
      </c>
      <c r="J5" s="65">
        <v>87.49</v>
      </c>
      <c r="K5" s="65">
        <v>89.26</v>
      </c>
      <c r="L5" s="65">
        <v>120.09</v>
      </c>
      <c r="M5" s="65">
        <v>112.13</v>
      </c>
      <c r="N5" s="65">
        <v>114.47</v>
      </c>
      <c r="O5" s="65"/>
      <c r="P5" s="65">
        <v>59.58</v>
      </c>
      <c r="Q5" s="65">
        <v>73.5</v>
      </c>
      <c r="R5" s="66">
        <f>SUM(C5:Q5)</f>
        <v>1135.11</v>
      </c>
    </row>
    <row r="6" spans="1:18" ht="19.5" customHeight="1">
      <c r="A6" s="64" t="s">
        <v>297</v>
      </c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>
        <f>SUM(C6:Q6)</f>
        <v>0</v>
      </c>
    </row>
    <row r="7" spans="1:18" ht="19.5" customHeight="1">
      <c r="A7" s="64" t="s">
        <v>298</v>
      </c>
      <c r="B7" s="67"/>
      <c r="C7" s="65">
        <v>85.23</v>
      </c>
      <c r="D7" s="65"/>
      <c r="E7" s="65">
        <v>75.76</v>
      </c>
      <c r="F7" s="65"/>
      <c r="G7" s="65">
        <v>89.99</v>
      </c>
      <c r="H7" s="65">
        <v>92.54</v>
      </c>
      <c r="I7" s="65">
        <v>92.45</v>
      </c>
      <c r="J7" s="65">
        <v>73.65</v>
      </c>
      <c r="K7" s="65"/>
      <c r="L7" s="65">
        <v>101.07</v>
      </c>
      <c r="M7" s="65">
        <v>89.48</v>
      </c>
      <c r="N7" s="65">
        <v>104.69</v>
      </c>
      <c r="O7" s="65">
        <v>55.7</v>
      </c>
      <c r="P7" s="65"/>
      <c r="Q7" s="65">
        <v>89.13</v>
      </c>
      <c r="R7" s="66">
        <f>SUM(C7:Q7)</f>
        <v>949.6900000000002</v>
      </c>
    </row>
    <row r="8" spans="1:18" ht="19.5" customHeight="1">
      <c r="A8" s="64" t="s">
        <v>299</v>
      </c>
      <c r="B8" s="67"/>
      <c r="C8" s="65"/>
      <c r="D8" s="65">
        <v>49.5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49.5</v>
      </c>
    </row>
    <row r="9" spans="1:18" ht="19.5" customHeight="1">
      <c r="A9" s="64" t="s">
        <v>300</v>
      </c>
      <c r="B9" s="67"/>
      <c r="C9" s="65">
        <v>78.38</v>
      </c>
      <c r="D9" s="65">
        <v>73.72</v>
      </c>
      <c r="E9" s="65">
        <v>70.62</v>
      </c>
      <c r="F9" s="65">
        <v>65.55</v>
      </c>
      <c r="G9" s="65">
        <v>80.98</v>
      </c>
      <c r="H9" s="65">
        <v>81.37</v>
      </c>
      <c r="I9" s="65">
        <v>80.09</v>
      </c>
      <c r="J9" s="65">
        <v>64.8</v>
      </c>
      <c r="K9" s="65">
        <v>78.73</v>
      </c>
      <c r="L9" s="65">
        <v>104.05</v>
      </c>
      <c r="M9" s="65">
        <v>94.38</v>
      </c>
      <c r="N9" s="65">
        <v>98.93</v>
      </c>
      <c r="O9" s="65">
        <v>53.97</v>
      </c>
      <c r="P9" s="65">
        <v>58.06</v>
      </c>
      <c r="Q9" s="65">
        <v>89.13</v>
      </c>
      <c r="R9" s="66">
        <f>SUM(C9:Q9)</f>
        <v>1172.7599999999998</v>
      </c>
    </row>
    <row r="10" spans="3:17" ht="12.75">
      <c r="C10" s="38">
        <f aca="true" t="shared" si="0" ref="C10:Q10">SUM(C4,C5,C6,C7,C8,C9)</f>
        <v>239.91</v>
      </c>
      <c r="D10" s="38">
        <f t="shared" si="0"/>
        <v>196.23000000000002</v>
      </c>
      <c r="E10" s="38">
        <f t="shared" si="0"/>
        <v>218.84</v>
      </c>
      <c r="F10" s="38">
        <f t="shared" si="0"/>
        <v>216.64</v>
      </c>
      <c r="G10" s="38">
        <f t="shared" si="0"/>
        <v>271.46</v>
      </c>
      <c r="H10" s="38">
        <f t="shared" si="0"/>
        <v>252.65</v>
      </c>
      <c r="I10" s="38">
        <f t="shared" si="0"/>
        <v>252.25</v>
      </c>
      <c r="J10" s="38">
        <f t="shared" si="0"/>
        <v>225.94</v>
      </c>
      <c r="K10" s="38">
        <f t="shared" si="0"/>
        <v>241.15000000000003</v>
      </c>
      <c r="L10" s="38">
        <f t="shared" si="0"/>
        <v>325.21</v>
      </c>
      <c r="M10" s="38">
        <f t="shared" si="0"/>
        <v>295.99</v>
      </c>
      <c r="N10" s="38">
        <f t="shared" si="0"/>
        <v>318.09000000000003</v>
      </c>
      <c r="O10" s="38">
        <f t="shared" si="0"/>
        <v>163.87</v>
      </c>
      <c r="P10" s="38">
        <f t="shared" si="0"/>
        <v>176.36</v>
      </c>
      <c r="Q10" s="38">
        <f t="shared" si="0"/>
        <v>251.76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4" sqref="R4:R9"/>
    </sheetView>
  </sheetViews>
  <sheetFormatPr defaultColWidth="9.00390625" defaultRowHeight="12.75"/>
  <cols>
    <col min="1" max="1" width="23.0039062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3801.3</v>
      </c>
    </row>
    <row r="3" spans="1:18" ht="22.5">
      <c r="A3" s="109" t="s">
        <v>301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302</v>
      </c>
    </row>
    <row r="4" spans="1:18" ht="19.5" customHeight="1">
      <c r="A4" s="64" t="s">
        <v>303</v>
      </c>
      <c r="B4" s="63" t="s">
        <v>304</v>
      </c>
      <c r="C4" s="65">
        <v>97.43</v>
      </c>
      <c r="D4" s="65">
        <v>76.12</v>
      </c>
      <c r="E4" s="65">
        <v>70.32</v>
      </c>
      <c r="F4" s="65"/>
      <c r="G4" s="65">
        <v>99.53</v>
      </c>
      <c r="H4" s="65">
        <v>94.68</v>
      </c>
      <c r="I4" s="65">
        <v>90.37</v>
      </c>
      <c r="J4" s="65">
        <v>86.64</v>
      </c>
      <c r="K4" s="65">
        <v>72.46</v>
      </c>
      <c r="L4" s="65">
        <v>108.32</v>
      </c>
      <c r="M4" s="65">
        <v>112.71</v>
      </c>
      <c r="N4" s="65">
        <v>121.31</v>
      </c>
      <c r="O4" s="65"/>
      <c r="P4" s="65"/>
      <c r="Q4" s="65">
        <v>92.88</v>
      </c>
      <c r="R4" s="66">
        <f>SUM(C4:Q4)</f>
        <v>1122.77</v>
      </c>
    </row>
    <row r="5" spans="1:18" ht="19.5" customHeight="1">
      <c r="A5" s="64" t="s">
        <v>305</v>
      </c>
      <c r="B5" s="67"/>
      <c r="C5" s="65"/>
      <c r="D5" s="65"/>
      <c r="E5" s="65"/>
      <c r="F5" s="65"/>
      <c r="G5" s="65">
        <v>94.91</v>
      </c>
      <c r="H5" s="65"/>
      <c r="I5" s="65"/>
      <c r="J5" s="65"/>
      <c r="K5" s="65"/>
      <c r="L5" s="65"/>
      <c r="M5" s="65">
        <v>92.13</v>
      </c>
      <c r="N5" s="65">
        <v>101.55</v>
      </c>
      <c r="O5" s="65"/>
      <c r="P5" s="65"/>
      <c r="Q5" s="65"/>
      <c r="R5" s="66">
        <f>SUM(C5:Q5)</f>
        <v>288.59</v>
      </c>
    </row>
    <row r="6" spans="1:18" ht="19.5" customHeight="1">
      <c r="A6" s="64" t="s">
        <v>306</v>
      </c>
      <c r="B6" s="67"/>
      <c r="C6" s="65">
        <v>96.35</v>
      </c>
      <c r="D6" s="65"/>
      <c r="E6" s="65"/>
      <c r="F6" s="65">
        <v>98.27</v>
      </c>
      <c r="G6" s="65"/>
      <c r="H6" s="65"/>
      <c r="I6" s="65"/>
      <c r="J6" s="65"/>
      <c r="K6" s="65"/>
      <c r="L6" s="65"/>
      <c r="M6" s="65"/>
      <c r="N6" s="65"/>
      <c r="O6" s="65">
        <v>67.69</v>
      </c>
      <c r="P6" s="65">
        <v>67.6</v>
      </c>
      <c r="Q6" s="65">
        <v>68.5</v>
      </c>
      <c r="R6" s="66">
        <f>SUM(C6:Q6)</f>
        <v>398.40999999999997</v>
      </c>
    </row>
    <row r="7" spans="1:18" ht="19.5" customHeight="1">
      <c r="A7" s="64" t="s">
        <v>307</v>
      </c>
      <c r="B7" s="67"/>
      <c r="C7" s="65"/>
      <c r="D7" s="65"/>
      <c r="E7" s="65">
        <v>87.69</v>
      </c>
      <c r="F7" s="65"/>
      <c r="G7" s="65"/>
      <c r="H7" s="65"/>
      <c r="I7" s="65"/>
      <c r="J7" s="65">
        <v>78.92</v>
      </c>
      <c r="K7" s="65"/>
      <c r="L7" s="65"/>
      <c r="M7" s="65"/>
      <c r="N7" s="65"/>
      <c r="O7" s="65">
        <v>69.71</v>
      </c>
      <c r="P7" s="65"/>
      <c r="Q7" s="65"/>
      <c r="R7" s="66">
        <f>SUM(C7:Q7)</f>
        <v>236.32</v>
      </c>
    </row>
    <row r="8" spans="1:18" ht="19.5" customHeight="1">
      <c r="A8" s="64" t="s">
        <v>308</v>
      </c>
      <c r="B8" s="67"/>
      <c r="C8" s="65">
        <v>89.1</v>
      </c>
      <c r="D8" s="65">
        <v>54.65</v>
      </c>
      <c r="E8" s="65">
        <v>66.29</v>
      </c>
      <c r="F8" s="65">
        <v>90.55</v>
      </c>
      <c r="G8" s="65"/>
      <c r="H8" s="65">
        <v>77.46</v>
      </c>
      <c r="I8" s="65">
        <v>71.19</v>
      </c>
      <c r="J8" s="65">
        <v>72.64</v>
      </c>
      <c r="K8" s="65">
        <v>80.73</v>
      </c>
      <c r="L8" s="65">
        <v>99.81</v>
      </c>
      <c r="M8" s="65"/>
      <c r="N8" s="65"/>
      <c r="O8" s="65">
        <v>51.7</v>
      </c>
      <c r="P8" s="65">
        <v>68.01</v>
      </c>
      <c r="Q8" s="65">
        <v>57.25</v>
      </c>
      <c r="R8" s="66">
        <f>SUM(C8:Q8)</f>
        <v>879.3800000000001</v>
      </c>
    </row>
    <row r="9" spans="1:18" ht="19.5" customHeight="1">
      <c r="A9" s="64" t="s">
        <v>309</v>
      </c>
      <c r="B9" s="67"/>
      <c r="C9" s="65"/>
      <c r="D9" s="65">
        <v>56.27</v>
      </c>
      <c r="E9" s="65"/>
      <c r="F9" s="65">
        <v>92.36</v>
      </c>
      <c r="G9" s="65">
        <v>87.36</v>
      </c>
      <c r="H9" s="65">
        <v>85.05</v>
      </c>
      <c r="I9" s="65">
        <v>72.74</v>
      </c>
      <c r="J9" s="65"/>
      <c r="K9" s="65">
        <v>92.15</v>
      </c>
      <c r="L9" s="65">
        <v>106.26</v>
      </c>
      <c r="M9" s="65">
        <v>94.38</v>
      </c>
      <c r="N9" s="65">
        <v>103.17</v>
      </c>
      <c r="O9" s="65"/>
      <c r="P9" s="65">
        <v>86.09</v>
      </c>
      <c r="Q9" s="65"/>
      <c r="R9" s="66">
        <f>SUM(C9:Q9)</f>
        <v>875.83</v>
      </c>
    </row>
    <row r="10" spans="3:17" ht="12.75">
      <c r="C10" s="38">
        <f aca="true" t="shared" si="0" ref="C10:Q10">SUM(C4,C5,C6,C7,C8,C9)</f>
        <v>282.88</v>
      </c>
      <c r="D10" s="38">
        <f t="shared" si="0"/>
        <v>187.04000000000002</v>
      </c>
      <c r="E10" s="38">
        <f t="shared" si="0"/>
        <v>224.3</v>
      </c>
      <c r="F10" s="38">
        <f t="shared" si="0"/>
        <v>281.18</v>
      </c>
      <c r="G10" s="38">
        <f t="shared" si="0"/>
        <v>281.8</v>
      </c>
      <c r="H10" s="38">
        <f t="shared" si="0"/>
        <v>257.19</v>
      </c>
      <c r="I10" s="38">
        <f t="shared" si="0"/>
        <v>234.3</v>
      </c>
      <c r="J10" s="38">
        <f t="shared" si="0"/>
        <v>238.2</v>
      </c>
      <c r="K10" s="38">
        <f t="shared" si="0"/>
        <v>245.34</v>
      </c>
      <c r="L10" s="38">
        <f t="shared" si="0"/>
        <v>314.39</v>
      </c>
      <c r="M10" s="38">
        <f t="shared" si="0"/>
        <v>299.21999999999997</v>
      </c>
      <c r="N10" s="38">
        <f t="shared" si="0"/>
        <v>326.03000000000003</v>
      </c>
      <c r="O10" s="38">
        <f t="shared" si="0"/>
        <v>189.09999999999997</v>
      </c>
      <c r="P10" s="38">
        <f t="shared" si="0"/>
        <v>221.70000000000002</v>
      </c>
      <c r="Q10" s="38">
        <f t="shared" si="0"/>
        <v>218.63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4" sqref="R4:R9"/>
    </sheetView>
  </sheetViews>
  <sheetFormatPr defaultColWidth="9.00390625" defaultRowHeight="12.75"/>
  <cols>
    <col min="1" max="1" width="27.25390625" style="3" customWidth="1"/>
    <col min="2" max="2" width="2.625" style="3" customWidth="1"/>
    <col min="3" max="17" width="6.75390625" style="3" customWidth="1"/>
    <col min="18" max="18" width="9.625" style="3" customWidth="1"/>
    <col min="19" max="16384" width="9.00390625" style="3" customWidth="1"/>
  </cols>
  <sheetData>
    <row r="2" ht="18" customHeight="1">
      <c r="R2" s="62">
        <f>SUM(R4:R9)</f>
        <v>793.41</v>
      </c>
    </row>
    <row r="3" spans="1:18" ht="22.5">
      <c r="A3" s="109" t="s">
        <v>310</v>
      </c>
      <c r="B3" s="109"/>
      <c r="C3" s="63">
        <v>1</v>
      </c>
      <c r="D3" s="98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230</v>
      </c>
    </row>
    <row r="4" spans="1:18" ht="19.5" customHeight="1">
      <c r="A4" s="64" t="s">
        <v>311</v>
      </c>
      <c r="B4" s="63" t="s">
        <v>312</v>
      </c>
      <c r="C4" s="74">
        <v>60.82</v>
      </c>
      <c r="D4" s="70"/>
      <c r="E4" s="7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>
        <f>SUM(C4:Q4)</f>
        <v>60.82</v>
      </c>
    </row>
    <row r="5" spans="1:18" ht="19.5" customHeight="1">
      <c r="A5" s="64" t="s">
        <v>313</v>
      </c>
      <c r="B5" s="67"/>
      <c r="C5" s="74"/>
      <c r="D5" s="70"/>
      <c r="E5" s="75"/>
      <c r="F5" s="65">
        <v>76.91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>
        <f>SUM(C5:Q5)</f>
        <v>76.91</v>
      </c>
    </row>
    <row r="6" spans="1:18" ht="19.5" customHeight="1">
      <c r="A6" s="64" t="s">
        <v>314</v>
      </c>
      <c r="B6" s="67"/>
      <c r="C6" s="65"/>
      <c r="E6" s="65"/>
      <c r="F6" s="65"/>
      <c r="G6" s="65">
        <v>69.73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6">
        <f>SUM(C6:Q6)</f>
        <v>69.73</v>
      </c>
    </row>
    <row r="7" spans="1:18" ht="19.5" customHeight="1">
      <c r="A7" s="64" t="s">
        <v>315</v>
      </c>
      <c r="B7" s="67"/>
      <c r="C7" s="65">
        <v>101</v>
      </c>
      <c r="D7" s="65"/>
      <c r="E7" s="65">
        <v>75.5</v>
      </c>
      <c r="F7" s="65">
        <v>74.64</v>
      </c>
      <c r="G7" s="65"/>
      <c r="H7" s="65">
        <v>85.89</v>
      </c>
      <c r="I7" s="65"/>
      <c r="J7" s="65">
        <v>72.46</v>
      </c>
      <c r="K7" s="65"/>
      <c r="L7" s="65"/>
      <c r="M7" s="65"/>
      <c r="N7" s="65"/>
      <c r="O7" s="65"/>
      <c r="P7" s="65"/>
      <c r="Q7" s="65"/>
      <c r="R7" s="66">
        <f>SUM(C7:Q7)</f>
        <v>409.48999999999995</v>
      </c>
    </row>
    <row r="8" spans="1:18" ht="19.5" customHeight="1">
      <c r="A8" s="64" t="s">
        <v>316</v>
      </c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0</v>
      </c>
    </row>
    <row r="9" spans="1:18" ht="19.5" customHeight="1">
      <c r="A9" s="64" t="s">
        <v>317</v>
      </c>
      <c r="B9" s="67"/>
      <c r="C9" s="65">
        <v>56.95</v>
      </c>
      <c r="D9" s="65"/>
      <c r="E9" s="65"/>
      <c r="F9" s="65">
        <v>53.73</v>
      </c>
      <c r="G9" s="65">
        <v>65.78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176.46</v>
      </c>
    </row>
    <row r="10" spans="3:17" ht="12.75">
      <c r="C10" s="38">
        <f aca="true" t="shared" si="0" ref="C10:Q10">SUM(C4,C5,C6,C7,C8,C9)</f>
        <v>218.76999999999998</v>
      </c>
      <c r="D10" s="38">
        <f t="shared" si="0"/>
        <v>0</v>
      </c>
      <c r="E10" s="38">
        <f t="shared" si="0"/>
        <v>75.5</v>
      </c>
      <c r="F10" s="38">
        <f t="shared" si="0"/>
        <v>205.28</v>
      </c>
      <c r="G10" s="38">
        <f t="shared" si="0"/>
        <v>135.51</v>
      </c>
      <c r="H10" s="38">
        <f t="shared" si="0"/>
        <v>85.89</v>
      </c>
      <c r="I10" s="38">
        <f t="shared" si="0"/>
        <v>0</v>
      </c>
      <c r="J10" s="38">
        <f t="shared" si="0"/>
        <v>72.46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I1">
      <selection activeCell="R4" sqref="R4:R9"/>
    </sheetView>
  </sheetViews>
  <sheetFormatPr defaultColWidth="9.00390625" defaultRowHeight="12.75"/>
  <cols>
    <col min="1" max="1" width="16.625" style="3" customWidth="1"/>
    <col min="2" max="2" width="2.25390625" style="3" customWidth="1"/>
    <col min="3" max="17" width="6.75390625" style="3" customWidth="1"/>
    <col min="18" max="18" width="10.25390625" style="3" customWidth="1"/>
    <col min="19" max="16384" width="9.00390625" style="3" customWidth="1"/>
  </cols>
  <sheetData>
    <row r="2" ht="18" customHeight="1">
      <c r="R2" s="62">
        <f>SUM(R4:R9)</f>
        <v>475.04</v>
      </c>
    </row>
    <row r="3" spans="1:18" ht="22.5">
      <c r="A3" s="109" t="s">
        <v>318</v>
      </c>
      <c r="B3" s="109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319</v>
      </c>
    </row>
    <row r="4" spans="1:18" ht="19.5" customHeight="1">
      <c r="A4" s="64" t="s">
        <v>320</v>
      </c>
      <c r="B4" s="63" t="s">
        <v>321</v>
      </c>
      <c r="C4" s="65">
        <v>67.96</v>
      </c>
      <c r="D4" s="65"/>
      <c r="E4" s="65"/>
      <c r="F4" s="65">
        <v>73.27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>
        <v>94.75</v>
      </c>
      <c r="R4" s="66">
        <f>SUM(C4:Q4)</f>
        <v>235.98</v>
      </c>
    </row>
    <row r="5" spans="1:18" ht="19.5" customHeight="1">
      <c r="A5" s="64" t="s">
        <v>322</v>
      </c>
      <c r="B5" s="67"/>
      <c r="C5" s="65"/>
      <c r="D5" s="65"/>
      <c r="E5" s="65"/>
      <c r="F5" s="65">
        <v>77.36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>
        <v>86</v>
      </c>
      <c r="R5" s="66">
        <f>SUM(C5:Q5)</f>
        <v>163.36</v>
      </c>
    </row>
    <row r="6" spans="1:18" ht="19.5" customHeight="1">
      <c r="A6" s="64" t="s">
        <v>323</v>
      </c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>
        <f>SUM(C6:Q6)</f>
        <v>0</v>
      </c>
    </row>
    <row r="7" spans="1:18" ht="19.5" customHeight="1">
      <c r="A7" s="64" t="s">
        <v>324</v>
      </c>
      <c r="B7" s="67"/>
      <c r="C7" s="65">
        <v>75.7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f>SUM(C7:Q7)</f>
        <v>75.7</v>
      </c>
    </row>
    <row r="8" spans="1:18" ht="19.5" customHeight="1">
      <c r="A8" s="64"/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0</v>
      </c>
    </row>
    <row r="9" spans="1:18" ht="19.5" customHeight="1">
      <c r="A9" s="76"/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0</v>
      </c>
    </row>
    <row r="10" spans="3:17" ht="12.75">
      <c r="C10" s="38">
        <f aca="true" t="shared" si="0" ref="C10:Q10">SUM(C4,C5,C6,C7,C8,C9)</f>
        <v>143.66</v>
      </c>
      <c r="D10" s="38">
        <f t="shared" si="0"/>
        <v>0</v>
      </c>
      <c r="E10" s="38">
        <f t="shared" si="0"/>
        <v>0</v>
      </c>
      <c r="F10" s="38">
        <f t="shared" si="0"/>
        <v>150.63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180.75</v>
      </c>
    </row>
  </sheetData>
  <mergeCells count="1">
    <mergeCell ref="A3:B3"/>
  </mergeCells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B1">
      <selection activeCell="R7" sqref="R7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464.51000000000005</v>
      </c>
    </row>
    <row r="3" spans="1:18" ht="22.5">
      <c r="A3" s="110" t="s">
        <v>325</v>
      </c>
      <c r="B3" s="110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326</v>
      </c>
    </row>
    <row r="4" spans="1:18" ht="19.5" customHeight="1">
      <c r="A4" s="64" t="s">
        <v>327</v>
      </c>
      <c r="B4" s="63" t="s">
        <v>328</v>
      </c>
      <c r="C4" s="65">
        <v>48.32</v>
      </c>
      <c r="D4" s="65"/>
      <c r="E4" s="65"/>
      <c r="F4" s="65">
        <v>54.64</v>
      </c>
      <c r="G4" s="65">
        <v>42.45</v>
      </c>
      <c r="H4" s="65">
        <v>63.81</v>
      </c>
      <c r="I4" s="65"/>
      <c r="J4" s="65"/>
      <c r="K4" s="65"/>
      <c r="L4" s="65"/>
      <c r="M4" s="65"/>
      <c r="N4" s="65"/>
      <c r="O4" s="65">
        <v>51.83</v>
      </c>
      <c r="P4" s="65">
        <v>42.17</v>
      </c>
      <c r="Q4" s="65">
        <v>54.75</v>
      </c>
      <c r="R4" s="66">
        <f>SUM(C4:Q4)</f>
        <v>357.97</v>
      </c>
    </row>
    <row r="5" spans="1:18" ht="19.5" customHeight="1">
      <c r="A5" s="64" t="s">
        <v>329</v>
      </c>
      <c r="B5" s="67"/>
      <c r="C5" s="65"/>
      <c r="D5" s="65"/>
      <c r="E5" s="65"/>
      <c r="F5" s="65">
        <v>54.18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>
        <f>SUM(C5:Q5)</f>
        <v>54.18</v>
      </c>
    </row>
    <row r="6" spans="1:18" ht="19.5" customHeight="1">
      <c r="A6" s="64" t="s">
        <v>330</v>
      </c>
      <c r="B6" s="67"/>
      <c r="C6" s="65"/>
      <c r="D6" s="65"/>
      <c r="E6" s="65"/>
      <c r="F6" s="65">
        <v>52.36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>
        <f>SUM(C6:Q6)</f>
        <v>52.36</v>
      </c>
    </row>
    <row r="7" spans="1:18" ht="19.5" customHeight="1">
      <c r="A7" s="64"/>
      <c r="B7" s="6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f>SUM(C7:Q7)</f>
        <v>0</v>
      </c>
    </row>
    <row r="8" spans="1:18" ht="19.5" customHeight="1">
      <c r="A8" s="64"/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0</v>
      </c>
    </row>
    <row r="9" spans="1:18" ht="19.5" customHeight="1">
      <c r="A9" s="64"/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0</v>
      </c>
    </row>
    <row r="10" spans="3:17" ht="12.75">
      <c r="C10" s="38">
        <f aca="true" t="shared" si="0" ref="C10:Q10">SUM(C4,C5,C6,C7,C8,C9)</f>
        <v>48.32</v>
      </c>
      <c r="D10" s="38">
        <f t="shared" si="0"/>
        <v>0</v>
      </c>
      <c r="E10" s="38">
        <f t="shared" si="0"/>
        <v>0</v>
      </c>
      <c r="F10" s="38">
        <f t="shared" si="0"/>
        <v>161.18</v>
      </c>
      <c r="G10" s="38">
        <f t="shared" si="0"/>
        <v>42.45</v>
      </c>
      <c r="H10" s="38">
        <f t="shared" si="0"/>
        <v>63.81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51.83</v>
      </c>
      <c r="P10" s="38">
        <f t="shared" si="0"/>
        <v>42.17</v>
      </c>
      <c r="Q10" s="38">
        <f t="shared" si="0"/>
        <v>54.75</v>
      </c>
    </row>
  </sheetData>
  <mergeCells count="1">
    <mergeCell ref="A3:B3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C1">
      <selection activeCell="R6" sqref="R6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1798.0600000000002</v>
      </c>
    </row>
    <row r="3" spans="1:18" ht="22.5">
      <c r="A3" s="110" t="s">
        <v>331</v>
      </c>
      <c r="B3" s="110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332</v>
      </c>
    </row>
    <row r="4" spans="1:18" ht="19.5" customHeight="1">
      <c r="A4" s="64" t="s">
        <v>333</v>
      </c>
      <c r="B4" s="63" t="s">
        <v>334</v>
      </c>
      <c r="C4" s="65">
        <v>90.58</v>
      </c>
      <c r="D4" s="65"/>
      <c r="E4" s="65">
        <v>72.64</v>
      </c>
      <c r="F4" s="65">
        <v>85.55</v>
      </c>
      <c r="G4" s="65">
        <v>80.04</v>
      </c>
      <c r="H4" s="65">
        <v>83.01</v>
      </c>
      <c r="I4" s="65"/>
      <c r="J4" s="65"/>
      <c r="K4" s="65"/>
      <c r="L4" s="65"/>
      <c r="M4" s="65"/>
      <c r="N4" s="65">
        <v>93.54</v>
      </c>
      <c r="O4" s="65">
        <v>63.56</v>
      </c>
      <c r="P4" s="65">
        <v>52.62</v>
      </c>
      <c r="Q4" s="65">
        <v>78.5</v>
      </c>
      <c r="R4" s="66">
        <f>SUM(C4:Q4)</f>
        <v>700.0400000000001</v>
      </c>
    </row>
    <row r="5" spans="1:18" ht="19.5" customHeight="1">
      <c r="A5" s="64" t="s">
        <v>335</v>
      </c>
      <c r="B5" s="67"/>
      <c r="C5" s="65">
        <v>76</v>
      </c>
      <c r="D5" s="65"/>
      <c r="E5" s="65">
        <v>59.22</v>
      </c>
      <c r="F5" s="65">
        <v>100.55</v>
      </c>
      <c r="G5" s="65"/>
      <c r="H5" s="65"/>
      <c r="I5" s="65"/>
      <c r="J5" s="65"/>
      <c r="K5" s="65"/>
      <c r="L5" s="65"/>
      <c r="M5" s="65"/>
      <c r="N5" s="65"/>
      <c r="O5" s="65">
        <v>56</v>
      </c>
      <c r="P5" s="65"/>
      <c r="Q5" s="65"/>
      <c r="R5" s="66">
        <f>SUM(C5:Q5)</f>
        <v>291.77</v>
      </c>
    </row>
    <row r="6" spans="1:18" ht="19.5" customHeight="1">
      <c r="A6" s="64" t="s">
        <v>336</v>
      </c>
      <c r="B6" s="67"/>
      <c r="C6" s="65"/>
      <c r="D6" s="65"/>
      <c r="E6" s="65">
        <v>68.35</v>
      </c>
      <c r="F6" s="65"/>
      <c r="G6" s="65">
        <v>76.58</v>
      </c>
      <c r="H6" s="65">
        <v>83.03</v>
      </c>
      <c r="I6" s="65">
        <v>71.37</v>
      </c>
      <c r="J6" s="65">
        <v>72.45</v>
      </c>
      <c r="K6" s="65"/>
      <c r="L6" s="65"/>
      <c r="M6" s="65"/>
      <c r="N6" s="65"/>
      <c r="O6" s="65">
        <v>55.39</v>
      </c>
      <c r="P6" s="65">
        <v>42.01</v>
      </c>
      <c r="Q6" s="65">
        <v>71</v>
      </c>
      <c r="R6" s="66">
        <f>SUM(C6:Q6)</f>
        <v>540.1800000000001</v>
      </c>
    </row>
    <row r="7" spans="1:18" ht="19.5" customHeight="1">
      <c r="A7" s="64" t="s">
        <v>337</v>
      </c>
      <c r="B7" s="67"/>
      <c r="C7" s="65"/>
      <c r="D7" s="65"/>
      <c r="E7" s="65"/>
      <c r="F7" s="65">
        <v>101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f>SUM(C7:Q7)</f>
        <v>101</v>
      </c>
    </row>
    <row r="8" spans="1:18" ht="19.5" customHeight="1">
      <c r="A8" s="64" t="s">
        <v>338</v>
      </c>
      <c r="B8" s="67"/>
      <c r="C8" s="65">
        <v>77.19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87.88</v>
      </c>
      <c r="R8" s="66">
        <f>SUM(C8:Q8)</f>
        <v>165.07</v>
      </c>
    </row>
    <row r="9" spans="1:18" ht="19.5" customHeight="1">
      <c r="A9" s="64" t="s">
        <v>339</v>
      </c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0</v>
      </c>
    </row>
    <row r="10" spans="3:17" ht="12.75">
      <c r="C10" s="38">
        <f aca="true" t="shared" si="0" ref="C10:Q10">SUM(C4,C5,C6,C7,C8,C9)</f>
        <v>243.76999999999998</v>
      </c>
      <c r="D10" s="38">
        <f t="shared" si="0"/>
        <v>0</v>
      </c>
      <c r="E10" s="38">
        <f t="shared" si="0"/>
        <v>200.21</v>
      </c>
      <c r="F10" s="38">
        <f t="shared" si="0"/>
        <v>287.1</v>
      </c>
      <c r="G10" s="38">
        <f t="shared" si="0"/>
        <v>156.62</v>
      </c>
      <c r="H10" s="38">
        <f t="shared" si="0"/>
        <v>166.04000000000002</v>
      </c>
      <c r="I10" s="38">
        <f t="shared" si="0"/>
        <v>71.37</v>
      </c>
      <c r="J10" s="38">
        <f t="shared" si="0"/>
        <v>72.45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93.54</v>
      </c>
      <c r="O10" s="38">
        <f t="shared" si="0"/>
        <v>174.95</v>
      </c>
      <c r="P10" s="38">
        <f t="shared" si="0"/>
        <v>94.63</v>
      </c>
      <c r="Q10" s="38">
        <f t="shared" si="0"/>
        <v>237.38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39</v>
      </c>
      <c r="B1" s="108"/>
      <c r="C1" s="108"/>
      <c r="D1" s="108"/>
    </row>
    <row r="2" spans="1:4" ht="12.75">
      <c r="A2" s="4"/>
      <c r="B2" s="5" t="s">
        <v>40</v>
      </c>
      <c r="C2" s="5" t="s">
        <v>41</v>
      </c>
      <c r="D2" s="6" t="s">
        <v>42</v>
      </c>
    </row>
    <row r="3" spans="1:4" ht="24.75" customHeight="1">
      <c r="A3" s="7">
        <v>1</v>
      </c>
      <c r="B3" s="14" t="s">
        <v>43</v>
      </c>
      <c r="C3" s="10">
        <f>'FC Vlachovice'!D10</f>
        <v>295.77000000000004</v>
      </c>
      <c r="D3" s="11"/>
    </row>
    <row r="4" spans="1:9" ht="24.75" customHeight="1">
      <c r="A4" s="7">
        <v>2</v>
      </c>
      <c r="B4" s="14" t="s">
        <v>44</v>
      </c>
      <c r="C4" s="10">
        <f>'JATKY Nové Město'!D10</f>
        <v>231.02</v>
      </c>
      <c r="D4" s="11">
        <f aca="true" t="shared" si="0" ref="D4:D17">C4-C$3</f>
        <v>-64.75000000000003</v>
      </c>
      <c r="H4" s="12"/>
      <c r="I4" s="13"/>
    </row>
    <row r="5" spans="1:4" ht="24.75" customHeight="1">
      <c r="A5" s="7">
        <v>3</v>
      </c>
      <c r="B5" s="9" t="s">
        <v>45</v>
      </c>
      <c r="C5" s="10">
        <f>'K3 SPORT_A'!D10</f>
        <v>217.22000000000003</v>
      </c>
      <c r="D5" s="11">
        <f t="shared" si="0"/>
        <v>-78.55000000000001</v>
      </c>
    </row>
    <row r="6" spans="1:4" ht="24.75" customHeight="1">
      <c r="A6" s="7">
        <v>4</v>
      </c>
      <c r="B6" s="41" t="s">
        <v>46</v>
      </c>
      <c r="C6" s="42">
        <f>'Náhradní termín'!D10</f>
        <v>196.23000000000002</v>
      </c>
      <c r="D6" s="36">
        <f t="shared" si="0"/>
        <v>-99.54000000000002</v>
      </c>
    </row>
    <row r="7" spans="1:4" ht="24.75" customHeight="1">
      <c r="A7" s="7">
        <v>5</v>
      </c>
      <c r="B7" s="26" t="s">
        <v>47</v>
      </c>
      <c r="C7" s="27">
        <f>'PROPÁNAJÁNA TEAM'!D10</f>
        <v>193.34000000000003</v>
      </c>
      <c r="D7" s="36">
        <f t="shared" si="0"/>
        <v>-102.43</v>
      </c>
    </row>
    <row r="8" spans="1:4" ht="24.75" customHeight="1">
      <c r="A8" s="7">
        <v>6</v>
      </c>
      <c r="B8" s="26" t="s">
        <v>48</v>
      </c>
      <c r="C8" s="27">
        <f>'ŠNEČEK TEAM'!D10</f>
        <v>187.04000000000002</v>
      </c>
      <c r="D8" s="36">
        <f t="shared" si="0"/>
        <v>-108.73000000000002</v>
      </c>
    </row>
    <row r="9" spans="1:7" ht="24.75" customHeight="1">
      <c r="A9" s="7">
        <v>7</v>
      </c>
      <c r="B9" s="23" t="s">
        <v>49</v>
      </c>
      <c r="C9" s="24">
        <f>'ŠVANDA TEAM'!D10</f>
        <v>183.03</v>
      </c>
      <c r="D9" s="37">
        <f t="shared" si="0"/>
        <v>-112.74000000000004</v>
      </c>
      <c r="G9" s="38"/>
    </row>
    <row r="10" spans="1:4" ht="24.75" customHeight="1">
      <c r="A10" s="7">
        <v>8</v>
      </c>
      <c r="B10" s="26" t="s">
        <v>50</v>
      </c>
      <c r="C10" s="27">
        <f>'ŠUBRT TEAM'!D10</f>
        <v>170.09</v>
      </c>
      <c r="D10" s="36">
        <f t="shared" si="0"/>
        <v>-125.68000000000004</v>
      </c>
    </row>
    <row r="11" spans="1:4" ht="24.75" customHeight="1">
      <c r="A11" s="7">
        <v>9</v>
      </c>
      <c r="B11" s="26" t="s">
        <v>51</v>
      </c>
      <c r="C11" s="27">
        <f>'Záchranná vodní služba'!D10</f>
        <v>154.7</v>
      </c>
      <c r="D11" s="36">
        <f t="shared" si="0"/>
        <v>-141.07000000000005</v>
      </c>
    </row>
    <row r="12" spans="1:4" ht="24.75" customHeight="1">
      <c r="A12" s="7">
        <v>10</v>
      </c>
      <c r="B12" s="25" t="s">
        <v>52</v>
      </c>
      <c r="C12" s="24">
        <f>'K3 SPORT_B'!D10</f>
        <v>122.8</v>
      </c>
      <c r="D12" s="37">
        <f t="shared" si="0"/>
        <v>-172.97000000000003</v>
      </c>
    </row>
    <row r="13" spans="1:4" ht="24.75" customHeight="1">
      <c r="A13" s="7">
        <v>11</v>
      </c>
      <c r="B13" s="25" t="s">
        <v>53</v>
      </c>
      <c r="C13" s="24">
        <f>'K3 SPORT_C'!D10</f>
        <v>73.34</v>
      </c>
      <c r="D13" s="37">
        <f t="shared" si="0"/>
        <v>-222.43000000000004</v>
      </c>
    </row>
    <row r="14" spans="1:4" ht="24.75" customHeight="1">
      <c r="A14" s="7">
        <v>12</v>
      </c>
      <c r="B14" s="26" t="s">
        <v>54</v>
      </c>
      <c r="C14" s="27">
        <f>ŠUMANO!D10</f>
        <v>0</v>
      </c>
      <c r="D14" s="36">
        <f t="shared" si="0"/>
        <v>-295.77000000000004</v>
      </c>
    </row>
    <row r="15" spans="1:4" ht="24.75" customHeight="1">
      <c r="A15" s="7">
        <v>12</v>
      </c>
      <c r="B15" s="26" t="s">
        <v>55</v>
      </c>
      <c r="C15" s="27">
        <f>'TEAM ODLOŽENÝCH ŽEN'!D10</f>
        <v>0</v>
      </c>
      <c r="D15" s="36">
        <f t="shared" si="0"/>
        <v>-295.77000000000004</v>
      </c>
    </row>
    <row r="16" spans="1:4" ht="24" customHeight="1">
      <c r="A16" s="7">
        <v>12</v>
      </c>
      <c r="B16" s="26" t="s">
        <v>56</v>
      </c>
      <c r="C16" s="27">
        <f>'CHEE CHOO TEAM'!D10</f>
        <v>0</v>
      </c>
      <c r="D16" s="36">
        <f t="shared" si="0"/>
        <v>-295.77000000000004</v>
      </c>
    </row>
    <row r="17" spans="1:4" ht="24.75" customHeight="1">
      <c r="A17" s="39">
        <v>12</v>
      </c>
      <c r="B17" s="30" t="s">
        <v>57</v>
      </c>
      <c r="C17" s="31">
        <f>'BOURÁCI Velká Losenice'!D10</f>
        <v>0</v>
      </c>
      <c r="D17" s="40">
        <f t="shared" si="0"/>
        <v>-295.77000000000004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E1">
      <selection activeCell="R5" sqref="R5"/>
    </sheetView>
  </sheetViews>
  <sheetFormatPr defaultColWidth="9.00390625" defaultRowHeight="12.75"/>
  <cols>
    <col min="1" max="1" width="26.2539062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2928.1300000000006</v>
      </c>
    </row>
    <row r="3" spans="1:18" ht="22.5">
      <c r="A3" s="110" t="s">
        <v>340</v>
      </c>
      <c r="B3" s="110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341</v>
      </c>
    </row>
    <row r="4" spans="1:18" ht="19.5" customHeight="1">
      <c r="A4" s="64" t="s">
        <v>342</v>
      </c>
      <c r="B4" s="63" t="s">
        <v>343</v>
      </c>
      <c r="C4" s="65"/>
      <c r="D4" s="65">
        <v>74.11</v>
      </c>
      <c r="E4" s="65">
        <v>83.52</v>
      </c>
      <c r="F4" s="65">
        <v>45.09</v>
      </c>
      <c r="G4" s="65">
        <v>103.93</v>
      </c>
      <c r="H4" s="65"/>
      <c r="I4" s="65">
        <v>82.59</v>
      </c>
      <c r="J4" s="65">
        <v>90.1</v>
      </c>
      <c r="K4" s="65">
        <v>98.24</v>
      </c>
      <c r="L4" s="65">
        <v>121.58</v>
      </c>
      <c r="M4" s="65">
        <v>113.98</v>
      </c>
      <c r="N4" s="65">
        <v>119.18</v>
      </c>
      <c r="O4" s="65">
        <v>48.09</v>
      </c>
      <c r="P4" s="65">
        <v>78.5</v>
      </c>
      <c r="Q4" s="65">
        <v>52.25</v>
      </c>
      <c r="R4" s="66">
        <f>SUM(C4:Q4)</f>
        <v>1111.1600000000003</v>
      </c>
    </row>
    <row r="5" spans="1:18" ht="19.5" customHeight="1">
      <c r="A5" s="64" t="s">
        <v>344</v>
      </c>
      <c r="B5" s="67"/>
      <c r="C5" s="65">
        <v>71.24</v>
      </c>
      <c r="D5" s="65"/>
      <c r="E5" s="65">
        <v>62.89</v>
      </c>
      <c r="F5" s="65">
        <v>73.73</v>
      </c>
      <c r="G5" s="65"/>
      <c r="H5" s="65">
        <v>81.38</v>
      </c>
      <c r="I5" s="65">
        <v>64.41</v>
      </c>
      <c r="J5" s="65"/>
      <c r="K5" s="65">
        <v>58.53</v>
      </c>
      <c r="L5" s="65">
        <v>99.81</v>
      </c>
      <c r="M5" s="65">
        <v>106.05</v>
      </c>
      <c r="N5" s="65">
        <v>111.02</v>
      </c>
      <c r="O5" s="65">
        <v>48.16</v>
      </c>
      <c r="P5" s="65"/>
      <c r="Q5" s="65">
        <v>65.38</v>
      </c>
      <c r="R5" s="66">
        <f>SUM(C5:Q5)</f>
        <v>842.5999999999999</v>
      </c>
    </row>
    <row r="6" spans="1:18" ht="19.5" customHeight="1">
      <c r="A6" s="64" t="s">
        <v>345</v>
      </c>
      <c r="B6" s="67"/>
      <c r="C6" s="65">
        <v>71.83</v>
      </c>
      <c r="D6" s="65">
        <v>57.52</v>
      </c>
      <c r="E6" s="65"/>
      <c r="F6" s="65"/>
      <c r="G6" s="65">
        <v>91.34</v>
      </c>
      <c r="H6" s="65">
        <v>78.33</v>
      </c>
      <c r="I6" s="65"/>
      <c r="J6" s="65">
        <v>92.36</v>
      </c>
      <c r="K6" s="65"/>
      <c r="L6" s="65"/>
      <c r="M6" s="65"/>
      <c r="N6" s="65"/>
      <c r="O6" s="65"/>
      <c r="P6" s="65"/>
      <c r="Q6" s="65"/>
      <c r="R6" s="66">
        <f>SUM(C6:Q6)</f>
        <v>391.38</v>
      </c>
    </row>
    <row r="7" spans="1:18" ht="19.5" customHeight="1">
      <c r="A7" s="64" t="s">
        <v>346</v>
      </c>
      <c r="B7" s="6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>
        <v>79.86</v>
      </c>
      <c r="Q7" s="65"/>
      <c r="R7" s="66">
        <f>SUM(C7:Q7)</f>
        <v>79.86</v>
      </c>
    </row>
    <row r="8" spans="1:18" ht="19.5" customHeight="1">
      <c r="A8" s="64" t="s">
        <v>347</v>
      </c>
      <c r="B8" s="67"/>
      <c r="C8" s="65">
        <v>44.15</v>
      </c>
      <c r="D8" s="65">
        <v>38.46</v>
      </c>
      <c r="E8" s="65">
        <v>41.13</v>
      </c>
      <c r="F8" s="65">
        <v>64.64</v>
      </c>
      <c r="G8" s="65"/>
      <c r="H8" s="65">
        <v>61.29</v>
      </c>
      <c r="I8" s="65">
        <v>51.34</v>
      </c>
      <c r="J8" s="65">
        <v>60.61</v>
      </c>
      <c r="K8" s="65"/>
      <c r="L8" s="65"/>
      <c r="M8" s="65"/>
      <c r="N8" s="65"/>
      <c r="O8" s="65">
        <v>41.65</v>
      </c>
      <c r="P8" s="65">
        <v>52.61</v>
      </c>
      <c r="Q8" s="65">
        <v>47.25</v>
      </c>
      <c r="R8" s="66">
        <f>SUM(C8:Q8)</f>
        <v>503.13</v>
      </c>
    </row>
    <row r="9" spans="1:18" ht="19.5" customHeight="1">
      <c r="A9" s="64"/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0</v>
      </c>
    </row>
    <row r="10" spans="3:17" ht="12.75">
      <c r="C10" s="38">
        <f aca="true" t="shared" si="0" ref="C10:Q10">SUM(C4,C5,C6,C7,C8,C9)</f>
        <v>187.22</v>
      </c>
      <c r="D10" s="38">
        <f t="shared" si="0"/>
        <v>170.09</v>
      </c>
      <c r="E10" s="38">
        <f t="shared" si="0"/>
        <v>187.54</v>
      </c>
      <c r="F10" s="38">
        <f t="shared" si="0"/>
        <v>183.46</v>
      </c>
      <c r="G10" s="38">
        <f t="shared" si="0"/>
        <v>195.27</v>
      </c>
      <c r="H10" s="38">
        <f t="shared" si="0"/>
        <v>220.99999999999997</v>
      </c>
      <c r="I10" s="38">
        <f t="shared" si="0"/>
        <v>198.34</v>
      </c>
      <c r="J10" s="38">
        <f t="shared" si="0"/>
        <v>243.07</v>
      </c>
      <c r="K10" s="38">
        <f t="shared" si="0"/>
        <v>156.76999999999998</v>
      </c>
      <c r="L10" s="38">
        <f t="shared" si="0"/>
        <v>221.39</v>
      </c>
      <c r="M10" s="38">
        <f t="shared" si="0"/>
        <v>220.03</v>
      </c>
      <c r="N10" s="38">
        <f t="shared" si="0"/>
        <v>230.2</v>
      </c>
      <c r="O10" s="38">
        <f t="shared" si="0"/>
        <v>137.9</v>
      </c>
      <c r="P10" s="38">
        <f t="shared" si="0"/>
        <v>210.97000000000003</v>
      </c>
      <c r="Q10" s="38">
        <f t="shared" si="0"/>
        <v>164.88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R6" sqref="R6"/>
    </sheetView>
  </sheetViews>
  <sheetFormatPr defaultColWidth="9.00390625" defaultRowHeight="12.75"/>
  <cols>
    <col min="1" max="1" width="40.875" style="3" customWidth="1"/>
    <col min="2" max="2" width="2.25390625" style="3" customWidth="1"/>
    <col min="3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62">
        <f>SUM(R4:R9)</f>
        <v>972.5600000000002</v>
      </c>
    </row>
    <row r="3" spans="1:18" ht="22.5">
      <c r="A3" s="110" t="s">
        <v>348</v>
      </c>
      <c r="B3" s="110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 t="s">
        <v>349</v>
      </c>
    </row>
    <row r="4" spans="1:18" ht="19.5" customHeight="1">
      <c r="A4" s="64" t="s">
        <v>350</v>
      </c>
      <c r="B4" s="63" t="s">
        <v>351</v>
      </c>
      <c r="C4" s="65">
        <v>48.92</v>
      </c>
      <c r="D4" s="65">
        <v>51.25</v>
      </c>
      <c r="E4" s="65"/>
      <c r="F4" s="65"/>
      <c r="G4" s="65"/>
      <c r="H4" s="65"/>
      <c r="I4" s="65"/>
      <c r="J4" s="65"/>
      <c r="K4" s="65">
        <v>96.74</v>
      </c>
      <c r="L4" s="65"/>
      <c r="M4" s="65"/>
      <c r="N4" s="65"/>
      <c r="O4" s="65"/>
      <c r="P4" s="65">
        <v>93.43</v>
      </c>
      <c r="Q4" s="65"/>
      <c r="R4" s="66">
        <f>SUM(C4:Q4)</f>
        <v>290.34000000000003</v>
      </c>
    </row>
    <row r="5" spans="1:18" ht="19.5" customHeight="1">
      <c r="A5" s="64" t="s">
        <v>352</v>
      </c>
      <c r="B5" s="67"/>
      <c r="C5" s="65"/>
      <c r="D5" s="65"/>
      <c r="E5" s="65">
        <v>51.13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>
        <f>SUM(C5:Q5)</f>
        <v>51.13</v>
      </c>
    </row>
    <row r="6" spans="1:18" ht="19.5" customHeight="1">
      <c r="A6" s="64" t="s">
        <v>353</v>
      </c>
      <c r="B6" s="67"/>
      <c r="C6" s="65">
        <v>51.6</v>
      </c>
      <c r="D6" s="65">
        <v>59.34</v>
      </c>
      <c r="E6" s="65">
        <v>83.74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>
        <v>100.5</v>
      </c>
      <c r="Q6" s="65"/>
      <c r="R6" s="66">
        <f>SUM(C6:Q6)</f>
        <v>295.18</v>
      </c>
    </row>
    <row r="7" spans="1:18" ht="19.5" customHeight="1">
      <c r="A7" s="64" t="s">
        <v>354</v>
      </c>
      <c r="B7" s="67"/>
      <c r="C7" s="65">
        <v>53.08</v>
      </c>
      <c r="D7" s="65">
        <v>44.11</v>
      </c>
      <c r="E7" s="65">
        <v>49.11</v>
      </c>
      <c r="F7" s="65"/>
      <c r="G7" s="65"/>
      <c r="H7" s="65"/>
      <c r="I7" s="65"/>
      <c r="J7" s="65"/>
      <c r="K7" s="65">
        <v>105.47</v>
      </c>
      <c r="L7" s="65"/>
      <c r="M7" s="65"/>
      <c r="N7" s="65"/>
      <c r="O7" s="65"/>
      <c r="P7" s="65">
        <v>84.14</v>
      </c>
      <c r="Q7" s="65"/>
      <c r="R7" s="66">
        <f>SUM(C7:Q7)</f>
        <v>335.91</v>
      </c>
    </row>
    <row r="8" spans="1:18" ht="19.5" customHeight="1">
      <c r="A8" s="64"/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f>SUM(C8:Q8)</f>
        <v>0</v>
      </c>
    </row>
    <row r="9" spans="1:18" ht="19.5" customHeight="1">
      <c r="A9" s="64"/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f>SUM(C9:Q9)</f>
        <v>0</v>
      </c>
    </row>
    <row r="10" spans="3:17" ht="12.75">
      <c r="C10" s="38">
        <f aca="true" t="shared" si="0" ref="C10:Q10">SUM(C4,C5,C6,C7,C8,C9)</f>
        <v>153.60000000000002</v>
      </c>
      <c r="D10" s="38">
        <f t="shared" si="0"/>
        <v>154.7</v>
      </c>
      <c r="E10" s="38">
        <f t="shared" si="0"/>
        <v>183.98000000000002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202.20999999999998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278.07</v>
      </c>
      <c r="Q10" s="38">
        <f t="shared" si="0"/>
        <v>0</v>
      </c>
    </row>
  </sheetData>
  <mergeCells count="1">
    <mergeCell ref="A3:B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A18" sqref="A1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58</v>
      </c>
      <c r="B1" s="108"/>
      <c r="C1" s="108"/>
      <c r="D1" s="108"/>
    </row>
    <row r="2" spans="1:4" ht="12.75">
      <c r="A2" s="4"/>
      <c r="B2" s="5" t="s">
        <v>59</v>
      </c>
      <c r="C2" s="5" t="s">
        <v>60</v>
      </c>
      <c r="D2" s="6" t="s">
        <v>61</v>
      </c>
    </row>
    <row r="3" spans="1:4" ht="24.75" customHeight="1">
      <c r="A3" s="7">
        <v>1</v>
      </c>
      <c r="B3" s="9" t="s">
        <v>62</v>
      </c>
      <c r="C3" s="10">
        <f>'K3 SPORT_A'!E10</f>
        <v>256.42</v>
      </c>
      <c r="D3" s="11"/>
    </row>
    <row r="4" spans="1:9" ht="24.75" customHeight="1">
      <c r="A4" s="7">
        <v>2</v>
      </c>
      <c r="B4" s="9" t="s">
        <v>63</v>
      </c>
      <c r="C4" s="10">
        <f>'K3 SPORT_B'!E10</f>
        <v>234.09</v>
      </c>
      <c r="D4" s="11">
        <f aca="true" t="shared" si="0" ref="D4:D17">C4-C$3</f>
        <v>-22.330000000000013</v>
      </c>
      <c r="H4" s="12"/>
      <c r="I4" s="13"/>
    </row>
    <row r="5" spans="1:4" ht="24.75" customHeight="1">
      <c r="A5" s="7">
        <v>3</v>
      </c>
      <c r="B5" s="14" t="s">
        <v>64</v>
      </c>
      <c r="C5" s="10">
        <f>'ŠNEČEK TEAM'!E10</f>
        <v>224.3</v>
      </c>
      <c r="D5" s="11">
        <f t="shared" si="0"/>
        <v>-32.120000000000005</v>
      </c>
    </row>
    <row r="6" spans="1:4" ht="24.75" customHeight="1">
      <c r="A6" s="7">
        <v>4</v>
      </c>
      <c r="B6" s="41" t="s">
        <v>65</v>
      </c>
      <c r="C6" s="42">
        <f>'Náhradní termín'!E10</f>
        <v>218.84</v>
      </c>
      <c r="D6" s="36">
        <f t="shared" si="0"/>
        <v>-37.58000000000001</v>
      </c>
    </row>
    <row r="7" spans="1:4" ht="24.75" customHeight="1">
      <c r="A7" s="7">
        <v>5</v>
      </c>
      <c r="B7" s="26" t="s">
        <v>66</v>
      </c>
      <c r="C7" s="27">
        <f>'PROPÁNAJÁNA TEAM'!E10</f>
        <v>204.41</v>
      </c>
      <c r="D7" s="36">
        <f t="shared" si="0"/>
        <v>-52.01000000000002</v>
      </c>
    </row>
    <row r="8" spans="1:4" ht="24.75" customHeight="1">
      <c r="A8" s="7">
        <v>6</v>
      </c>
      <c r="B8" s="26" t="s">
        <v>67</v>
      </c>
      <c r="C8" s="27">
        <f>'BOURÁCI Velká Losenice'!E10</f>
        <v>200.21</v>
      </c>
      <c r="D8" s="36">
        <f t="shared" si="0"/>
        <v>-56.21000000000001</v>
      </c>
    </row>
    <row r="9" spans="1:7" ht="24.75" customHeight="1">
      <c r="A9" s="7">
        <v>7</v>
      </c>
      <c r="B9" s="26" t="s">
        <v>68</v>
      </c>
      <c r="C9" s="27">
        <f>'ŠUBRT TEAM'!E10</f>
        <v>187.54</v>
      </c>
      <c r="D9" s="36">
        <f t="shared" si="0"/>
        <v>-68.88000000000002</v>
      </c>
      <c r="G9" s="38"/>
    </row>
    <row r="10" spans="1:4" ht="24.75" customHeight="1">
      <c r="A10" s="7">
        <v>8</v>
      </c>
      <c r="B10" s="26" t="s">
        <v>69</v>
      </c>
      <c r="C10" s="27">
        <f>'Záchranná vodní služba'!E10</f>
        <v>183.98000000000002</v>
      </c>
      <c r="D10" s="36">
        <f t="shared" si="0"/>
        <v>-72.44</v>
      </c>
    </row>
    <row r="11" spans="1:4" ht="24.75" customHeight="1">
      <c r="A11" s="7">
        <v>9</v>
      </c>
      <c r="B11" s="26" t="s">
        <v>70</v>
      </c>
      <c r="C11" s="27">
        <f>'JATKY Nové Město'!E10</f>
        <v>163.99</v>
      </c>
      <c r="D11" s="36">
        <f t="shared" si="0"/>
        <v>-92.43</v>
      </c>
    </row>
    <row r="12" spans="1:4" ht="24.75" customHeight="1">
      <c r="A12" s="7">
        <v>10</v>
      </c>
      <c r="B12" s="20" t="s">
        <v>71</v>
      </c>
      <c r="C12" s="21">
        <f>'ŠVANDA TEAM'!E10</f>
        <v>162.83999999999997</v>
      </c>
      <c r="D12" s="22">
        <f t="shared" si="0"/>
        <v>-93.58000000000004</v>
      </c>
    </row>
    <row r="13" spans="1:4" ht="24.75" customHeight="1">
      <c r="A13" s="7">
        <v>11</v>
      </c>
      <c r="B13" s="20" t="s">
        <v>72</v>
      </c>
      <c r="C13" s="21">
        <f>'CHEE CHOO TEAM'!E10</f>
        <v>75.5</v>
      </c>
      <c r="D13" s="22">
        <f t="shared" si="0"/>
        <v>-180.92000000000002</v>
      </c>
    </row>
    <row r="14" spans="1:4" ht="24.75" customHeight="1">
      <c r="A14" s="7">
        <v>12</v>
      </c>
      <c r="B14" s="43" t="s">
        <v>73</v>
      </c>
      <c r="C14" s="21">
        <f>'K3 SPORT_C'!E10</f>
        <v>73.66</v>
      </c>
      <c r="D14" s="22">
        <f t="shared" si="0"/>
        <v>-182.76000000000002</v>
      </c>
    </row>
    <row r="15" spans="1:4" ht="24.75" customHeight="1">
      <c r="A15" s="7">
        <v>13</v>
      </c>
      <c r="B15" s="20" t="s">
        <v>74</v>
      </c>
      <c r="C15" s="21">
        <f>'TEAM ODLOŽENÝCH ŽEN'!E10</f>
        <v>0</v>
      </c>
      <c r="D15" s="22">
        <f t="shared" si="0"/>
        <v>-256.42</v>
      </c>
    </row>
    <row r="16" spans="1:4" ht="24" customHeight="1">
      <c r="A16" s="7">
        <v>13</v>
      </c>
      <c r="B16" s="20" t="s">
        <v>75</v>
      </c>
      <c r="C16" s="21">
        <f>ŠUMANO!E10</f>
        <v>0</v>
      </c>
      <c r="D16" s="22">
        <f t="shared" si="0"/>
        <v>-256.42</v>
      </c>
    </row>
    <row r="17" spans="1:4" ht="24.75" customHeight="1">
      <c r="A17" s="44">
        <v>13</v>
      </c>
      <c r="B17" s="45" t="s">
        <v>76</v>
      </c>
      <c r="C17" s="46">
        <f>'FC Vlachovice'!E10</f>
        <v>0</v>
      </c>
      <c r="D17" s="32">
        <f t="shared" si="0"/>
        <v>-256.42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C14" sqref="C14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77</v>
      </c>
      <c r="B1" s="108"/>
      <c r="C1" s="108"/>
      <c r="D1" s="108"/>
    </row>
    <row r="2" spans="1:4" ht="12.75">
      <c r="A2" s="4"/>
      <c r="B2" s="5" t="s">
        <v>78</v>
      </c>
      <c r="C2" s="5" t="s">
        <v>79</v>
      </c>
      <c r="D2" s="6" t="s">
        <v>80</v>
      </c>
    </row>
    <row r="3" spans="1:4" ht="24.75" customHeight="1">
      <c r="A3" s="7">
        <v>1</v>
      </c>
      <c r="B3" s="14" t="s">
        <v>81</v>
      </c>
      <c r="C3" s="10">
        <f>'BOURÁCI Velká Losenice'!F10</f>
        <v>287.1</v>
      </c>
      <c r="D3" s="11"/>
    </row>
    <row r="4" spans="1:9" ht="24.75" customHeight="1">
      <c r="A4" s="7">
        <v>2</v>
      </c>
      <c r="B4" s="14" t="s">
        <v>82</v>
      </c>
      <c r="C4" s="10">
        <f>'ŠNEČEK TEAM'!F10</f>
        <v>281.18</v>
      </c>
      <c r="D4" s="11">
        <f aca="true" t="shared" si="0" ref="D4:D17">C4-C$3</f>
        <v>-5.920000000000016</v>
      </c>
      <c r="H4" s="12"/>
      <c r="I4" s="13"/>
    </row>
    <row r="5" spans="1:4" ht="24.75" customHeight="1">
      <c r="A5" s="7">
        <v>3</v>
      </c>
      <c r="B5" s="14" t="s">
        <v>83</v>
      </c>
      <c r="C5" s="10">
        <f>'FC Vlachovice'!F10</f>
        <v>239.81</v>
      </c>
      <c r="D5" s="11">
        <f t="shared" si="0"/>
        <v>-47.29000000000002</v>
      </c>
    </row>
    <row r="6" spans="1:4" ht="24.75" customHeight="1">
      <c r="A6" s="7">
        <v>4</v>
      </c>
      <c r="B6" s="43" t="s">
        <v>84</v>
      </c>
      <c r="C6" s="21">
        <f>'K3 SPORT_A'!F10</f>
        <v>234.36</v>
      </c>
      <c r="D6" s="22">
        <f t="shared" si="0"/>
        <v>-52.74000000000001</v>
      </c>
    </row>
    <row r="7" spans="1:4" ht="24.75" customHeight="1">
      <c r="A7" s="7">
        <v>5</v>
      </c>
      <c r="B7" s="20" t="s">
        <v>85</v>
      </c>
      <c r="C7" s="21">
        <f>'JATKY Nové Město'!F10</f>
        <v>230.28</v>
      </c>
      <c r="D7" s="22">
        <f t="shared" si="0"/>
        <v>-56.82000000000002</v>
      </c>
    </row>
    <row r="8" spans="1:4" ht="24.75" customHeight="1">
      <c r="A8" s="7">
        <v>6</v>
      </c>
      <c r="B8" s="20" t="s">
        <v>86</v>
      </c>
      <c r="C8" s="21">
        <f>'ŠVANDA TEAM'!F10</f>
        <v>223</v>
      </c>
      <c r="D8" s="22">
        <f t="shared" si="0"/>
        <v>-64.10000000000002</v>
      </c>
    </row>
    <row r="9" spans="1:7" ht="24.75" customHeight="1">
      <c r="A9" s="7">
        <v>7</v>
      </c>
      <c r="B9" s="41" t="s">
        <v>87</v>
      </c>
      <c r="C9" s="42">
        <f>'Náhradní termín'!F10</f>
        <v>216.64</v>
      </c>
      <c r="D9" s="36">
        <f t="shared" si="0"/>
        <v>-70.46000000000004</v>
      </c>
      <c r="G9" s="38"/>
    </row>
    <row r="10" spans="1:4" ht="24.75" customHeight="1">
      <c r="A10" s="7">
        <v>8</v>
      </c>
      <c r="B10" s="26" t="s">
        <v>88</v>
      </c>
      <c r="C10" s="27">
        <f>'PROPÁNAJÁNA TEAM'!F10</f>
        <v>211.63</v>
      </c>
      <c r="D10" s="36">
        <f t="shared" si="0"/>
        <v>-75.47000000000003</v>
      </c>
    </row>
    <row r="11" spans="1:4" ht="24.75" customHeight="1">
      <c r="A11" s="7">
        <v>9</v>
      </c>
      <c r="B11" s="26" t="s">
        <v>89</v>
      </c>
      <c r="C11" s="27">
        <f>'CHEE CHOO TEAM'!F10</f>
        <v>205.28</v>
      </c>
      <c r="D11" s="36">
        <f t="shared" si="0"/>
        <v>-81.82000000000002</v>
      </c>
    </row>
    <row r="12" spans="1:4" ht="24.75" customHeight="1">
      <c r="A12" s="7">
        <v>10</v>
      </c>
      <c r="B12" s="25" t="s">
        <v>90</v>
      </c>
      <c r="C12" s="24">
        <f>'K3 SPORT_B'!F10</f>
        <v>193.89999999999998</v>
      </c>
      <c r="D12" s="37">
        <f t="shared" si="0"/>
        <v>-93.20000000000005</v>
      </c>
    </row>
    <row r="13" spans="1:4" ht="24.75" customHeight="1">
      <c r="A13" s="7">
        <v>11</v>
      </c>
      <c r="B13" s="26" t="s">
        <v>91</v>
      </c>
      <c r="C13" s="27">
        <f>'ŠUBRT TEAM'!F10</f>
        <v>183.46</v>
      </c>
      <c r="D13" s="36">
        <f t="shared" si="0"/>
        <v>-103.64000000000001</v>
      </c>
    </row>
    <row r="14" spans="1:4" ht="24.75" customHeight="1">
      <c r="A14" s="7">
        <v>12</v>
      </c>
      <c r="B14" s="26" t="s">
        <v>92</v>
      </c>
      <c r="C14" s="27">
        <f>'TEAM ODLOŽENÝCH ŽEN'!F10</f>
        <v>161.18</v>
      </c>
      <c r="D14" s="36">
        <f t="shared" si="0"/>
        <v>-125.92000000000002</v>
      </c>
    </row>
    <row r="15" spans="1:4" ht="24.75" customHeight="1">
      <c r="A15" s="7">
        <v>13</v>
      </c>
      <c r="B15" s="26" t="s">
        <v>93</v>
      </c>
      <c r="C15" s="27">
        <f>ŠUMANO!F10</f>
        <v>150.63</v>
      </c>
      <c r="D15" s="36">
        <f t="shared" si="0"/>
        <v>-136.47000000000003</v>
      </c>
    </row>
    <row r="16" spans="1:4" ht="24" customHeight="1">
      <c r="A16" s="7">
        <v>14</v>
      </c>
      <c r="B16" s="25" t="s">
        <v>94</v>
      </c>
      <c r="C16" s="24">
        <f>'K3 SPORT_C'!F10</f>
        <v>71.91</v>
      </c>
      <c r="D16" s="37">
        <f t="shared" si="0"/>
        <v>-215.19000000000003</v>
      </c>
    </row>
    <row r="17" spans="1:4" ht="24.75" customHeight="1">
      <c r="A17" s="39">
        <v>15</v>
      </c>
      <c r="B17" s="30" t="s">
        <v>95</v>
      </c>
      <c r="C17" s="31">
        <f>'Záchranná vodní služba'!F10</f>
        <v>0</v>
      </c>
      <c r="D17" s="40">
        <f t="shared" si="0"/>
        <v>-287.1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D8" sqref="D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96</v>
      </c>
      <c r="B1" s="108"/>
      <c r="C1" s="108"/>
      <c r="D1" s="108"/>
    </row>
    <row r="2" spans="1:4" ht="12.75">
      <c r="A2" s="4"/>
      <c r="B2" s="5" t="s">
        <v>97</v>
      </c>
      <c r="C2" s="5" t="s">
        <v>98</v>
      </c>
      <c r="D2" s="6" t="s">
        <v>99</v>
      </c>
    </row>
    <row r="3" spans="1:4" ht="24.75" customHeight="1">
      <c r="A3" s="7">
        <v>1</v>
      </c>
      <c r="B3" s="14" t="s">
        <v>100</v>
      </c>
      <c r="C3" s="10">
        <f>'FC Vlachovice'!G10</f>
        <v>315.72</v>
      </c>
      <c r="D3" s="11"/>
    </row>
    <row r="4" spans="1:9" ht="24.75" customHeight="1">
      <c r="A4" s="7">
        <v>2</v>
      </c>
      <c r="B4" s="9" t="s">
        <v>101</v>
      </c>
      <c r="C4" s="10">
        <f>'K3 SPORT_A'!G10</f>
        <v>314.02</v>
      </c>
      <c r="D4" s="11">
        <f aca="true" t="shared" si="0" ref="D4:D17">C4-C$3</f>
        <v>-1.7000000000000455</v>
      </c>
      <c r="H4" s="12"/>
      <c r="I4" s="13"/>
    </row>
    <row r="5" spans="1:4" ht="24.75" customHeight="1">
      <c r="A5" s="7">
        <v>3</v>
      </c>
      <c r="B5" s="9" t="s">
        <v>102</v>
      </c>
      <c r="C5" s="10">
        <f>'K3 SPORT_B'!G10</f>
        <v>286.07</v>
      </c>
      <c r="D5" s="11">
        <f t="shared" si="0"/>
        <v>-29.650000000000034</v>
      </c>
    </row>
    <row r="6" spans="1:4" ht="24.75" customHeight="1">
      <c r="A6" s="7">
        <v>4</v>
      </c>
      <c r="B6" s="20" t="s">
        <v>103</v>
      </c>
      <c r="C6" s="21">
        <f>'ŠNEČEK TEAM'!G10</f>
        <v>281.8</v>
      </c>
      <c r="D6" s="22">
        <f t="shared" si="0"/>
        <v>-33.920000000000016</v>
      </c>
    </row>
    <row r="7" spans="1:4" ht="24.75" customHeight="1">
      <c r="A7" s="7">
        <v>5</v>
      </c>
      <c r="B7" s="20" t="s">
        <v>104</v>
      </c>
      <c r="C7" s="21">
        <f>'ŠVANDA TEAM'!G10</f>
        <v>274.96000000000004</v>
      </c>
      <c r="D7" s="22">
        <f t="shared" si="0"/>
        <v>-40.75999999999999</v>
      </c>
    </row>
    <row r="8" spans="1:4" ht="24.75" customHeight="1">
      <c r="A8" s="7">
        <v>6</v>
      </c>
      <c r="B8" s="47" t="s">
        <v>105</v>
      </c>
      <c r="C8" s="48">
        <f>'K3 SPORT_C'!G10</f>
        <v>272.1</v>
      </c>
      <c r="D8" s="37">
        <f t="shared" si="0"/>
        <v>-43.620000000000005</v>
      </c>
    </row>
    <row r="9" spans="1:7" ht="24.75" customHeight="1">
      <c r="A9" s="7">
        <v>7</v>
      </c>
      <c r="B9" s="26" t="s">
        <v>106</v>
      </c>
      <c r="C9" s="27">
        <f>'Náhradní termín'!G10</f>
        <v>271.46</v>
      </c>
      <c r="D9" s="36">
        <f t="shared" si="0"/>
        <v>-44.26000000000005</v>
      </c>
      <c r="G9" s="38"/>
    </row>
    <row r="10" spans="1:4" ht="24.75" customHeight="1">
      <c r="A10" s="7">
        <v>8</v>
      </c>
      <c r="B10" s="26" t="s">
        <v>107</v>
      </c>
      <c r="C10" s="27">
        <f>'PROPÁNAJÁNA TEAM'!G10</f>
        <v>259.93</v>
      </c>
      <c r="D10" s="36">
        <f t="shared" si="0"/>
        <v>-55.79000000000002</v>
      </c>
    </row>
    <row r="11" spans="1:4" ht="24.75" customHeight="1">
      <c r="A11" s="7">
        <v>9</v>
      </c>
      <c r="B11" s="26" t="s">
        <v>108</v>
      </c>
      <c r="C11" s="27">
        <f>'ŠUBRT TEAM'!G10</f>
        <v>195.27</v>
      </c>
      <c r="D11" s="36">
        <f t="shared" si="0"/>
        <v>-120.45000000000002</v>
      </c>
    </row>
    <row r="12" spans="1:4" ht="24.75" customHeight="1">
      <c r="A12" s="7">
        <v>10</v>
      </c>
      <c r="B12" s="20" t="s">
        <v>109</v>
      </c>
      <c r="C12" s="21">
        <f>'BOURÁCI Velká Losenice'!G10</f>
        <v>156.62</v>
      </c>
      <c r="D12" s="22">
        <f t="shared" si="0"/>
        <v>-159.10000000000002</v>
      </c>
    </row>
    <row r="13" spans="1:4" ht="24.75" customHeight="1">
      <c r="A13" s="7">
        <v>11</v>
      </c>
      <c r="B13" s="20" t="s">
        <v>110</v>
      </c>
      <c r="C13" s="21">
        <f>'JATKY Nové Město'!G10</f>
        <v>91.36</v>
      </c>
      <c r="D13" s="22">
        <f t="shared" si="0"/>
        <v>-224.36</v>
      </c>
    </row>
    <row r="14" spans="1:4" ht="24.75" customHeight="1">
      <c r="A14" s="7">
        <v>12</v>
      </c>
      <c r="B14" s="26" t="s">
        <v>111</v>
      </c>
      <c r="C14" s="27">
        <f>'TEAM ODLOŽENÝCH ŽEN'!G10</f>
        <v>42.45</v>
      </c>
      <c r="D14" s="36">
        <f t="shared" si="0"/>
        <v>-273.27000000000004</v>
      </c>
    </row>
    <row r="15" spans="1:4" ht="24.75" customHeight="1">
      <c r="A15" s="49">
        <v>13</v>
      </c>
      <c r="B15" s="26" t="s">
        <v>112</v>
      </c>
      <c r="C15" s="27">
        <f>'Záchranná vodní služba'!G10</f>
        <v>0</v>
      </c>
      <c r="D15" s="36">
        <f t="shared" si="0"/>
        <v>-315.72</v>
      </c>
    </row>
    <row r="16" spans="1:4" ht="24" customHeight="1">
      <c r="A16" s="7">
        <v>13</v>
      </c>
      <c r="B16" s="26" t="s">
        <v>113</v>
      </c>
      <c r="C16" s="27">
        <f>ŠUMANO!G10</f>
        <v>0</v>
      </c>
      <c r="D16" s="36">
        <f t="shared" si="0"/>
        <v>-315.72</v>
      </c>
    </row>
    <row r="17" spans="1:4" ht="24.75" customHeight="1">
      <c r="A17" s="44">
        <v>13</v>
      </c>
      <c r="B17" s="30" t="s">
        <v>114</v>
      </c>
      <c r="C17" s="31">
        <f>'CHEE CHOO TEAM'!G10</f>
        <v>135.51</v>
      </c>
      <c r="D17" s="40">
        <f t="shared" si="0"/>
        <v>-180.21000000000004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4">
      <selection activeCell="A18" sqref="A18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115</v>
      </c>
      <c r="B1" s="108"/>
      <c r="C1" s="108"/>
      <c r="D1" s="108"/>
    </row>
    <row r="2" spans="1:4" ht="12.75">
      <c r="A2" s="4"/>
      <c r="B2" s="5" t="s">
        <v>116</v>
      </c>
      <c r="C2" s="5" t="s">
        <v>117</v>
      </c>
      <c r="D2" s="6" t="s">
        <v>118</v>
      </c>
    </row>
    <row r="3" spans="1:4" ht="24.75" customHeight="1">
      <c r="A3" s="7">
        <v>1</v>
      </c>
      <c r="B3" s="14" t="s">
        <v>119</v>
      </c>
      <c r="C3" s="10">
        <f>'FC Vlachovice'!H10</f>
        <v>291.29</v>
      </c>
      <c r="D3" s="11"/>
    </row>
    <row r="4" spans="1:9" ht="24.75" customHeight="1">
      <c r="A4" s="7">
        <v>2</v>
      </c>
      <c r="B4" s="9" t="s">
        <v>120</v>
      </c>
      <c r="C4" s="10">
        <f>'K3 SPORT_A'!H10</f>
        <v>275.66999999999996</v>
      </c>
      <c r="D4" s="11">
        <f aca="true" t="shared" si="0" ref="D4:D17">C4-C$3</f>
        <v>-15.620000000000061</v>
      </c>
      <c r="H4" s="12"/>
      <c r="I4" s="13"/>
    </row>
    <row r="5" spans="1:4" ht="24.75" customHeight="1">
      <c r="A5" s="7">
        <v>3</v>
      </c>
      <c r="B5" s="9" t="s">
        <v>121</v>
      </c>
      <c r="C5" s="10">
        <f>'K3 SPORT_B'!H10</f>
        <v>272.62</v>
      </c>
      <c r="D5" s="11">
        <f t="shared" si="0"/>
        <v>-18.670000000000016</v>
      </c>
    </row>
    <row r="6" spans="1:4" ht="24.75" customHeight="1">
      <c r="A6" s="7">
        <v>4</v>
      </c>
      <c r="B6" s="20" t="s">
        <v>122</v>
      </c>
      <c r="C6" s="21">
        <f>'ŠNEČEK TEAM'!H10</f>
        <v>257.19</v>
      </c>
      <c r="D6" s="22">
        <f t="shared" si="0"/>
        <v>-34.10000000000002</v>
      </c>
    </row>
    <row r="7" spans="1:4" ht="24.75" customHeight="1">
      <c r="A7" s="7">
        <v>5</v>
      </c>
      <c r="B7" s="41" t="s">
        <v>123</v>
      </c>
      <c r="C7" s="42">
        <f>'Náhradní termín'!H10</f>
        <v>252.65</v>
      </c>
      <c r="D7" s="36">
        <f t="shared" si="0"/>
        <v>-38.640000000000015</v>
      </c>
    </row>
    <row r="8" spans="1:4" ht="24.75" customHeight="1">
      <c r="A8" s="7">
        <v>6</v>
      </c>
      <c r="B8" s="26" t="s">
        <v>124</v>
      </c>
      <c r="C8" s="27">
        <f>'PROPÁNAJÁNA TEAM'!H10</f>
        <v>239.96000000000004</v>
      </c>
      <c r="D8" s="36">
        <f t="shared" si="0"/>
        <v>-51.329999999999984</v>
      </c>
    </row>
    <row r="9" spans="1:7" ht="24.75" customHeight="1">
      <c r="A9" s="7">
        <v>7</v>
      </c>
      <c r="B9" s="26" t="s">
        <v>125</v>
      </c>
      <c r="C9" s="27">
        <f>'ŠUBRT TEAM'!H10</f>
        <v>220.99999999999997</v>
      </c>
      <c r="D9" s="36">
        <f t="shared" si="0"/>
        <v>-70.29000000000005</v>
      </c>
      <c r="G9" s="38"/>
    </row>
    <row r="10" spans="1:4" ht="24.75" customHeight="1">
      <c r="A10" s="7">
        <v>8</v>
      </c>
      <c r="B10" s="20" t="s">
        <v>126</v>
      </c>
      <c r="C10" s="21">
        <f>'ŠVANDA TEAM'!H10</f>
        <v>173.89</v>
      </c>
      <c r="D10" s="22">
        <f t="shared" si="0"/>
        <v>-117.40000000000003</v>
      </c>
    </row>
    <row r="11" spans="1:4" ht="24.75" customHeight="1">
      <c r="A11" s="7">
        <v>9</v>
      </c>
      <c r="B11" s="20" t="s">
        <v>127</v>
      </c>
      <c r="C11" s="21">
        <f>'BOURÁCI Velká Losenice'!H10</f>
        <v>166.04000000000002</v>
      </c>
      <c r="D11" s="22">
        <f t="shared" si="0"/>
        <v>-125.25</v>
      </c>
    </row>
    <row r="12" spans="1:4" ht="24.75" customHeight="1">
      <c r="A12" s="7">
        <v>10</v>
      </c>
      <c r="B12" s="50" t="s">
        <v>128</v>
      </c>
      <c r="C12" s="51">
        <f>'K3 SPORT_C'!H10</f>
        <v>88.04</v>
      </c>
      <c r="D12" s="52">
        <f t="shared" si="0"/>
        <v>-203.25</v>
      </c>
    </row>
    <row r="13" spans="1:4" ht="24.75" customHeight="1">
      <c r="A13" s="7">
        <v>11</v>
      </c>
      <c r="B13" s="20" t="s">
        <v>129</v>
      </c>
      <c r="C13" s="21">
        <f>'JATKY Nové Město'!H10</f>
        <v>86.19</v>
      </c>
      <c r="D13" s="22">
        <f t="shared" si="0"/>
        <v>-205.10000000000002</v>
      </c>
    </row>
    <row r="14" spans="1:4" ht="24.75" customHeight="1">
      <c r="A14" s="7">
        <v>12</v>
      </c>
      <c r="B14" s="26" t="s">
        <v>130</v>
      </c>
      <c r="C14" s="27">
        <f>'CHEE CHOO TEAM'!H10</f>
        <v>85.89</v>
      </c>
      <c r="D14" s="36">
        <f t="shared" si="0"/>
        <v>-205.40000000000003</v>
      </c>
    </row>
    <row r="15" spans="1:4" ht="24.75" customHeight="1">
      <c r="A15" s="53">
        <v>13</v>
      </c>
      <c r="B15" s="26" t="s">
        <v>131</v>
      </c>
      <c r="C15" s="27">
        <f>'TEAM ODLOŽENÝCH ŽEN'!H10</f>
        <v>63.81</v>
      </c>
      <c r="D15" s="36">
        <f t="shared" si="0"/>
        <v>-227.48000000000002</v>
      </c>
    </row>
    <row r="16" spans="1:4" ht="24" customHeight="1">
      <c r="A16" s="7">
        <v>14</v>
      </c>
      <c r="B16" s="26" t="s">
        <v>132</v>
      </c>
      <c r="C16" s="27">
        <f>'Záchranná vodní služba'!H10</f>
        <v>0</v>
      </c>
      <c r="D16" s="36">
        <f t="shared" si="0"/>
        <v>-291.29</v>
      </c>
    </row>
    <row r="17" spans="1:4" ht="24.75" customHeight="1">
      <c r="A17" s="44">
        <v>14</v>
      </c>
      <c r="B17" s="26" t="s">
        <v>133</v>
      </c>
      <c r="C17" s="27">
        <f>ŠUMANO!H10</f>
        <v>0</v>
      </c>
      <c r="D17" s="36">
        <f t="shared" si="0"/>
        <v>-291.29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G11" sqref="G11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134</v>
      </c>
      <c r="B1" s="108"/>
      <c r="C1" s="108"/>
      <c r="D1" s="108"/>
    </row>
    <row r="2" spans="1:4" ht="12.75">
      <c r="A2" s="4"/>
      <c r="B2" s="5" t="s">
        <v>135</v>
      </c>
      <c r="C2" s="5" t="s">
        <v>136</v>
      </c>
      <c r="D2" s="6" t="s">
        <v>137</v>
      </c>
    </row>
    <row r="3" spans="1:4" ht="24.75" customHeight="1">
      <c r="A3" s="7">
        <v>1</v>
      </c>
      <c r="B3" s="14" t="s">
        <v>138</v>
      </c>
      <c r="C3" s="10">
        <f>'FC Vlachovice'!I10</f>
        <v>274.4</v>
      </c>
      <c r="D3" s="11"/>
    </row>
    <row r="4" spans="1:9" ht="24.75" customHeight="1">
      <c r="A4" s="7">
        <v>2</v>
      </c>
      <c r="B4" s="34" t="s">
        <v>139</v>
      </c>
      <c r="C4" s="35">
        <f>'Náhradní termín'!I10</f>
        <v>252.25</v>
      </c>
      <c r="D4" s="11">
        <f aca="true" t="shared" si="0" ref="D4:D17">C4-C$3</f>
        <v>-22.149999999999977</v>
      </c>
      <c r="H4" s="12"/>
      <c r="I4" s="13"/>
    </row>
    <row r="5" spans="1:4" ht="24.75" customHeight="1">
      <c r="A5" s="7">
        <v>3</v>
      </c>
      <c r="B5" s="9" t="s">
        <v>140</v>
      </c>
      <c r="C5" s="10">
        <f>'K3 SPORT_A'!I10</f>
        <v>251.2</v>
      </c>
      <c r="D5" s="11">
        <f t="shared" si="0"/>
        <v>-23.19999999999999</v>
      </c>
    </row>
    <row r="6" spans="1:4" ht="24.75" customHeight="1">
      <c r="A6" s="7">
        <v>4</v>
      </c>
      <c r="B6" s="20" t="s">
        <v>141</v>
      </c>
      <c r="C6" s="21">
        <f>'ŠVANDA TEAM'!I10</f>
        <v>243.57000000000002</v>
      </c>
      <c r="D6" s="22">
        <f t="shared" si="0"/>
        <v>-30.829999999999956</v>
      </c>
    </row>
    <row r="7" spans="1:4" ht="24.75" customHeight="1">
      <c r="A7" s="7">
        <v>5</v>
      </c>
      <c r="B7" s="20" t="s">
        <v>142</v>
      </c>
      <c r="C7" s="21">
        <f>'ŠNEČEK TEAM'!I10</f>
        <v>234.3</v>
      </c>
      <c r="D7" s="22">
        <f t="shared" si="0"/>
        <v>-40.099999999999966</v>
      </c>
    </row>
    <row r="8" spans="1:4" ht="24.75" customHeight="1">
      <c r="A8" s="7">
        <v>6</v>
      </c>
      <c r="B8" s="26" t="s">
        <v>143</v>
      </c>
      <c r="C8" s="27">
        <f>'PROPÁNAJÁNA TEAM'!I10</f>
        <v>224</v>
      </c>
      <c r="D8" s="22">
        <f t="shared" si="0"/>
        <v>-50.39999999999998</v>
      </c>
    </row>
    <row r="9" spans="1:7" ht="24.75" customHeight="1">
      <c r="A9" s="7">
        <v>7</v>
      </c>
      <c r="B9" s="25" t="s">
        <v>144</v>
      </c>
      <c r="C9" s="24">
        <f>'K3 SPORT_B'!I10</f>
        <v>219.59999999999997</v>
      </c>
      <c r="D9" s="22">
        <f t="shared" si="0"/>
        <v>-54.80000000000001</v>
      </c>
      <c r="G9" s="38"/>
    </row>
    <row r="10" spans="1:4" ht="24.75" customHeight="1">
      <c r="A10" s="7">
        <v>8</v>
      </c>
      <c r="B10" s="26" t="s">
        <v>145</v>
      </c>
      <c r="C10" s="27">
        <f>'ŠUBRT TEAM'!I10</f>
        <v>198.34</v>
      </c>
      <c r="D10" s="22">
        <f t="shared" si="0"/>
        <v>-76.05999999999997</v>
      </c>
    </row>
    <row r="11" spans="1:4" ht="24.75" customHeight="1">
      <c r="A11" s="7">
        <v>9</v>
      </c>
      <c r="B11" s="20" t="s">
        <v>146</v>
      </c>
      <c r="C11" s="21">
        <f>'JATKY Nové Město'!I10</f>
        <v>181.76999999999998</v>
      </c>
      <c r="D11" s="22">
        <f t="shared" si="0"/>
        <v>-92.63</v>
      </c>
    </row>
    <row r="12" spans="1:4" ht="24.75" customHeight="1">
      <c r="A12" s="7">
        <v>10</v>
      </c>
      <c r="B12" s="50" t="s">
        <v>147</v>
      </c>
      <c r="C12" s="51">
        <f>'K3 SPORT_C'!I10</f>
        <v>79.73</v>
      </c>
      <c r="D12" s="22">
        <f t="shared" si="0"/>
        <v>-194.66999999999996</v>
      </c>
    </row>
    <row r="13" spans="1:4" ht="24.75" customHeight="1">
      <c r="A13" s="7">
        <v>11</v>
      </c>
      <c r="B13" s="20" t="s">
        <v>148</v>
      </c>
      <c r="C13" s="21">
        <f>'BOURÁCI Velká Losenice'!I10</f>
        <v>71.37</v>
      </c>
      <c r="D13" s="22">
        <f t="shared" si="0"/>
        <v>-203.02999999999997</v>
      </c>
    </row>
    <row r="14" spans="1:4" ht="24.75" customHeight="1">
      <c r="A14" s="7">
        <v>11</v>
      </c>
      <c r="B14" s="26" t="s">
        <v>149</v>
      </c>
      <c r="C14" s="27">
        <f>ŠUMANO!I10</f>
        <v>0</v>
      </c>
      <c r="D14" s="22">
        <f t="shared" si="0"/>
        <v>-274.4</v>
      </c>
    </row>
    <row r="15" spans="1:4" ht="24.75" customHeight="1">
      <c r="A15" s="54">
        <v>11</v>
      </c>
      <c r="B15" s="26" t="s">
        <v>150</v>
      </c>
      <c r="C15" s="27">
        <f>'CHEE CHOO TEAM'!I10</f>
        <v>0</v>
      </c>
      <c r="D15" s="22">
        <f t="shared" si="0"/>
        <v>-274.4</v>
      </c>
    </row>
    <row r="16" spans="1:4" ht="24" customHeight="1">
      <c r="A16" s="7">
        <v>11</v>
      </c>
      <c r="B16" s="26" t="s">
        <v>151</v>
      </c>
      <c r="C16" s="27">
        <f>'Záchranná vodní služba'!I10</f>
        <v>0</v>
      </c>
      <c r="D16" s="22">
        <f t="shared" si="0"/>
        <v>-274.4</v>
      </c>
    </row>
    <row r="17" spans="1:4" ht="24.75" customHeight="1">
      <c r="A17" s="44">
        <v>11</v>
      </c>
      <c r="B17" s="30" t="s">
        <v>152</v>
      </c>
      <c r="C17" s="31">
        <f>'TEAM ODLOŽENÝCH ŽEN'!I10</f>
        <v>0</v>
      </c>
      <c r="D17" s="32">
        <f t="shared" si="0"/>
        <v>-274.4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A17" sqref="A17"/>
    </sheetView>
  </sheetViews>
  <sheetFormatPr defaultColWidth="9.00390625" defaultRowHeight="12.75"/>
  <cols>
    <col min="1" max="1" width="3.00390625" style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108" t="s">
        <v>153</v>
      </c>
      <c r="B1" s="108"/>
      <c r="C1" s="108"/>
      <c r="D1" s="108"/>
    </row>
    <row r="2" spans="1:4" ht="12.75">
      <c r="A2" s="4"/>
      <c r="B2" s="5" t="s">
        <v>154</v>
      </c>
      <c r="C2" s="5" t="s">
        <v>155</v>
      </c>
      <c r="D2" s="6" t="s">
        <v>156</v>
      </c>
    </row>
    <row r="3" spans="1:4" ht="24.75" customHeight="1">
      <c r="A3" s="7">
        <v>1</v>
      </c>
      <c r="B3" s="14" t="s">
        <v>157</v>
      </c>
      <c r="C3" s="10">
        <f>'FC Vlachovice'!J10</f>
        <v>285.2</v>
      </c>
      <c r="D3" s="11"/>
    </row>
    <row r="4" spans="1:9" ht="24.75" customHeight="1">
      <c r="A4" s="7">
        <v>2</v>
      </c>
      <c r="B4" s="9" t="s">
        <v>158</v>
      </c>
      <c r="C4" s="10">
        <f>'K3 SPORT_A'!J10</f>
        <v>258.35</v>
      </c>
      <c r="D4" s="11">
        <f aca="true" t="shared" si="0" ref="D4:D17">C4-C$3</f>
        <v>-26.849999999999966</v>
      </c>
      <c r="H4" s="12"/>
      <c r="I4" s="13"/>
    </row>
    <row r="5" spans="1:4" ht="24.75" customHeight="1">
      <c r="A5" s="7">
        <v>3</v>
      </c>
      <c r="B5" s="9" t="s">
        <v>159</v>
      </c>
      <c r="C5" s="10">
        <f>'K3 SPORT_B'!J10</f>
        <v>246.31</v>
      </c>
      <c r="D5" s="11">
        <f t="shared" si="0"/>
        <v>-38.889999999999986</v>
      </c>
    </row>
    <row r="6" spans="1:4" ht="24.75" customHeight="1">
      <c r="A6" s="7">
        <v>4</v>
      </c>
      <c r="B6" s="20" t="s">
        <v>160</v>
      </c>
      <c r="C6" s="21">
        <f>'ŠVANDA TEAM'!J10</f>
        <v>245.92</v>
      </c>
      <c r="D6" s="22">
        <f t="shared" si="0"/>
        <v>-39.28</v>
      </c>
    </row>
    <row r="7" spans="1:4" ht="24.75" customHeight="1">
      <c r="A7" s="7">
        <v>5</v>
      </c>
      <c r="B7" s="26" t="s">
        <v>161</v>
      </c>
      <c r="C7" s="27">
        <f>'ŠUBRT TEAM'!J10</f>
        <v>243.07</v>
      </c>
      <c r="D7" s="22">
        <f t="shared" si="0"/>
        <v>-42.129999999999995</v>
      </c>
    </row>
    <row r="8" spans="1:4" ht="24.75" customHeight="1">
      <c r="A8" s="7">
        <v>6</v>
      </c>
      <c r="B8" s="20" t="s">
        <v>162</v>
      </c>
      <c r="C8" s="21">
        <f>'ŠNEČEK TEAM'!J10</f>
        <v>238.2</v>
      </c>
      <c r="D8" s="22">
        <f t="shared" si="0"/>
        <v>-47</v>
      </c>
    </row>
    <row r="9" spans="1:7" ht="24.75" customHeight="1">
      <c r="A9" s="7">
        <v>7</v>
      </c>
      <c r="B9" s="26" t="s">
        <v>163</v>
      </c>
      <c r="C9" s="27">
        <f>'PROPÁNAJÁNA TEAM'!J10</f>
        <v>232.93</v>
      </c>
      <c r="D9" s="22">
        <f t="shared" si="0"/>
        <v>-52.26999999999998</v>
      </c>
      <c r="G9" s="38"/>
    </row>
    <row r="10" spans="1:4" ht="24.75" customHeight="1">
      <c r="A10" s="7">
        <v>8</v>
      </c>
      <c r="B10" s="55" t="s">
        <v>164</v>
      </c>
      <c r="C10" s="56">
        <f>'Náhradní termín'!J10</f>
        <v>225.94</v>
      </c>
      <c r="D10" s="22">
        <f t="shared" si="0"/>
        <v>-59.25999999999999</v>
      </c>
    </row>
    <row r="11" spans="1:4" ht="24.75" customHeight="1">
      <c r="A11" s="7">
        <v>9</v>
      </c>
      <c r="B11" s="20" t="s">
        <v>165</v>
      </c>
      <c r="C11" s="21">
        <f>'JATKY Nové Město'!J10</f>
        <v>176.32999999999998</v>
      </c>
      <c r="D11" s="22">
        <f t="shared" si="0"/>
        <v>-108.87</v>
      </c>
    </row>
    <row r="12" spans="1:4" ht="24.75" customHeight="1">
      <c r="A12" s="7">
        <v>10</v>
      </c>
      <c r="B12" s="26" t="s">
        <v>166</v>
      </c>
      <c r="C12" s="27">
        <f>'CHEE CHOO TEAM'!J10</f>
        <v>72.46</v>
      </c>
      <c r="D12" s="22">
        <f t="shared" si="0"/>
        <v>-212.74</v>
      </c>
    </row>
    <row r="13" spans="1:4" ht="24.75" customHeight="1">
      <c r="A13" s="7">
        <v>11</v>
      </c>
      <c r="B13" s="20" t="s">
        <v>167</v>
      </c>
      <c r="C13" s="21">
        <f>'BOURÁCI Velká Losenice'!J10</f>
        <v>72.45</v>
      </c>
      <c r="D13" s="22">
        <f t="shared" si="0"/>
        <v>-212.75</v>
      </c>
    </row>
    <row r="14" spans="1:4" ht="24.75" customHeight="1">
      <c r="A14" s="7">
        <v>12</v>
      </c>
      <c r="B14" s="26" t="s">
        <v>168</v>
      </c>
      <c r="C14" s="27">
        <f>'TEAM ODLOŽENÝCH ŽEN'!J10</f>
        <v>0</v>
      </c>
      <c r="D14" s="22">
        <f t="shared" si="0"/>
        <v>-285.2</v>
      </c>
    </row>
    <row r="15" spans="1:4" ht="24.75" customHeight="1">
      <c r="A15" s="54">
        <v>12</v>
      </c>
      <c r="B15" s="26" t="s">
        <v>169</v>
      </c>
      <c r="C15" s="27">
        <f>ŠUMANO!J10</f>
        <v>0</v>
      </c>
      <c r="D15" s="22">
        <f t="shared" si="0"/>
        <v>-285.2</v>
      </c>
    </row>
    <row r="16" spans="1:4" ht="24" customHeight="1">
      <c r="A16" s="7">
        <v>12</v>
      </c>
      <c r="B16" s="50" t="s">
        <v>170</v>
      </c>
      <c r="C16" s="51">
        <f>'K3 SPORT_C'!J10</f>
        <v>0</v>
      </c>
      <c r="D16" s="22">
        <f t="shared" si="0"/>
        <v>-285.2</v>
      </c>
    </row>
    <row r="17" spans="1:4" ht="24.75" customHeight="1">
      <c r="A17" s="44">
        <v>12</v>
      </c>
      <c r="B17" s="30" t="s">
        <v>171</v>
      </c>
      <c r="C17" s="31">
        <f>'Záchranná vodní služba'!J10</f>
        <v>0</v>
      </c>
      <c r="D17" s="32">
        <f t="shared" si="0"/>
        <v>-285.2</v>
      </c>
    </row>
    <row r="18" spans="1:3" ht="12.75">
      <c r="A18" s="33"/>
      <c r="B18" s="3"/>
      <c r="C18" s="3"/>
    </row>
    <row r="19" spans="1:3" ht="12.75">
      <c r="A19" s="33"/>
      <c r="B19" s="3"/>
      <c r="C19" s="3"/>
    </row>
    <row r="20" spans="1:3" ht="12.75">
      <c r="A20" s="33"/>
      <c r="B20" s="3"/>
      <c r="C20" s="3"/>
    </row>
    <row r="21" spans="1:3" ht="12.75">
      <c r="A21" s="33"/>
      <c r="B21" s="3"/>
      <c r="C21" s="3"/>
    </row>
    <row r="22" spans="1:3" ht="12.75">
      <c r="A22" s="33"/>
      <c r="B22" s="3"/>
      <c r="C22" s="3"/>
    </row>
    <row r="23" spans="1:3" ht="12.75">
      <c r="A23" s="33"/>
      <c r="B23" s="3"/>
      <c r="C23" s="3"/>
    </row>
    <row r="24" spans="1:3" ht="12.75">
      <c r="A24" s="33"/>
      <c r="B24" s="3"/>
      <c r="C24" s="3"/>
    </row>
    <row r="25" spans="1:3" ht="12.75">
      <c r="A25" s="33"/>
      <c r="B25" s="3"/>
      <c r="C25" s="3"/>
    </row>
    <row r="26" spans="1:3" ht="12.75">
      <c r="A26" s="33"/>
      <c r="B26" s="3"/>
      <c r="C26" s="3"/>
    </row>
    <row r="27" spans="1:3" ht="12.75">
      <c r="A27" s="33"/>
      <c r="B27" s="3"/>
      <c r="C27" s="3"/>
    </row>
    <row r="28" spans="1:3" ht="12.75">
      <c r="A28" s="33"/>
      <c r="B28" s="3"/>
      <c r="C28" s="3"/>
    </row>
    <row r="29" spans="1:3" ht="12.75">
      <c r="A29" s="33"/>
      <c r="B29" s="3"/>
      <c r="C29" s="3"/>
    </row>
    <row r="30" spans="1:3" ht="12.75">
      <c r="A30" s="33"/>
      <c r="B30" s="3"/>
      <c r="C30" s="3"/>
    </row>
    <row r="31" spans="1:3" ht="12.75">
      <c r="A31" s="33"/>
      <c r="B31" s="3"/>
      <c r="C31" s="3"/>
    </row>
    <row r="32" spans="1:3" ht="12.75">
      <c r="A32" s="33"/>
      <c r="B32" s="3"/>
      <c r="C32" s="3"/>
    </row>
    <row r="33" s="3" customFormat="1" ht="12.75">
      <c r="A33" s="33"/>
    </row>
    <row r="34" s="3" customFormat="1" ht="12.75">
      <c r="A34" s="33"/>
    </row>
    <row r="35" s="3" customFormat="1" ht="12.75">
      <c r="A35" s="33"/>
    </row>
    <row r="36" s="3" customFormat="1" ht="12.75">
      <c r="A36" s="33"/>
    </row>
    <row r="37" s="3" customFormat="1" ht="12.75">
      <c r="A37" s="33"/>
    </row>
    <row r="38" s="3" customFormat="1" ht="12.75">
      <c r="A38" s="33"/>
    </row>
    <row r="39" s="3" customFormat="1" ht="12.75">
      <c r="A39" s="33"/>
    </row>
    <row r="40" s="3" customFormat="1" ht="12.75">
      <c r="A40" s="33"/>
    </row>
    <row r="41" s="3" customFormat="1" ht="12.75">
      <c r="A41" s="33"/>
    </row>
    <row r="42" s="3" customFormat="1" ht="12.75">
      <c r="A42" s="33"/>
    </row>
    <row r="43" s="3" customFormat="1" ht="12.75">
      <c r="A43" s="33"/>
    </row>
    <row r="44" s="3" customFormat="1" ht="12.75">
      <c r="A44" s="33"/>
    </row>
    <row r="45" s="3" customFormat="1" ht="12.75">
      <c r="A45" s="33"/>
    </row>
    <row r="46" s="3" customFormat="1" ht="12.75">
      <c r="A46" s="33"/>
    </row>
    <row r="47" s="3" customFormat="1" ht="12.75">
      <c r="A47" s="33"/>
    </row>
    <row r="48" s="3" customFormat="1" ht="12.75">
      <c r="A48" s="33"/>
    </row>
    <row r="49" s="3" customFormat="1" ht="12.75">
      <c r="A49" s="33"/>
    </row>
    <row r="50" s="3" customFormat="1" ht="12.75">
      <c r="A50" s="33"/>
    </row>
    <row r="51" s="3" customFormat="1" ht="12.75">
      <c r="A51" s="33"/>
    </row>
    <row r="52" s="3" customFormat="1" ht="12.75">
      <c r="A52" s="33"/>
    </row>
    <row r="53" s="3" customFormat="1" ht="12.75">
      <c r="A53" s="33"/>
    </row>
    <row r="54" s="3" customFormat="1" ht="12.75">
      <c r="A54" s="33"/>
    </row>
    <row r="55" s="3" customFormat="1" ht="12.75">
      <c r="A55" s="33"/>
    </row>
    <row r="56" s="3" customFormat="1" ht="12.75">
      <c r="A56" s="33"/>
    </row>
    <row r="57" s="3" customFormat="1" ht="12.75">
      <c r="A57" s="33"/>
    </row>
    <row r="58" s="3" customFormat="1" ht="12.75">
      <c r="A58" s="33"/>
    </row>
    <row r="59" s="3" customFormat="1" ht="12.75">
      <c r="A59" s="33"/>
    </row>
    <row r="60" s="3" customFormat="1" ht="12.75">
      <c r="A60" s="33"/>
    </row>
    <row r="61" s="3" customFormat="1" ht="12.75">
      <c r="A61" s="33"/>
    </row>
    <row r="62" s="3" customFormat="1" ht="12.75">
      <c r="A62" s="33"/>
    </row>
    <row r="63" s="3" customFormat="1" ht="12.75">
      <c r="A63" s="33"/>
    </row>
    <row r="64" s="3" customFormat="1" ht="12.75">
      <c r="A64" s="33"/>
    </row>
    <row r="65" s="3" customFormat="1" ht="12.75">
      <c r="A65" s="33"/>
    </row>
    <row r="66" s="3" customFormat="1" ht="12.75">
      <c r="A66" s="33"/>
    </row>
    <row r="67" s="3" customFormat="1" ht="12.75">
      <c r="A67" s="33"/>
    </row>
    <row r="68" s="3" customFormat="1" ht="12.75">
      <c r="A68" s="33"/>
    </row>
    <row r="69" s="3" customFormat="1" ht="12.75">
      <c r="A69" s="33"/>
    </row>
    <row r="70" s="3" customFormat="1" ht="12.75">
      <c r="A70" s="33"/>
    </row>
    <row r="71" s="3" customFormat="1" ht="12.75">
      <c r="A71" s="33"/>
    </row>
    <row r="72" s="3" customFormat="1" ht="12.75">
      <c r="A72" s="33"/>
    </row>
    <row r="73" s="3" customFormat="1" ht="12.75">
      <c r="A73" s="33"/>
    </row>
    <row r="74" s="3" customFormat="1" ht="12.75">
      <c r="A74" s="33"/>
    </row>
    <row r="75" s="3" customFormat="1" ht="12.75">
      <c r="A75" s="33"/>
    </row>
    <row r="76" s="3" customFormat="1" ht="12.75">
      <c r="A76" s="33"/>
    </row>
    <row r="77" s="3" customFormat="1" ht="12.75">
      <c r="A77" s="33"/>
    </row>
    <row r="78" s="3" customFormat="1" ht="12.75">
      <c r="A78" s="33"/>
    </row>
    <row r="79" s="3" customFormat="1" ht="12.75">
      <c r="A79" s="33"/>
    </row>
    <row r="80" s="3" customFormat="1" ht="12.75">
      <c r="A80" s="33"/>
    </row>
    <row r="81" s="3" customFormat="1" ht="12.75">
      <c r="A81" s="33"/>
    </row>
    <row r="82" s="3" customFormat="1" ht="12.75">
      <c r="A82" s="33"/>
    </row>
    <row r="83" s="3" customFormat="1" ht="12.75">
      <c r="A83" s="33"/>
    </row>
    <row r="84" s="3" customFormat="1" ht="12.75">
      <c r="A84" s="33"/>
    </row>
    <row r="85" s="3" customFormat="1" ht="12.75">
      <c r="A85" s="33"/>
    </row>
    <row r="86" s="3" customFormat="1" ht="12.75">
      <c r="A86" s="33"/>
    </row>
    <row r="87" s="3" customFormat="1" ht="12.75">
      <c r="A87" s="33"/>
    </row>
    <row r="88" s="3" customFormat="1" ht="12.75">
      <c r="A88" s="33"/>
    </row>
    <row r="89" s="3" customFormat="1" ht="12.75">
      <c r="A89" s="33"/>
    </row>
    <row r="90" s="3" customFormat="1" ht="12.75">
      <c r="A90" s="33"/>
    </row>
    <row r="91" s="3" customFormat="1" ht="12.75">
      <c r="A91" s="33"/>
    </row>
    <row r="92" s="3" customFormat="1" ht="12.75">
      <c r="A92" s="33"/>
    </row>
    <row r="93" s="3" customFormat="1" ht="12.75">
      <c r="A93" s="33"/>
    </row>
    <row r="94" s="3" customFormat="1" ht="12.75">
      <c r="A94" s="33"/>
    </row>
    <row r="95" s="3" customFormat="1" ht="12.75">
      <c r="A95" s="33"/>
    </row>
    <row r="96" s="3" customFormat="1" ht="12.75">
      <c r="A96" s="33"/>
    </row>
    <row r="97" s="3" customFormat="1" ht="12.75">
      <c r="A97" s="33"/>
    </row>
    <row r="98" s="3" customFormat="1" ht="12.75">
      <c r="A98" s="33"/>
    </row>
    <row r="99" s="3" customFormat="1" ht="12.75">
      <c r="A99" s="33"/>
    </row>
    <row r="100" s="3" customFormat="1" ht="12.75">
      <c r="A100" s="33"/>
    </row>
    <row r="101" s="3" customFormat="1" ht="12.75">
      <c r="A101" s="33"/>
    </row>
    <row r="102" s="3" customFormat="1" ht="12.75">
      <c r="A102" s="33"/>
    </row>
    <row r="103" s="3" customFormat="1" ht="12.75">
      <c r="A103" s="33"/>
    </row>
    <row r="104" s="3" customFormat="1" ht="12.75">
      <c r="A104" s="33"/>
    </row>
    <row r="105" s="3" customFormat="1" ht="12.75">
      <c r="A105" s="33"/>
    </row>
    <row r="106" s="3" customFormat="1" ht="12.75">
      <c r="A106" s="33"/>
    </row>
    <row r="107" s="3" customFormat="1" ht="12.75">
      <c r="A107" s="33"/>
    </row>
    <row r="108" s="3" customFormat="1" ht="12.75">
      <c r="A108" s="33"/>
    </row>
    <row r="109" s="3" customFormat="1" ht="12.75">
      <c r="A109" s="33"/>
    </row>
    <row r="110" s="3" customFormat="1" ht="12.75">
      <c r="A110" s="33"/>
    </row>
    <row r="111" s="3" customFormat="1" ht="12.75">
      <c r="A111" s="33"/>
    </row>
    <row r="112" s="3" customFormat="1" ht="12.75">
      <c r="A112" s="33"/>
    </row>
    <row r="113" s="3" customFormat="1" ht="12.75">
      <c r="A113" s="33"/>
    </row>
    <row r="114" s="3" customFormat="1" ht="12.75">
      <c r="A114" s="33"/>
    </row>
    <row r="115" s="3" customFormat="1" ht="12.75">
      <c r="A115" s="33"/>
    </row>
    <row r="116" s="3" customFormat="1" ht="12.75">
      <c r="A116" s="33"/>
    </row>
    <row r="117" s="3" customFormat="1" ht="12.75">
      <c r="A117" s="33"/>
    </row>
    <row r="118" s="3" customFormat="1" ht="12.75">
      <c r="A118" s="33"/>
    </row>
    <row r="119" s="3" customFormat="1" ht="12.75">
      <c r="A119" s="33"/>
    </row>
    <row r="120" s="3" customFormat="1" ht="12.75">
      <c r="A120" s="33"/>
    </row>
    <row r="121" s="3" customFormat="1" ht="12.75">
      <c r="A121" s="33"/>
    </row>
    <row r="122" s="3" customFormat="1" ht="12.75">
      <c r="A122" s="33"/>
    </row>
    <row r="123" s="3" customFormat="1" ht="12.75">
      <c r="A123" s="33"/>
    </row>
    <row r="124" s="3" customFormat="1" ht="12.75">
      <c r="A124" s="33"/>
    </row>
    <row r="125" s="3" customFormat="1" ht="12.75">
      <c r="A125" s="33"/>
    </row>
    <row r="126" s="3" customFormat="1" ht="12.75">
      <c r="A126" s="33"/>
    </row>
    <row r="127" s="3" customFormat="1" ht="12.75">
      <c r="A127" s="33"/>
    </row>
    <row r="128" s="3" customFormat="1" ht="12.75">
      <c r="A128" s="33"/>
    </row>
    <row r="129" s="3" customFormat="1" ht="12.75">
      <c r="A129" s="33"/>
    </row>
    <row r="130" s="3" customFormat="1" ht="12.75">
      <c r="A130" s="33"/>
    </row>
    <row r="131" s="3" customFormat="1" ht="12.75">
      <c r="A131" s="33"/>
    </row>
    <row r="132" s="3" customFormat="1" ht="12.75">
      <c r="A132" s="33"/>
    </row>
    <row r="133" s="3" customFormat="1" ht="12.75">
      <c r="A133" s="33"/>
    </row>
    <row r="134" s="3" customFormat="1" ht="12.75">
      <c r="A134" s="33"/>
    </row>
    <row r="135" s="3" customFormat="1" ht="12.75">
      <c r="A135" s="33"/>
    </row>
    <row r="136" s="3" customFormat="1" ht="12.75">
      <c r="A136" s="33"/>
    </row>
    <row r="137" s="3" customFormat="1" ht="12.75">
      <c r="A137" s="33"/>
    </row>
    <row r="138" s="3" customFormat="1" ht="12.75">
      <c r="A138" s="33"/>
    </row>
    <row r="139" s="3" customFormat="1" ht="12.75">
      <c r="A139" s="33"/>
    </row>
    <row r="140" s="3" customFormat="1" ht="12.75">
      <c r="A140" s="33"/>
    </row>
    <row r="141" s="3" customFormat="1" ht="12.75">
      <c r="A141" s="33"/>
    </row>
    <row r="142" s="3" customFormat="1" ht="12.75">
      <c r="A142" s="33"/>
    </row>
    <row r="143" s="3" customFormat="1" ht="12.75">
      <c r="A143" s="33"/>
    </row>
    <row r="144" s="3" customFormat="1" ht="12.75">
      <c r="A144" s="33"/>
    </row>
    <row r="145" s="3" customFormat="1" ht="12.75">
      <c r="A145" s="3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Piškot</cp:lastModifiedBy>
  <cp:lastPrinted>2008-07-02T12:40:26Z</cp:lastPrinted>
  <dcterms:created xsi:type="dcterms:W3CDTF">2008-06-04T15:31:35Z</dcterms:created>
  <dcterms:modified xsi:type="dcterms:W3CDTF">2008-12-17T16:19:32Z</dcterms:modified>
  <cp:category/>
  <cp:version/>
  <cp:contentType/>
  <cp:contentStatus/>
  <cp:revision>1</cp:revision>
</cp:coreProperties>
</file>