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1" activeTab="0"/>
  </bookViews>
  <sheets>
    <sheet name="Celkové výsledky" sheetId="1" r:id="rId1"/>
    <sheet name="Celkové výsledky ženy" sheetId="2" r:id="rId2"/>
    <sheet name="Bowling" sheetId="3" r:id="rId3"/>
    <sheet name="Lyžování sprint" sheetId="4" r:id="rId4"/>
    <sheet name="short track" sheetId="5" r:id="rId5"/>
    <sheet name="Kuželky" sheetId="6" r:id="rId6"/>
    <sheet name="Cross" sheetId="7" r:id="rId7"/>
    <sheet name="Atletika" sheetId="8" r:id="rId8"/>
    <sheet name="Rychlobruslení" sheetId="9" r:id="rId9"/>
    <sheet name="Cyklistická časovka" sheetId="10" r:id="rId10"/>
    <sheet name="Plavání" sheetId="11" r:id="rId11"/>
    <sheet name="Olympijský triatlon" sheetId="12" r:id="rId12"/>
    <sheet name="Cykllistická etapa" sheetId="13" r:id="rId13"/>
    <sheet name="Duatlon" sheetId="14" r:id="rId14"/>
    <sheet name="Koule" sheetId="15" r:id="rId15"/>
    <sheet name="KOULECelkem" sheetId="16" r:id="rId16"/>
    <sheet name="Plavání _ sprint" sheetId="17" r:id="rId17"/>
    <sheet name="Střelba" sheetId="18" r:id="rId18"/>
  </sheets>
  <definedNames>
    <definedName name="Excel_BuiltIn__FilterDatabase_1">'Celkové výsledky'!$A$5:$V$520</definedName>
    <definedName name="Excel_BuiltIn__FilterDatabase_1_2">'Celkové výsledky ženy'!#REF!</definedName>
    <definedName name="Excel_BuiltIn__FilterDatabase_2">#REF!</definedName>
    <definedName name="Excel_BuiltIn__FilterDatabase_3">'short track'!$A$1:$G$55</definedName>
    <definedName name="Excel_BuiltIn__FilterDatabase_4">'Lyžování sprint'!$A$8:$G$97</definedName>
    <definedName name="Excel_BuiltIn__FilterDatabase_5">'Kuželky'!$A$7:$F$132</definedName>
    <definedName name="Excel_BuiltIn__FilterDatabase_5_3">'Bowling'!$A$7:$H$153</definedName>
    <definedName name="Excel_BuiltIn__FilterDatabase_6">'Cross'!$A$8:$G$123</definedName>
    <definedName name="Excel_BuiltIn__FilterDatabase_7">'Rychlobruslení'!$A$6:$G$6</definedName>
    <definedName name="_xlnm.Print_Titles" localSheetId="0">'Celkové výsledky'!$2:$4</definedName>
    <definedName name="_xlnm.Print_Titles" localSheetId="1">'Celkové výsledky ženy'!$2:$4</definedName>
    <definedName name="_xlnm.Print_Area" localSheetId="7">'Atletika'!$A$9:$L$82</definedName>
  </definedNames>
  <calcPr fullCalcOnLoad="1"/>
</workbook>
</file>

<file path=xl/sharedStrings.xml><?xml version="1.0" encoding="utf-8"?>
<sst xmlns="http://schemas.openxmlformats.org/spreadsheetml/2006/main" count="3797" uniqueCount="650">
  <si>
    <t>Žďárský dvanáctiboj "LIGA MISTRŮ"</t>
  </si>
  <si>
    <t>CELKEM</t>
  </si>
  <si>
    <t>Účasti</t>
  </si>
  <si>
    <t>TOP 12</t>
  </si>
  <si>
    <t>Odstup</t>
  </si>
  <si>
    <t>Průměr</t>
  </si>
  <si>
    <t>Bowling</t>
  </si>
  <si>
    <t>Lyžování sprint</t>
  </si>
  <si>
    <t>Short track</t>
  </si>
  <si>
    <t>Kuželky</t>
  </si>
  <si>
    <t>Cross</t>
  </si>
  <si>
    <t>Trojboj</t>
  </si>
  <si>
    <t>In-line brusle</t>
  </si>
  <si>
    <t>časovka</t>
  </si>
  <si>
    <t>Plavání</t>
  </si>
  <si>
    <t>Triatlon</t>
  </si>
  <si>
    <t>Etapa</t>
  </si>
  <si>
    <t>Duatlon</t>
  </si>
  <si>
    <t>Ročárek</t>
  </si>
  <si>
    <t>Jiří</t>
  </si>
  <si>
    <t xml:space="preserve">Šimeček </t>
  </si>
  <si>
    <t>Tomáš st.</t>
  </si>
  <si>
    <t>Jána</t>
  </si>
  <si>
    <t>Lubomír</t>
  </si>
  <si>
    <t>Šubrt</t>
  </si>
  <si>
    <t>Petr</t>
  </si>
  <si>
    <t>Valenta</t>
  </si>
  <si>
    <t xml:space="preserve">Švanda </t>
  </si>
  <si>
    <t>Miroslav</t>
  </si>
  <si>
    <t>Chlubna</t>
  </si>
  <si>
    <t xml:space="preserve">Vábek </t>
  </si>
  <si>
    <t>Jaroslav st.</t>
  </si>
  <si>
    <t>Šimečková</t>
  </si>
  <si>
    <t>Lea</t>
  </si>
  <si>
    <t>Benešová</t>
  </si>
  <si>
    <t>Anita</t>
  </si>
  <si>
    <t>Hájek</t>
  </si>
  <si>
    <t>Harvánek</t>
  </si>
  <si>
    <t>Pavel</t>
  </si>
  <si>
    <t>Doležal</t>
  </si>
  <si>
    <t>Klusáček</t>
  </si>
  <si>
    <t>Spěváček</t>
  </si>
  <si>
    <t>Jan</t>
  </si>
  <si>
    <t>Hudeček</t>
  </si>
  <si>
    <t>Libor</t>
  </si>
  <si>
    <t>Klement</t>
  </si>
  <si>
    <t>Marek</t>
  </si>
  <si>
    <t>Michal</t>
  </si>
  <si>
    <t>Kubická</t>
  </si>
  <si>
    <t>Ivana</t>
  </si>
  <si>
    <t>Klíma</t>
  </si>
  <si>
    <t>Josef</t>
  </si>
  <si>
    <t>Tomáš</t>
  </si>
  <si>
    <t>Radka</t>
  </si>
  <si>
    <t>Sáblík</t>
  </si>
  <si>
    <t>Luboš st.</t>
  </si>
  <si>
    <t>Blažíček</t>
  </si>
  <si>
    <t>Jánová</t>
  </si>
  <si>
    <t>Petra</t>
  </si>
  <si>
    <t>Slovák</t>
  </si>
  <si>
    <t>František</t>
  </si>
  <si>
    <t>Ondřej</t>
  </si>
  <si>
    <t>Konečná</t>
  </si>
  <si>
    <t>Světlana</t>
  </si>
  <si>
    <t>Tatíček</t>
  </si>
  <si>
    <t>Šustr</t>
  </si>
  <si>
    <t>Jiří II.</t>
  </si>
  <si>
    <t>Bezchleba</t>
  </si>
  <si>
    <t>Pohanka</t>
  </si>
  <si>
    <t>Tomáš ml.</t>
  </si>
  <si>
    <t>Leoš</t>
  </si>
  <si>
    <t>Kamenský</t>
  </si>
  <si>
    <t>Radim</t>
  </si>
  <si>
    <t>Gemrotová</t>
  </si>
  <si>
    <t>Zuzana</t>
  </si>
  <si>
    <t>Janošec</t>
  </si>
  <si>
    <t>Králíček</t>
  </si>
  <si>
    <t>Vojta</t>
  </si>
  <si>
    <t>Procházková</t>
  </si>
  <si>
    <t>Daniela</t>
  </si>
  <si>
    <t>Zdeněk</t>
  </si>
  <si>
    <t>Jaroslav ml.</t>
  </si>
  <si>
    <t>Mužátko</t>
  </si>
  <si>
    <t>Jonášová</t>
  </si>
  <si>
    <t>Martina</t>
  </si>
  <si>
    <t>Pelánová</t>
  </si>
  <si>
    <t>Šindelka</t>
  </si>
  <si>
    <t>Martin</t>
  </si>
  <si>
    <t xml:space="preserve">Pelán </t>
  </si>
  <si>
    <t>Milan</t>
  </si>
  <si>
    <t>Bačkovská</t>
  </si>
  <si>
    <t>Markéta</t>
  </si>
  <si>
    <t xml:space="preserve">Dohnal </t>
  </si>
  <si>
    <t>Vít</t>
  </si>
  <si>
    <t>Uttendorfský</t>
  </si>
  <si>
    <t>Havlíček</t>
  </si>
  <si>
    <t>Vašík</t>
  </si>
  <si>
    <t>Jaroslav</t>
  </si>
  <si>
    <t>Bárta</t>
  </si>
  <si>
    <t>Hudečková</t>
  </si>
  <si>
    <t>Jiřina</t>
  </si>
  <si>
    <t xml:space="preserve">Beneš </t>
  </si>
  <si>
    <t>Viktor III.</t>
  </si>
  <si>
    <t>Keclík</t>
  </si>
  <si>
    <t>Zach</t>
  </si>
  <si>
    <t>Černý</t>
  </si>
  <si>
    <t>Vojtěch</t>
  </si>
  <si>
    <t>Špička</t>
  </si>
  <si>
    <t>Jakub</t>
  </si>
  <si>
    <t>Zelený</t>
  </si>
  <si>
    <t>Radek</t>
  </si>
  <si>
    <t>Ladislav</t>
  </si>
  <si>
    <t>Thomayer</t>
  </si>
  <si>
    <t>Kubický</t>
  </si>
  <si>
    <t>Nechutová</t>
  </si>
  <si>
    <t>Alena</t>
  </si>
  <si>
    <t>Nechuta</t>
  </si>
  <si>
    <t>Šubrtová</t>
  </si>
  <si>
    <t>Lucie</t>
  </si>
  <si>
    <t>Rosecký</t>
  </si>
  <si>
    <t>Sláma</t>
  </si>
  <si>
    <t>Miloslav</t>
  </si>
  <si>
    <t>Kura</t>
  </si>
  <si>
    <t>Hynek</t>
  </si>
  <si>
    <t>Smolík</t>
  </si>
  <si>
    <t>Smetana</t>
  </si>
  <si>
    <t>Drápa</t>
  </si>
  <si>
    <t>Orság</t>
  </si>
  <si>
    <t>Bradáč</t>
  </si>
  <si>
    <t>Alois</t>
  </si>
  <si>
    <t>Sládek</t>
  </si>
  <si>
    <t>Letenská</t>
  </si>
  <si>
    <t>Bednář</t>
  </si>
  <si>
    <t>Lukáš</t>
  </si>
  <si>
    <t>Viktor I.</t>
  </si>
  <si>
    <t>Hedvičák</t>
  </si>
  <si>
    <t>Krbůšková</t>
  </si>
  <si>
    <t>Ilona</t>
  </si>
  <si>
    <t>Ludvík</t>
  </si>
  <si>
    <t>N</t>
  </si>
  <si>
    <t>Krátký</t>
  </si>
  <si>
    <t>Gospodaryková</t>
  </si>
  <si>
    <t>Hana</t>
  </si>
  <si>
    <t>Ševčík</t>
  </si>
  <si>
    <t>Luděk</t>
  </si>
  <si>
    <t>Koutský</t>
  </si>
  <si>
    <t>Dvořák</t>
  </si>
  <si>
    <t>Rosi</t>
  </si>
  <si>
    <t>Dohnalová</t>
  </si>
  <si>
    <t>Romana</t>
  </si>
  <si>
    <t>Stuna</t>
  </si>
  <si>
    <t>Hubáček</t>
  </si>
  <si>
    <t>Petr ml.</t>
  </si>
  <si>
    <t>Karel</t>
  </si>
  <si>
    <t>Veselský</t>
  </si>
  <si>
    <t>Kutějová</t>
  </si>
  <si>
    <t>Fišar</t>
  </si>
  <si>
    <t>Dalimil</t>
  </si>
  <si>
    <t>Chlubnová</t>
  </si>
  <si>
    <t>Jana</t>
  </si>
  <si>
    <t>Paclík</t>
  </si>
  <si>
    <t>Čenda</t>
  </si>
  <si>
    <t>Dospěl</t>
  </si>
  <si>
    <t>Sobotková</t>
  </si>
  <si>
    <t>Metzenauer</t>
  </si>
  <si>
    <t>Pliska</t>
  </si>
  <si>
    <t>Mareš</t>
  </si>
  <si>
    <t>Švanda</t>
  </si>
  <si>
    <t>Luboš ml.</t>
  </si>
  <si>
    <t>Křesálek</t>
  </si>
  <si>
    <t>Jiříček</t>
  </si>
  <si>
    <t>Havlasová</t>
  </si>
  <si>
    <t>Betty</t>
  </si>
  <si>
    <t>Žáčková</t>
  </si>
  <si>
    <t>Iva</t>
  </si>
  <si>
    <t>Jánoška</t>
  </si>
  <si>
    <t>Ivan</t>
  </si>
  <si>
    <t>Plachta</t>
  </si>
  <si>
    <t>Mucha</t>
  </si>
  <si>
    <t>Pavlík</t>
  </si>
  <si>
    <t>Martinčičová</t>
  </si>
  <si>
    <t>Anna</t>
  </si>
  <si>
    <t>Kyncl</t>
  </si>
  <si>
    <t>Kozár</t>
  </si>
  <si>
    <t>Grigar</t>
  </si>
  <si>
    <t>Miloš</t>
  </si>
  <si>
    <t>Bílek</t>
  </si>
  <si>
    <t>Beneš</t>
  </si>
  <si>
    <t>Viktor II.</t>
  </si>
  <si>
    <t>Kubíček</t>
  </si>
  <si>
    <t>Zerák</t>
  </si>
  <si>
    <t>Martinčič</t>
  </si>
  <si>
    <t>Čuhel</t>
  </si>
  <si>
    <t>Polnická</t>
  </si>
  <si>
    <t>Dana</t>
  </si>
  <si>
    <t>Novák</t>
  </si>
  <si>
    <t>Václav st.</t>
  </si>
  <si>
    <t>Lenka 81</t>
  </si>
  <si>
    <t>Pelzer</t>
  </si>
  <si>
    <t>Rudolf</t>
  </si>
  <si>
    <t>Tichý</t>
  </si>
  <si>
    <t>Beránek</t>
  </si>
  <si>
    <t>Kučera</t>
  </si>
  <si>
    <t>Josef ml.</t>
  </si>
  <si>
    <t>Krajčír</t>
  </si>
  <si>
    <t>Dan</t>
  </si>
  <si>
    <t>Drahoš</t>
  </si>
  <si>
    <t>Krones</t>
  </si>
  <si>
    <t>Rostislav</t>
  </si>
  <si>
    <t>Opat</t>
  </si>
  <si>
    <t>Zdenek</t>
  </si>
  <si>
    <t>Příhoda</t>
  </si>
  <si>
    <t>Procházka</t>
  </si>
  <si>
    <t>Záruba</t>
  </si>
  <si>
    <t>Stejskal</t>
  </si>
  <si>
    <t>Zbyněk</t>
  </si>
  <si>
    <t>Doležel</t>
  </si>
  <si>
    <t>Ožana</t>
  </si>
  <si>
    <t>Václav</t>
  </si>
  <si>
    <t>Jílková</t>
  </si>
  <si>
    <t>Pavla</t>
  </si>
  <si>
    <t>Myšková</t>
  </si>
  <si>
    <t>Dáša</t>
  </si>
  <si>
    <t>Pradáč</t>
  </si>
  <si>
    <t>Starý</t>
  </si>
  <si>
    <t>Radek ml.</t>
  </si>
  <si>
    <t>Radek st.</t>
  </si>
  <si>
    <t>Pospíšilová</t>
  </si>
  <si>
    <t>Tereza</t>
  </si>
  <si>
    <t>Klementová</t>
  </si>
  <si>
    <t>Hamerský</t>
  </si>
  <si>
    <t>Bořil</t>
  </si>
  <si>
    <t>Fidler</t>
  </si>
  <si>
    <t>Pospíchalová</t>
  </si>
  <si>
    <t>Kamila</t>
  </si>
  <si>
    <t>Aleš</t>
  </si>
  <si>
    <t>Zimola</t>
  </si>
  <si>
    <t>Adlt</t>
  </si>
  <si>
    <t>Filip</t>
  </si>
  <si>
    <t>Marian</t>
  </si>
  <si>
    <t>David</t>
  </si>
  <si>
    <t>Jurčová</t>
  </si>
  <si>
    <t>Špačková</t>
  </si>
  <si>
    <t>Simona</t>
  </si>
  <si>
    <t>Slováková</t>
  </si>
  <si>
    <t>Mařata</t>
  </si>
  <si>
    <t>Kamarád</t>
  </si>
  <si>
    <t>Straková</t>
  </si>
  <si>
    <t>Pazour</t>
  </si>
  <si>
    <t>Kubelová</t>
  </si>
  <si>
    <t>Jitka</t>
  </si>
  <si>
    <t>Šupka</t>
  </si>
  <si>
    <t>Švantner</t>
  </si>
  <si>
    <t>Šorf</t>
  </si>
  <si>
    <t>Ivo</t>
  </si>
  <si>
    <t>Zimmermann</t>
  </si>
  <si>
    <t>Vitner</t>
  </si>
  <si>
    <t>Schaffer</t>
  </si>
  <si>
    <t>Mášová</t>
  </si>
  <si>
    <t>Milíčková</t>
  </si>
  <si>
    <t>Marie</t>
  </si>
  <si>
    <t>Šaclová</t>
  </si>
  <si>
    <t>Veronika</t>
  </si>
  <si>
    <t>Hrdina</t>
  </si>
  <si>
    <t>Bělohlávek</t>
  </si>
  <si>
    <t>Antonín</t>
  </si>
  <si>
    <t>Mareček</t>
  </si>
  <si>
    <t>Tlustá</t>
  </si>
  <si>
    <t>Helena</t>
  </si>
  <si>
    <t>Krška</t>
  </si>
  <si>
    <t>Jelínková</t>
  </si>
  <si>
    <t>Ivana ml.</t>
  </si>
  <si>
    <t>Slámová</t>
  </si>
  <si>
    <t>Kateřina</t>
  </si>
  <si>
    <t>Holek</t>
  </si>
  <si>
    <t>Semerád</t>
  </si>
  <si>
    <t>Skryja</t>
  </si>
  <si>
    <t>Bořivoj</t>
  </si>
  <si>
    <t>Zatloukal</t>
  </si>
  <si>
    <t>Janoušová</t>
  </si>
  <si>
    <t>Novohradský</t>
  </si>
  <si>
    <t>Halm</t>
  </si>
  <si>
    <t>Bukáček</t>
  </si>
  <si>
    <t>Kourek</t>
  </si>
  <si>
    <t>Kafka</t>
  </si>
  <si>
    <t>Stoupenec</t>
  </si>
  <si>
    <t>Richard</t>
  </si>
  <si>
    <t>Loužecký</t>
  </si>
  <si>
    <t>Kršková</t>
  </si>
  <si>
    <t>Barbora</t>
  </si>
  <si>
    <t>Ehrenberger</t>
  </si>
  <si>
    <t>Svatoň</t>
  </si>
  <si>
    <t>Hanák</t>
  </si>
  <si>
    <t>Růžička</t>
  </si>
  <si>
    <t>Adam</t>
  </si>
  <si>
    <t>Augustiňák</t>
  </si>
  <si>
    <t>Dušan</t>
  </si>
  <si>
    <t>Malušek</t>
  </si>
  <si>
    <t>Jurovatý</t>
  </si>
  <si>
    <t>Pustina</t>
  </si>
  <si>
    <t>Ivana st.</t>
  </si>
  <si>
    <t>Vášová</t>
  </si>
  <si>
    <t>Němec</t>
  </si>
  <si>
    <t>Piškot</t>
  </si>
  <si>
    <t>Navrátil</t>
  </si>
  <si>
    <t>Polreich</t>
  </si>
  <si>
    <t>Kutal</t>
  </si>
  <si>
    <t>Bohumír</t>
  </si>
  <si>
    <t>Dufková</t>
  </si>
  <si>
    <t>Renata</t>
  </si>
  <si>
    <t>Karásek</t>
  </si>
  <si>
    <t>Luboš</t>
  </si>
  <si>
    <t>Otava</t>
  </si>
  <si>
    <t>Kaláb</t>
  </si>
  <si>
    <t>Roman</t>
  </si>
  <si>
    <t>Maršánová</t>
  </si>
  <si>
    <t>Krbůšek</t>
  </si>
  <si>
    <t>Vladimír</t>
  </si>
  <si>
    <t>Přikryl</t>
  </si>
  <si>
    <t>Kasal</t>
  </si>
  <si>
    <t>Jeřábková</t>
  </si>
  <si>
    <t>Srnský</t>
  </si>
  <si>
    <t>Urminská</t>
  </si>
  <si>
    <t>Alena Julia</t>
  </si>
  <si>
    <t>Humlíčková</t>
  </si>
  <si>
    <t>Svatopluk</t>
  </si>
  <si>
    <t>Hobza</t>
  </si>
  <si>
    <t>Hájková</t>
  </si>
  <si>
    <t>Odvárka</t>
  </si>
  <si>
    <t>Polášek</t>
  </si>
  <si>
    <t>Štěpánek</t>
  </si>
  <si>
    <t>Máčel</t>
  </si>
  <si>
    <t>Martin ml.</t>
  </si>
  <si>
    <t>Suchá</t>
  </si>
  <si>
    <t>Trávníček</t>
  </si>
  <si>
    <t>Matěj</t>
  </si>
  <si>
    <t>Čestmír</t>
  </si>
  <si>
    <t>Chytrý</t>
  </si>
  <si>
    <t>Macek</t>
  </si>
  <si>
    <t>Novotný</t>
  </si>
  <si>
    <t>Urminský</t>
  </si>
  <si>
    <t>Miroslav Radek</t>
  </si>
  <si>
    <t>Bidmon</t>
  </si>
  <si>
    <t>Pavlů</t>
  </si>
  <si>
    <t>Balvínová</t>
  </si>
  <si>
    <t>Loužecká</t>
  </si>
  <si>
    <t>Kristýna</t>
  </si>
  <si>
    <t>Sáblíková</t>
  </si>
  <si>
    <t>Macková</t>
  </si>
  <si>
    <t>Lavičková</t>
  </si>
  <si>
    <t>Havlíková</t>
  </si>
  <si>
    <t>Petr st.</t>
  </si>
  <si>
    <t>Greplová</t>
  </si>
  <si>
    <t>Alžběta</t>
  </si>
  <si>
    <t>Habán</t>
  </si>
  <si>
    <t>Martin st.</t>
  </si>
  <si>
    <t>Bělohradský</t>
  </si>
  <si>
    <t>Klímová</t>
  </si>
  <si>
    <t>Kondýsek</t>
  </si>
  <si>
    <t>Fialová</t>
  </si>
  <si>
    <t>Vlasta</t>
  </si>
  <si>
    <t>Stárek</t>
  </si>
  <si>
    <t>Otavová</t>
  </si>
  <si>
    <t>Karolína</t>
  </si>
  <si>
    <t>Nováková</t>
  </si>
  <si>
    <t>Blanka</t>
  </si>
  <si>
    <t>Miličková</t>
  </si>
  <si>
    <t>Srnská</t>
  </si>
  <si>
    <t>Katka</t>
  </si>
  <si>
    <t>Vajdová</t>
  </si>
  <si>
    <t>Matouš</t>
  </si>
  <si>
    <t>Pulgertová</t>
  </si>
  <si>
    <t>Kovačičová</t>
  </si>
  <si>
    <t>Buchtová</t>
  </si>
  <si>
    <t>Michaela</t>
  </si>
  <si>
    <t>Jan st.</t>
  </si>
  <si>
    <t>Hrbková</t>
  </si>
  <si>
    <t>Lenka</t>
  </si>
  <si>
    <t>Bezchlebová</t>
  </si>
  <si>
    <t>Eva</t>
  </si>
  <si>
    <t>Bártová</t>
  </si>
  <si>
    <t>Fousek</t>
  </si>
  <si>
    <t>Vokounová</t>
  </si>
  <si>
    <t>Běla</t>
  </si>
  <si>
    <t>Polnický</t>
  </si>
  <si>
    <t>Aneta</t>
  </si>
  <si>
    <t>Koubek</t>
  </si>
  <si>
    <t>Klára</t>
  </si>
  <si>
    <t>Uchytil</t>
  </si>
  <si>
    <t>Jarmila</t>
  </si>
  <si>
    <t>Lichtenberger</t>
  </si>
  <si>
    <t>Novohradská</t>
  </si>
  <si>
    <t>Černá</t>
  </si>
  <si>
    <t>Štěrba</t>
  </si>
  <si>
    <t>Bednářová</t>
  </si>
  <si>
    <t>Chytrá</t>
  </si>
  <si>
    <t>Křížová</t>
  </si>
  <si>
    <t>Zdenka</t>
  </si>
  <si>
    <t>Kříž</t>
  </si>
  <si>
    <t>Hana st.</t>
  </si>
  <si>
    <t>Bělohradská</t>
  </si>
  <si>
    <t>Martaus</t>
  </si>
  <si>
    <t>Lenka 62</t>
  </si>
  <si>
    <t>Konečný</t>
  </si>
  <si>
    <t>Kalousek</t>
  </si>
  <si>
    <t>Doubek</t>
  </si>
  <si>
    <t>1. Bowling</t>
  </si>
  <si>
    <t>BONUS</t>
  </si>
  <si>
    <t>Den konání</t>
  </si>
  <si>
    <t>neděle</t>
  </si>
  <si>
    <t>Datum konání</t>
  </si>
  <si>
    <t>Místo konání</t>
  </si>
  <si>
    <t>ENPEKA NMNM</t>
  </si>
  <si>
    <t>Počet účastníků</t>
  </si>
  <si>
    <t>P</t>
  </si>
  <si>
    <t>Příjmení</t>
  </si>
  <si>
    <t>Jméno</t>
  </si>
  <si>
    <t>1.</t>
  </si>
  <si>
    <t>2.</t>
  </si>
  <si>
    <t>Body celkem</t>
  </si>
  <si>
    <t>Body s bonusem</t>
  </si>
  <si>
    <t>Ludvik</t>
  </si>
  <si>
    <t>Gospodaryová</t>
  </si>
  <si>
    <t>Valentová</t>
  </si>
  <si>
    <t>2. Běh na lyžích - sprint</t>
  </si>
  <si>
    <t>areál u HOTELU SKI, NM</t>
  </si>
  <si>
    <t>Čas</t>
  </si>
  <si>
    <t xml:space="preserve">Kutal </t>
  </si>
  <si>
    <t xml:space="preserve">Procházková </t>
  </si>
  <si>
    <t>Šimeček</t>
  </si>
  <si>
    <t>Vábek</t>
  </si>
  <si>
    <t xml:space="preserve">Hudečková </t>
  </si>
  <si>
    <t xml:space="preserve">Konečná </t>
  </si>
  <si>
    <t>Gospodáryková</t>
  </si>
  <si>
    <t>3. Short track</t>
  </si>
  <si>
    <t>zimní stadion, ZR - 3 okruhy</t>
  </si>
  <si>
    <t xml:space="preserve">Kamenský </t>
  </si>
  <si>
    <t>Dohnal</t>
  </si>
  <si>
    <t>Pelán</t>
  </si>
  <si>
    <t xml:space="preserve">Uttendorfský </t>
  </si>
  <si>
    <t>Ivanka</t>
  </si>
  <si>
    <t>3. Kuželky</t>
  </si>
  <si>
    <t>sobota - neděle</t>
  </si>
  <si>
    <t>5. - 6.4. 2008</t>
  </si>
  <si>
    <t>kuželna Velká Losenice</t>
  </si>
  <si>
    <t xml:space="preserve">Valenta </t>
  </si>
  <si>
    <t xml:space="preserve">Klement </t>
  </si>
  <si>
    <t xml:space="preserve">Pospíšilová </t>
  </si>
  <si>
    <t xml:space="preserve">Chlubna </t>
  </si>
  <si>
    <t xml:space="preserve">Kutějová </t>
  </si>
  <si>
    <t>5. Cross</t>
  </si>
  <si>
    <t xml:space="preserve">  </t>
  </si>
  <si>
    <t>27.dubna 2008</t>
  </si>
  <si>
    <t>ZR - Račín (9,5 km)</t>
  </si>
  <si>
    <t>nedokončil</t>
  </si>
  <si>
    <t>6. Atletický trojboj</t>
  </si>
  <si>
    <t>atletické hřiště v Novém Městě n.M.</t>
  </si>
  <si>
    <t>Disk</t>
  </si>
  <si>
    <t>Dálka</t>
  </si>
  <si>
    <t>600 m</t>
  </si>
  <si>
    <t>Body</t>
  </si>
  <si>
    <t>Body s BONUSEM</t>
  </si>
  <si>
    <t xml:space="preserve"> </t>
  </si>
  <si>
    <t>Honza</t>
  </si>
  <si>
    <t>Pulgretová</t>
  </si>
  <si>
    <t>5. Rychlobruslení</t>
  </si>
  <si>
    <t>NMNM SKI hotel</t>
  </si>
  <si>
    <t>Odstupy</t>
  </si>
  <si>
    <t xml:space="preserve">Zach </t>
  </si>
  <si>
    <t xml:space="preserve">Ročárek </t>
  </si>
  <si>
    <t xml:space="preserve">Jána </t>
  </si>
  <si>
    <t xml:space="preserve">Šindelka </t>
  </si>
  <si>
    <t>7. Cyklistická časovka</t>
  </si>
  <si>
    <t>ZR - Sklené</t>
  </si>
  <si>
    <t>Danča</t>
  </si>
  <si>
    <t>8. Plavání</t>
  </si>
  <si>
    <t>sobota</t>
  </si>
  <si>
    <t>Medlov 1,6 km</t>
  </si>
  <si>
    <t>9. Olympijský triatlon</t>
  </si>
  <si>
    <t>Velké Dářko (1,5 - 40 - 10)</t>
  </si>
  <si>
    <t>nedokončila</t>
  </si>
  <si>
    <t>11. Cyklistická etapa</t>
  </si>
  <si>
    <t>31.srpna 2008</t>
  </si>
  <si>
    <t>ZR - Světnov - Herálec  - Svratka - Sněžné - Nové Město n.M. - Lhotka - Počítky - Sklené - Vlachovice</t>
  </si>
  <si>
    <t>miroslav</t>
  </si>
  <si>
    <t>Grygar</t>
  </si>
  <si>
    <t>12. Duatlon</t>
  </si>
  <si>
    <t>Velká Losenice 5,2 - 14 - 2,8</t>
  </si>
  <si>
    <t>11. Koule</t>
  </si>
  <si>
    <t>so-ne</t>
  </si>
  <si>
    <t>Pravá</t>
  </si>
  <si>
    <t>Levá</t>
  </si>
  <si>
    <t>Out</t>
  </si>
  <si>
    <t>Dopředu</t>
  </si>
  <si>
    <t>Přes hlavu</t>
  </si>
  <si>
    <t>Dozadu mezi</t>
  </si>
  <si>
    <t>Dopředu mezi</t>
  </si>
  <si>
    <t>Hamák</t>
  </si>
  <si>
    <t>Uchytilová</t>
  </si>
  <si>
    <t>Monika</t>
  </si>
  <si>
    <t xml:space="preserve">Šustr </t>
  </si>
  <si>
    <t>WC</t>
  </si>
  <si>
    <t>Plavecký bazén ZR</t>
  </si>
  <si>
    <t>Bezchleba Petr</t>
  </si>
  <si>
    <t>Dospěl Aleš</t>
  </si>
  <si>
    <t>Klement Jan</t>
  </si>
  <si>
    <t>Mucha Petr</t>
  </si>
  <si>
    <t>Halm Lukáš</t>
  </si>
  <si>
    <t>Jonášová Martina</t>
  </si>
  <si>
    <t>Odvárka Leoš</t>
  </si>
  <si>
    <t>Gemrotová Zuzana</t>
  </si>
  <si>
    <t>Kamenský Radim</t>
  </si>
  <si>
    <t>Jána Lubomír</t>
  </si>
  <si>
    <t>Králíček Pavel</t>
  </si>
  <si>
    <t>Šubrt Petr</t>
  </si>
  <si>
    <t>Kamenský Pavel</t>
  </si>
  <si>
    <t>Jána Ondřej</t>
  </si>
  <si>
    <t>Kubický Pavel</t>
  </si>
  <si>
    <t>Šimečková Radka</t>
  </si>
  <si>
    <t>Valenta Jiří</t>
  </si>
  <si>
    <t>Bednář Marek</t>
  </si>
  <si>
    <t>Šustr Jiří II.</t>
  </si>
  <si>
    <t>Rosecký Martin</t>
  </si>
  <si>
    <t>Tatíček Jan</t>
  </si>
  <si>
    <t>Šimeček Tomáš st.</t>
  </si>
  <si>
    <t>Hájek Jiří</t>
  </si>
  <si>
    <t>Klement Vojta</t>
  </si>
  <si>
    <t>Ročárek Tomáš</t>
  </si>
  <si>
    <t>Harvánek Pavel</t>
  </si>
  <si>
    <t>Bárta Ladislav</t>
  </si>
  <si>
    <t>Spěváček Jan</t>
  </si>
  <si>
    <t>Švanda Luboš st.</t>
  </si>
  <si>
    <t>Blažíček Jiří</t>
  </si>
  <si>
    <t>Jánová Petra</t>
  </si>
  <si>
    <t>Procházková Daniela</t>
  </si>
  <si>
    <t>Konečná Světlana</t>
  </si>
  <si>
    <t>Šubrt Václav st.</t>
  </si>
  <si>
    <t>Vábek Jaroslav st.</t>
  </si>
  <si>
    <t>Beneš Viktor III.</t>
  </si>
  <si>
    <t>Doležal Jiří</t>
  </si>
  <si>
    <t>DDM ve Žďáře nad Sázavou</t>
  </si>
  <si>
    <t>Počet bodů</t>
  </si>
  <si>
    <t>Klement Leoš</t>
  </si>
  <si>
    <t>Macek Jan</t>
  </si>
  <si>
    <t>Benešová Anita</t>
  </si>
  <si>
    <t>Klusáček Jiří</t>
  </si>
  <si>
    <t>Šimečková Renata</t>
  </si>
  <si>
    <t>Uttendorfský Jan</t>
  </si>
  <si>
    <t>Bárta Jiří</t>
  </si>
  <si>
    <t>Pelánová Petra</t>
  </si>
  <si>
    <t>Dohnalová Romana</t>
  </si>
  <si>
    <t>Dohnal Vít</t>
  </si>
  <si>
    <t>Sobotková Zuzana</t>
  </si>
  <si>
    <t>Šimeček Tomáš ml.</t>
  </si>
  <si>
    <t>Klímová Marie</t>
  </si>
  <si>
    <t>Kutějová Hana</t>
  </si>
  <si>
    <t>Sáblík Pavel</t>
  </si>
  <si>
    <t>Švanda Miroslav</t>
  </si>
  <si>
    <t>Jána Tomáš</t>
  </si>
  <si>
    <t>Šimečková Lea</t>
  </si>
  <si>
    <t>Bradáč Alois</t>
  </si>
  <si>
    <t>Sáblík Tomáš</t>
  </si>
  <si>
    <t>Konečný Matouš</t>
  </si>
  <si>
    <t>Vtípil</t>
  </si>
  <si>
    <t>Haller</t>
  </si>
  <si>
    <t>Tesař</t>
  </si>
  <si>
    <t>Pospíšil</t>
  </si>
  <si>
    <t>říjen</t>
  </si>
  <si>
    <t>13. Koule</t>
  </si>
  <si>
    <t>Koulařský sedmiboj</t>
  </si>
  <si>
    <t>Klíma Josef</t>
  </si>
  <si>
    <t>Wasserbauer Vít</t>
  </si>
  <si>
    <t>Slámová Klára</t>
  </si>
  <si>
    <t>Keclík Martin</t>
  </si>
  <si>
    <t>Halmová Nikola</t>
  </si>
  <si>
    <t>Růžičková Sýsa</t>
  </si>
  <si>
    <t>Šubrtová Lucie</t>
  </si>
  <si>
    <t>Šubrtová Marie</t>
  </si>
  <si>
    <t>-</t>
  </si>
  <si>
    <t>Kafka Radek</t>
  </si>
  <si>
    <t>Marek Michal</t>
  </si>
  <si>
    <t>Bednář Jakub</t>
  </si>
  <si>
    <t>Tesař Jan</t>
  </si>
  <si>
    <t>Schmier Petr</t>
  </si>
  <si>
    <t>Dospěl Leoš</t>
  </si>
  <si>
    <t>Slámová Kateřina</t>
  </si>
  <si>
    <t>Švanda Lukáš</t>
  </si>
  <si>
    <t>Čirka</t>
  </si>
  <si>
    <t>Čirka Jan</t>
  </si>
  <si>
    <t>Gospodaryková Hana</t>
  </si>
  <si>
    <t>Křesálek Tomáš</t>
  </si>
  <si>
    <t>Švanda Luboš ml.</t>
  </si>
  <si>
    <t>Nechutová Aneta</t>
  </si>
  <si>
    <t>Nechuta Milan</t>
  </si>
  <si>
    <t>Nechutová Alena</t>
  </si>
  <si>
    <t>Nechuta David</t>
  </si>
  <si>
    <t>Pátek Vojta</t>
  </si>
  <si>
    <t>Fišar Dalimil</t>
  </si>
  <si>
    <t>Smolík Michal</t>
  </si>
  <si>
    <t>Hudeček Libor</t>
  </si>
  <si>
    <t>NED</t>
  </si>
  <si>
    <t>14. Plavání - sprint</t>
  </si>
  <si>
    <t>Pátek</t>
  </si>
  <si>
    <t>Schmier</t>
  </si>
  <si>
    <t>Plavání 100 m</t>
  </si>
  <si>
    <t>Růžičková</t>
  </si>
  <si>
    <t>Sýsa</t>
  </si>
  <si>
    <t>Halmová</t>
  </si>
  <si>
    <t>Nikola</t>
  </si>
  <si>
    <t>Wasserbauer</t>
  </si>
  <si>
    <t>Šustr jiří II.</t>
  </si>
  <si>
    <t>Kubická Ivanka</t>
  </si>
  <si>
    <t>Tatíček Vojtěch</t>
  </si>
  <si>
    <t>Tatíček Jiří</t>
  </si>
  <si>
    <t>Smetana Martin</t>
  </si>
  <si>
    <t>Topinka Martin</t>
  </si>
  <si>
    <t>Civín Adam</t>
  </si>
  <si>
    <t>Rosecká Jaroslava</t>
  </si>
  <si>
    <t>Kozár Petr</t>
  </si>
  <si>
    <t>Vzduchovka</t>
  </si>
  <si>
    <t>Sláma Miloslav</t>
  </si>
  <si>
    <t>Švanda Luboš</t>
  </si>
  <si>
    <t>Uchytil Jiří</t>
  </si>
  <si>
    <t>Daňsa Zdeněk</t>
  </si>
  <si>
    <t>Vtípil Petr</t>
  </si>
  <si>
    <t>Vtípilová Jitka</t>
  </si>
  <si>
    <t>Balvínová Dana</t>
  </si>
  <si>
    <t>Haller Lukáš</t>
  </si>
  <si>
    <t>Klíma Milan</t>
  </si>
  <si>
    <t>Novohradský Jiří</t>
  </si>
  <si>
    <t>Novohradská Alena</t>
  </si>
  <si>
    <t>Chlubnová Lenka 81</t>
  </si>
  <si>
    <t>Hudečková Jiřina</t>
  </si>
  <si>
    <t>Hudeček Jan st.</t>
  </si>
  <si>
    <t>Koutský Tomáš</t>
  </si>
  <si>
    <t>Chlubna Miroslav</t>
  </si>
  <si>
    <t>nechutová Alena</t>
  </si>
  <si>
    <t xml:space="preserve">Nechuta David </t>
  </si>
  <si>
    <t>Pelán Milan</t>
  </si>
  <si>
    <t>Krbůšková Ilona</t>
  </si>
  <si>
    <t>Habán Zdeněk</t>
  </si>
  <si>
    <t>Bárta Pavel</t>
  </si>
  <si>
    <t xml:space="preserve">Topinka </t>
  </si>
  <si>
    <t>Daňsa</t>
  </si>
  <si>
    <t>Civín</t>
  </si>
  <si>
    <t>Rosecká</t>
  </si>
  <si>
    <t>Jaroslava</t>
  </si>
  <si>
    <t xml:space="preserve">Vtípilová </t>
  </si>
  <si>
    <t>Celkové výsledky po 
15. disciplíně</t>
  </si>
  <si>
    <t>15. Střelba ze vzduchovky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</si>
</sst>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d"/>
    <numFmt numFmtId="165" formatCode="d/mmmm\ yyyy"/>
    <numFmt numFmtId="166" formatCode="mm:ss.00"/>
    <numFmt numFmtId="167" formatCode="hh:mm:ss"/>
    <numFmt numFmtId="168" formatCode="hh:mm:ss.00"/>
    <numFmt numFmtId="169" formatCode="d/\ mmmm\ yyyy"/>
    <numFmt numFmtId="170" formatCode="h:mm:ss.00"/>
    <numFmt numFmtId="171" formatCode="dd/mm/yy"/>
  </numFmts>
  <fonts count="4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name val="Arial CE"/>
      <family val="2"/>
    </font>
    <font>
      <sz val="5"/>
      <name val="Arial CE"/>
      <family val="2"/>
    </font>
    <font>
      <b/>
      <sz val="20"/>
      <name val="Arial Black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10"/>
      <name val="Arial Black"/>
      <family val="2"/>
    </font>
    <font>
      <b/>
      <sz val="12"/>
      <name val="Antique Olive CE"/>
      <family val="2"/>
    </font>
    <font>
      <b/>
      <sz val="5"/>
      <name val="Arial CE"/>
      <family val="2"/>
    </font>
    <font>
      <b/>
      <sz val="7"/>
      <name val="Arial CE"/>
      <family val="2"/>
    </font>
    <font>
      <b/>
      <sz val="7"/>
      <color indexed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b/>
      <sz val="24"/>
      <name val="Albertus Extra Bold"/>
      <family val="2"/>
    </font>
    <font>
      <b/>
      <i/>
      <sz val="8"/>
      <name val="Arial CE"/>
      <family val="0"/>
    </font>
    <font>
      <u val="single"/>
      <sz val="13"/>
      <color indexed="12"/>
      <name val="Arial CE"/>
      <family val="2"/>
    </font>
    <font>
      <sz val="4"/>
      <name val="Arial CE"/>
      <family val="2"/>
    </font>
    <font>
      <b/>
      <sz val="4"/>
      <name val="Arial Black"/>
      <family val="2"/>
    </font>
    <font>
      <b/>
      <sz val="4"/>
      <name val="Arial CE"/>
      <family val="2"/>
    </font>
    <font>
      <i/>
      <sz val="6"/>
      <name val="Arial CE"/>
      <family val="0"/>
    </font>
    <font>
      <i/>
      <sz val="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32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5" fillId="0" borderId="15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35" fillId="0" borderId="19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34" fillId="0" borderId="1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23" fillId="0" borderId="22" xfId="0" applyFont="1" applyBorder="1" applyAlignment="1">
      <alignment horizontal="center"/>
    </xf>
    <xf numFmtId="0" fontId="35" fillId="0" borderId="23" xfId="0" applyFont="1" applyFill="1" applyBorder="1" applyAlignment="1">
      <alignment/>
    </xf>
    <xf numFmtId="0" fontId="35" fillId="0" borderId="24" xfId="0" applyFont="1" applyFill="1" applyBorder="1" applyAlignment="1">
      <alignment/>
    </xf>
    <xf numFmtId="0" fontId="34" fillId="0" borderId="22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1" fontId="22" fillId="0" borderId="23" xfId="0" applyNumberFormat="1" applyFont="1" applyBorder="1" applyAlignment="1">
      <alignment horizontal="center"/>
    </xf>
    <xf numFmtId="2" fontId="24" fillId="0" borderId="23" xfId="0" applyNumberFormat="1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38" fillId="0" borderId="27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4" fillId="0" borderId="26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2" fontId="22" fillId="0" borderId="29" xfId="0" applyNumberFormat="1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0" fontId="23" fillId="24" borderId="30" xfId="0" applyFont="1" applyFill="1" applyBorder="1" applyAlignment="1">
      <alignment horizontal="center"/>
    </xf>
    <xf numFmtId="0" fontId="24" fillId="24" borderId="31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2" fillId="0" borderId="27" xfId="0" applyFont="1" applyBorder="1" applyAlignment="1">
      <alignment/>
    </xf>
    <xf numFmtId="166" fontId="30" fillId="0" borderId="32" xfId="0" applyNumberFormat="1" applyFont="1" applyBorder="1" applyAlignment="1">
      <alignment horizontal="center"/>
    </xf>
    <xf numFmtId="2" fontId="24" fillId="0" borderId="33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46" fontId="32" fillId="0" borderId="27" xfId="0" applyNumberFormat="1" applyFont="1" applyBorder="1" applyAlignment="1">
      <alignment horizontal="center"/>
    </xf>
    <xf numFmtId="0" fontId="22" fillId="0" borderId="19" xfId="0" applyFont="1" applyBorder="1" applyAlignment="1">
      <alignment/>
    </xf>
    <xf numFmtId="166" fontId="30" fillId="0" borderId="34" xfId="0" applyNumberFormat="1" applyFont="1" applyBorder="1" applyAlignment="1">
      <alignment horizontal="center"/>
    </xf>
    <xf numFmtId="2" fontId="24" fillId="0" borderId="35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46" fontId="32" fillId="0" borderId="19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166" fontId="30" fillId="0" borderId="36" xfId="0" applyNumberFormat="1" applyFont="1" applyBorder="1" applyAlignment="1">
      <alignment horizontal="center"/>
    </xf>
    <xf numFmtId="2" fontId="24" fillId="0" borderId="37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46" fontId="32" fillId="0" borderId="23" xfId="0" applyNumberFormat="1" applyFont="1" applyBorder="1" applyAlignment="1">
      <alignment horizontal="center"/>
    </xf>
    <xf numFmtId="0" fontId="34" fillId="0" borderId="27" xfId="0" applyFont="1" applyBorder="1" applyAlignment="1">
      <alignment/>
    </xf>
    <xf numFmtId="0" fontId="34" fillId="0" borderId="19" xfId="0" applyFont="1" applyBorder="1" applyAlignment="1">
      <alignment/>
    </xf>
    <xf numFmtId="0" fontId="36" fillId="0" borderId="19" xfId="0" applyFont="1" applyBorder="1" applyAlignment="1">
      <alignment/>
    </xf>
    <xf numFmtId="2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167" fontId="30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167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23" fillId="24" borderId="38" xfId="0" applyFont="1" applyFill="1" applyBorder="1" applyAlignment="1">
      <alignment horizontal="center"/>
    </xf>
    <xf numFmtId="0" fontId="23" fillId="24" borderId="39" xfId="0" applyFont="1" applyFill="1" applyBorder="1" applyAlignment="1">
      <alignment/>
    </xf>
    <xf numFmtId="0" fontId="23" fillId="24" borderId="40" xfId="0" applyFont="1" applyFill="1" applyBorder="1" applyAlignment="1">
      <alignment/>
    </xf>
    <xf numFmtId="0" fontId="23" fillId="24" borderId="38" xfId="0" applyFont="1" applyFill="1" applyBorder="1" applyAlignment="1">
      <alignment horizontal="center" vertical="center"/>
    </xf>
    <xf numFmtId="167" fontId="23" fillId="24" borderId="39" xfId="0" applyNumberFormat="1" applyFont="1" applyFill="1" applyBorder="1" applyAlignment="1">
      <alignment horizontal="center"/>
    </xf>
    <xf numFmtId="2" fontId="23" fillId="24" borderId="39" xfId="0" applyNumberFormat="1" applyFont="1" applyFill="1" applyBorder="1" applyAlignment="1">
      <alignment horizontal="center"/>
    </xf>
    <xf numFmtId="2" fontId="23" fillId="24" borderId="41" xfId="0" applyNumberFormat="1" applyFont="1" applyFill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47" fontId="34" fillId="0" borderId="14" xfId="0" applyNumberFormat="1" applyFont="1" applyBorder="1" applyAlignment="1">
      <alignment horizontal="center" vertical="center"/>
    </xf>
    <xf numFmtId="2" fontId="30" fillId="0" borderId="15" xfId="0" applyNumberFormat="1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46" fontId="32" fillId="0" borderId="17" xfId="0" applyNumberFormat="1" applyFont="1" applyBorder="1" applyAlignment="1">
      <alignment horizontal="center"/>
    </xf>
    <xf numFmtId="0" fontId="22" fillId="0" borderId="20" xfId="0" applyFont="1" applyBorder="1" applyAlignment="1">
      <alignment/>
    </xf>
    <xf numFmtId="47" fontId="34" fillId="0" borderId="18" xfId="0" applyNumberFormat="1" applyFont="1" applyBorder="1" applyAlignment="1">
      <alignment horizontal="center" vertical="center"/>
    </xf>
    <xf numFmtId="2" fontId="30" fillId="0" borderId="19" xfId="0" applyNumberFormat="1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46" fontId="32" fillId="0" borderId="29" xfId="0" applyNumberFormat="1" applyFont="1" applyBorder="1" applyAlignment="1">
      <alignment horizontal="center"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47" fontId="34" fillId="0" borderId="22" xfId="0" applyNumberFormat="1" applyFont="1" applyBorder="1" applyAlignment="1">
      <alignment horizontal="center" vertical="center"/>
    </xf>
    <xf numFmtId="2" fontId="30" fillId="0" borderId="23" xfId="0" applyNumberFormat="1" applyFont="1" applyBorder="1" applyAlignment="1">
      <alignment horizontal="center"/>
    </xf>
    <xf numFmtId="2" fontId="23" fillId="0" borderId="23" xfId="0" applyNumberFormat="1" applyFont="1" applyBorder="1" applyAlignment="1">
      <alignment horizontal="center"/>
    </xf>
    <xf numFmtId="46" fontId="32" fillId="0" borderId="42" xfId="0" applyNumberFormat="1" applyFont="1" applyBorder="1" applyAlignment="1">
      <alignment horizontal="center"/>
    </xf>
    <xf numFmtId="0" fontId="34" fillId="0" borderId="28" xfId="0" applyFont="1" applyBorder="1" applyAlignment="1">
      <alignment/>
    </xf>
    <xf numFmtId="47" fontId="34" fillId="0" borderId="26" xfId="0" applyNumberFormat="1" applyFont="1" applyBorder="1" applyAlignment="1">
      <alignment horizontal="center" vertical="center"/>
    </xf>
    <xf numFmtId="2" fontId="30" fillId="0" borderId="27" xfId="0" applyNumberFormat="1" applyFont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0" fontId="34" fillId="0" borderId="20" xfId="0" applyFont="1" applyBorder="1" applyAlignment="1">
      <alignment/>
    </xf>
    <xf numFmtId="0" fontId="36" fillId="0" borderId="20" xfId="0" applyFont="1" applyBorder="1" applyAlignment="1">
      <alignment/>
    </xf>
    <xf numFmtId="47" fontId="36" fillId="0" borderId="18" xfId="0" applyNumberFormat="1" applyFont="1" applyBorder="1" applyAlignment="1">
      <alignment horizontal="center" vertical="center"/>
    </xf>
    <xf numFmtId="47" fontId="34" fillId="0" borderId="18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7" fontId="34" fillId="0" borderId="22" xfId="0" applyNumberFormat="1" applyFont="1" applyBorder="1" applyAlignment="1">
      <alignment horizontal="center"/>
    </xf>
    <xf numFmtId="0" fontId="37" fillId="0" borderId="27" xfId="0" applyFont="1" applyFill="1" applyBorder="1" applyAlignment="1">
      <alignment/>
    </xf>
    <xf numFmtId="1" fontId="22" fillId="0" borderId="32" xfId="0" applyNumberFormat="1" applyFont="1" applyBorder="1" applyAlignment="1">
      <alignment horizontal="center"/>
    </xf>
    <xf numFmtId="0" fontId="37" fillId="0" borderId="19" xfId="0" applyFont="1" applyBorder="1" applyAlignment="1">
      <alignment/>
    </xf>
    <xf numFmtId="1" fontId="22" fillId="0" borderId="34" xfId="0" applyNumberFormat="1" applyFont="1" applyBorder="1" applyAlignment="1">
      <alignment horizontal="center"/>
    </xf>
    <xf numFmtId="1" fontId="22" fillId="0" borderId="34" xfId="0" applyNumberFormat="1" applyFont="1" applyFill="1" applyBorder="1" applyAlignment="1">
      <alignment horizontal="center"/>
    </xf>
    <xf numFmtId="1" fontId="22" fillId="0" borderId="36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1" fontId="22" fillId="0" borderId="43" xfId="0" applyNumberFormat="1" applyFont="1" applyBorder="1" applyAlignment="1">
      <alignment horizontal="center"/>
    </xf>
    <xf numFmtId="2" fontId="24" fillId="0" borderId="44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165" fontId="30" fillId="0" borderId="0" xfId="0" applyNumberFormat="1" applyFont="1" applyAlignment="1">
      <alignment horizontal="left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166" fontId="30" fillId="0" borderId="15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46" fontId="30" fillId="0" borderId="17" xfId="0" applyNumberFormat="1" applyFont="1" applyBorder="1" applyAlignment="1">
      <alignment horizontal="center"/>
    </xf>
    <xf numFmtId="166" fontId="30" fillId="0" borderId="19" xfId="0" applyNumberFormat="1" applyFont="1" applyBorder="1" applyAlignment="1">
      <alignment horizontal="center"/>
    </xf>
    <xf numFmtId="46" fontId="30" fillId="0" borderId="21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166" fontId="30" fillId="0" borderId="23" xfId="0" applyNumberFormat="1" applyFont="1" applyBorder="1" applyAlignment="1">
      <alignment horizontal="center"/>
    </xf>
    <xf numFmtId="46" fontId="30" fillId="0" borderId="25" xfId="0" applyNumberFormat="1" applyFont="1" applyBorder="1" applyAlignment="1">
      <alignment horizontal="center"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168" fontId="30" fillId="0" borderId="19" xfId="0" applyNumberFormat="1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34" fillId="0" borderId="23" xfId="0" applyFont="1" applyBorder="1" applyAlignment="1">
      <alignment/>
    </xf>
    <xf numFmtId="0" fontId="34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47" fontId="35" fillId="0" borderId="0" xfId="0" applyNumberFormat="1" applyFont="1" applyAlignment="1">
      <alignment horizontal="center"/>
    </xf>
    <xf numFmtId="0" fontId="23" fillId="24" borderId="39" xfId="0" applyFont="1" applyFill="1" applyBorder="1" applyAlignment="1">
      <alignment horizontal="center" vertical="center"/>
    </xf>
    <xf numFmtId="0" fontId="23" fillId="24" borderId="46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/>
    </xf>
    <xf numFmtId="2" fontId="34" fillId="0" borderId="15" xfId="0" applyNumberFormat="1" applyFont="1" applyBorder="1" applyAlignment="1">
      <alignment horizontal="center"/>
    </xf>
    <xf numFmtId="166" fontId="34" fillId="0" borderId="47" xfId="0" applyNumberFormat="1" applyFont="1" applyBorder="1" applyAlignment="1">
      <alignment horizontal="center"/>
    </xf>
    <xf numFmtId="2" fontId="34" fillId="0" borderId="44" xfId="0" applyNumberFormat="1" applyFont="1" applyBorder="1" applyAlignment="1">
      <alignment horizontal="center"/>
    </xf>
    <xf numFmtId="2" fontId="34" fillId="0" borderId="16" xfId="0" applyNumberFormat="1" applyFont="1" applyBorder="1" applyAlignment="1">
      <alignment horizontal="center"/>
    </xf>
    <xf numFmtId="2" fontId="35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34" fillId="0" borderId="19" xfId="0" applyNumberFormat="1" applyFont="1" applyBorder="1" applyAlignment="1">
      <alignment horizontal="center"/>
    </xf>
    <xf numFmtId="166" fontId="34" fillId="0" borderId="48" xfId="0" applyNumberFormat="1" applyFont="1" applyBorder="1" applyAlignment="1">
      <alignment horizontal="center"/>
    </xf>
    <xf numFmtId="2" fontId="34" fillId="0" borderId="33" xfId="0" applyNumberFormat="1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2" fontId="34" fillId="0" borderId="28" xfId="0" applyNumberFormat="1" applyFont="1" applyBorder="1" applyAlignment="1">
      <alignment horizontal="center"/>
    </xf>
    <xf numFmtId="2" fontId="35" fillId="0" borderId="34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35" fillId="0" borderId="21" xfId="0" applyNumberFormat="1" applyFont="1" applyBorder="1" applyAlignment="1">
      <alignment horizontal="center"/>
    </xf>
    <xf numFmtId="0" fontId="35" fillId="0" borderId="23" xfId="0" applyFont="1" applyBorder="1" applyAlignment="1">
      <alignment/>
    </xf>
    <xf numFmtId="2" fontId="34" fillId="0" borderId="23" xfId="0" applyNumberFormat="1" applyFont="1" applyBorder="1" applyAlignment="1">
      <alignment horizontal="center"/>
    </xf>
    <xf numFmtId="166" fontId="34" fillId="0" borderId="49" xfId="0" applyNumberFormat="1" applyFont="1" applyBorder="1" applyAlignment="1">
      <alignment horizontal="center"/>
    </xf>
    <xf numFmtId="2" fontId="34" fillId="0" borderId="50" xfId="0" applyNumberFormat="1" applyFont="1" applyBorder="1" applyAlignment="1">
      <alignment horizontal="center"/>
    </xf>
    <xf numFmtId="2" fontId="34" fillId="0" borderId="51" xfId="0" applyNumberFormat="1" applyFont="1" applyBorder="1" applyAlignment="1">
      <alignment horizontal="center"/>
    </xf>
    <xf numFmtId="2" fontId="34" fillId="0" borderId="52" xfId="0" applyNumberFormat="1" applyFont="1" applyBorder="1" applyAlignment="1">
      <alignment horizontal="center"/>
    </xf>
    <xf numFmtId="2" fontId="35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166" fontId="34" fillId="0" borderId="53" xfId="0" applyNumberFormat="1" applyFont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35" fillId="0" borderId="29" xfId="0" applyNumberFormat="1" applyFont="1" applyBorder="1" applyAlignment="1">
      <alignment horizontal="center"/>
    </xf>
    <xf numFmtId="2" fontId="34" fillId="0" borderId="35" xfId="0" applyNumberFormat="1" applyFont="1" applyBorder="1" applyAlignment="1">
      <alignment horizontal="center"/>
    </xf>
    <xf numFmtId="2" fontId="34" fillId="0" borderId="20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2" fontId="34" fillId="0" borderId="37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169" fontId="30" fillId="0" borderId="0" xfId="0" applyNumberFormat="1" applyFont="1" applyAlignment="1">
      <alignment horizontal="center"/>
    </xf>
    <xf numFmtId="0" fontId="23" fillId="24" borderId="39" xfId="0" applyFont="1" applyFill="1" applyBorder="1" applyAlignment="1">
      <alignment horizontal="center"/>
    </xf>
    <xf numFmtId="0" fontId="24" fillId="24" borderId="39" xfId="0" applyFont="1" applyFill="1" applyBorder="1" applyAlignment="1">
      <alignment horizontal="center"/>
    </xf>
    <xf numFmtId="0" fontId="24" fillId="24" borderId="41" xfId="0" applyFont="1" applyFill="1" applyBorder="1" applyAlignment="1">
      <alignment horizontal="center"/>
    </xf>
    <xf numFmtId="166" fontId="30" fillId="0" borderId="43" xfId="0" applyNumberFormat="1" applyFont="1" applyBorder="1" applyAlignment="1">
      <alignment horizontal="center"/>
    </xf>
    <xf numFmtId="166" fontId="30" fillId="0" borderId="17" xfId="0" applyNumberFormat="1" applyFont="1" applyBorder="1" applyAlignment="1">
      <alignment horizontal="center"/>
    </xf>
    <xf numFmtId="166" fontId="30" fillId="0" borderId="29" xfId="0" applyNumberFormat="1" applyFont="1" applyBorder="1" applyAlignment="1">
      <alignment horizontal="center"/>
    </xf>
    <xf numFmtId="166" fontId="30" fillId="0" borderId="21" xfId="0" applyNumberFormat="1" applyFont="1" applyBorder="1" applyAlignment="1">
      <alignment horizontal="center"/>
    </xf>
    <xf numFmtId="166" fontId="30" fillId="0" borderId="25" xfId="0" applyNumberFormat="1" applyFont="1" applyBorder="1" applyAlignment="1">
      <alignment horizontal="center"/>
    </xf>
    <xf numFmtId="0" fontId="36" fillId="0" borderId="23" xfId="0" applyFont="1" applyBorder="1" applyAlignment="1">
      <alignment/>
    </xf>
    <xf numFmtId="2" fontId="22" fillId="0" borderId="5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9" fontId="30" fillId="0" borderId="0" xfId="0" applyNumberFormat="1" applyFont="1" applyAlignment="1">
      <alignment horizontal="left"/>
    </xf>
    <xf numFmtId="0" fontId="23" fillId="24" borderId="54" xfId="0" applyFont="1" applyFill="1" applyBorder="1" applyAlignment="1">
      <alignment horizontal="center"/>
    </xf>
    <xf numFmtId="0" fontId="24" fillId="24" borderId="54" xfId="0" applyFont="1" applyFill="1" applyBorder="1" applyAlignment="1">
      <alignment horizontal="center"/>
    </xf>
    <xf numFmtId="166" fontId="19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19" fillId="0" borderId="2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2" fontId="24" fillId="0" borderId="22" xfId="0" applyNumberFormat="1" applyFont="1" applyBorder="1" applyAlignment="1">
      <alignment horizontal="center"/>
    </xf>
    <xf numFmtId="166" fontId="19" fillId="0" borderId="25" xfId="0" applyNumberFormat="1" applyFont="1" applyBorder="1" applyAlignment="1">
      <alignment horizontal="center"/>
    </xf>
    <xf numFmtId="0" fontId="0" fillId="0" borderId="55" xfId="0" applyFont="1" applyBorder="1" applyAlignment="1">
      <alignment/>
    </xf>
    <xf numFmtId="166" fontId="30" fillId="0" borderId="56" xfId="0" applyNumberFormat="1" applyFont="1" applyBorder="1" applyAlignment="1">
      <alignment horizontal="center"/>
    </xf>
    <xf numFmtId="166" fontId="19" fillId="0" borderId="29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167" fontId="35" fillId="0" borderId="43" xfId="0" applyNumberFormat="1" applyFont="1" applyBorder="1" applyAlignment="1">
      <alignment horizontal="center" vertical="center"/>
    </xf>
    <xf numFmtId="2" fontId="30" fillId="0" borderId="35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167" fontId="35" fillId="0" borderId="34" xfId="0" applyNumberFormat="1" applyFont="1" applyBorder="1" applyAlignment="1">
      <alignment horizontal="center" vertical="center"/>
    </xf>
    <xf numFmtId="46" fontId="30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167" fontId="35" fillId="0" borderId="36" xfId="0" applyNumberFormat="1" applyFont="1" applyBorder="1" applyAlignment="1">
      <alignment horizontal="center" vertical="center"/>
    </xf>
    <xf numFmtId="2" fontId="30" fillId="0" borderId="22" xfId="0" applyNumberFormat="1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67" fontId="35" fillId="0" borderId="32" xfId="0" applyNumberFormat="1" applyFont="1" applyBorder="1" applyAlignment="1">
      <alignment horizontal="center" vertical="center"/>
    </xf>
    <xf numFmtId="2" fontId="30" fillId="0" borderId="33" xfId="0" applyNumberFormat="1" applyFont="1" applyBorder="1" applyAlignment="1">
      <alignment horizontal="center" vertical="center"/>
    </xf>
    <xf numFmtId="2" fontId="23" fillId="0" borderId="27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24" fillId="24" borderId="19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167" fontId="30" fillId="0" borderId="43" xfId="0" applyNumberFormat="1" applyFont="1" applyBorder="1" applyAlignment="1">
      <alignment horizontal="center"/>
    </xf>
    <xf numFmtId="166" fontId="19" fillId="0" borderId="19" xfId="0" applyNumberFormat="1" applyFont="1" applyBorder="1" applyAlignment="1">
      <alignment horizontal="center"/>
    </xf>
    <xf numFmtId="167" fontId="30" fillId="0" borderId="34" xfId="0" applyNumberFormat="1" applyFont="1" applyBorder="1" applyAlignment="1">
      <alignment horizontal="center"/>
    </xf>
    <xf numFmtId="170" fontId="19" fillId="0" borderId="19" xfId="0" applyNumberFormat="1" applyFont="1" applyBorder="1" applyAlignment="1">
      <alignment horizontal="center"/>
    </xf>
    <xf numFmtId="167" fontId="30" fillId="0" borderId="36" xfId="0" applyNumberFormat="1" applyFont="1" applyBorder="1" applyAlignment="1">
      <alignment horizontal="center"/>
    </xf>
    <xf numFmtId="170" fontId="19" fillId="0" borderId="23" xfId="0" applyNumberFormat="1" applyFont="1" applyBorder="1" applyAlignment="1">
      <alignment horizontal="center"/>
    </xf>
    <xf numFmtId="167" fontId="30" fillId="0" borderId="32" xfId="0" applyNumberFormat="1" applyFont="1" applyBorder="1" applyAlignment="1">
      <alignment horizontal="center"/>
    </xf>
    <xf numFmtId="170" fontId="19" fillId="0" borderId="27" xfId="0" applyNumberFormat="1" applyFont="1" applyBorder="1" applyAlignment="1">
      <alignment horizontal="center"/>
    </xf>
    <xf numFmtId="0" fontId="36" fillId="0" borderId="19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46" fontId="30" fillId="0" borderId="43" xfId="0" applyNumberFormat="1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46" fontId="30" fillId="0" borderId="34" xfId="0" applyNumberFormat="1" applyFont="1" applyBorder="1" applyAlignment="1">
      <alignment horizontal="center"/>
    </xf>
    <xf numFmtId="167" fontId="19" fillId="0" borderId="19" xfId="0" applyNumberFormat="1" applyFont="1" applyBorder="1" applyAlignment="1">
      <alignment horizontal="center"/>
    </xf>
    <xf numFmtId="46" fontId="30" fillId="0" borderId="36" xfId="0" applyNumberFormat="1" applyFont="1" applyBorder="1" applyAlignment="1">
      <alignment horizontal="center"/>
    </xf>
    <xf numFmtId="167" fontId="19" fillId="0" borderId="23" xfId="0" applyNumberFormat="1" applyFont="1" applyBorder="1" applyAlignment="1">
      <alignment horizontal="center"/>
    </xf>
    <xf numFmtId="46" fontId="30" fillId="0" borderId="32" xfId="0" applyNumberFormat="1" applyFont="1" applyBorder="1" applyAlignment="1">
      <alignment horizontal="center"/>
    </xf>
    <xf numFmtId="167" fontId="19" fillId="0" borderId="27" xfId="0" applyNumberFormat="1" applyFont="1" applyBorder="1" applyAlignment="1">
      <alignment horizontal="center"/>
    </xf>
    <xf numFmtId="46" fontId="32" fillId="0" borderId="3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4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2" fontId="30" fillId="0" borderId="35" xfId="0" applyNumberFormat="1" applyFont="1" applyFill="1" applyBorder="1" applyAlignment="1">
      <alignment horizontal="center"/>
    </xf>
    <xf numFmtId="2" fontId="30" fillId="0" borderId="33" xfId="0" applyNumberFormat="1" applyFont="1" applyFill="1" applyBorder="1" applyAlignment="1">
      <alignment horizontal="center"/>
    </xf>
    <xf numFmtId="2" fontId="30" fillId="0" borderId="0" xfId="0" applyNumberFormat="1" applyFont="1" applyAlignment="1">
      <alignment horizontal="center"/>
    </xf>
    <xf numFmtId="171" fontId="3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3" fillId="24" borderId="57" xfId="0" applyFont="1" applyFill="1" applyBorder="1" applyAlignment="1">
      <alignment horizontal="center"/>
    </xf>
    <xf numFmtId="0" fontId="23" fillId="24" borderId="58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left"/>
    </xf>
    <xf numFmtId="0" fontId="39" fillId="0" borderId="19" xfId="0" applyFont="1" applyBorder="1" applyAlignment="1">
      <alignment/>
    </xf>
    <xf numFmtId="0" fontId="22" fillId="0" borderId="19" xfId="0" applyFont="1" applyBorder="1" applyAlignment="1">
      <alignment horizontal="left"/>
    </xf>
    <xf numFmtId="0" fontId="22" fillId="0" borderId="19" xfId="0" applyFont="1" applyBorder="1" applyAlignment="1">
      <alignment/>
    </xf>
    <xf numFmtId="0" fontId="36" fillId="0" borderId="19" xfId="0" applyFont="1" applyBorder="1" applyAlignment="1">
      <alignment horizontal="left"/>
    </xf>
    <xf numFmtId="0" fontId="36" fillId="0" borderId="19" xfId="0" applyFont="1" applyBorder="1" applyAlignment="1">
      <alignment/>
    </xf>
    <xf numFmtId="0" fontId="34" fillId="0" borderId="19" xfId="0" applyFont="1" applyBorder="1" applyAlignment="1">
      <alignment horizontal="left"/>
    </xf>
    <xf numFmtId="0" fontId="34" fillId="0" borderId="19" xfId="0" applyFont="1" applyBorder="1" applyAlignment="1">
      <alignment/>
    </xf>
    <xf numFmtId="0" fontId="34" fillId="0" borderId="27" xfId="0" applyFont="1" applyBorder="1" applyAlignment="1">
      <alignment horizontal="left"/>
    </xf>
    <xf numFmtId="0" fontId="34" fillId="0" borderId="27" xfId="0" applyFont="1" applyBorder="1" applyAlignment="1">
      <alignment/>
    </xf>
    <xf numFmtId="0" fontId="23" fillId="0" borderId="59" xfId="0" applyFont="1" applyBorder="1" applyAlignment="1">
      <alignment horizontal="center"/>
    </xf>
    <xf numFmtId="0" fontId="22" fillId="0" borderId="59" xfId="0" applyFont="1" applyBorder="1" applyAlignment="1">
      <alignment horizontal="left"/>
    </xf>
    <xf numFmtId="0" fontId="22" fillId="0" borderId="59" xfId="0" applyFont="1" applyBorder="1" applyAlignment="1">
      <alignment/>
    </xf>
    <xf numFmtId="2" fontId="30" fillId="0" borderId="59" xfId="0" applyNumberFormat="1" applyFont="1" applyBorder="1" applyAlignment="1">
      <alignment horizontal="center"/>
    </xf>
    <xf numFmtId="2" fontId="22" fillId="0" borderId="59" xfId="0" applyNumberFormat="1" applyFont="1" applyBorder="1" applyAlignment="1">
      <alignment horizontal="center"/>
    </xf>
    <xf numFmtId="2" fontId="30" fillId="0" borderId="60" xfId="0" applyNumberFormat="1" applyFont="1" applyFill="1" applyBorder="1" applyAlignment="1">
      <alignment horizontal="center"/>
    </xf>
    <xf numFmtId="0" fontId="34" fillId="0" borderId="59" xfId="0" applyFont="1" applyBorder="1" applyAlignment="1">
      <alignment horizontal="left"/>
    </xf>
    <xf numFmtId="0" fontId="34" fillId="0" borderId="59" xfId="0" applyFont="1" applyBorder="1" applyAlignment="1">
      <alignment/>
    </xf>
    <xf numFmtId="2" fontId="20" fillId="0" borderId="61" xfId="0" applyNumberFormat="1" applyFont="1" applyBorder="1" applyAlignment="1">
      <alignment horizontal="center" vertical="center"/>
    </xf>
    <xf numFmtId="2" fontId="27" fillId="0" borderId="61" xfId="0" applyNumberFormat="1" applyFont="1" applyBorder="1" applyAlignment="1">
      <alignment horizontal="center" vertical="center"/>
    </xf>
    <xf numFmtId="2" fontId="20" fillId="0" borderId="61" xfId="0" applyNumberFormat="1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vertical="center"/>
    </xf>
    <xf numFmtId="2" fontId="27" fillId="0" borderId="61" xfId="0" applyNumberFormat="1" applyFont="1" applyFill="1" applyBorder="1" applyAlignment="1">
      <alignment horizontal="center" vertical="center"/>
    </xf>
    <xf numFmtId="0" fontId="30" fillId="0" borderId="61" xfId="0" applyFont="1" applyBorder="1" applyAlignment="1">
      <alignment vertical="center"/>
    </xf>
    <xf numFmtId="0" fontId="30" fillId="0" borderId="61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2" fontId="20" fillId="0" borderId="62" xfId="0" applyNumberFormat="1" applyFont="1" applyBorder="1" applyAlignment="1">
      <alignment horizontal="center" vertical="center"/>
    </xf>
    <xf numFmtId="2" fontId="29" fillId="0" borderId="63" xfId="0" applyNumberFormat="1" applyFont="1" applyBorder="1" applyAlignment="1">
      <alignment horizontal="center" vertical="center"/>
    </xf>
    <xf numFmtId="2" fontId="29" fillId="0" borderId="64" xfId="0" applyNumberFormat="1" applyFont="1" applyBorder="1" applyAlignment="1">
      <alignment horizontal="center" vertical="center"/>
    </xf>
    <xf numFmtId="0" fontId="41" fillId="0" borderId="61" xfId="0" applyFont="1" applyBorder="1" applyAlignment="1">
      <alignment vertical="center"/>
    </xf>
    <xf numFmtId="0" fontId="41" fillId="0" borderId="61" xfId="0" applyFont="1" applyFill="1" applyBorder="1" applyAlignment="1">
      <alignment vertical="center"/>
    </xf>
    <xf numFmtId="0" fontId="23" fillId="0" borderId="61" xfId="0" applyFont="1" applyBorder="1" applyAlignment="1">
      <alignment horizontal="center"/>
    </xf>
    <xf numFmtId="0" fontId="34" fillId="0" borderId="61" xfId="0" applyFont="1" applyBorder="1" applyAlignment="1">
      <alignment horizontal="left"/>
    </xf>
    <xf numFmtId="0" fontId="34" fillId="0" borderId="61" xfId="0" applyFont="1" applyBorder="1" applyAlignment="1">
      <alignment/>
    </xf>
    <xf numFmtId="2" fontId="30" fillId="0" borderId="61" xfId="0" applyNumberFormat="1" applyFont="1" applyBorder="1" applyAlignment="1">
      <alignment horizontal="center"/>
    </xf>
    <xf numFmtId="2" fontId="22" fillId="0" borderId="61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34" fillId="0" borderId="65" xfId="0" applyFont="1" applyBorder="1" applyAlignment="1">
      <alignment horizontal="left"/>
    </xf>
    <xf numFmtId="0" fontId="34" fillId="0" borderId="65" xfId="0" applyFont="1" applyBorder="1" applyAlignment="1">
      <alignment/>
    </xf>
    <xf numFmtId="2" fontId="30" fillId="0" borderId="65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2" fontId="30" fillId="0" borderId="55" xfId="0" applyNumberFormat="1" applyFont="1" applyBorder="1" applyAlignment="1">
      <alignment horizontal="center"/>
    </xf>
    <xf numFmtId="2" fontId="22" fillId="0" borderId="55" xfId="0" applyNumberFormat="1" applyFont="1" applyBorder="1" applyAlignment="1">
      <alignment horizontal="center"/>
    </xf>
    <xf numFmtId="2" fontId="30" fillId="0" borderId="66" xfId="0" applyNumberFormat="1" applyFont="1" applyFill="1" applyBorder="1" applyAlignment="1">
      <alignment horizontal="center"/>
    </xf>
    <xf numFmtId="2" fontId="30" fillId="0" borderId="61" xfId="0" applyNumberFormat="1" applyFont="1" applyFill="1" applyBorder="1" applyAlignment="1">
      <alignment horizontal="center"/>
    </xf>
    <xf numFmtId="0" fontId="34" fillId="0" borderId="55" xfId="0" applyFont="1" applyBorder="1" applyAlignment="1">
      <alignment horizontal="left"/>
    </xf>
    <xf numFmtId="0" fontId="34" fillId="0" borderId="55" xfId="0" applyFont="1" applyBorder="1" applyAlignment="1">
      <alignment/>
    </xf>
    <xf numFmtId="0" fontId="0" fillId="0" borderId="20" xfId="0" applyBorder="1" applyAlignment="1">
      <alignment/>
    </xf>
    <xf numFmtId="0" fontId="38" fillId="0" borderId="28" xfId="0" applyFont="1" applyBorder="1" applyAlignment="1">
      <alignment/>
    </xf>
    <xf numFmtId="0" fontId="38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35" fillId="0" borderId="20" xfId="0" applyFont="1" applyBorder="1" applyAlignment="1">
      <alignment/>
    </xf>
    <xf numFmtId="47" fontId="38" fillId="0" borderId="20" xfId="0" applyNumberFormat="1" applyFont="1" applyBorder="1" applyAlignment="1">
      <alignment/>
    </xf>
    <xf numFmtId="0" fontId="38" fillId="0" borderId="20" xfId="0" applyFont="1" applyFill="1" applyBorder="1" applyAlignment="1">
      <alignment/>
    </xf>
    <xf numFmtId="0" fontId="23" fillId="0" borderId="67" xfId="0" applyFont="1" applyBorder="1" applyAlignment="1">
      <alignment horizontal="center"/>
    </xf>
    <xf numFmtId="0" fontId="35" fillId="0" borderId="68" xfId="0" applyFont="1" applyBorder="1" applyAlignment="1">
      <alignment/>
    </xf>
    <xf numFmtId="2" fontId="24" fillId="0" borderId="69" xfId="0" applyNumberFormat="1" applyFont="1" applyBorder="1" applyAlignment="1">
      <alignment horizontal="center"/>
    </xf>
    <xf numFmtId="2" fontId="22" fillId="0" borderId="70" xfId="0" applyNumberFormat="1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2" fontId="22" fillId="0" borderId="72" xfId="0" applyNumberFormat="1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35" fillId="0" borderId="74" xfId="0" applyFont="1" applyBorder="1" applyAlignment="1">
      <alignment/>
    </xf>
    <xf numFmtId="2" fontId="24" fillId="0" borderId="60" xfId="0" applyNumberFormat="1" applyFont="1" applyBorder="1" applyAlignment="1">
      <alignment horizontal="center"/>
    </xf>
    <xf numFmtId="2" fontId="22" fillId="0" borderId="75" xfId="0" applyNumberFormat="1" applyFont="1" applyBorder="1" applyAlignment="1">
      <alignment horizontal="center"/>
    </xf>
    <xf numFmtId="166" fontId="30" fillId="0" borderId="76" xfId="0" applyNumberFormat="1" applyFont="1" applyBorder="1" applyAlignment="1">
      <alignment horizontal="center"/>
    </xf>
    <xf numFmtId="166" fontId="30" fillId="0" borderId="77" xfId="0" applyNumberFormat="1" applyFont="1" applyBorder="1" applyAlignment="1">
      <alignment horizontal="center"/>
    </xf>
    <xf numFmtId="166" fontId="30" fillId="0" borderId="78" xfId="0" applyNumberFormat="1" applyFont="1" applyBorder="1" applyAlignment="1">
      <alignment horizontal="center"/>
    </xf>
    <xf numFmtId="166" fontId="30" fillId="0" borderId="79" xfId="0" applyNumberFormat="1" applyFont="1" applyBorder="1" applyAlignment="1">
      <alignment horizontal="center"/>
    </xf>
    <xf numFmtId="0" fontId="30" fillId="0" borderId="61" xfId="0" applyFont="1" applyFill="1" applyBorder="1" applyAlignment="1">
      <alignment vertical="center"/>
    </xf>
    <xf numFmtId="0" fontId="23" fillId="0" borderId="61" xfId="0" applyFont="1" applyBorder="1" applyAlignment="1">
      <alignment vertical="center"/>
    </xf>
    <xf numFmtId="2" fontId="20" fillId="0" borderId="65" xfId="0" applyNumberFormat="1" applyFont="1" applyBorder="1" applyAlignment="1">
      <alignment horizontal="center" vertical="center"/>
    </xf>
    <xf numFmtId="2" fontId="20" fillId="0" borderId="65" xfId="0" applyNumberFormat="1" applyFont="1" applyFill="1" applyBorder="1" applyAlignment="1">
      <alignment horizontal="center" vertical="center"/>
    </xf>
    <xf numFmtId="0" fontId="0" fillId="6" borderId="80" xfId="0" applyFill="1" applyBorder="1" applyAlignment="1">
      <alignment vertical="center"/>
    </xf>
    <xf numFmtId="2" fontId="22" fillId="6" borderId="81" xfId="0" applyNumberFormat="1" applyFont="1" applyFill="1" applyBorder="1" applyAlignment="1">
      <alignment horizontal="center" vertical="center"/>
    </xf>
    <xf numFmtId="2" fontId="20" fillId="0" borderId="82" xfId="0" applyNumberFormat="1" applyFont="1" applyBorder="1" applyAlignment="1">
      <alignment horizontal="center" vertical="center"/>
    </xf>
    <xf numFmtId="2" fontId="29" fillId="0" borderId="83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0" xfId="0" applyFont="1" applyAlignment="1">
      <alignment/>
    </xf>
    <xf numFmtId="0" fontId="37" fillId="0" borderId="19" xfId="0" applyFont="1" applyBorder="1" applyAlignment="1">
      <alignment/>
    </xf>
    <xf numFmtId="0" fontId="31" fillId="0" borderId="61" xfId="0" applyFont="1" applyBorder="1" applyAlignment="1">
      <alignment vertical="center"/>
    </xf>
    <xf numFmtId="0" fontId="28" fillId="0" borderId="80" xfId="0" applyFont="1" applyBorder="1" applyAlignment="1">
      <alignment horizontal="center" vertical="center"/>
    </xf>
    <xf numFmtId="2" fontId="20" fillId="0" borderId="81" xfId="0" applyNumberFormat="1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30" fillId="0" borderId="84" xfId="0" applyFont="1" applyFill="1" applyBorder="1" applyAlignment="1">
      <alignment vertical="center"/>
    </xf>
    <xf numFmtId="2" fontId="20" fillId="0" borderId="84" xfId="0" applyNumberFormat="1" applyFont="1" applyBorder="1" applyAlignment="1">
      <alignment horizontal="center" vertical="center"/>
    </xf>
    <xf numFmtId="2" fontId="20" fillId="0" borderId="84" xfId="0" applyNumberFormat="1" applyFont="1" applyFill="1" applyBorder="1" applyAlignment="1">
      <alignment horizontal="center" vertical="center"/>
    </xf>
    <xf numFmtId="2" fontId="27" fillId="0" borderId="84" xfId="0" applyNumberFormat="1" applyFont="1" applyBorder="1" applyAlignment="1">
      <alignment horizontal="center" vertical="center"/>
    </xf>
    <xf numFmtId="2" fontId="20" fillId="0" borderId="85" xfId="0" applyNumberFormat="1" applyFont="1" applyBorder="1" applyAlignment="1">
      <alignment horizontal="center" vertical="center"/>
    </xf>
    <xf numFmtId="2" fontId="20" fillId="0" borderId="86" xfId="0" applyNumberFormat="1" applyFont="1" applyBorder="1" applyAlignment="1">
      <alignment horizontal="center" vertical="center"/>
    </xf>
    <xf numFmtId="2" fontId="29" fillId="0" borderId="80" xfId="0" applyNumberFormat="1" applyFont="1" applyBorder="1" applyAlignment="1">
      <alignment horizontal="center" vertical="center"/>
    </xf>
    <xf numFmtId="2" fontId="20" fillId="0" borderId="87" xfId="0" applyNumberFormat="1" applyFont="1" applyBorder="1" applyAlignment="1">
      <alignment horizontal="center" vertical="center"/>
    </xf>
    <xf numFmtId="2" fontId="20" fillId="0" borderId="88" xfId="0" applyNumberFormat="1" applyFont="1" applyBorder="1" applyAlignment="1">
      <alignment horizontal="center" vertical="center"/>
    </xf>
    <xf numFmtId="2" fontId="20" fillId="0" borderId="89" xfId="0" applyNumberFormat="1" applyFont="1" applyBorder="1" applyAlignment="1">
      <alignment horizontal="center" vertical="center"/>
    </xf>
    <xf numFmtId="0" fontId="30" fillId="0" borderId="90" xfId="0" applyFont="1" applyFill="1" applyBorder="1" applyAlignment="1">
      <alignment vertical="center"/>
    </xf>
    <xf numFmtId="0" fontId="41" fillId="0" borderId="90" xfId="0" applyFont="1" applyFill="1" applyBorder="1" applyAlignment="1">
      <alignment vertical="center"/>
    </xf>
    <xf numFmtId="0" fontId="31" fillId="0" borderId="90" xfId="0" applyFont="1" applyFill="1" applyBorder="1" applyAlignment="1">
      <alignment vertical="center"/>
    </xf>
    <xf numFmtId="0" fontId="31" fillId="0" borderId="90" xfId="0" applyFont="1" applyBorder="1" applyAlignment="1">
      <alignment vertical="center"/>
    </xf>
    <xf numFmtId="0" fontId="19" fillId="0" borderId="90" xfId="0" applyFont="1" applyBorder="1" applyAlignment="1">
      <alignment vertical="center"/>
    </xf>
    <xf numFmtId="0" fontId="23" fillId="0" borderId="81" xfId="0" applyFont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2" fontId="23" fillId="6" borderId="85" xfId="0" applyNumberFormat="1" applyFont="1" applyFill="1" applyBorder="1" applyAlignment="1">
      <alignment horizontal="center" vertical="center"/>
    </xf>
    <xf numFmtId="2" fontId="20" fillId="0" borderId="91" xfId="0" applyNumberFormat="1" applyFont="1" applyBorder="1" applyAlignment="1">
      <alignment horizontal="center" vertical="center"/>
    </xf>
    <xf numFmtId="0" fontId="41" fillId="0" borderId="90" xfId="0" applyFont="1" applyBorder="1" applyAlignment="1">
      <alignment vertical="center"/>
    </xf>
    <xf numFmtId="0" fontId="23" fillId="6" borderId="92" xfId="0" applyFont="1" applyFill="1" applyBorder="1" applyAlignment="1">
      <alignment horizontal="center" vertical="center"/>
    </xf>
    <xf numFmtId="0" fontId="23" fillId="6" borderId="93" xfId="0" applyFont="1" applyFill="1" applyBorder="1" applyAlignment="1">
      <alignment horizontal="center" vertical="center"/>
    </xf>
    <xf numFmtId="0" fontId="23" fillId="6" borderId="94" xfId="0" applyFont="1" applyFill="1" applyBorder="1" applyAlignment="1">
      <alignment horizontal="center" vertical="center"/>
    </xf>
    <xf numFmtId="0" fontId="41" fillId="0" borderId="81" xfId="0" applyFont="1" applyBorder="1" applyAlignment="1">
      <alignment vertical="center"/>
    </xf>
    <xf numFmtId="0" fontId="41" fillId="0" borderId="95" xfId="0" applyFont="1" applyBorder="1" applyAlignment="1">
      <alignment vertical="center"/>
    </xf>
    <xf numFmtId="2" fontId="27" fillId="0" borderId="81" xfId="0" applyNumberFormat="1" applyFont="1" applyFill="1" applyBorder="1" applyAlignment="1">
      <alignment horizontal="center" vertical="center"/>
    </xf>
    <xf numFmtId="0" fontId="31" fillId="0" borderId="84" xfId="0" applyFont="1" applyFill="1" applyBorder="1" applyAlignment="1">
      <alignment vertical="center"/>
    </xf>
    <xf numFmtId="0" fontId="31" fillId="0" borderId="96" xfId="0" applyFont="1" applyFill="1" applyBorder="1" applyAlignment="1">
      <alignment vertical="center"/>
    </xf>
    <xf numFmtId="2" fontId="27" fillId="0" borderId="84" xfId="0" applyNumberFormat="1" applyFont="1" applyFill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31" fillId="0" borderId="65" xfId="0" applyFont="1" applyBorder="1" applyAlignment="1">
      <alignment vertical="center"/>
    </xf>
    <xf numFmtId="0" fontId="31" fillId="0" borderId="97" xfId="0" applyFont="1" applyBorder="1" applyAlignment="1">
      <alignment vertical="center"/>
    </xf>
    <xf numFmtId="0" fontId="41" fillId="0" borderId="84" xfId="0" applyFont="1" applyBorder="1" applyAlignment="1">
      <alignment vertical="center"/>
    </xf>
    <xf numFmtId="0" fontId="41" fillId="0" borderId="96" xfId="0" applyFont="1" applyBorder="1" applyAlignment="1">
      <alignment vertical="center"/>
    </xf>
    <xf numFmtId="49" fontId="27" fillId="6" borderId="98" xfId="0" applyNumberFormat="1" applyFont="1" applyFill="1" applyBorder="1" applyAlignment="1">
      <alignment horizontal="center" vertical="center" textRotation="255" wrapText="1"/>
    </xf>
    <xf numFmtId="49" fontId="27" fillId="6" borderId="99" xfId="0" applyNumberFormat="1" applyFont="1" applyFill="1" applyBorder="1" applyAlignment="1">
      <alignment horizontal="center" vertical="center" textRotation="255" wrapText="1"/>
    </xf>
    <xf numFmtId="49" fontId="27" fillId="6" borderId="100" xfId="0" applyNumberFormat="1" applyFont="1" applyFill="1" applyBorder="1" applyAlignment="1">
      <alignment horizontal="center" vertical="center" textRotation="255" wrapText="1"/>
    </xf>
    <xf numFmtId="0" fontId="24" fillId="6" borderId="101" xfId="0" applyFont="1" applyFill="1" applyBorder="1" applyAlignment="1">
      <alignment horizontal="center" vertical="center"/>
    </xf>
    <xf numFmtId="0" fontId="24" fillId="6" borderId="102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vertical="center"/>
    </xf>
    <xf numFmtId="0" fontId="23" fillId="0" borderId="84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26" fillId="6" borderId="63" xfId="0" applyFont="1" applyFill="1" applyBorder="1" applyAlignment="1">
      <alignment horizontal="center" vertical="center" wrapText="1"/>
    </xf>
    <xf numFmtId="0" fontId="26" fillId="6" borderId="61" xfId="0" applyFont="1" applyFill="1" applyBorder="1" applyAlignment="1">
      <alignment horizontal="center" vertical="center" wrapText="1"/>
    </xf>
    <xf numFmtId="0" fontId="26" fillId="6" borderId="62" xfId="0" applyFont="1" applyFill="1" applyBorder="1" applyAlignment="1">
      <alignment horizontal="center" vertical="center" wrapText="1"/>
    </xf>
    <xf numFmtId="0" fontId="26" fillId="6" borderId="103" xfId="0" applyFont="1" applyFill="1" applyBorder="1" applyAlignment="1">
      <alignment horizontal="center" vertical="center" wrapText="1"/>
    </xf>
    <xf numFmtId="0" fontId="26" fillId="6" borderId="104" xfId="0" applyFont="1" applyFill="1" applyBorder="1" applyAlignment="1">
      <alignment horizontal="center" vertical="center" wrapText="1"/>
    </xf>
    <xf numFmtId="0" fontId="26" fillId="6" borderId="10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5" fillId="6" borderId="80" xfId="0" applyFont="1" applyFill="1" applyBorder="1" applyAlignment="1">
      <alignment vertical="center" textRotation="255"/>
    </xf>
    <xf numFmtId="0" fontId="25" fillId="6" borderId="63" xfId="0" applyFont="1" applyFill="1" applyBorder="1" applyAlignment="1">
      <alignment vertical="center" textRotation="255"/>
    </xf>
    <xf numFmtId="0" fontId="25" fillId="6" borderId="103" xfId="0" applyFont="1" applyFill="1" applyBorder="1" applyAlignment="1">
      <alignment vertical="center" textRotation="255"/>
    </xf>
    <xf numFmtId="0" fontId="0" fillId="6" borderId="106" xfId="0" applyFill="1" applyBorder="1" applyAlignment="1">
      <alignment horizontal="center" vertical="center"/>
    </xf>
    <xf numFmtId="0" fontId="0" fillId="6" borderId="87" xfId="0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107" xfId="0" applyBorder="1" applyAlignment="1">
      <alignment horizontal="center"/>
    </xf>
    <xf numFmtId="0" fontId="43" fillId="0" borderId="0" xfId="0" applyFont="1" applyAlignment="1">
      <alignment vertical="center"/>
    </xf>
    <xf numFmtId="0" fontId="44" fillId="6" borderId="81" xfId="0" applyFont="1" applyFill="1" applyBorder="1" applyAlignment="1">
      <alignment vertical="center" textRotation="255"/>
    </xf>
    <xf numFmtId="0" fontId="44" fillId="6" borderId="95" xfId="0" applyFont="1" applyFill="1" applyBorder="1" applyAlignment="1">
      <alignment vertical="center" textRotation="255"/>
    </xf>
    <xf numFmtId="0" fontId="44" fillId="6" borderId="61" xfId="0" applyFont="1" applyFill="1" applyBorder="1" applyAlignment="1">
      <alignment vertical="center" textRotation="255"/>
    </xf>
    <xf numFmtId="0" fontId="44" fillId="6" borderId="90" xfId="0" applyFont="1" applyFill="1" applyBorder="1" applyAlignment="1">
      <alignment vertical="center" textRotation="255"/>
    </xf>
    <xf numFmtId="0" fontId="44" fillId="6" borderId="104" xfId="0" applyFont="1" applyFill="1" applyBorder="1" applyAlignment="1">
      <alignment vertical="center" textRotation="255"/>
    </xf>
    <xf numFmtId="0" fontId="44" fillId="6" borderId="108" xfId="0" applyFont="1" applyFill="1" applyBorder="1" applyAlignment="1">
      <alignment vertical="center" textRotation="255"/>
    </xf>
    <xf numFmtId="0" fontId="43" fillId="0" borderId="81" xfId="0" applyFont="1" applyBorder="1" applyAlignment="1">
      <alignment horizontal="center" vertical="center"/>
    </xf>
    <xf numFmtId="2" fontId="43" fillId="0" borderId="85" xfId="0" applyNumberFormat="1" applyFont="1" applyBorder="1" applyAlignment="1">
      <alignment horizontal="right" vertical="center"/>
    </xf>
    <xf numFmtId="2" fontId="43" fillId="0" borderId="109" xfId="0" applyNumberFormat="1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2" fontId="43" fillId="0" borderId="62" xfId="0" applyNumberFormat="1" applyFont="1" applyBorder="1" applyAlignment="1">
      <alignment horizontal="right" vertical="center"/>
    </xf>
    <xf numFmtId="2" fontId="43" fillId="0" borderId="110" xfId="0" applyNumberFormat="1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2" fontId="43" fillId="0" borderId="86" xfId="0" applyNumberFormat="1" applyFont="1" applyBorder="1" applyAlignment="1">
      <alignment horizontal="right" vertical="center"/>
    </xf>
    <xf numFmtId="2" fontId="43" fillId="0" borderId="111" xfId="0" applyNumberFormat="1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2" fontId="43" fillId="0" borderId="82" xfId="0" applyNumberFormat="1" applyFont="1" applyBorder="1" applyAlignment="1">
      <alignment horizontal="right" vertical="center"/>
    </xf>
    <xf numFmtId="2" fontId="43" fillId="0" borderId="112" xfId="0" applyNumberFormat="1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2" fontId="45" fillId="0" borderId="62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2" fontId="24" fillId="6" borderId="85" xfId="0" applyNumberFormat="1" applyFont="1" applyFill="1" applyBorder="1" applyAlignment="1">
      <alignment horizontal="center" vertical="center"/>
    </xf>
    <xf numFmtId="0" fontId="24" fillId="0" borderId="95" xfId="0" applyFont="1" applyBorder="1" applyAlignment="1">
      <alignment vertical="center"/>
    </xf>
    <xf numFmtId="0" fontId="24" fillId="0" borderId="90" xfId="0" applyFont="1" applyFill="1" applyBorder="1" applyAlignment="1">
      <alignment vertical="center"/>
    </xf>
    <xf numFmtId="0" fontId="24" fillId="0" borderId="90" xfId="0" applyFont="1" applyBorder="1" applyAlignment="1">
      <alignment vertical="center"/>
    </xf>
    <xf numFmtId="0" fontId="24" fillId="0" borderId="96" xfId="0" applyFont="1" applyFill="1" applyBorder="1" applyAlignment="1">
      <alignment vertical="center"/>
    </xf>
    <xf numFmtId="0" fontId="19" fillId="0" borderId="97" xfId="0" applyFont="1" applyFill="1" applyBorder="1" applyAlignment="1">
      <alignment vertical="center"/>
    </xf>
    <xf numFmtId="0" fontId="46" fillId="0" borderId="90" xfId="0" applyFont="1" applyBorder="1" applyAlignment="1">
      <alignment vertical="center"/>
    </xf>
    <xf numFmtId="0" fontId="19" fillId="0" borderId="90" xfId="0" applyFont="1" applyFill="1" applyBorder="1" applyAlignment="1">
      <alignment vertical="center"/>
    </xf>
    <xf numFmtId="0" fontId="46" fillId="0" borderId="90" xfId="0" applyFont="1" applyFill="1" applyBorder="1" applyAlignment="1">
      <alignment vertical="center"/>
    </xf>
    <xf numFmtId="0" fontId="19" fillId="0" borderId="90" xfId="0" applyFont="1" applyFill="1" applyBorder="1" applyAlignment="1">
      <alignment vertical="center"/>
    </xf>
    <xf numFmtId="0" fontId="46" fillId="0" borderId="90" xfId="0" applyFont="1" applyFill="1" applyBorder="1" applyAlignment="1">
      <alignment vertical="center"/>
    </xf>
    <xf numFmtId="0" fontId="46" fillId="0" borderId="90" xfId="0" applyFont="1" applyBorder="1" applyAlignment="1">
      <alignment vertical="center"/>
    </xf>
    <xf numFmtId="0" fontId="24" fillId="0" borderId="90" xfId="0" applyFont="1" applyFill="1" applyBorder="1" applyAlignment="1">
      <alignment vertical="center"/>
    </xf>
    <xf numFmtId="0" fontId="19" fillId="0" borderId="96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2" fontId="23" fillId="6" borderId="8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5" fillId="6" borderId="80" xfId="0" applyFont="1" applyFill="1" applyBorder="1" applyAlignment="1">
      <alignment horizontal="center" vertical="center"/>
    </xf>
    <xf numFmtId="0" fontId="45" fillId="6" borderId="81" xfId="0" applyFont="1" applyFill="1" applyBorder="1" applyAlignment="1">
      <alignment horizontal="center" vertical="center"/>
    </xf>
    <xf numFmtId="0" fontId="45" fillId="6" borderId="113" xfId="0" applyFont="1" applyFill="1" applyBorder="1" applyAlignment="1">
      <alignment horizontal="center" vertical="center"/>
    </xf>
    <xf numFmtId="49" fontId="45" fillId="6" borderId="103" xfId="0" applyNumberFormat="1" applyFont="1" applyFill="1" applyBorder="1" applyAlignment="1">
      <alignment horizontal="center" vertical="center" textRotation="255" wrapText="1"/>
    </xf>
    <xf numFmtId="49" fontId="45" fillId="6" borderId="104" xfId="0" applyNumberFormat="1" applyFont="1" applyFill="1" applyBorder="1" applyAlignment="1">
      <alignment horizontal="center" vertical="center" textRotation="255" wrapText="1"/>
    </xf>
    <xf numFmtId="49" fontId="45" fillId="6" borderId="114" xfId="0" applyNumberFormat="1" applyFont="1" applyFill="1" applyBorder="1" applyAlignment="1">
      <alignment horizontal="center" vertical="center" textRotation="255" wrapText="1"/>
    </xf>
    <xf numFmtId="0" fontId="45" fillId="6" borderId="101" xfId="0" applyFont="1" applyFill="1" applyBorder="1" applyAlignment="1">
      <alignment horizontal="center" vertical="center"/>
    </xf>
    <xf numFmtId="0" fontId="45" fillId="6" borderId="115" xfId="0" applyFont="1" applyFill="1" applyBorder="1" applyAlignment="1">
      <alignment horizontal="center" vertical="center"/>
    </xf>
    <xf numFmtId="0" fontId="45" fillId="6" borderId="116" xfId="0" applyFont="1" applyFill="1" applyBorder="1" applyAlignment="1">
      <alignment horizontal="center" vertical="center"/>
    </xf>
    <xf numFmtId="2" fontId="43" fillId="0" borderId="87" xfId="0" applyNumberFormat="1" applyFont="1" applyBorder="1" applyAlignment="1">
      <alignment horizontal="center" vertical="center"/>
    </xf>
    <xf numFmtId="2" fontId="45" fillId="0" borderId="81" xfId="0" applyNumberFormat="1" applyFont="1" applyBorder="1" applyAlignment="1">
      <alignment horizontal="center" vertical="center"/>
    </xf>
    <xf numFmtId="2" fontId="43" fillId="0" borderId="81" xfId="0" applyNumberFormat="1" applyFont="1" applyBorder="1" applyAlignment="1">
      <alignment horizontal="center" vertical="center"/>
    </xf>
    <xf numFmtId="2" fontId="43" fillId="0" borderId="81" xfId="0" applyNumberFormat="1" applyFont="1" applyFill="1" applyBorder="1" applyAlignment="1">
      <alignment horizontal="center" vertical="center"/>
    </xf>
    <xf numFmtId="2" fontId="43" fillId="0" borderId="85" xfId="0" applyNumberFormat="1" applyFont="1" applyBorder="1" applyAlignment="1">
      <alignment horizontal="center" vertical="center"/>
    </xf>
    <xf numFmtId="2" fontId="43" fillId="0" borderId="88" xfId="0" applyNumberFormat="1" applyFont="1" applyBorder="1" applyAlignment="1">
      <alignment horizontal="center" vertical="center"/>
    </xf>
    <xf numFmtId="2" fontId="43" fillId="0" borderId="61" xfId="0" applyNumberFormat="1" applyFont="1" applyBorder="1" applyAlignment="1">
      <alignment horizontal="center" vertical="center"/>
    </xf>
    <xf numFmtId="2" fontId="43" fillId="0" borderId="61" xfId="0" applyNumberFormat="1" applyFont="1" applyFill="1" applyBorder="1" applyAlignment="1">
      <alignment horizontal="center" vertical="center"/>
    </xf>
    <xf numFmtId="2" fontId="43" fillId="0" borderId="62" xfId="0" applyNumberFormat="1" applyFont="1" applyBorder="1" applyAlignment="1">
      <alignment horizontal="center" vertical="center"/>
    </xf>
    <xf numFmtId="2" fontId="45" fillId="0" borderId="61" xfId="0" applyNumberFormat="1" applyFont="1" applyBorder="1" applyAlignment="1">
      <alignment horizontal="center" vertical="center"/>
    </xf>
    <xf numFmtId="2" fontId="43" fillId="0" borderId="89" xfId="0" applyNumberFormat="1" applyFont="1" applyBorder="1" applyAlignment="1">
      <alignment horizontal="center" vertical="center"/>
    </xf>
    <xf numFmtId="2" fontId="43" fillId="0" borderId="84" xfId="0" applyNumberFormat="1" applyFont="1" applyBorder="1" applyAlignment="1">
      <alignment horizontal="center" vertical="center"/>
    </xf>
    <xf numFmtId="2" fontId="43" fillId="0" borderId="84" xfId="0" applyNumberFormat="1" applyFont="1" applyFill="1" applyBorder="1" applyAlignment="1">
      <alignment horizontal="center" vertical="center"/>
    </xf>
    <xf numFmtId="2" fontId="45" fillId="0" borderId="84" xfId="0" applyNumberFormat="1" applyFont="1" applyBorder="1" applyAlignment="1">
      <alignment horizontal="center" vertical="center"/>
    </xf>
    <xf numFmtId="2" fontId="43" fillId="0" borderId="86" xfId="0" applyNumberFormat="1" applyFont="1" applyBorder="1" applyAlignment="1">
      <alignment horizontal="center" vertical="center"/>
    </xf>
    <xf numFmtId="2" fontId="43" fillId="0" borderId="91" xfId="0" applyNumberFormat="1" applyFont="1" applyBorder="1" applyAlignment="1">
      <alignment horizontal="center" vertical="center"/>
    </xf>
    <xf numFmtId="2" fontId="43" fillId="0" borderId="65" xfId="0" applyNumberFormat="1" applyFont="1" applyBorder="1" applyAlignment="1">
      <alignment horizontal="center" vertical="center"/>
    </xf>
    <xf numFmtId="2" fontId="43" fillId="0" borderId="65" xfId="0" applyNumberFormat="1" applyFont="1" applyFill="1" applyBorder="1" applyAlignment="1">
      <alignment horizontal="center" vertical="center"/>
    </xf>
    <xf numFmtId="2" fontId="43" fillId="0" borderId="82" xfId="0" applyNumberFormat="1" applyFont="1" applyBorder="1" applyAlignment="1">
      <alignment horizontal="center" vertical="center"/>
    </xf>
    <xf numFmtId="2" fontId="45" fillId="0" borderId="61" xfId="0" applyNumberFormat="1" applyFont="1" applyFill="1" applyBorder="1" applyAlignment="1">
      <alignment horizontal="center" vertical="center"/>
    </xf>
    <xf numFmtId="2" fontId="47" fillId="0" borderId="88" xfId="0" applyNumberFormat="1" applyFont="1" applyBorder="1" applyAlignment="1">
      <alignment horizontal="center" vertical="center"/>
    </xf>
    <xf numFmtId="2" fontId="45" fillId="0" borderId="88" xfId="0" applyNumberFormat="1" applyFont="1" applyBorder="1" applyAlignment="1">
      <alignment horizontal="center" vertical="center"/>
    </xf>
    <xf numFmtId="2" fontId="45" fillId="0" borderId="62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/>
    </xf>
    <xf numFmtId="2" fontId="43" fillId="0" borderId="81" xfId="0" applyNumberFormat="1" applyFont="1" applyBorder="1" applyAlignment="1">
      <alignment horizontal="right" vertical="center"/>
    </xf>
    <xf numFmtId="2" fontId="43" fillId="0" borderId="95" xfId="0" applyNumberFormat="1" applyFont="1" applyBorder="1" applyAlignment="1">
      <alignment horizontal="center" vertical="center"/>
    </xf>
    <xf numFmtId="2" fontId="43" fillId="0" borderId="61" xfId="0" applyNumberFormat="1" applyFont="1" applyBorder="1" applyAlignment="1">
      <alignment horizontal="right" vertical="center"/>
    </xf>
    <xf numFmtId="2" fontId="43" fillId="0" borderId="90" xfId="0" applyNumberFormat="1" applyFont="1" applyBorder="1" applyAlignment="1">
      <alignment horizontal="center" vertical="center"/>
    </xf>
    <xf numFmtId="2" fontId="43" fillId="0" borderId="84" xfId="0" applyNumberFormat="1" applyFont="1" applyBorder="1" applyAlignment="1">
      <alignment horizontal="right" vertical="center"/>
    </xf>
    <xf numFmtId="2" fontId="43" fillId="0" borderId="96" xfId="0" applyNumberFormat="1" applyFont="1" applyBorder="1" applyAlignment="1">
      <alignment horizontal="center" vertical="center"/>
    </xf>
    <xf numFmtId="2" fontId="43" fillId="0" borderId="65" xfId="0" applyNumberFormat="1" applyFont="1" applyBorder="1" applyAlignment="1">
      <alignment horizontal="right" vertical="center"/>
    </xf>
    <xf numFmtId="2" fontId="43" fillId="0" borderId="97" xfId="0" applyNumberFormat="1" applyFont="1" applyBorder="1" applyAlignment="1">
      <alignment horizontal="center" vertical="center"/>
    </xf>
    <xf numFmtId="0" fontId="43" fillId="6" borderId="81" xfId="0" applyFont="1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6"/>
  <sheetViews>
    <sheetView tabSelected="1" zoomScale="130" zoomScaleNormal="13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12" sqref="R12"/>
    </sheetView>
  </sheetViews>
  <sheetFormatPr defaultColWidth="9.00390625" defaultRowHeight="12.75"/>
  <cols>
    <col min="1" max="1" width="3.125" style="1" customWidth="1"/>
    <col min="2" max="2" width="2.00390625" style="468" bestFit="1" customWidth="1"/>
    <col min="3" max="3" width="12.625" style="511" customWidth="1"/>
    <col min="4" max="4" width="8.625" style="2" bestFit="1" customWidth="1"/>
    <col min="5" max="5" width="3.00390625" style="468" bestFit="1" customWidth="1"/>
    <col min="6" max="6" width="3.25390625" style="468" bestFit="1" customWidth="1"/>
    <col min="7" max="10" width="3.00390625" style="468" bestFit="1" customWidth="1"/>
    <col min="11" max="11" width="3.25390625" style="468" bestFit="1" customWidth="1"/>
    <col min="12" max="13" width="3.00390625" style="468" bestFit="1" customWidth="1"/>
    <col min="14" max="14" width="3.00390625" style="546" bestFit="1" customWidth="1"/>
    <col min="15" max="16" width="3.00390625" style="468" bestFit="1" customWidth="1"/>
    <col min="17" max="18" width="3.25390625" style="468" bestFit="1" customWidth="1"/>
    <col min="19" max="19" width="3.00390625" style="468" bestFit="1" customWidth="1"/>
    <col min="20" max="20" width="5.75390625" style="1" customWidth="1"/>
    <col min="21" max="22" width="1.875" style="468" bestFit="1" customWidth="1"/>
    <col min="23" max="23" width="3.75390625" style="468" bestFit="1" customWidth="1"/>
    <col min="24" max="24" width="3.00390625" style="468" bestFit="1" customWidth="1"/>
    <col min="25" max="16384" width="9.125" style="1" customWidth="1"/>
  </cols>
  <sheetData>
    <row r="1" spans="1:23" ht="27" customHeight="1" thickBo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</row>
    <row r="2" spans="1:24" ht="12.75">
      <c r="A2" s="454"/>
      <c r="B2" s="455"/>
      <c r="C2" s="510">
        <f>AVERAGE(E2:S2)</f>
        <v>84.93333333333334</v>
      </c>
      <c r="D2" s="494"/>
      <c r="E2" s="512">
        <f>COUNTA(E5:E608)</f>
        <v>146</v>
      </c>
      <c r="F2" s="513">
        <f>COUNTA(F5:F608)</f>
        <v>89</v>
      </c>
      <c r="G2" s="513">
        <f>COUNTA(G5:G608)</f>
        <v>76</v>
      </c>
      <c r="H2" s="513">
        <f>COUNTA(H5:H608)</f>
        <v>125</v>
      </c>
      <c r="I2" s="513">
        <f aca="true" t="shared" si="0" ref="I2:S2">COUNTA(I5:I608)</f>
        <v>115</v>
      </c>
      <c r="J2" s="513">
        <f t="shared" si="0"/>
        <v>87</v>
      </c>
      <c r="K2" s="513">
        <f t="shared" si="0"/>
        <v>70</v>
      </c>
      <c r="L2" s="513">
        <f t="shared" si="0"/>
        <v>74</v>
      </c>
      <c r="M2" s="513">
        <f t="shared" si="0"/>
        <v>53</v>
      </c>
      <c r="N2" s="513">
        <f t="shared" si="0"/>
        <v>50</v>
      </c>
      <c r="O2" s="513">
        <f t="shared" si="0"/>
        <v>90</v>
      </c>
      <c r="P2" s="513">
        <f t="shared" si="0"/>
        <v>50</v>
      </c>
      <c r="Q2" s="513">
        <f t="shared" si="0"/>
        <v>94</v>
      </c>
      <c r="R2" s="513">
        <f t="shared" si="0"/>
        <v>70</v>
      </c>
      <c r="S2" s="514">
        <f t="shared" si="0"/>
        <v>85</v>
      </c>
      <c r="T2" s="451" t="s">
        <v>1</v>
      </c>
      <c r="U2" s="469" t="s">
        <v>2</v>
      </c>
      <c r="V2" s="469" t="s">
        <v>3</v>
      </c>
      <c r="W2" s="469" t="s">
        <v>4</v>
      </c>
      <c r="X2" s="470" t="s">
        <v>5</v>
      </c>
    </row>
    <row r="3" spans="1:24" ht="79.5" customHeight="1" thickBot="1">
      <c r="A3" s="444" t="s">
        <v>648</v>
      </c>
      <c r="B3" s="445"/>
      <c r="C3" s="445"/>
      <c r="D3" s="446"/>
      <c r="E3" s="515" t="s">
        <v>6</v>
      </c>
      <c r="F3" s="516" t="s">
        <v>7</v>
      </c>
      <c r="G3" s="516" t="s">
        <v>8</v>
      </c>
      <c r="H3" s="516" t="s">
        <v>9</v>
      </c>
      <c r="I3" s="516" t="s">
        <v>10</v>
      </c>
      <c r="J3" s="516" t="s">
        <v>11</v>
      </c>
      <c r="K3" s="516" t="s">
        <v>12</v>
      </c>
      <c r="L3" s="516" t="s">
        <v>13</v>
      </c>
      <c r="M3" s="516" t="s">
        <v>14</v>
      </c>
      <c r="N3" s="516" t="s">
        <v>15</v>
      </c>
      <c r="O3" s="516" t="s">
        <v>16</v>
      </c>
      <c r="P3" s="516" t="s">
        <v>17</v>
      </c>
      <c r="Q3" s="516" t="s">
        <v>569</v>
      </c>
      <c r="R3" s="516" t="s">
        <v>604</v>
      </c>
      <c r="S3" s="517" t="s">
        <v>619</v>
      </c>
      <c r="T3" s="452"/>
      <c r="U3" s="471"/>
      <c r="V3" s="471"/>
      <c r="W3" s="471"/>
      <c r="X3" s="472"/>
    </row>
    <row r="4" spans="1:24" ht="15" customHeight="1" thickBot="1">
      <c r="A4" s="447"/>
      <c r="B4" s="448"/>
      <c r="C4" s="448"/>
      <c r="D4" s="449"/>
      <c r="E4" s="518">
        <v>1</v>
      </c>
      <c r="F4" s="519">
        <v>2</v>
      </c>
      <c r="G4" s="519">
        <v>3</v>
      </c>
      <c r="H4" s="519">
        <v>4</v>
      </c>
      <c r="I4" s="519">
        <v>5</v>
      </c>
      <c r="J4" s="519">
        <v>6</v>
      </c>
      <c r="K4" s="519">
        <v>7</v>
      </c>
      <c r="L4" s="519">
        <v>8</v>
      </c>
      <c r="M4" s="519">
        <v>9</v>
      </c>
      <c r="N4" s="519">
        <v>10</v>
      </c>
      <c r="O4" s="519">
        <v>11</v>
      </c>
      <c r="P4" s="519">
        <v>12</v>
      </c>
      <c r="Q4" s="519">
        <v>13</v>
      </c>
      <c r="R4" s="519">
        <v>14</v>
      </c>
      <c r="S4" s="520">
        <v>15</v>
      </c>
      <c r="T4" s="453"/>
      <c r="U4" s="473"/>
      <c r="V4" s="473"/>
      <c r="W4" s="473"/>
      <c r="X4" s="474"/>
    </row>
    <row r="5" spans="1:24" ht="12.75">
      <c r="A5" s="398">
        <v>1</v>
      </c>
      <c r="B5" s="490">
        <v>1</v>
      </c>
      <c r="C5" s="417" t="s">
        <v>18</v>
      </c>
      <c r="D5" s="495" t="s">
        <v>19</v>
      </c>
      <c r="E5" s="521">
        <v>70.04761904761905</v>
      </c>
      <c r="F5" s="522">
        <v>102.29</v>
      </c>
      <c r="G5" s="523"/>
      <c r="H5" s="523">
        <v>76.45</v>
      </c>
      <c r="I5" s="523">
        <v>114.39</v>
      </c>
      <c r="J5" s="523">
        <v>102.89</v>
      </c>
      <c r="K5" s="523">
        <v>94.26</v>
      </c>
      <c r="L5" s="523">
        <v>101.6</v>
      </c>
      <c r="M5" s="523">
        <v>84.61</v>
      </c>
      <c r="N5" s="524">
        <v>125.18</v>
      </c>
      <c r="O5" s="523">
        <v>120.5</v>
      </c>
      <c r="P5" s="523">
        <v>130</v>
      </c>
      <c r="Q5" s="523">
        <v>64.11</v>
      </c>
      <c r="R5" s="523"/>
      <c r="S5" s="525"/>
      <c r="T5" s="408">
        <f>SUM(E5:S5)</f>
        <v>1186.327619047619</v>
      </c>
      <c r="U5" s="475">
        <f aca="true" t="shared" si="1" ref="U5:U68">COUNTA(E5:S5)</f>
        <v>12</v>
      </c>
      <c r="V5" s="475">
        <v>8</v>
      </c>
      <c r="W5" s="476">
        <f aca="true" t="shared" si="2" ref="W5:W68">T5-$T$5</f>
        <v>0</v>
      </c>
      <c r="X5" s="477">
        <f>AVERAGE(E5:S5)</f>
        <v>98.86063492063492</v>
      </c>
    </row>
    <row r="6" spans="1:24" ht="12.75">
      <c r="A6" s="400">
        <v>2</v>
      </c>
      <c r="B6" s="487">
        <v>2</v>
      </c>
      <c r="C6" s="341" t="s">
        <v>20</v>
      </c>
      <c r="D6" s="496" t="s">
        <v>21</v>
      </c>
      <c r="E6" s="526">
        <v>97.42857142857143</v>
      </c>
      <c r="F6" s="527">
        <v>76.12</v>
      </c>
      <c r="G6" s="527">
        <v>70.32</v>
      </c>
      <c r="H6" s="527">
        <v>86.45</v>
      </c>
      <c r="I6" s="527">
        <v>99.53</v>
      </c>
      <c r="J6" s="527">
        <v>94.68</v>
      </c>
      <c r="K6" s="527">
        <v>90.37</v>
      </c>
      <c r="L6" s="527">
        <v>86.46</v>
      </c>
      <c r="M6" s="527">
        <v>72.46</v>
      </c>
      <c r="N6" s="528">
        <v>108.32</v>
      </c>
      <c r="O6" s="527">
        <v>112.71</v>
      </c>
      <c r="P6" s="527">
        <v>121.31</v>
      </c>
      <c r="Q6" s="527">
        <v>61.29</v>
      </c>
      <c r="R6" s="527">
        <v>50.33</v>
      </c>
      <c r="S6" s="529">
        <v>92.88</v>
      </c>
      <c r="T6" s="343">
        <f>SUM(E6:S6)-R6-Q6-G6</f>
        <v>1138.7185714285717</v>
      </c>
      <c r="U6" s="478">
        <f t="shared" si="1"/>
        <v>15</v>
      </c>
      <c r="V6" s="478">
        <v>4</v>
      </c>
      <c r="W6" s="479">
        <f t="shared" si="2"/>
        <v>-47.60904761904726</v>
      </c>
      <c r="X6" s="480">
        <f aca="true" t="shared" si="3" ref="X6:X69">AVERAGE(E6:S6)</f>
        <v>88.04390476190477</v>
      </c>
    </row>
    <row r="7" spans="1:24" ht="12.75">
      <c r="A7" s="400">
        <v>3</v>
      </c>
      <c r="B7" s="487">
        <v>3</v>
      </c>
      <c r="C7" s="386" t="s">
        <v>22</v>
      </c>
      <c r="D7" s="496" t="s">
        <v>23</v>
      </c>
      <c r="E7" s="526">
        <v>76.59523809523809</v>
      </c>
      <c r="F7" s="527">
        <v>73.76</v>
      </c>
      <c r="G7" s="527">
        <v>74.75</v>
      </c>
      <c r="H7" s="527">
        <v>85.09</v>
      </c>
      <c r="I7" s="527">
        <v>102.33</v>
      </c>
      <c r="J7" s="527">
        <v>91.45</v>
      </c>
      <c r="K7" s="527">
        <v>85.92</v>
      </c>
      <c r="L7" s="527">
        <v>88</v>
      </c>
      <c r="M7" s="527">
        <v>91.84</v>
      </c>
      <c r="N7" s="528">
        <v>112.76</v>
      </c>
      <c r="O7" s="527">
        <v>110.12</v>
      </c>
      <c r="P7" s="527">
        <v>115.38</v>
      </c>
      <c r="Q7" s="527">
        <v>55.31</v>
      </c>
      <c r="R7" s="527">
        <v>79.85</v>
      </c>
      <c r="S7" s="529">
        <v>77.88</v>
      </c>
      <c r="T7" s="343">
        <f>SUM(E7:S7)-Q7-F7-G7</f>
        <v>1117.2152380952382</v>
      </c>
      <c r="U7" s="478">
        <f t="shared" si="1"/>
        <v>15</v>
      </c>
      <c r="V7" s="478"/>
      <c r="W7" s="479">
        <f t="shared" si="2"/>
        <v>-69.11238095238082</v>
      </c>
      <c r="X7" s="480">
        <f t="shared" si="3"/>
        <v>88.06901587301587</v>
      </c>
    </row>
    <row r="8" spans="1:24" ht="12.75">
      <c r="A8" s="400">
        <v>4</v>
      </c>
      <c r="B8" s="487">
        <v>20</v>
      </c>
      <c r="C8" s="341" t="s">
        <v>18</v>
      </c>
      <c r="D8" s="496" t="s">
        <v>52</v>
      </c>
      <c r="E8" s="526">
        <v>83.44047619047619</v>
      </c>
      <c r="F8" s="527">
        <v>92.56</v>
      </c>
      <c r="G8" s="527"/>
      <c r="H8" s="527">
        <v>98.27</v>
      </c>
      <c r="I8" s="527">
        <v>105.23</v>
      </c>
      <c r="J8" s="527">
        <v>92.81</v>
      </c>
      <c r="K8" s="527">
        <v>92.38</v>
      </c>
      <c r="L8" s="527">
        <v>97.54</v>
      </c>
      <c r="M8" s="527"/>
      <c r="N8" s="528">
        <v>113.93</v>
      </c>
      <c r="O8" s="527"/>
      <c r="P8" s="527">
        <v>122.91</v>
      </c>
      <c r="Q8" s="527">
        <v>58.02</v>
      </c>
      <c r="R8" s="527">
        <v>54.23</v>
      </c>
      <c r="S8" s="529">
        <v>101</v>
      </c>
      <c r="T8" s="343">
        <f>SUM(E8:S8)</f>
        <v>1112.3204761904763</v>
      </c>
      <c r="U8" s="478">
        <f t="shared" si="1"/>
        <v>12</v>
      </c>
      <c r="V8" s="478">
        <v>5</v>
      </c>
      <c r="W8" s="479">
        <f t="shared" si="2"/>
        <v>-74.00714285714275</v>
      </c>
      <c r="X8" s="480">
        <f t="shared" si="3"/>
        <v>92.69337301587302</v>
      </c>
    </row>
    <row r="9" spans="1:24" ht="12.75">
      <c r="A9" s="400">
        <v>5</v>
      </c>
      <c r="B9" s="487">
        <v>4</v>
      </c>
      <c r="C9" s="386" t="s">
        <v>24</v>
      </c>
      <c r="D9" s="497" t="s">
        <v>25</v>
      </c>
      <c r="E9" s="526">
        <v>69.45238095238095</v>
      </c>
      <c r="F9" s="527">
        <v>74.11</v>
      </c>
      <c r="G9" s="527">
        <v>83.52</v>
      </c>
      <c r="H9" s="527">
        <v>45.09</v>
      </c>
      <c r="I9" s="527">
        <v>103.93</v>
      </c>
      <c r="J9" s="527">
        <v>75.3</v>
      </c>
      <c r="K9" s="527">
        <v>82.59</v>
      </c>
      <c r="L9" s="527">
        <v>90.1</v>
      </c>
      <c r="M9" s="527">
        <v>98.24</v>
      </c>
      <c r="N9" s="528">
        <v>121.58</v>
      </c>
      <c r="O9" s="527">
        <v>113.98</v>
      </c>
      <c r="P9" s="527">
        <v>119.18</v>
      </c>
      <c r="Q9" s="527">
        <v>48.09</v>
      </c>
      <c r="R9" s="527">
        <v>78.5</v>
      </c>
      <c r="S9" s="529">
        <v>52.25</v>
      </c>
      <c r="T9" s="343">
        <f>SUM(E9:S9)-S9-Q9-H9</f>
        <v>1110.4823809523812</v>
      </c>
      <c r="U9" s="478">
        <f t="shared" si="1"/>
        <v>15</v>
      </c>
      <c r="V9" s="478">
        <v>3</v>
      </c>
      <c r="W9" s="479">
        <f t="shared" si="2"/>
        <v>-75.84523809523785</v>
      </c>
      <c r="X9" s="480">
        <f t="shared" si="3"/>
        <v>83.72749206349206</v>
      </c>
    </row>
    <row r="10" spans="1:24" ht="12.75">
      <c r="A10" s="400">
        <v>6</v>
      </c>
      <c r="B10" s="487">
        <v>17</v>
      </c>
      <c r="C10" s="341" t="s">
        <v>46</v>
      </c>
      <c r="D10" s="496" t="s">
        <v>47</v>
      </c>
      <c r="E10" s="526"/>
      <c r="F10" s="527"/>
      <c r="G10" s="527">
        <v>76.53</v>
      </c>
      <c r="H10" s="527">
        <v>63.27</v>
      </c>
      <c r="I10" s="527">
        <v>95.51</v>
      </c>
      <c r="J10" s="527">
        <v>100.61</v>
      </c>
      <c r="K10" s="527">
        <v>82.44</v>
      </c>
      <c r="L10" s="527">
        <v>84.04</v>
      </c>
      <c r="M10" s="527">
        <v>96</v>
      </c>
      <c r="N10" s="528">
        <v>114.91</v>
      </c>
      <c r="O10" s="527">
        <v>103.72</v>
      </c>
      <c r="P10" s="527">
        <v>111.47</v>
      </c>
      <c r="Q10" s="527">
        <v>63.67</v>
      </c>
      <c r="R10" s="527">
        <v>86.7</v>
      </c>
      <c r="S10" s="529">
        <v>94.13</v>
      </c>
      <c r="T10" s="343">
        <f>SUM(E10:S10)-H10</f>
        <v>1109.73</v>
      </c>
      <c r="U10" s="478">
        <f t="shared" si="1"/>
        <v>13</v>
      </c>
      <c r="V10" s="478">
        <v>2</v>
      </c>
      <c r="W10" s="479">
        <f t="shared" si="2"/>
        <v>-76.59761904761899</v>
      </c>
      <c r="X10" s="480">
        <f t="shared" si="3"/>
        <v>90.23076923076923</v>
      </c>
    </row>
    <row r="11" spans="1:24" ht="12.75">
      <c r="A11" s="400">
        <v>7</v>
      </c>
      <c r="B11" s="487">
        <v>6</v>
      </c>
      <c r="C11" s="341" t="s">
        <v>27</v>
      </c>
      <c r="D11" s="496" t="s">
        <v>28</v>
      </c>
      <c r="E11" s="526">
        <v>62.60714285714286</v>
      </c>
      <c r="F11" s="527">
        <v>66.25</v>
      </c>
      <c r="G11" s="527">
        <v>82.38</v>
      </c>
      <c r="H11" s="527">
        <v>76.45</v>
      </c>
      <c r="I11" s="527">
        <v>92.38</v>
      </c>
      <c r="J11" s="527">
        <v>89.04</v>
      </c>
      <c r="K11" s="527">
        <v>87.15</v>
      </c>
      <c r="L11" s="527">
        <v>83.13</v>
      </c>
      <c r="M11" s="527">
        <v>98.66</v>
      </c>
      <c r="N11" s="528">
        <v>114.91</v>
      </c>
      <c r="O11" s="527">
        <v>103.71</v>
      </c>
      <c r="P11" s="527">
        <v>109.16</v>
      </c>
      <c r="Q11" s="527">
        <v>54.42</v>
      </c>
      <c r="R11" s="527">
        <v>85.52</v>
      </c>
      <c r="S11" s="529">
        <v>56</v>
      </c>
      <c r="T11" s="343">
        <f>SUM(E11:S11)-S11-Q11-E11</f>
        <v>1088.74</v>
      </c>
      <c r="U11" s="478">
        <f t="shared" si="1"/>
        <v>15</v>
      </c>
      <c r="V11" s="478">
        <v>1</v>
      </c>
      <c r="W11" s="479">
        <f t="shared" si="2"/>
        <v>-97.587619047619</v>
      </c>
      <c r="X11" s="480">
        <f t="shared" si="3"/>
        <v>84.11780952380953</v>
      </c>
    </row>
    <row r="12" spans="1:24" ht="12.75">
      <c r="A12" s="400">
        <v>8</v>
      </c>
      <c r="B12" s="487">
        <v>18</v>
      </c>
      <c r="C12" s="386" t="s">
        <v>45</v>
      </c>
      <c r="D12" s="497" t="s">
        <v>42</v>
      </c>
      <c r="E12" s="526">
        <v>62.904761904761905</v>
      </c>
      <c r="F12" s="527">
        <v>73.4</v>
      </c>
      <c r="G12" s="527">
        <v>65.54</v>
      </c>
      <c r="H12" s="527">
        <v>82.82</v>
      </c>
      <c r="I12" s="527">
        <v>112.46</v>
      </c>
      <c r="J12" s="527">
        <v>93.16</v>
      </c>
      <c r="K12" s="527">
        <v>80.4</v>
      </c>
      <c r="L12" s="527">
        <v>97.82</v>
      </c>
      <c r="M12" s="527"/>
      <c r="N12" s="528">
        <v>133</v>
      </c>
      <c r="O12" s="527"/>
      <c r="P12" s="527">
        <v>129</v>
      </c>
      <c r="Q12" s="527">
        <v>51.24</v>
      </c>
      <c r="R12" s="527">
        <v>98.74</v>
      </c>
      <c r="S12" s="529">
        <v>52.25</v>
      </c>
      <c r="T12" s="343">
        <f>SUM(E12:S12)-Q12</f>
        <v>1081.4947619047618</v>
      </c>
      <c r="U12" s="478">
        <f t="shared" si="1"/>
        <v>13</v>
      </c>
      <c r="V12" s="478">
        <v>5</v>
      </c>
      <c r="W12" s="479">
        <f t="shared" si="2"/>
        <v>-104.83285714285716</v>
      </c>
      <c r="X12" s="480">
        <f t="shared" si="3"/>
        <v>87.13344322344322</v>
      </c>
    </row>
    <row r="13" spans="1:24" ht="12.75">
      <c r="A13" s="400">
        <v>9</v>
      </c>
      <c r="B13" s="487">
        <v>5</v>
      </c>
      <c r="C13" s="386" t="s">
        <v>26</v>
      </c>
      <c r="D13" s="497" t="s">
        <v>19</v>
      </c>
      <c r="E13" s="526">
        <v>73.91666666666666</v>
      </c>
      <c r="F13" s="527">
        <v>73.01</v>
      </c>
      <c r="G13" s="527">
        <v>72.46</v>
      </c>
      <c r="H13" s="527">
        <v>74.18</v>
      </c>
      <c r="I13" s="527">
        <v>100.49</v>
      </c>
      <c r="J13" s="527">
        <v>78.74</v>
      </c>
      <c r="K13" s="527">
        <v>79.71</v>
      </c>
      <c r="L13" s="527">
        <v>87.49</v>
      </c>
      <c r="M13" s="527">
        <v>89.26</v>
      </c>
      <c r="N13" s="528">
        <v>120.09</v>
      </c>
      <c r="O13" s="527">
        <v>112.13</v>
      </c>
      <c r="P13" s="527">
        <v>114.47</v>
      </c>
      <c r="Q13" s="527">
        <v>48.42</v>
      </c>
      <c r="R13" s="527">
        <v>59.58</v>
      </c>
      <c r="S13" s="529">
        <v>73.5</v>
      </c>
      <c r="T13" s="343">
        <f>SUM(E13:S13)-R13-Q13-G13</f>
        <v>1076.9866666666667</v>
      </c>
      <c r="U13" s="478">
        <f t="shared" si="1"/>
        <v>15</v>
      </c>
      <c r="V13" s="478">
        <v>1</v>
      </c>
      <c r="W13" s="479">
        <f t="shared" si="2"/>
        <v>-109.34095238095233</v>
      </c>
      <c r="X13" s="480">
        <f t="shared" si="3"/>
        <v>83.82977777777778</v>
      </c>
    </row>
    <row r="14" spans="1:24" ht="12.75">
      <c r="A14" s="400">
        <v>10</v>
      </c>
      <c r="B14" s="487">
        <v>15</v>
      </c>
      <c r="C14" s="341" t="s">
        <v>43</v>
      </c>
      <c r="D14" s="496" t="s">
        <v>44</v>
      </c>
      <c r="E14" s="526">
        <v>84.63095238095238</v>
      </c>
      <c r="F14" s="530">
        <v>71.78</v>
      </c>
      <c r="G14" s="527">
        <v>90.59</v>
      </c>
      <c r="H14" s="527">
        <v>91.45</v>
      </c>
      <c r="I14" s="527">
        <v>95.68</v>
      </c>
      <c r="J14" s="527">
        <v>95.98</v>
      </c>
      <c r="K14" s="527">
        <v>92.51</v>
      </c>
      <c r="L14" s="527">
        <v>89.71</v>
      </c>
      <c r="M14" s="527"/>
      <c r="N14" s="528"/>
      <c r="O14" s="527">
        <v>110.06</v>
      </c>
      <c r="P14" s="527">
        <v>113.96</v>
      </c>
      <c r="Q14" s="527">
        <v>62.05</v>
      </c>
      <c r="R14" s="527">
        <v>69.32</v>
      </c>
      <c r="S14" s="529">
        <v>70.38</v>
      </c>
      <c r="T14" s="343">
        <f>SUM(E14:S14)-Q14</f>
        <v>1076.0509523809526</v>
      </c>
      <c r="U14" s="478">
        <f t="shared" si="1"/>
        <v>13</v>
      </c>
      <c r="V14" s="478">
        <v>3</v>
      </c>
      <c r="W14" s="479">
        <f t="shared" si="2"/>
        <v>-110.27666666666642</v>
      </c>
      <c r="X14" s="480">
        <f t="shared" si="3"/>
        <v>87.54622710622712</v>
      </c>
    </row>
    <row r="15" spans="1:24" ht="12.75">
      <c r="A15" s="400">
        <v>11</v>
      </c>
      <c r="B15" s="487">
        <v>8</v>
      </c>
      <c r="C15" s="341" t="s">
        <v>30</v>
      </c>
      <c r="D15" s="496" t="s">
        <v>31</v>
      </c>
      <c r="E15" s="526">
        <v>51.595238095238095</v>
      </c>
      <c r="F15" s="527">
        <v>68.46</v>
      </c>
      <c r="G15" s="527">
        <v>80.46</v>
      </c>
      <c r="H15" s="527">
        <v>64.18</v>
      </c>
      <c r="I15" s="527">
        <v>97.79</v>
      </c>
      <c r="J15" s="527">
        <v>84.85</v>
      </c>
      <c r="K15" s="527">
        <v>89.31</v>
      </c>
      <c r="L15" s="527">
        <v>84.97</v>
      </c>
      <c r="M15" s="527">
        <v>63.18</v>
      </c>
      <c r="N15" s="528">
        <v>102.5</v>
      </c>
      <c r="O15" s="530">
        <v>110.01</v>
      </c>
      <c r="P15" s="527">
        <v>112.71</v>
      </c>
      <c r="Q15" s="527">
        <v>45.66</v>
      </c>
      <c r="R15" s="527">
        <v>38.22</v>
      </c>
      <c r="S15" s="529">
        <v>82.25</v>
      </c>
      <c r="T15" s="343">
        <f>SUM(E15:S15)-R15-Q15-E15</f>
        <v>1040.6699999999998</v>
      </c>
      <c r="U15" s="478">
        <f t="shared" si="1"/>
        <v>15</v>
      </c>
      <c r="V15" s="478">
        <v>1</v>
      </c>
      <c r="W15" s="479">
        <f t="shared" si="2"/>
        <v>-145.65761904761916</v>
      </c>
      <c r="X15" s="480">
        <f t="shared" si="3"/>
        <v>78.40968253968254</v>
      </c>
    </row>
    <row r="16" spans="1:24" ht="13.5" thickBot="1">
      <c r="A16" s="401">
        <v>12</v>
      </c>
      <c r="B16" s="491">
        <v>16</v>
      </c>
      <c r="C16" s="442" t="s">
        <v>41</v>
      </c>
      <c r="D16" s="498" t="s">
        <v>42</v>
      </c>
      <c r="E16" s="531">
        <v>85.22619047619048</v>
      </c>
      <c r="F16" s="532"/>
      <c r="G16" s="532">
        <v>72.76</v>
      </c>
      <c r="H16" s="532">
        <v>73.27</v>
      </c>
      <c r="I16" s="532">
        <v>89.99</v>
      </c>
      <c r="J16" s="532">
        <v>92.54</v>
      </c>
      <c r="K16" s="532">
        <v>92.45</v>
      </c>
      <c r="L16" s="532">
        <v>73.65</v>
      </c>
      <c r="M16" s="532">
        <v>62.21</v>
      </c>
      <c r="N16" s="533">
        <v>101.07</v>
      </c>
      <c r="O16" s="534">
        <v>89.48</v>
      </c>
      <c r="P16" s="532">
        <v>104.69</v>
      </c>
      <c r="Q16" s="532">
        <v>55.7</v>
      </c>
      <c r="R16" s="532">
        <v>55.58</v>
      </c>
      <c r="S16" s="535">
        <v>89.13</v>
      </c>
      <c r="T16" s="344">
        <f>SUM(E16:S16)-R16-Q16</f>
        <v>1026.4661904761904</v>
      </c>
      <c r="U16" s="481">
        <f t="shared" si="1"/>
        <v>14</v>
      </c>
      <c r="V16" s="481">
        <v>3</v>
      </c>
      <c r="W16" s="482">
        <f t="shared" si="2"/>
        <v>-159.86142857142863</v>
      </c>
      <c r="X16" s="483">
        <f t="shared" si="3"/>
        <v>81.26758503401359</v>
      </c>
    </row>
    <row r="17" spans="1:24" ht="12.75">
      <c r="A17" s="431">
        <v>13</v>
      </c>
      <c r="B17" s="492">
        <v>7</v>
      </c>
      <c r="C17" s="441" t="s">
        <v>29</v>
      </c>
      <c r="D17" s="499" t="s">
        <v>28</v>
      </c>
      <c r="E17" s="536">
        <v>45.94047619047619</v>
      </c>
      <c r="F17" s="537">
        <v>75.83</v>
      </c>
      <c r="G17" s="537">
        <v>68.41</v>
      </c>
      <c r="H17" s="537">
        <v>62.82</v>
      </c>
      <c r="I17" s="537">
        <v>102.55</v>
      </c>
      <c r="J17" s="537">
        <v>87.8</v>
      </c>
      <c r="K17" s="537">
        <v>84.74</v>
      </c>
      <c r="L17" s="537">
        <v>88.46</v>
      </c>
      <c r="M17" s="537">
        <v>65.45</v>
      </c>
      <c r="N17" s="538">
        <v>107.03</v>
      </c>
      <c r="O17" s="537">
        <v>110.09</v>
      </c>
      <c r="P17" s="537">
        <v>115.04</v>
      </c>
      <c r="Q17" s="537">
        <v>53.12</v>
      </c>
      <c r="R17" s="537"/>
      <c r="S17" s="539">
        <v>22.88</v>
      </c>
      <c r="T17" s="392">
        <f>SUM(E17:S17)-S17-E17</f>
        <v>1021.3399999999999</v>
      </c>
      <c r="U17" s="484">
        <f t="shared" si="1"/>
        <v>14</v>
      </c>
      <c r="V17" s="484"/>
      <c r="W17" s="485">
        <f t="shared" si="2"/>
        <v>-164.9876190476191</v>
      </c>
      <c r="X17" s="486">
        <f t="shared" si="3"/>
        <v>77.86860544217687</v>
      </c>
    </row>
    <row r="18" spans="1:24" ht="12.75">
      <c r="A18" s="400">
        <v>14</v>
      </c>
      <c r="B18" s="487">
        <v>9</v>
      </c>
      <c r="C18" s="397" t="s">
        <v>32</v>
      </c>
      <c r="D18" s="500" t="s">
        <v>33</v>
      </c>
      <c r="E18" s="526">
        <v>65.88095238095238</v>
      </c>
      <c r="F18" s="527">
        <v>56.27</v>
      </c>
      <c r="G18" s="527">
        <v>61.89</v>
      </c>
      <c r="H18" s="527">
        <v>92.36</v>
      </c>
      <c r="I18" s="527">
        <v>87.36</v>
      </c>
      <c r="J18" s="527">
        <v>85.05</v>
      </c>
      <c r="K18" s="527">
        <v>72.74</v>
      </c>
      <c r="L18" s="527">
        <v>71.46</v>
      </c>
      <c r="M18" s="527">
        <v>92.15</v>
      </c>
      <c r="N18" s="540">
        <v>106.26</v>
      </c>
      <c r="O18" s="527">
        <v>94.38</v>
      </c>
      <c r="P18" s="527">
        <v>103.17</v>
      </c>
      <c r="Q18" s="527">
        <v>51.22</v>
      </c>
      <c r="R18" s="527">
        <v>86.09</v>
      </c>
      <c r="S18" s="529"/>
      <c r="T18" s="343">
        <f>SUM(E18:S18)-Q18-F18</f>
        <v>1018.7909523809521</v>
      </c>
      <c r="U18" s="478">
        <f t="shared" si="1"/>
        <v>14</v>
      </c>
      <c r="V18" s="478">
        <v>4</v>
      </c>
      <c r="W18" s="479">
        <f t="shared" si="2"/>
        <v>-167.53666666666686</v>
      </c>
      <c r="X18" s="480">
        <f t="shared" si="3"/>
        <v>80.4486394557823</v>
      </c>
    </row>
    <row r="19" spans="1:24" ht="12.75">
      <c r="A19" s="400">
        <v>15</v>
      </c>
      <c r="B19" s="487">
        <v>13</v>
      </c>
      <c r="C19" s="337" t="s">
        <v>40</v>
      </c>
      <c r="D19" s="416" t="s">
        <v>19</v>
      </c>
      <c r="E19" s="526">
        <v>75.40476190476191</v>
      </c>
      <c r="F19" s="527">
        <v>65.07</v>
      </c>
      <c r="G19" s="527">
        <v>75.89</v>
      </c>
      <c r="H19" s="527">
        <v>82.36</v>
      </c>
      <c r="I19" s="527">
        <v>93.58</v>
      </c>
      <c r="J19" s="527"/>
      <c r="K19" s="527">
        <v>83.24</v>
      </c>
      <c r="L19" s="527">
        <v>75.03</v>
      </c>
      <c r="M19" s="527">
        <v>74.42</v>
      </c>
      <c r="N19" s="528">
        <v>107.9</v>
      </c>
      <c r="O19" s="527">
        <v>104.32</v>
      </c>
      <c r="P19" s="527">
        <v>105.63</v>
      </c>
      <c r="Q19" s="527">
        <v>63.71</v>
      </c>
      <c r="R19" s="527"/>
      <c r="S19" s="529">
        <v>72.88</v>
      </c>
      <c r="T19" s="343">
        <f>SUM(E19:S19)-Q19</f>
        <v>1015.7247619047619</v>
      </c>
      <c r="U19" s="478">
        <f t="shared" si="1"/>
        <v>13</v>
      </c>
      <c r="V19" s="478"/>
      <c r="W19" s="479">
        <f t="shared" si="2"/>
        <v>-170.60285714285715</v>
      </c>
      <c r="X19" s="480">
        <f t="shared" si="3"/>
        <v>83.03344322344323</v>
      </c>
    </row>
    <row r="20" spans="1:24" ht="12.75">
      <c r="A20" s="400">
        <v>16</v>
      </c>
      <c r="B20" s="487">
        <v>12</v>
      </c>
      <c r="C20" s="385" t="s">
        <v>37</v>
      </c>
      <c r="D20" s="501" t="s">
        <v>38</v>
      </c>
      <c r="E20" s="526">
        <v>62.60714285714286</v>
      </c>
      <c r="F20" s="527">
        <v>79.94</v>
      </c>
      <c r="G20" s="527">
        <v>80.67</v>
      </c>
      <c r="H20" s="527"/>
      <c r="I20" s="527">
        <v>88.79</v>
      </c>
      <c r="J20" s="527">
        <v>80.21</v>
      </c>
      <c r="K20" s="527">
        <v>91.37</v>
      </c>
      <c r="L20" s="527">
        <v>85.96</v>
      </c>
      <c r="M20" s="527">
        <v>73.71</v>
      </c>
      <c r="N20" s="528">
        <v>104.05</v>
      </c>
      <c r="O20" s="527">
        <v>106.94</v>
      </c>
      <c r="P20" s="527">
        <v>103.53</v>
      </c>
      <c r="Q20" s="527">
        <v>52.73</v>
      </c>
      <c r="R20" s="527"/>
      <c r="S20" s="529">
        <v>42.25</v>
      </c>
      <c r="T20" s="343">
        <f>SUM(E20:S20)-S20</f>
        <v>1010.5071428571428</v>
      </c>
      <c r="U20" s="478">
        <f t="shared" si="1"/>
        <v>13</v>
      </c>
      <c r="V20" s="478">
        <v>1</v>
      </c>
      <c r="W20" s="479">
        <f t="shared" si="2"/>
        <v>-175.82047619047626</v>
      </c>
      <c r="X20" s="480">
        <f t="shared" si="3"/>
        <v>80.98131868131867</v>
      </c>
    </row>
    <row r="21" spans="1:24" ht="12.75">
      <c r="A21" s="400">
        <v>17</v>
      </c>
      <c r="B21" s="487">
        <v>11</v>
      </c>
      <c r="C21" s="418" t="s">
        <v>34</v>
      </c>
      <c r="D21" s="502" t="s">
        <v>35</v>
      </c>
      <c r="E21" s="526">
        <v>78.38095238095238</v>
      </c>
      <c r="F21" s="527">
        <v>73.72</v>
      </c>
      <c r="G21" s="527">
        <v>70.62</v>
      </c>
      <c r="H21" s="527">
        <v>65.55</v>
      </c>
      <c r="I21" s="527">
        <v>80.98</v>
      </c>
      <c r="J21" s="527">
        <v>81.37</v>
      </c>
      <c r="K21" s="527">
        <v>80.09</v>
      </c>
      <c r="L21" s="527">
        <v>64.8</v>
      </c>
      <c r="M21" s="527">
        <v>78.73</v>
      </c>
      <c r="N21" s="528">
        <v>104.05</v>
      </c>
      <c r="O21" s="527">
        <v>94.38</v>
      </c>
      <c r="P21" s="527">
        <v>98.93</v>
      </c>
      <c r="Q21" s="527">
        <v>53.97</v>
      </c>
      <c r="R21" s="527">
        <v>58.06</v>
      </c>
      <c r="S21" s="529">
        <v>89.13</v>
      </c>
      <c r="T21" s="343">
        <f>SUM(E21:S21)-Q21-R21-L21</f>
        <v>995.9309523809525</v>
      </c>
      <c r="U21" s="478">
        <f t="shared" si="1"/>
        <v>15</v>
      </c>
      <c r="V21" s="478">
        <v>3</v>
      </c>
      <c r="W21" s="479">
        <f t="shared" si="2"/>
        <v>-190.39666666666653</v>
      </c>
      <c r="X21" s="480">
        <f t="shared" si="3"/>
        <v>78.18406349206349</v>
      </c>
    </row>
    <row r="22" spans="1:24" ht="12.75">
      <c r="A22" s="400">
        <v>18</v>
      </c>
      <c r="B22" s="487">
        <v>10</v>
      </c>
      <c r="C22" s="385" t="s">
        <v>36</v>
      </c>
      <c r="D22" s="501" t="s">
        <v>19</v>
      </c>
      <c r="E22" s="526">
        <v>77.19047619047619</v>
      </c>
      <c r="F22" s="527">
        <v>61.51</v>
      </c>
      <c r="G22" s="527">
        <v>70.87</v>
      </c>
      <c r="H22" s="527">
        <v>83.27</v>
      </c>
      <c r="I22" s="527">
        <v>89.02</v>
      </c>
      <c r="J22" s="527">
        <v>87.83</v>
      </c>
      <c r="K22" s="527">
        <v>64.26</v>
      </c>
      <c r="L22" s="527">
        <v>69.12</v>
      </c>
      <c r="M22" s="527">
        <v>68.09</v>
      </c>
      <c r="N22" s="528">
        <v>95.72</v>
      </c>
      <c r="O22" s="527">
        <v>94.83</v>
      </c>
      <c r="P22" s="527">
        <v>108.48</v>
      </c>
      <c r="Q22" s="527">
        <v>59.88</v>
      </c>
      <c r="R22" s="527">
        <v>59.65</v>
      </c>
      <c r="S22" s="529">
        <v>51</v>
      </c>
      <c r="T22" s="343">
        <f>SUM(E22:S22)-Q22-R22-S22</f>
        <v>970.1904761904763</v>
      </c>
      <c r="U22" s="478">
        <f t="shared" si="1"/>
        <v>15</v>
      </c>
      <c r="V22" s="478"/>
      <c r="W22" s="479">
        <f t="shared" si="2"/>
        <v>-216.13714285714275</v>
      </c>
      <c r="X22" s="480">
        <f t="shared" si="3"/>
        <v>76.04803174603175</v>
      </c>
    </row>
    <row r="23" spans="1:24" ht="12.75">
      <c r="A23" s="400">
        <v>19</v>
      </c>
      <c r="B23" s="487">
        <v>14</v>
      </c>
      <c r="C23" s="337" t="s">
        <v>39</v>
      </c>
      <c r="D23" s="416" t="s">
        <v>19</v>
      </c>
      <c r="E23" s="526">
        <v>71.23809523809523</v>
      </c>
      <c r="F23" s="527">
        <v>53.41</v>
      </c>
      <c r="G23" s="527">
        <v>62.89</v>
      </c>
      <c r="H23" s="527">
        <v>73.73</v>
      </c>
      <c r="I23" s="527">
        <v>85.1</v>
      </c>
      <c r="J23" s="527">
        <v>81.38</v>
      </c>
      <c r="K23" s="527">
        <v>64.41</v>
      </c>
      <c r="L23" s="527">
        <v>87.03</v>
      </c>
      <c r="M23" s="527">
        <v>58.53</v>
      </c>
      <c r="N23" s="528">
        <v>99.81</v>
      </c>
      <c r="O23" s="527">
        <v>106.05</v>
      </c>
      <c r="P23" s="527">
        <v>111.02</v>
      </c>
      <c r="Q23" s="527">
        <v>48.16</v>
      </c>
      <c r="R23" s="527">
        <v>40.69</v>
      </c>
      <c r="S23" s="529">
        <v>65.38</v>
      </c>
      <c r="T23" s="343">
        <f>SUM(E23:S23)-R23-Q23-F23</f>
        <v>966.5680952380951</v>
      </c>
      <c r="U23" s="478">
        <f t="shared" si="1"/>
        <v>15</v>
      </c>
      <c r="V23" s="478"/>
      <c r="W23" s="479">
        <f t="shared" si="2"/>
        <v>-219.7595238095239</v>
      </c>
      <c r="X23" s="480">
        <f t="shared" si="3"/>
        <v>73.921873015873</v>
      </c>
    </row>
    <row r="24" spans="1:24" ht="12.75">
      <c r="A24" s="400">
        <v>20</v>
      </c>
      <c r="B24" s="487">
        <v>21</v>
      </c>
      <c r="C24" s="338" t="s">
        <v>50</v>
      </c>
      <c r="D24" s="503" t="s">
        <v>51</v>
      </c>
      <c r="E24" s="526">
        <v>81.65476190476191</v>
      </c>
      <c r="F24" s="527">
        <v>58.84</v>
      </c>
      <c r="G24" s="527">
        <v>59.49</v>
      </c>
      <c r="H24" s="527">
        <v>82.82</v>
      </c>
      <c r="I24" s="527">
        <v>88.04</v>
      </c>
      <c r="J24" s="527">
        <v>80.89</v>
      </c>
      <c r="K24" s="527">
        <v>80.13</v>
      </c>
      <c r="L24" s="527">
        <v>74.01</v>
      </c>
      <c r="M24" s="527"/>
      <c r="N24" s="528">
        <v>97.07</v>
      </c>
      <c r="O24" s="527">
        <v>96.24</v>
      </c>
      <c r="P24" s="527">
        <v>102.72</v>
      </c>
      <c r="Q24" s="527">
        <v>55.15</v>
      </c>
      <c r="R24" s="527">
        <v>48.73</v>
      </c>
      <c r="S24" s="529"/>
      <c r="T24" s="343">
        <f>SUM(E24:S24)-R24</f>
        <v>957.0547619047619</v>
      </c>
      <c r="U24" s="478">
        <f t="shared" si="1"/>
        <v>13</v>
      </c>
      <c r="V24" s="478"/>
      <c r="W24" s="479">
        <f t="shared" si="2"/>
        <v>-229.2728571428571</v>
      </c>
      <c r="X24" s="480">
        <f t="shared" si="3"/>
        <v>77.3680586080586</v>
      </c>
    </row>
    <row r="25" spans="1:24" ht="12.75">
      <c r="A25" s="400">
        <v>21</v>
      </c>
      <c r="B25" s="487">
        <v>22</v>
      </c>
      <c r="C25" s="418" t="s">
        <v>32</v>
      </c>
      <c r="D25" s="502" t="s">
        <v>53</v>
      </c>
      <c r="E25" s="526">
        <v>89.09523809523809</v>
      </c>
      <c r="F25" s="527">
        <v>54.65</v>
      </c>
      <c r="G25" s="527">
        <v>66.29</v>
      </c>
      <c r="H25" s="527">
        <v>90.55</v>
      </c>
      <c r="I25" s="527">
        <v>80.04</v>
      </c>
      <c r="J25" s="527">
        <v>77.46</v>
      </c>
      <c r="K25" s="527">
        <v>71.19</v>
      </c>
      <c r="L25" s="527">
        <v>72.64</v>
      </c>
      <c r="M25" s="527">
        <v>80.73</v>
      </c>
      <c r="N25" s="528">
        <v>99.81</v>
      </c>
      <c r="O25" s="527"/>
      <c r="P25" s="527">
        <v>99.29</v>
      </c>
      <c r="Q25" s="527">
        <v>51.7</v>
      </c>
      <c r="R25" s="527">
        <v>68.01</v>
      </c>
      <c r="S25" s="529">
        <v>57.25</v>
      </c>
      <c r="T25" s="343">
        <f>SUM(E25:S25)-Q25-F25</f>
        <v>952.3552380952382</v>
      </c>
      <c r="U25" s="478">
        <f t="shared" si="1"/>
        <v>14</v>
      </c>
      <c r="V25" s="478">
        <v>3</v>
      </c>
      <c r="W25" s="479">
        <f t="shared" si="2"/>
        <v>-233.97238095238083</v>
      </c>
      <c r="X25" s="480">
        <f t="shared" si="3"/>
        <v>75.62180272108844</v>
      </c>
    </row>
    <row r="26" spans="1:24" ht="12.75">
      <c r="A26" s="400">
        <v>22</v>
      </c>
      <c r="B26" s="487">
        <v>23</v>
      </c>
      <c r="C26" s="337" t="s">
        <v>54</v>
      </c>
      <c r="D26" s="416" t="s">
        <v>38</v>
      </c>
      <c r="E26" s="526">
        <v>96.23809523809523</v>
      </c>
      <c r="F26" s="527">
        <v>51.99</v>
      </c>
      <c r="G26" s="527">
        <v>69.12</v>
      </c>
      <c r="H26" s="527">
        <v>61</v>
      </c>
      <c r="I26" s="527">
        <v>81.6</v>
      </c>
      <c r="J26" s="527">
        <v>79.08</v>
      </c>
      <c r="K26" s="527">
        <v>63.88</v>
      </c>
      <c r="L26" s="527">
        <v>71.33</v>
      </c>
      <c r="M26" s="527"/>
      <c r="N26" s="540">
        <v>92.32</v>
      </c>
      <c r="O26" s="527">
        <v>97.83</v>
      </c>
      <c r="P26" s="527">
        <v>106.43</v>
      </c>
      <c r="Q26" s="527">
        <v>58.09</v>
      </c>
      <c r="R26" s="527">
        <v>53.74</v>
      </c>
      <c r="S26" s="529">
        <v>70.38</v>
      </c>
      <c r="T26" s="343">
        <f>SUM(E26:S26)-F26-R26</f>
        <v>947.2980952380951</v>
      </c>
      <c r="U26" s="478">
        <f t="shared" si="1"/>
        <v>14</v>
      </c>
      <c r="V26" s="478">
        <v>1</v>
      </c>
      <c r="W26" s="479">
        <f t="shared" si="2"/>
        <v>-239.02952380952388</v>
      </c>
      <c r="X26" s="480">
        <f t="shared" si="3"/>
        <v>75.21629251700679</v>
      </c>
    </row>
    <row r="27" spans="1:24" ht="12.75">
      <c r="A27" s="400">
        <v>23</v>
      </c>
      <c r="B27" s="487">
        <v>19</v>
      </c>
      <c r="C27" s="418" t="s">
        <v>48</v>
      </c>
      <c r="D27" s="502" t="s">
        <v>49</v>
      </c>
      <c r="E27" s="526">
        <v>45.94047619047619</v>
      </c>
      <c r="F27" s="527">
        <v>59.33</v>
      </c>
      <c r="G27" s="527">
        <v>62.04</v>
      </c>
      <c r="H27" s="527">
        <v>63.73</v>
      </c>
      <c r="I27" s="527">
        <v>86.23</v>
      </c>
      <c r="J27" s="527">
        <v>73.33</v>
      </c>
      <c r="K27" s="527">
        <v>66.47</v>
      </c>
      <c r="L27" s="527">
        <v>72.65</v>
      </c>
      <c r="M27" s="527">
        <v>79.11</v>
      </c>
      <c r="N27" s="528">
        <v>105.08</v>
      </c>
      <c r="O27" s="530">
        <v>96.33</v>
      </c>
      <c r="P27" s="527">
        <v>102.42</v>
      </c>
      <c r="Q27" s="527">
        <v>52.07</v>
      </c>
      <c r="R27" s="527"/>
      <c r="S27" s="529">
        <v>64.75</v>
      </c>
      <c r="T27" s="343">
        <f>SUM(E27:S27)-E27-Q27</f>
        <v>931.4699999999999</v>
      </c>
      <c r="U27" s="478">
        <f t="shared" si="1"/>
        <v>14</v>
      </c>
      <c r="V27" s="478"/>
      <c r="W27" s="479">
        <f t="shared" si="2"/>
        <v>-254.8576190476191</v>
      </c>
      <c r="X27" s="480">
        <f t="shared" si="3"/>
        <v>73.53431972789114</v>
      </c>
    </row>
    <row r="28" spans="1:24" ht="12.75">
      <c r="A28" s="400">
        <v>24</v>
      </c>
      <c r="B28" s="487">
        <v>24</v>
      </c>
      <c r="C28" s="338" t="s">
        <v>27</v>
      </c>
      <c r="D28" s="503" t="s">
        <v>55</v>
      </c>
      <c r="E28" s="526">
        <v>68.85714285714286</v>
      </c>
      <c r="F28" s="527">
        <v>60.21</v>
      </c>
      <c r="G28" s="527">
        <v>71.71</v>
      </c>
      <c r="H28" s="527">
        <v>79.18</v>
      </c>
      <c r="I28" s="527">
        <v>81.58</v>
      </c>
      <c r="J28" s="527">
        <v>78.7</v>
      </c>
      <c r="K28" s="527">
        <v>70.53</v>
      </c>
      <c r="L28" s="527">
        <v>74.01</v>
      </c>
      <c r="M28" s="527"/>
      <c r="N28" s="540">
        <v>91.8</v>
      </c>
      <c r="O28" s="527">
        <v>93.2</v>
      </c>
      <c r="P28" s="527">
        <v>94</v>
      </c>
      <c r="Q28" s="527">
        <v>56.69</v>
      </c>
      <c r="R28" s="527">
        <v>49.04</v>
      </c>
      <c r="S28" s="529">
        <v>45.38</v>
      </c>
      <c r="T28" s="343">
        <f>SUM(E28:S28)-R28-S28</f>
        <v>920.4671428571428</v>
      </c>
      <c r="U28" s="478">
        <f t="shared" si="1"/>
        <v>14</v>
      </c>
      <c r="V28" s="478"/>
      <c r="W28" s="479">
        <f t="shared" si="2"/>
        <v>-265.8604761904762</v>
      </c>
      <c r="X28" s="480">
        <f t="shared" si="3"/>
        <v>72.49193877551019</v>
      </c>
    </row>
    <row r="29" spans="1:24" ht="12.75">
      <c r="A29" s="400">
        <v>25</v>
      </c>
      <c r="B29" s="487">
        <v>25</v>
      </c>
      <c r="C29" s="338" t="s">
        <v>56</v>
      </c>
      <c r="D29" s="503" t="s">
        <v>19</v>
      </c>
      <c r="E29" s="526">
        <v>71.83333333333334</v>
      </c>
      <c r="F29" s="527">
        <v>59.32</v>
      </c>
      <c r="G29" s="527">
        <v>73.18</v>
      </c>
      <c r="H29" s="527">
        <v>84.18</v>
      </c>
      <c r="I29" s="527">
        <v>88.02</v>
      </c>
      <c r="J29" s="527">
        <v>79.09</v>
      </c>
      <c r="K29" s="527">
        <v>69.48</v>
      </c>
      <c r="L29" s="527">
        <v>73.07</v>
      </c>
      <c r="M29" s="527">
        <v>61.87</v>
      </c>
      <c r="N29" s="528"/>
      <c r="O29" s="527">
        <v>92.14</v>
      </c>
      <c r="P29" s="527">
        <v>102.4</v>
      </c>
      <c r="Q29" s="527">
        <v>57.31</v>
      </c>
      <c r="R29" s="527">
        <v>47.34</v>
      </c>
      <c r="S29" s="529">
        <v>57.25</v>
      </c>
      <c r="T29" s="343">
        <f>SUM(E29:S29)-R29-S29</f>
        <v>911.8933333333334</v>
      </c>
      <c r="U29" s="478">
        <f t="shared" si="1"/>
        <v>14</v>
      </c>
      <c r="V29" s="478"/>
      <c r="W29" s="479">
        <f t="shared" si="2"/>
        <v>-274.4342857142856</v>
      </c>
      <c r="X29" s="480">
        <f t="shared" si="3"/>
        <v>72.60595238095239</v>
      </c>
    </row>
    <row r="30" spans="1:24" ht="12.75">
      <c r="A30" s="400">
        <v>26</v>
      </c>
      <c r="B30" s="487">
        <v>30</v>
      </c>
      <c r="C30" s="337" t="s">
        <v>64</v>
      </c>
      <c r="D30" s="416" t="s">
        <v>42</v>
      </c>
      <c r="E30" s="526"/>
      <c r="F30" s="527">
        <v>47.59</v>
      </c>
      <c r="G30" s="527">
        <v>73.03</v>
      </c>
      <c r="H30" s="527">
        <v>72.36</v>
      </c>
      <c r="I30" s="527">
        <v>82.02</v>
      </c>
      <c r="J30" s="527">
        <v>72.6</v>
      </c>
      <c r="K30" s="527">
        <v>72.19</v>
      </c>
      <c r="L30" s="527">
        <v>78.42</v>
      </c>
      <c r="M30" s="527"/>
      <c r="N30" s="528">
        <v>99.35</v>
      </c>
      <c r="O30" s="527">
        <v>96.05</v>
      </c>
      <c r="P30" s="527">
        <v>97.37</v>
      </c>
      <c r="Q30" s="527">
        <v>48.42</v>
      </c>
      <c r="R30" s="527">
        <v>58.59</v>
      </c>
      <c r="S30" s="529">
        <v>52.88</v>
      </c>
      <c r="T30" s="343">
        <f>SUM(E30:S30)-F30</f>
        <v>903.28</v>
      </c>
      <c r="U30" s="478">
        <f t="shared" si="1"/>
        <v>13</v>
      </c>
      <c r="V30" s="478"/>
      <c r="W30" s="479">
        <f t="shared" si="2"/>
        <v>-283.04761904761904</v>
      </c>
      <c r="X30" s="480">
        <f t="shared" si="3"/>
        <v>73.14384615384616</v>
      </c>
    </row>
    <row r="31" spans="1:24" ht="12.75">
      <c r="A31" s="400">
        <v>27</v>
      </c>
      <c r="B31" s="487">
        <v>26</v>
      </c>
      <c r="C31" s="338" t="s">
        <v>59</v>
      </c>
      <c r="D31" s="503" t="s">
        <v>60</v>
      </c>
      <c r="E31" s="526">
        <v>54.86904761904761</v>
      </c>
      <c r="F31" s="527">
        <v>82.63</v>
      </c>
      <c r="G31" s="527">
        <v>76.91</v>
      </c>
      <c r="H31" s="527">
        <v>74.64</v>
      </c>
      <c r="I31" s="527">
        <v>91.36</v>
      </c>
      <c r="J31" s="527">
        <v>86.19</v>
      </c>
      <c r="K31" s="527">
        <v>87.92</v>
      </c>
      <c r="L31" s="527">
        <v>88.91</v>
      </c>
      <c r="M31" s="527">
        <v>84.37</v>
      </c>
      <c r="N31" s="528">
        <v>110.64</v>
      </c>
      <c r="O31" s="527"/>
      <c r="P31" s="527"/>
      <c r="Q31" s="527">
        <v>60.67</v>
      </c>
      <c r="R31" s="527"/>
      <c r="S31" s="529"/>
      <c r="T31" s="343">
        <f>SUM(E31:S31)</f>
        <v>899.1090476190475</v>
      </c>
      <c r="U31" s="478">
        <f t="shared" si="1"/>
        <v>11</v>
      </c>
      <c r="V31" s="478"/>
      <c r="W31" s="479">
        <f t="shared" si="2"/>
        <v>-287.2185714285715</v>
      </c>
      <c r="X31" s="480">
        <f t="shared" si="3"/>
        <v>81.73718614718614</v>
      </c>
    </row>
    <row r="32" spans="1:24" ht="12.75">
      <c r="A32" s="400">
        <v>28</v>
      </c>
      <c r="B32" s="487">
        <v>35</v>
      </c>
      <c r="C32" s="338" t="s">
        <v>71</v>
      </c>
      <c r="D32" s="503" t="s">
        <v>72</v>
      </c>
      <c r="E32" s="526">
        <v>65.88095238095238</v>
      </c>
      <c r="F32" s="527">
        <v>84.49</v>
      </c>
      <c r="G32" s="527">
        <v>104.71</v>
      </c>
      <c r="H32" s="527">
        <v>49.64</v>
      </c>
      <c r="I32" s="527">
        <v>93.81</v>
      </c>
      <c r="J32" s="527"/>
      <c r="K32" s="527">
        <v>104.33</v>
      </c>
      <c r="L32" s="527">
        <v>82.77</v>
      </c>
      <c r="M32" s="527">
        <v>97.79</v>
      </c>
      <c r="N32" s="528"/>
      <c r="O32" s="527"/>
      <c r="P32" s="527"/>
      <c r="Q32" s="527">
        <v>56.39</v>
      </c>
      <c r="R32" s="527">
        <v>81.31</v>
      </c>
      <c r="S32" s="529">
        <v>68.5</v>
      </c>
      <c r="T32" s="343">
        <f>SUM(E32:S32)</f>
        <v>889.6209523809523</v>
      </c>
      <c r="U32" s="478">
        <f t="shared" si="1"/>
        <v>11</v>
      </c>
      <c r="V32" s="478">
        <v>2</v>
      </c>
      <c r="W32" s="479">
        <f t="shared" si="2"/>
        <v>-296.7066666666667</v>
      </c>
      <c r="X32" s="480">
        <f t="shared" si="3"/>
        <v>80.87463203463203</v>
      </c>
    </row>
    <row r="33" spans="1:24" ht="12.75">
      <c r="A33" s="400">
        <v>29</v>
      </c>
      <c r="B33" s="487">
        <v>29</v>
      </c>
      <c r="C33" s="337" t="s">
        <v>22</v>
      </c>
      <c r="D33" s="416" t="s">
        <v>61</v>
      </c>
      <c r="E33" s="526">
        <v>57.845238095238095</v>
      </c>
      <c r="F33" s="527">
        <v>54.04</v>
      </c>
      <c r="G33" s="527">
        <v>63.13</v>
      </c>
      <c r="H33" s="527">
        <v>58.73</v>
      </c>
      <c r="I33" s="527">
        <v>81.23</v>
      </c>
      <c r="J33" s="527">
        <v>81.65</v>
      </c>
      <c r="K33" s="527">
        <v>71.63</v>
      </c>
      <c r="L33" s="527">
        <v>70.92</v>
      </c>
      <c r="M33" s="527">
        <v>83.44</v>
      </c>
      <c r="N33" s="528"/>
      <c r="O33" s="527">
        <v>92.92</v>
      </c>
      <c r="P33" s="527">
        <v>99.85</v>
      </c>
      <c r="Q33" s="527">
        <v>45.13</v>
      </c>
      <c r="R33" s="527">
        <v>71.95</v>
      </c>
      <c r="S33" s="529">
        <v>29.75</v>
      </c>
      <c r="T33" s="343">
        <f>SUM(E33:S33)-S33-Q33</f>
        <v>887.3352380952381</v>
      </c>
      <c r="U33" s="478">
        <f t="shared" si="1"/>
        <v>14</v>
      </c>
      <c r="V33" s="478"/>
      <c r="W33" s="479">
        <f t="shared" si="2"/>
        <v>-298.9923809523809</v>
      </c>
      <c r="X33" s="480">
        <f t="shared" si="3"/>
        <v>68.72965986394557</v>
      </c>
    </row>
    <row r="34" spans="1:24" ht="12.75">
      <c r="A34" s="400">
        <v>30</v>
      </c>
      <c r="B34" s="487">
        <v>32</v>
      </c>
      <c r="C34" s="337" t="s">
        <v>67</v>
      </c>
      <c r="D34" s="503" t="s">
        <v>25</v>
      </c>
      <c r="E34" s="526">
        <v>68.85714285714286</v>
      </c>
      <c r="F34" s="527"/>
      <c r="G34" s="527"/>
      <c r="H34" s="527">
        <v>84.18</v>
      </c>
      <c r="I34" s="527">
        <v>103.15</v>
      </c>
      <c r="J34" s="527"/>
      <c r="K34" s="527"/>
      <c r="L34" s="527"/>
      <c r="M34" s="527">
        <v>107.22</v>
      </c>
      <c r="N34" s="528">
        <v>122.11</v>
      </c>
      <c r="O34" s="527">
        <v>112.13</v>
      </c>
      <c r="P34" s="527">
        <v>121.33</v>
      </c>
      <c r="Q34" s="527">
        <v>64.35</v>
      </c>
      <c r="R34" s="527">
        <v>99.62</v>
      </c>
      <c r="S34" s="529"/>
      <c r="T34" s="343">
        <f>SUM(E34:S34)</f>
        <v>882.9471428571429</v>
      </c>
      <c r="U34" s="478">
        <f t="shared" si="1"/>
        <v>9</v>
      </c>
      <c r="V34" s="478">
        <v>4</v>
      </c>
      <c r="W34" s="479">
        <f t="shared" si="2"/>
        <v>-303.3804761904761</v>
      </c>
      <c r="X34" s="480">
        <f t="shared" si="3"/>
        <v>98.10523809523811</v>
      </c>
    </row>
    <row r="35" spans="1:24" ht="12.75">
      <c r="A35" s="400">
        <v>31</v>
      </c>
      <c r="B35" s="487">
        <v>33</v>
      </c>
      <c r="C35" s="337" t="s">
        <v>45</v>
      </c>
      <c r="D35" s="416" t="s">
        <v>70</v>
      </c>
      <c r="E35" s="526">
        <v>86.71428571428571</v>
      </c>
      <c r="F35" s="527">
        <v>56.82</v>
      </c>
      <c r="G35" s="527">
        <v>65.24</v>
      </c>
      <c r="H35" s="527">
        <v>58.73</v>
      </c>
      <c r="I35" s="527">
        <v>87.27</v>
      </c>
      <c r="J35" s="527">
        <v>86.04</v>
      </c>
      <c r="K35" s="527">
        <v>72.71</v>
      </c>
      <c r="L35" s="527">
        <v>80.37</v>
      </c>
      <c r="M35" s="527"/>
      <c r="N35" s="528"/>
      <c r="O35" s="527">
        <v>97.47</v>
      </c>
      <c r="P35" s="527"/>
      <c r="Q35" s="527">
        <v>68.34</v>
      </c>
      <c r="R35" s="527">
        <v>52.2</v>
      </c>
      <c r="S35" s="529">
        <v>66</v>
      </c>
      <c r="T35" s="343">
        <f>SUM(E35:S35)</f>
        <v>877.9042857142858</v>
      </c>
      <c r="U35" s="478">
        <f t="shared" si="1"/>
        <v>12</v>
      </c>
      <c r="V35" s="478">
        <v>2</v>
      </c>
      <c r="W35" s="479">
        <f t="shared" si="2"/>
        <v>-308.4233333333332</v>
      </c>
      <c r="X35" s="480">
        <f t="shared" si="3"/>
        <v>73.15869047619049</v>
      </c>
    </row>
    <row r="36" spans="1:24" ht="12.75">
      <c r="A36" s="400">
        <v>32</v>
      </c>
      <c r="B36" s="487">
        <v>27</v>
      </c>
      <c r="C36" s="339" t="s">
        <v>57</v>
      </c>
      <c r="D36" s="504" t="s">
        <v>58</v>
      </c>
      <c r="E36" s="526">
        <v>65.28571428571429</v>
      </c>
      <c r="F36" s="527">
        <v>47.7</v>
      </c>
      <c r="G36" s="527">
        <v>53.63</v>
      </c>
      <c r="H36" s="527">
        <v>52.82</v>
      </c>
      <c r="I36" s="527">
        <v>75.58</v>
      </c>
      <c r="J36" s="527">
        <v>66.86</v>
      </c>
      <c r="K36" s="527">
        <v>64.49</v>
      </c>
      <c r="L36" s="527">
        <v>66.51</v>
      </c>
      <c r="M36" s="527">
        <v>69.38</v>
      </c>
      <c r="N36" s="528">
        <v>94.9</v>
      </c>
      <c r="O36" s="527">
        <v>89.23</v>
      </c>
      <c r="P36" s="530">
        <v>93.31</v>
      </c>
      <c r="Q36" s="527">
        <v>50.15</v>
      </c>
      <c r="R36" s="527">
        <v>46</v>
      </c>
      <c r="S36" s="529">
        <v>68.5</v>
      </c>
      <c r="T36" s="343">
        <f>SUM(E36:S36)-R36-F36-Q36</f>
        <v>860.4957142857143</v>
      </c>
      <c r="U36" s="478">
        <f t="shared" si="1"/>
        <v>15</v>
      </c>
      <c r="V36" s="478">
        <v>1</v>
      </c>
      <c r="W36" s="479">
        <f t="shared" si="2"/>
        <v>-325.83190476190475</v>
      </c>
      <c r="X36" s="480">
        <f t="shared" si="3"/>
        <v>66.95638095238095</v>
      </c>
    </row>
    <row r="37" spans="1:24" ht="12.75">
      <c r="A37" s="400">
        <v>33</v>
      </c>
      <c r="B37" s="487">
        <v>36</v>
      </c>
      <c r="C37" s="338" t="s">
        <v>76</v>
      </c>
      <c r="D37" s="503" t="s">
        <v>38</v>
      </c>
      <c r="E37" s="526">
        <v>69.75</v>
      </c>
      <c r="F37" s="527">
        <v>48.02</v>
      </c>
      <c r="G37" s="527">
        <v>83.74</v>
      </c>
      <c r="H37" s="527">
        <v>62.36</v>
      </c>
      <c r="I37" s="527">
        <v>75.92</v>
      </c>
      <c r="J37" s="527"/>
      <c r="K37" s="527">
        <v>90.47</v>
      </c>
      <c r="L37" s="527">
        <v>63.11</v>
      </c>
      <c r="M37" s="527">
        <v>80</v>
      </c>
      <c r="N37" s="540">
        <v>0</v>
      </c>
      <c r="O37" s="527"/>
      <c r="P37" s="527">
        <v>86.63</v>
      </c>
      <c r="Q37" s="527">
        <v>64.05</v>
      </c>
      <c r="R37" s="527">
        <v>76.73</v>
      </c>
      <c r="S37" s="529">
        <v>44.75</v>
      </c>
      <c r="T37" s="343">
        <f>SUM(E37:S37)-N37</f>
        <v>845.53</v>
      </c>
      <c r="U37" s="478">
        <f t="shared" si="1"/>
        <v>13</v>
      </c>
      <c r="V37" s="478">
        <v>1</v>
      </c>
      <c r="W37" s="479">
        <f t="shared" si="2"/>
        <v>-340.79761904761904</v>
      </c>
      <c r="X37" s="480">
        <f t="shared" si="3"/>
        <v>65.04076923076923</v>
      </c>
    </row>
    <row r="38" spans="1:24" ht="12.75">
      <c r="A38" s="400">
        <v>34</v>
      </c>
      <c r="B38" s="487">
        <v>28</v>
      </c>
      <c r="C38" s="418" t="s">
        <v>62</v>
      </c>
      <c r="D38" s="502" t="s">
        <v>63</v>
      </c>
      <c r="E38" s="526">
        <v>47.13095238095239</v>
      </c>
      <c r="F38" s="527">
        <v>49.5</v>
      </c>
      <c r="G38" s="527">
        <v>53.1</v>
      </c>
      <c r="H38" s="527">
        <v>56</v>
      </c>
      <c r="I38" s="527">
        <v>73.78</v>
      </c>
      <c r="J38" s="527">
        <v>69.85</v>
      </c>
      <c r="K38" s="527">
        <v>65.59</v>
      </c>
      <c r="L38" s="527">
        <v>59.15</v>
      </c>
      <c r="M38" s="527">
        <v>70.17</v>
      </c>
      <c r="N38" s="528">
        <v>92.86</v>
      </c>
      <c r="O38" s="530">
        <v>85.33</v>
      </c>
      <c r="P38" s="527">
        <v>88.35</v>
      </c>
      <c r="Q38" s="527">
        <v>51.74</v>
      </c>
      <c r="R38" s="527">
        <v>46.09</v>
      </c>
      <c r="S38" s="529">
        <v>67.88</v>
      </c>
      <c r="T38" s="343">
        <f>SUM(E38:S38)-R38-E38-F38</f>
        <v>833.8000000000001</v>
      </c>
      <c r="U38" s="478">
        <f t="shared" si="1"/>
        <v>15</v>
      </c>
      <c r="V38" s="478"/>
      <c r="W38" s="479">
        <f t="shared" si="2"/>
        <v>-352.52761904761894</v>
      </c>
      <c r="X38" s="480">
        <f t="shared" si="3"/>
        <v>65.10139682539683</v>
      </c>
    </row>
    <row r="39" spans="1:24" ht="12.75">
      <c r="A39" s="400">
        <v>35</v>
      </c>
      <c r="B39" s="487">
        <v>39</v>
      </c>
      <c r="C39" s="338" t="s">
        <v>71</v>
      </c>
      <c r="D39" s="503" t="s">
        <v>38</v>
      </c>
      <c r="E39" s="526">
        <v>61.416666666666664</v>
      </c>
      <c r="F39" s="527">
        <v>74.34</v>
      </c>
      <c r="G39" s="527">
        <v>73.66</v>
      </c>
      <c r="H39" s="527">
        <v>71.91</v>
      </c>
      <c r="I39" s="527">
        <v>93.32</v>
      </c>
      <c r="J39" s="527"/>
      <c r="K39" s="527">
        <v>88.04</v>
      </c>
      <c r="L39" s="527">
        <v>79.73</v>
      </c>
      <c r="M39" s="527"/>
      <c r="N39" s="528">
        <v>101.62</v>
      </c>
      <c r="O39" s="530"/>
      <c r="P39" s="527"/>
      <c r="Q39" s="527">
        <v>54.68</v>
      </c>
      <c r="R39" s="527">
        <v>74.53</v>
      </c>
      <c r="S39" s="529">
        <v>50.38</v>
      </c>
      <c r="T39" s="343">
        <f>SUM(E39:S39)</f>
        <v>823.6266666666666</v>
      </c>
      <c r="U39" s="478">
        <f t="shared" si="1"/>
        <v>11</v>
      </c>
      <c r="V39" s="478">
        <v>1</v>
      </c>
      <c r="W39" s="479">
        <f t="shared" si="2"/>
        <v>-362.70095238095246</v>
      </c>
      <c r="X39" s="480">
        <f t="shared" si="3"/>
        <v>74.8751515151515</v>
      </c>
    </row>
    <row r="40" spans="1:24" ht="12.75">
      <c r="A40" s="400">
        <v>36</v>
      </c>
      <c r="B40" s="487">
        <v>31</v>
      </c>
      <c r="C40" s="337" t="s">
        <v>65</v>
      </c>
      <c r="D40" s="503" t="s">
        <v>66</v>
      </c>
      <c r="E40" s="526">
        <v>76.29761904761905</v>
      </c>
      <c r="F40" s="527">
        <v>45.97</v>
      </c>
      <c r="G40" s="527">
        <v>57.29</v>
      </c>
      <c r="H40" s="527">
        <v>76.91</v>
      </c>
      <c r="I40" s="527">
        <v>73.78</v>
      </c>
      <c r="J40" s="527">
        <v>60.32</v>
      </c>
      <c r="K40" s="527">
        <v>57.8</v>
      </c>
      <c r="L40" s="527">
        <v>64.78</v>
      </c>
      <c r="M40" s="527">
        <v>73.16</v>
      </c>
      <c r="N40" s="528">
        <v>81.68</v>
      </c>
      <c r="O40" s="527">
        <v>70.72</v>
      </c>
      <c r="P40" s="527"/>
      <c r="Q40" s="527">
        <v>54.2</v>
      </c>
      <c r="R40" s="527">
        <v>58.72</v>
      </c>
      <c r="S40" s="529">
        <v>69.13</v>
      </c>
      <c r="T40" s="343">
        <f>SUM(E40:S40)-F40-Q40</f>
        <v>820.5876190476191</v>
      </c>
      <c r="U40" s="478">
        <f t="shared" si="1"/>
        <v>14</v>
      </c>
      <c r="V40" s="478"/>
      <c r="W40" s="479">
        <f t="shared" si="2"/>
        <v>-365.7399999999999</v>
      </c>
      <c r="X40" s="480">
        <f t="shared" si="3"/>
        <v>65.76840136054423</v>
      </c>
    </row>
    <row r="41" spans="1:24" ht="12.75">
      <c r="A41" s="400">
        <v>37</v>
      </c>
      <c r="B41" s="487">
        <v>38</v>
      </c>
      <c r="C41" s="337" t="s">
        <v>20</v>
      </c>
      <c r="D41" s="416" t="s">
        <v>69</v>
      </c>
      <c r="E41" s="526">
        <v>44.75</v>
      </c>
      <c r="F41" s="527">
        <v>50.08</v>
      </c>
      <c r="G41" s="527">
        <v>56.78</v>
      </c>
      <c r="H41" s="527">
        <v>42.82</v>
      </c>
      <c r="I41" s="527">
        <v>94.91</v>
      </c>
      <c r="J41" s="527">
        <v>66.65</v>
      </c>
      <c r="K41" s="527">
        <v>69.88</v>
      </c>
      <c r="L41" s="527">
        <v>76.73</v>
      </c>
      <c r="M41" s="527"/>
      <c r="N41" s="528"/>
      <c r="O41" s="527">
        <v>92.13</v>
      </c>
      <c r="P41" s="527">
        <v>101.55</v>
      </c>
      <c r="Q41" s="527">
        <v>26.32</v>
      </c>
      <c r="R41" s="527">
        <v>61.37</v>
      </c>
      <c r="S41" s="529">
        <v>31.63</v>
      </c>
      <c r="T41" s="343">
        <f>SUM(E41:S41)-Q41</f>
        <v>789.28</v>
      </c>
      <c r="U41" s="478">
        <f t="shared" si="1"/>
        <v>13</v>
      </c>
      <c r="V41" s="478"/>
      <c r="W41" s="479">
        <f t="shared" si="2"/>
        <v>-397.04761904761904</v>
      </c>
      <c r="X41" s="480">
        <f t="shared" si="3"/>
        <v>62.73846153846154</v>
      </c>
    </row>
    <row r="42" spans="1:24" ht="12.75">
      <c r="A42" s="400">
        <v>38</v>
      </c>
      <c r="B42" s="487">
        <v>41</v>
      </c>
      <c r="C42" s="338" t="s">
        <v>45</v>
      </c>
      <c r="D42" s="503" t="s">
        <v>77</v>
      </c>
      <c r="E42" s="526">
        <v>65.28571428571429</v>
      </c>
      <c r="F42" s="527">
        <v>54.34</v>
      </c>
      <c r="G42" s="527"/>
      <c r="H42" s="527">
        <v>73.27</v>
      </c>
      <c r="I42" s="527">
        <v>96.85</v>
      </c>
      <c r="J42" s="527">
        <v>80.58</v>
      </c>
      <c r="K42" s="527">
        <v>70.37</v>
      </c>
      <c r="L42" s="527">
        <v>82.02</v>
      </c>
      <c r="M42" s="527"/>
      <c r="N42" s="528"/>
      <c r="O42" s="530">
        <v>100.47</v>
      </c>
      <c r="P42" s="527"/>
      <c r="Q42" s="527">
        <v>41.9</v>
      </c>
      <c r="R42" s="527">
        <v>59</v>
      </c>
      <c r="S42" s="529">
        <v>62.88</v>
      </c>
      <c r="T42" s="343">
        <f aca="true" t="shared" si="4" ref="T42:T105">SUM(E42:S42)</f>
        <v>786.9657142857143</v>
      </c>
      <c r="U42" s="478">
        <f t="shared" si="1"/>
        <v>11</v>
      </c>
      <c r="V42" s="478"/>
      <c r="W42" s="479">
        <f t="shared" si="2"/>
        <v>-399.3619047619047</v>
      </c>
      <c r="X42" s="480">
        <f t="shared" si="3"/>
        <v>71.54233766233766</v>
      </c>
    </row>
    <row r="43" spans="1:24" ht="12.75">
      <c r="A43" s="400">
        <v>39</v>
      </c>
      <c r="B43" s="487">
        <v>40</v>
      </c>
      <c r="C43" s="339" t="s">
        <v>73</v>
      </c>
      <c r="D43" s="504" t="s">
        <v>74</v>
      </c>
      <c r="E43" s="526">
        <v>64.98809523809524</v>
      </c>
      <c r="F43" s="527">
        <v>50.32</v>
      </c>
      <c r="G43" s="527"/>
      <c r="H43" s="527">
        <v>55.09</v>
      </c>
      <c r="I43" s="527">
        <v>80.33</v>
      </c>
      <c r="J43" s="527"/>
      <c r="K43" s="527">
        <v>67.11</v>
      </c>
      <c r="L43" s="527">
        <v>72.82</v>
      </c>
      <c r="M43" s="527">
        <v>97.89</v>
      </c>
      <c r="N43" s="528">
        <v>99.1</v>
      </c>
      <c r="O43" s="527">
        <v>93.94</v>
      </c>
      <c r="P43" s="527"/>
      <c r="Q43" s="527"/>
      <c r="R43" s="527">
        <v>80.73</v>
      </c>
      <c r="S43" s="529">
        <v>14.13</v>
      </c>
      <c r="T43" s="343">
        <f t="shared" si="4"/>
        <v>776.4480952380953</v>
      </c>
      <c r="U43" s="478">
        <f t="shared" si="1"/>
        <v>11</v>
      </c>
      <c r="V43" s="478">
        <v>3</v>
      </c>
      <c r="W43" s="479">
        <f t="shared" si="2"/>
        <v>-409.8795238095237</v>
      </c>
      <c r="X43" s="480">
        <f t="shared" si="3"/>
        <v>70.58619047619048</v>
      </c>
    </row>
    <row r="44" spans="1:24" ht="12.75">
      <c r="A44" s="400">
        <v>40</v>
      </c>
      <c r="B44" s="487">
        <v>42</v>
      </c>
      <c r="C44" s="339" t="s">
        <v>78</v>
      </c>
      <c r="D44" s="505" t="s">
        <v>79</v>
      </c>
      <c r="E44" s="526">
        <v>60.523809523809526</v>
      </c>
      <c r="F44" s="527">
        <v>83.61</v>
      </c>
      <c r="G44" s="527"/>
      <c r="H44" s="527">
        <v>65.09</v>
      </c>
      <c r="I44" s="527">
        <v>90.92</v>
      </c>
      <c r="J44" s="527">
        <v>80.73</v>
      </c>
      <c r="K44" s="527">
        <v>75.14</v>
      </c>
      <c r="L44" s="527">
        <v>77.22</v>
      </c>
      <c r="M44" s="527">
        <v>62.4</v>
      </c>
      <c r="N44" s="528">
        <v>0</v>
      </c>
      <c r="O44" s="527"/>
      <c r="P44" s="527"/>
      <c r="Q44" s="527">
        <v>58.62</v>
      </c>
      <c r="R44" s="527">
        <v>48.36</v>
      </c>
      <c r="S44" s="529">
        <v>73.5</v>
      </c>
      <c r="T44" s="343">
        <f t="shared" si="4"/>
        <v>776.1138095238096</v>
      </c>
      <c r="U44" s="478">
        <f t="shared" si="1"/>
        <v>12</v>
      </c>
      <c r="V44" s="478">
        <v>5</v>
      </c>
      <c r="W44" s="479">
        <f t="shared" si="2"/>
        <v>-410.21380952380946</v>
      </c>
      <c r="X44" s="480">
        <f t="shared" si="3"/>
        <v>64.67615079365079</v>
      </c>
    </row>
    <row r="45" spans="1:24" ht="12.75">
      <c r="A45" s="400">
        <v>41</v>
      </c>
      <c r="B45" s="487">
        <v>34</v>
      </c>
      <c r="C45" s="338" t="s">
        <v>68</v>
      </c>
      <c r="D45" s="503" t="s">
        <v>19</v>
      </c>
      <c r="E45" s="526">
        <v>59.63095238095239</v>
      </c>
      <c r="F45" s="527">
        <v>82.05</v>
      </c>
      <c r="G45" s="527">
        <v>72.06</v>
      </c>
      <c r="H45" s="527">
        <v>79.64</v>
      </c>
      <c r="I45" s="527"/>
      <c r="J45" s="527"/>
      <c r="K45" s="527"/>
      <c r="L45" s="527"/>
      <c r="M45" s="527">
        <v>76.32</v>
      </c>
      <c r="N45" s="528">
        <v>112.55</v>
      </c>
      <c r="O45" s="527">
        <v>108.37</v>
      </c>
      <c r="P45" s="527">
        <v>111.67</v>
      </c>
      <c r="Q45" s="527">
        <v>52.63</v>
      </c>
      <c r="R45" s="527"/>
      <c r="S45" s="529"/>
      <c r="T45" s="343">
        <f t="shared" si="4"/>
        <v>754.9209523809524</v>
      </c>
      <c r="U45" s="478">
        <f t="shared" si="1"/>
        <v>9</v>
      </c>
      <c r="V45" s="478"/>
      <c r="W45" s="479">
        <f t="shared" si="2"/>
        <v>-431.40666666666664</v>
      </c>
      <c r="X45" s="480">
        <f t="shared" si="3"/>
        <v>83.88010582010583</v>
      </c>
    </row>
    <row r="46" spans="1:24" ht="12.75">
      <c r="A46" s="400">
        <v>42</v>
      </c>
      <c r="B46" s="487">
        <v>37</v>
      </c>
      <c r="C46" s="337" t="s">
        <v>75</v>
      </c>
      <c r="D46" s="416" t="s">
        <v>28</v>
      </c>
      <c r="E46" s="526">
        <v>66.47619047619048</v>
      </c>
      <c r="F46" s="527">
        <v>105</v>
      </c>
      <c r="G46" s="527"/>
      <c r="H46" s="527">
        <v>67.82</v>
      </c>
      <c r="I46" s="527">
        <v>110.41</v>
      </c>
      <c r="J46" s="527">
        <v>96.64</v>
      </c>
      <c r="K46" s="527"/>
      <c r="L46" s="527"/>
      <c r="M46" s="527">
        <v>95.14</v>
      </c>
      <c r="N46" s="528">
        <v>124.22</v>
      </c>
      <c r="O46" s="527"/>
      <c r="P46" s="530"/>
      <c r="Q46" s="527">
        <v>57.22</v>
      </c>
      <c r="R46" s="527"/>
      <c r="S46" s="529"/>
      <c r="T46" s="343">
        <f t="shared" si="4"/>
        <v>722.9261904761905</v>
      </c>
      <c r="U46" s="478">
        <f t="shared" si="1"/>
        <v>8</v>
      </c>
      <c r="V46" s="478">
        <v>3</v>
      </c>
      <c r="W46" s="479">
        <f t="shared" si="2"/>
        <v>-463.4014285714285</v>
      </c>
      <c r="X46" s="480">
        <f t="shared" si="3"/>
        <v>90.36577380952382</v>
      </c>
    </row>
    <row r="47" spans="1:24" ht="12.75">
      <c r="A47" s="400">
        <v>43</v>
      </c>
      <c r="B47" s="487">
        <v>53</v>
      </c>
      <c r="C47" s="338" t="s">
        <v>92</v>
      </c>
      <c r="D47" s="503" t="s">
        <v>93</v>
      </c>
      <c r="E47" s="526">
        <v>90.58333333333334</v>
      </c>
      <c r="F47" s="527"/>
      <c r="G47" s="527">
        <v>72.64</v>
      </c>
      <c r="H47" s="527">
        <v>85.55</v>
      </c>
      <c r="I47" s="527">
        <v>80.04</v>
      </c>
      <c r="J47" s="527">
        <v>83.01</v>
      </c>
      <c r="K47" s="527"/>
      <c r="L47" s="527"/>
      <c r="M47" s="527"/>
      <c r="N47" s="528"/>
      <c r="O47" s="530"/>
      <c r="P47" s="527">
        <v>93.54</v>
      </c>
      <c r="Q47" s="527">
        <v>63.56</v>
      </c>
      <c r="R47" s="527">
        <v>52.62</v>
      </c>
      <c r="S47" s="529">
        <v>78.5</v>
      </c>
      <c r="T47" s="343">
        <f t="shared" si="4"/>
        <v>700.0433333333334</v>
      </c>
      <c r="U47" s="478">
        <f t="shared" si="1"/>
        <v>9</v>
      </c>
      <c r="V47" s="478">
        <v>3</v>
      </c>
      <c r="W47" s="479">
        <f t="shared" si="2"/>
        <v>-486.2842857142856</v>
      </c>
      <c r="X47" s="480">
        <f t="shared" si="3"/>
        <v>77.78259259259261</v>
      </c>
    </row>
    <row r="48" spans="1:24" ht="12.75">
      <c r="A48" s="400">
        <v>44</v>
      </c>
      <c r="B48" s="487">
        <v>47</v>
      </c>
      <c r="C48" s="339" t="s">
        <v>83</v>
      </c>
      <c r="D48" s="504" t="s">
        <v>84</v>
      </c>
      <c r="E48" s="526">
        <v>48.32142857142857</v>
      </c>
      <c r="F48" s="527"/>
      <c r="G48" s="527"/>
      <c r="H48" s="527">
        <v>67.36</v>
      </c>
      <c r="I48" s="527">
        <v>97.98</v>
      </c>
      <c r="J48" s="527"/>
      <c r="K48" s="527"/>
      <c r="L48" s="527"/>
      <c r="M48" s="527">
        <v>111.49</v>
      </c>
      <c r="N48" s="528">
        <v>118.38</v>
      </c>
      <c r="O48" s="527"/>
      <c r="P48" s="527">
        <v>113.23</v>
      </c>
      <c r="Q48" s="527">
        <v>48.13</v>
      </c>
      <c r="R48" s="527">
        <v>86.72</v>
      </c>
      <c r="S48" s="529"/>
      <c r="T48" s="343">
        <f t="shared" si="4"/>
        <v>691.6114285714286</v>
      </c>
      <c r="U48" s="478">
        <f t="shared" si="1"/>
        <v>8</v>
      </c>
      <c r="V48" s="478">
        <v>5</v>
      </c>
      <c r="W48" s="479">
        <f t="shared" si="2"/>
        <v>-494.7161904761904</v>
      </c>
      <c r="X48" s="480">
        <f t="shared" si="3"/>
        <v>86.45142857142858</v>
      </c>
    </row>
    <row r="49" spans="1:24" ht="12.75">
      <c r="A49" s="400">
        <v>45</v>
      </c>
      <c r="B49" s="487">
        <v>55</v>
      </c>
      <c r="C49" s="337" t="s">
        <v>94</v>
      </c>
      <c r="D49" s="416" t="s">
        <v>42</v>
      </c>
      <c r="E49" s="526">
        <v>65.28571428571429</v>
      </c>
      <c r="F49" s="527"/>
      <c r="G49" s="527">
        <v>68.35</v>
      </c>
      <c r="H49" s="527">
        <v>63.73</v>
      </c>
      <c r="I49" s="527">
        <v>76.58</v>
      </c>
      <c r="J49" s="527">
        <v>83.03</v>
      </c>
      <c r="K49" s="527">
        <v>71.37</v>
      </c>
      <c r="L49" s="527">
        <v>72.45</v>
      </c>
      <c r="M49" s="527"/>
      <c r="N49" s="528"/>
      <c r="O49" s="527"/>
      <c r="P49" s="527"/>
      <c r="Q49" s="527">
        <v>55.39</v>
      </c>
      <c r="R49" s="527">
        <v>42.01</v>
      </c>
      <c r="S49" s="529">
        <v>71</v>
      </c>
      <c r="T49" s="343">
        <f t="shared" si="4"/>
        <v>669.1957142857143</v>
      </c>
      <c r="U49" s="478">
        <f t="shared" si="1"/>
        <v>10</v>
      </c>
      <c r="V49" s="478"/>
      <c r="W49" s="479">
        <f t="shared" si="2"/>
        <v>-517.1319047619047</v>
      </c>
      <c r="X49" s="480">
        <f t="shared" si="3"/>
        <v>66.91957142857143</v>
      </c>
    </row>
    <row r="50" spans="1:24" ht="12.75">
      <c r="A50" s="400">
        <v>46</v>
      </c>
      <c r="B50" s="487">
        <v>50</v>
      </c>
      <c r="C50" s="338" t="s">
        <v>22</v>
      </c>
      <c r="D50" s="503" t="s">
        <v>52</v>
      </c>
      <c r="E50" s="526">
        <v>62.904761904761905</v>
      </c>
      <c r="F50" s="527">
        <v>68.27</v>
      </c>
      <c r="G50" s="527">
        <v>71.44</v>
      </c>
      <c r="H50" s="527">
        <v>81.45</v>
      </c>
      <c r="I50" s="527"/>
      <c r="J50" s="527"/>
      <c r="K50" s="527">
        <v>74.6</v>
      </c>
      <c r="L50" s="527">
        <v>88.74</v>
      </c>
      <c r="M50" s="527">
        <v>78.7</v>
      </c>
      <c r="N50" s="528"/>
      <c r="O50" s="527"/>
      <c r="P50" s="527"/>
      <c r="Q50" s="527">
        <v>55.96</v>
      </c>
      <c r="R50" s="527"/>
      <c r="S50" s="529">
        <v>62.25</v>
      </c>
      <c r="T50" s="343">
        <f t="shared" si="4"/>
        <v>644.314761904762</v>
      </c>
      <c r="U50" s="478">
        <f t="shared" si="1"/>
        <v>9</v>
      </c>
      <c r="V50" s="478"/>
      <c r="W50" s="479">
        <f t="shared" si="2"/>
        <v>-542.012857142857</v>
      </c>
      <c r="X50" s="480">
        <f t="shared" si="3"/>
        <v>71.59052910052911</v>
      </c>
    </row>
    <row r="51" spans="1:24" ht="12.75">
      <c r="A51" s="400">
        <v>47</v>
      </c>
      <c r="B51" s="487">
        <v>51</v>
      </c>
      <c r="C51" s="337" t="s">
        <v>88</v>
      </c>
      <c r="D51" s="416" t="s">
        <v>89</v>
      </c>
      <c r="E51" s="526"/>
      <c r="F51" s="527"/>
      <c r="G51" s="527">
        <v>71.81</v>
      </c>
      <c r="H51" s="527">
        <v>65.55</v>
      </c>
      <c r="I51" s="527">
        <v>87.78</v>
      </c>
      <c r="J51" s="527">
        <v>68.75</v>
      </c>
      <c r="K51" s="527">
        <v>64.36</v>
      </c>
      <c r="L51" s="527">
        <v>85.66</v>
      </c>
      <c r="M51" s="527"/>
      <c r="N51" s="528"/>
      <c r="O51" s="530">
        <v>81.02</v>
      </c>
      <c r="P51" s="527"/>
      <c r="Q51" s="527">
        <v>52.67</v>
      </c>
      <c r="R51" s="527"/>
      <c r="S51" s="529">
        <v>66</v>
      </c>
      <c r="T51" s="343">
        <f t="shared" si="4"/>
        <v>643.5999999999999</v>
      </c>
      <c r="U51" s="478">
        <f t="shared" si="1"/>
        <v>9</v>
      </c>
      <c r="V51" s="478"/>
      <c r="W51" s="479">
        <f t="shared" si="2"/>
        <v>-542.7276190476191</v>
      </c>
      <c r="X51" s="480">
        <f t="shared" si="3"/>
        <v>71.5111111111111</v>
      </c>
    </row>
    <row r="52" spans="1:24" ht="12.75">
      <c r="A52" s="400">
        <v>48</v>
      </c>
      <c r="B52" s="487">
        <v>43</v>
      </c>
      <c r="C52" s="338" t="s">
        <v>29</v>
      </c>
      <c r="D52" s="503" t="s">
        <v>42</v>
      </c>
      <c r="E52" s="526">
        <v>28.67857142857143</v>
      </c>
      <c r="F52" s="527">
        <v>73.28</v>
      </c>
      <c r="G52" s="527">
        <v>54.02</v>
      </c>
      <c r="H52" s="527">
        <v>52.82</v>
      </c>
      <c r="I52" s="527">
        <v>117.36</v>
      </c>
      <c r="J52" s="527">
        <v>77.93</v>
      </c>
      <c r="K52" s="527"/>
      <c r="L52" s="527">
        <v>82.52</v>
      </c>
      <c r="M52" s="527"/>
      <c r="N52" s="528"/>
      <c r="O52" s="527"/>
      <c r="P52" s="527">
        <v>117.17</v>
      </c>
      <c r="Q52" s="527">
        <v>35.55</v>
      </c>
      <c r="R52" s="527"/>
      <c r="S52" s="529"/>
      <c r="T52" s="343">
        <f t="shared" si="4"/>
        <v>639.3285714285713</v>
      </c>
      <c r="U52" s="478">
        <f t="shared" si="1"/>
        <v>9</v>
      </c>
      <c r="V52" s="478">
        <v>1</v>
      </c>
      <c r="W52" s="479">
        <f t="shared" si="2"/>
        <v>-546.9990476190477</v>
      </c>
      <c r="X52" s="480">
        <f t="shared" si="3"/>
        <v>71.03650793650792</v>
      </c>
    </row>
    <row r="53" spans="1:24" ht="12.75">
      <c r="A53" s="400">
        <v>49</v>
      </c>
      <c r="B53" s="487">
        <v>44</v>
      </c>
      <c r="C53" s="338" t="s">
        <v>30</v>
      </c>
      <c r="D53" s="503" t="s">
        <v>81</v>
      </c>
      <c r="E53" s="526"/>
      <c r="F53" s="527">
        <v>47.98</v>
      </c>
      <c r="G53" s="527"/>
      <c r="H53" s="527"/>
      <c r="I53" s="527">
        <v>90.61</v>
      </c>
      <c r="J53" s="527">
        <v>93.65</v>
      </c>
      <c r="K53" s="527"/>
      <c r="L53" s="527">
        <v>80.47</v>
      </c>
      <c r="M53" s="527">
        <v>64.27</v>
      </c>
      <c r="N53" s="528">
        <v>102.06</v>
      </c>
      <c r="O53" s="530">
        <v>104.68</v>
      </c>
      <c r="P53" s="527"/>
      <c r="Q53" s="527">
        <v>51.37</v>
      </c>
      <c r="R53" s="527"/>
      <c r="S53" s="529"/>
      <c r="T53" s="343">
        <f t="shared" si="4"/>
        <v>635.09</v>
      </c>
      <c r="U53" s="478">
        <f t="shared" si="1"/>
        <v>8</v>
      </c>
      <c r="V53" s="478"/>
      <c r="W53" s="479">
        <f t="shared" si="2"/>
        <v>-551.237619047619</v>
      </c>
      <c r="X53" s="480">
        <f t="shared" si="3"/>
        <v>79.38625</v>
      </c>
    </row>
    <row r="54" spans="1:24" ht="12.75">
      <c r="A54" s="400">
        <v>50</v>
      </c>
      <c r="B54" s="487">
        <v>45</v>
      </c>
      <c r="C54" s="338" t="s">
        <v>30</v>
      </c>
      <c r="D54" s="503" t="s">
        <v>19</v>
      </c>
      <c r="E54" s="526"/>
      <c r="F54" s="527">
        <v>50.83</v>
      </c>
      <c r="G54" s="527"/>
      <c r="H54" s="527"/>
      <c r="I54" s="527">
        <v>92.62</v>
      </c>
      <c r="J54" s="527"/>
      <c r="K54" s="527"/>
      <c r="L54" s="527">
        <v>83.02</v>
      </c>
      <c r="M54" s="527">
        <v>59.05</v>
      </c>
      <c r="N54" s="528">
        <v>102.53</v>
      </c>
      <c r="O54" s="530">
        <v>111.73</v>
      </c>
      <c r="P54" s="527">
        <v>111.27</v>
      </c>
      <c r="Q54" s="527"/>
      <c r="R54" s="527"/>
      <c r="S54" s="529"/>
      <c r="T54" s="343">
        <f t="shared" si="4"/>
        <v>611.05</v>
      </c>
      <c r="U54" s="478">
        <f t="shared" si="1"/>
        <v>7</v>
      </c>
      <c r="V54" s="478"/>
      <c r="W54" s="479">
        <f t="shared" si="2"/>
        <v>-575.277619047619</v>
      </c>
      <c r="X54" s="480">
        <f t="shared" si="3"/>
        <v>87.29285714285713</v>
      </c>
    </row>
    <row r="55" spans="1:24" ht="12.75">
      <c r="A55" s="400">
        <v>51</v>
      </c>
      <c r="B55" s="487">
        <v>46</v>
      </c>
      <c r="C55" s="340" t="s">
        <v>85</v>
      </c>
      <c r="D55" s="504" t="s">
        <v>84</v>
      </c>
      <c r="E55" s="526">
        <v>54.86904761904761</v>
      </c>
      <c r="F55" s="527"/>
      <c r="G55" s="527">
        <v>77.1</v>
      </c>
      <c r="H55" s="527">
        <v>56.45</v>
      </c>
      <c r="I55" s="527">
        <v>93.71</v>
      </c>
      <c r="J55" s="527">
        <v>83.2</v>
      </c>
      <c r="K55" s="527"/>
      <c r="L55" s="527">
        <v>80.25</v>
      </c>
      <c r="M55" s="527"/>
      <c r="N55" s="528"/>
      <c r="O55" s="527">
        <v>102.01</v>
      </c>
      <c r="P55" s="527"/>
      <c r="Q55" s="527">
        <v>59.75</v>
      </c>
      <c r="R55" s="527"/>
      <c r="S55" s="529"/>
      <c r="T55" s="343">
        <f t="shared" si="4"/>
        <v>607.3390476190476</v>
      </c>
      <c r="U55" s="478">
        <f t="shared" si="1"/>
        <v>8</v>
      </c>
      <c r="V55" s="478">
        <v>2</v>
      </c>
      <c r="W55" s="479">
        <f t="shared" si="2"/>
        <v>-578.9885714285714</v>
      </c>
      <c r="X55" s="480">
        <f t="shared" si="3"/>
        <v>75.91738095238095</v>
      </c>
    </row>
    <row r="56" spans="1:24" ht="12.75">
      <c r="A56" s="400">
        <v>52</v>
      </c>
      <c r="B56" s="487">
        <v>56</v>
      </c>
      <c r="C56" s="338" t="s">
        <v>98</v>
      </c>
      <c r="D56" s="503" t="s">
        <v>19</v>
      </c>
      <c r="E56" s="526">
        <v>64.69047619047619</v>
      </c>
      <c r="F56" s="527"/>
      <c r="G56" s="527">
        <v>80.88</v>
      </c>
      <c r="H56" s="527">
        <v>60.09</v>
      </c>
      <c r="I56" s="527">
        <v>87.2</v>
      </c>
      <c r="J56" s="527">
        <v>88.48</v>
      </c>
      <c r="K56" s="527">
        <v>80.57</v>
      </c>
      <c r="L56" s="527"/>
      <c r="M56" s="527"/>
      <c r="N56" s="528"/>
      <c r="O56" s="530"/>
      <c r="P56" s="527"/>
      <c r="Q56" s="527">
        <v>72.8</v>
      </c>
      <c r="R56" s="527"/>
      <c r="S56" s="529">
        <v>64.13</v>
      </c>
      <c r="T56" s="343">
        <f t="shared" si="4"/>
        <v>598.8404761904762</v>
      </c>
      <c r="U56" s="478">
        <f t="shared" si="1"/>
        <v>8</v>
      </c>
      <c r="V56" s="478">
        <v>1</v>
      </c>
      <c r="W56" s="479">
        <f t="shared" si="2"/>
        <v>-587.4871428571428</v>
      </c>
      <c r="X56" s="480">
        <f t="shared" si="3"/>
        <v>74.85505952380953</v>
      </c>
    </row>
    <row r="57" spans="1:24" ht="12.75">
      <c r="A57" s="400">
        <v>53</v>
      </c>
      <c r="B57" s="487">
        <v>48</v>
      </c>
      <c r="C57" s="338" t="s">
        <v>86</v>
      </c>
      <c r="D57" s="503" t="s">
        <v>87</v>
      </c>
      <c r="E57" s="526">
        <v>53.67857142857143</v>
      </c>
      <c r="F57" s="527"/>
      <c r="G57" s="527">
        <v>87.69</v>
      </c>
      <c r="H57" s="527">
        <v>65.09</v>
      </c>
      <c r="I57" s="527">
        <v>82.65</v>
      </c>
      <c r="J57" s="527">
        <v>93.91</v>
      </c>
      <c r="K57" s="527">
        <v>64.01</v>
      </c>
      <c r="L57" s="527">
        <v>78.92</v>
      </c>
      <c r="M57" s="527"/>
      <c r="N57" s="528"/>
      <c r="O57" s="527"/>
      <c r="P57" s="527"/>
      <c r="Q57" s="527">
        <v>69.71</v>
      </c>
      <c r="R57" s="527"/>
      <c r="S57" s="529"/>
      <c r="T57" s="343">
        <f t="shared" si="4"/>
        <v>595.6585714285715</v>
      </c>
      <c r="U57" s="478">
        <f t="shared" si="1"/>
        <v>8</v>
      </c>
      <c r="V57" s="478">
        <v>2</v>
      </c>
      <c r="W57" s="479">
        <f t="shared" si="2"/>
        <v>-590.6690476190475</v>
      </c>
      <c r="X57" s="480">
        <f t="shared" si="3"/>
        <v>74.45732142857143</v>
      </c>
    </row>
    <row r="58" spans="1:24" ht="12.75">
      <c r="A58" s="400">
        <v>54</v>
      </c>
      <c r="B58" s="487">
        <v>57</v>
      </c>
      <c r="C58" s="338" t="s">
        <v>103</v>
      </c>
      <c r="D58" s="503" t="s">
        <v>87</v>
      </c>
      <c r="E58" s="526">
        <v>64.0952380952381</v>
      </c>
      <c r="F58" s="527">
        <v>48.24</v>
      </c>
      <c r="G58" s="527">
        <v>76.85</v>
      </c>
      <c r="H58" s="527">
        <v>60.09</v>
      </c>
      <c r="I58" s="527">
        <v>98.96</v>
      </c>
      <c r="J58" s="527"/>
      <c r="K58" s="527"/>
      <c r="L58" s="527"/>
      <c r="M58" s="527"/>
      <c r="N58" s="528"/>
      <c r="O58" s="527">
        <v>98.44</v>
      </c>
      <c r="P58" s="527"/>
      <c r="Q58" s="527">
        <v>64.4</v>
      </c>
      <c r="R58" s="527">
        <v>73.51</v>
      </c>
      <c r="S58" s="529"/>
      <c r="T58" s="343">
        <f t="shared" si="4"/>
        <v>584.5852380952381</v>
      </c>
      <c r="U58" s="478">
        <f t="shared" si="1"/>
        <v>8</v>
      </c>
      <c r="V58" s="478"/>
      <c r="W58" s="479">
        <f t="shared" si="2"/>
        <v>-601.7423809523809</v>
      </c>
      <c r="X58" s="480">
        <f t="shared" si="3"/>
        <v>73.07315476190476</v>
      </c>
    </row>
    <row r="59" spans="1:24" ht="12.75">
      <c r="A59" s="400">
        <v>55</v>
      </c>
      <c r="B59" s="487">
        <v>49</v>
      </c>
      <c r="C59" s="338" t="s">
        <v>37</v>
      </c>
      <c r="D59" s="503" t="s">
        <v>80</v>
      </c>
      <c r="E59" s="526">
        <v>73.32142857142857</v>
      </c>
      <c r="F59" s="527">
        <v>70</v>
      </c>
      <c r="G59" s="527">
        <v>76.35</v>
      </c>
      <c r="H59" s="527">
        <v>77.82</v>
      </c>
      <c r="I59" s="527">
        <v>90.84</v>
      </c>
      <c r="J59" s="527">
        <v>27.91</v>
      </c>
      <c r="K59" s="527"/>
      <c r="L59" s="527"/>
      <c r="M59" s="527">
        <v>64.03</v>
      </c>
      <c r="N59" s="528"/>
      <c r="O59" s="527">
        <v>103.71</v>
      </c>
      <c r="P59" s="527"/>
      <c r="Q59" s="527"/>
      <c r="R59" s="527"/>
      <c r="S59" s="529"/>
      <c r="T59" s="343">
        <f t="shared" si="4"/>
        <v>583.9814285714286</v>
      </c>
      <c r="U59" s="478">
        <f t="shared" si="1"/>
        <v>8</v>
      </c>
      <c r="V59" s="478"/>
      <c r="W59" s="479">
        <f t="shared" si="2"/>
        <v>-602.3461904761904</v>
      </c>
      <c r="X59" s="480">
        <f t="shared" si="3"/>
        <v>72.99767857142858</v>
      </c>
    </row>
    <row r="60" spans="1:24" ht="12.75">
      <c r="A60" s="400">
        <v>56</v>
      </c>
      <c r="B60" s="487">
        <v>58</v>
      </c>
      <c r="C60" s="339" t="s">
        <v>99</v>
      </c>
      <c r="D60" s="504" t="s">
        <v>100</v>
      </c>
      <c r="E60" s="526">
        <v>35.82142857142857</v>
      </c>
      <c r="F60" s="527">
        <v>52.97</v>
      </c>
      <c r="G60" s="527"/>
      <c r="H60" s="527">
        <v>75.55</v>
      </c>
      <c r="I60" s="527">
        <v>80.99</v>
      </c>
      <c r="J60" s="527">
        <v>72.81</v>
      </c>
      <c r="K60" s="527">
        <v>61.56</v>
      </c>
      <c r="L60" s="527"/>
      <c r="M60" s="527"/>
      <c r="N60" s="528"/>
      <c r="O60" s="527">
        <v>81.33</v>
      </c>
      <c r="P60" s="527"/>
      <c r="Q60" s="527">
        <v>46.1</v>
      </c>
      <c r="R60" s="527"/>
      <c r="S60" s="529">
        <v>76.63</v>
      </c>
      <c r="T60" s="343">
        <f t="shared" si="4"/>
        <v>583.7614285714285</v>
      </c>
      <c r="U60" s="478">
        <f t="shared" si="1"/>
        <v>9</v>
      </c>
      <c r="V60" s="478">
        <v>2</v>
      </c>
      <c r="W60" s="479">
        <f t="shared" si="2"/>
        <v>-602.5661904761905</v>
      </c>
      <c r="X60" s="480">
        <f t="shared" si="3"/>
        <v>64.86238095238095</v>
      </c>
    </row>
    <row r="61" spans="1:24" ht="12.75">
      <c r="A61" s="400">
        <v>57</v>
      </c>
      <c r="B61" s="487">
        <v>52</v>
      </c>
      <c r="C61" s="340" t="s">
        <v>90</v>
      </c>
      <c r="D61" s="505" t="s">
        <v>91</v>
      </c>
      <c r="E61" s="526">
        <v>73.61904761904762</v>
      </c>
      <c r="F61" s="527"/>
      <c r="G61" s="527"/>
      <c r="H61" s="527">
        <v>59.64</v>
      </c>
      <c r="I61" s="527">
        <v>84.79</v>
      </c>
      <c r="J61" s="527"/>
      <c r="K61" s="527"/>
      <c r="L61" s="527"/>
      <c r="M61" s="527"/>
      <c r="N61" s="528">
        <v>102.67</v>
      </c>
      <c r="O61" s="530">
        <v>97.19</v>
      </c>
      <c r="P61" s="527">
        <v>102.39</v>
      </c>
      <c r="Q61" s="527">
        <v>49.64</v>
      </c>
      <c r="R61" s="527"/>
      <c r="S61" s="529"/>
      <c r="T61" s="343">
        <f t="shared" si="4"/>
        <v>569.9390476190476</v>
      </c>
      <c r="U61" s="478">
        <f t="shared" si="1"/>
        <v>7</v>
      </c>
      <c r="V61" s="478">
        <v>1</v>
      </c>
      <c r="W61" s="479">
        <f t="shared" si="2"/>
        <v>-616.3885714285714</v>
      </c>
      <c r="X61" s="480">
        <f t="shared" si="3"/>
        <v>81.41986394557823</v>
      </c>
    </row>
    <row r="62" spans="1:24" ht="12.75">
      <c r="A62" s="400">
        <v>58</v>
      </c>
      <c r="B62" s="487">
        <v>69</v>
      </c>
      <c r="C62" s="337" t="s">
        <v>119</v>
      </c>
      <c r="D62" s="416" t="s">
        <v>87</v>
      </c>
      <c r="E62" s="526">
        <v>95.34523809523809</v>
      </c>
      <c r="F62" s="527"/>
      <c r="G62" s="527">
        <v>70.19</v>
      </c>
      <c r="H62" s="527">
        <v>98.27</v>
      </c>
      <c r="I62" s="527"/>
      <c r="J62" s="527">
        <v>91.47</v>
      </c>
      <c r="K62" s="527"/>
      <c r="L62" s="527"/>
      <c r="M62" s="527"/>
      <c r="N62" s="528"/>
      <c r="O62" s="527"/>
      <c r="P62" s="527"/>
      <c r="Q62" s="527">
        <v>67.69</v>
      </c>
      <c r="R62" s="527">
        <v>67.6</v>
      </c>
      <c r="S62" s="529">
        <v>68.5</v>
      </c>
      <c r="T62" s="343">
        <f t="shared" si="4"/>
        <v>559.065238095238</v>
      </c>
      <c r="U62" s="478">
        <f t="shared" si="1"/>
        <v>7</v>
      </c>
      <c r="V62" s="478">
        <v>3</v>
      </c>
      <c r="W62" s="479">
        <f t="shared" si="2"/>
        <v>-627.262380952381</v>
      </c>
      <c r="X62" s="480">
        <f t="shared" si="3"/>
        <v>79.866462585034</v>
      </c>
    </row>
    <row r="63" spans="1:24" ht="12.75">
      <c r="A63" s="400">
        <v>59</v>
      </c>
      <c r="B63" s="487">
        <v>54</v>
      </c>
      <c r="C63" s="337" t="s">
        <v>82</v>
      </c>
      <c r="D63" s="416" t="s">
        <v>52</v>
      </c>
      <c r="E63" s="526">
        <v>62.904761904761905</v>
      </c>
      <c r="F63" s="527"/>
      <c r="G63" s="527">
        <v>89.67</v>
      </c>
      <c r="H63" s="527"/>
      <c r="I63" s="527">
        <v>103.58</v>
      </c>
      <c r="J63" s="527">
        <v>109.18</v>
      </c>
      <c r="K63" s="527"/>
      <c r="L63" s="527">
        <v>87.88</v>
      </c>
      <c r="M63" s="527"/>
      <c r="N63" s="528"/>
      <c r="O63" s="527">
        <v>103.75</v>
      </c>
      <c r="P63" s="530"/>
      <c r="Q63" s="527"/>
      <c r="R63" s="527"/>
      <c r="S63" s="529"/>
      <c r="T63" s="343">
        <f t="shared" si="4"/>
        <v>556.9647619047619</v>
      </c>
      <c r="U63" s="478">
        <f t="shared" si="1"/>
        <v>6</v>
      </c>
      <c r="V63" s="478">
        <v>2</v>
      </c>
      <c r="W63" s="479">
        <f t="shared" si="2"/>
        <v>-629.3628571428571</v>
      </c>
      <c r="X63" s="480">
        <f t="shared" si="3"/>
        <v>92.82746031746031</v>
      </c>
    </row>
    <row r="64" spans="1:24" ht="12.75">
      <c r="A64" s="400">
        <v>60</v>
      </c>
      <c r="B64" s="487">
        <v>66</v>
      </c>
      <c r="C64" s="340" t="s">
        <v>114</v>
      </c>
      <c r="D64" s="505" t="s">
        <v>115</v>
      </c>
      <c r="E64" s="526">
        <v>78.67857142857143</v>
      </c>
      <c r="F64" s="527"/>
      <c r="G64" s="527"/>
      <c r="H64" s="527">
        <v>63.27</v>
      </c>
      <c r="I64" s="527">
        <v>80.24</v>
      </c>
      <c r="J64" s="527">
        <v>69.78</v>
      </c>
      <c r="K64" s="527"/>
      <c r="L64" s="527"/>
      <c r="M64" s="527"/>
      <c r="N64" s="528"/>
      <c r="O64" s="527"/>
      <c r="P64" s="527">
        <v>94.07</v>
      </c>
      <c r="Q64" s="527">
        <v>47.85</v>
      </c>
      <c r="R64" s="527">
        <v>42.36</v>
      </c>
      <c r="S64" s="529">
        <v>49.75</v>
      </c>
      <c r="T64" s="343">
        <f t="shared" si="4"/>
        <v>525.9985714285715</v>
      </c>
      <c r="U64" s="478">
        <f t="shared" si="1"/>
        <v>8</v>
      </c>
      <c r="V64" s="478">
        <v>1</v>
      </c>
      <c r="W64" s="479">
        <f t="shared" si="2"/>
        <v>-660.3290476190475</v>
      </c>
      <c r="X64" s="480">
        <f t="shared" si="3"/>
        <v>65.74982142857144</v>
      </c>
    </row>
    <row r="65" spans="1:24" ht="12.75">
      <c r="A65" s="400">
        <v>61</v>
      </c>
      <c r="B65" s="487">
        <v>70</v>
      </c>
      <c r="C65" s="337" t="s">
        <v>116</v>
      </c>
      <c r="D65" s="416" t="s">
        <v>89</v>
      </c>
      <c r="E65" s="526">
        <v>49.80952380952381</v>
      </c>
      <c r="F65" s="527"/>
      <c r="G65" s="527"/>
      <c r="H65" s="527">
        <v>63.27</v>
      </c>
      <c r="I65" s="527">
        <v>85.12</v>
      </c>
      <c r="J65" s="527">
        <v>73.35</v>
      </c>
      <c r="K65" s="527"/>
      <c r="L65" s="527"/>
      <c r="M65" s="527"/>
      <c r="N65" s="528"/>
      <c r="O65" s="527"/>
      <c r="P65" s="527">
        <v>96.67</v>
      </c>
      <c r="Q65" s="527">
        <v>50.08</v>
      </c>
      <c r="R65" s="527">
        <v>50.28</v>
      </c>
      <c r="S65" s="529">
        <v>49.75</v>
      </c>
      <c r="T65" s="343">
        <f t="shared" si="4"/>
        <v>518.3295238095238</v>
      </c>
      <c r="U65" s="478">
        <f t="shared" si="1"/>
        <v>8</v>
      </c>
      <c r="V65" s="478"/>
      <c r="W65" s="479">
        <f t="shared" si="2"/>
        <v>-667.9980952380952</v>
      </c>
      <c r="X65" s="480">
        <f t="shared" si="3"/>
        <v>64.79119047619048</v>
      </c>
    </row>
    <row r="66" spans="1:24" ht="12.75">
      <c r="A66" s="400">
        <v>62</v>
      </c>
      <c r="B66" s="487">
        <v>65</v>
      </c>
      <c r="C66" s="337" t="s">
        <v>101</v>
      </c>
      <c r="D66" s="416" t="s">
        <v>102</v>
      </c>
      <c r="E66" s="526">
        <v>30.761904761904763</v>
      </c>
      <c r="F66" s="527">
        <v>68.51</v>
      </c>
      <c r="G66" s="527">
        <v>58.43</v>
      </c>
      <c r="H66" s="527">
        <v>36.91</v>
      </c>
      <c r="I66" s="527">
        <v>94.86</v>
      </c>
      <c r="J66" s="527">
        <v>83.8</v>
      </c>
      <c r="K66" s="527">
        <v>73.55</v>
      </c>
      <c r="L66" s="527"/>
      <c r="M66" s="527"/>
      <c r="N66" s="528"/>
      <c r="O66" s="527"/>
      <c r="P66" s="527"/>
      <c r="Q66" s="527"/>
      <c r="R66" s="527">
        <v>43.28</v>
      </c>
      <c r="S66" s="529">
        <v>27.25</v>
      </c>
      <c r="T66" s="343">
        <f t="shared" si="4"/>
        <v>517.3519047619047</v>
      </c>
      <c r="U66" s="478">
        <f t="shared" si="1"/>
        <v>9</v>
      </c>
      <c r="V66" s="478"/>
      <c r="W66" s="479">
        <f t="shared" si="2"/>
        <v>-668.9757142857143</v>
      </c>
      <c r="X66" s="480">
        <f t="shared" si="3"/>
        <v>57.48354497354497</v>
      </c>
    </row>
    <row r="67" spans="1:24" ht="12.75">
      <c r="A67" s="400">
        <v>63</v>
      </c>
      <c r="B67" s="487">
        <v>73</v>
      </c>
      <c r="C67" s="339" t="s">
        <v>117</v>
      </c>
      <c r="D67" s="504" t="s">
        <v>118</v>
      </c>
      <c r="E67" s="526">
        <v>44.154761904761905</v>
      </c>
      <c r="F67" s="527">
        <v>38.46</v>
      </c>
      <c r="G67" s="527">
        <v>41.13</v>
      </c>
      <c r="H67" s="527">
        <v>64.64</v>
      </c>
      <c r="I67" s="527"/>
      <c r="J67" s="527">
        <v>61.29</v>
      </c>
      <c r="K67" s="527">
        <v>51.34</v>
      </c>
      <c r="L67" s="527">
        <v>60.61</v>
      </c>
      <c r="M67" s="527"/>
      <c r="N67" s="540"/>
      <c r="O67" s="527"/>
      <c r="P67" s="527"/>
      <c r="Q67" s="527">
        <v>41.65</v>
      </c>
      <c r="R67" s="527">
        <v>52.61</v>
      </c>
      <c r="S67" s="529">
        <v>47.25</v>
      </c>
      <c r="T67" s="343">
        <f t="shared" si="4"/>
        <v>503.1347619047619</v>
      </c>
      <c r="U67" s="478">
        <f t="shared" si="1"/>
        <v>10</v>
      </c>
      <c r="V67" s="478"/>
      <c r="W67" s="479">
        <f t="shared" si="2"/>
        <v>-683.1928571428571</v>
      </c>
      <c r="X67" s="480">
        <f t="shared" si="3"/>
        <v>50.31347619047619</v>
      </c>
    </row>
    <row r="68" spans="1:24" ht="12.75">
      <c r="A68" s="400">
        <v>64</v>
      </c>
      <c r="B68" s="487">
        <v>59</v>
      </c>
      <c r="C68" s="338" t="s">
        <v>104</v>
      </c>
      <c r="D68" s="503" t="s">
        <v>87</v>
      </c>
      <c r="E68" s="526"/>
      <c r="F68" s="527">
        <v>100.22</v>
      </c>
      <c r="G68" s="527"/>
      <c r="H68" s="527"/>
      <c r="I68" s="527"/>
      <c r="J68" s="527">
        <v>107.67</v>
      </c>
      <c r="K68" s="527">
        <v>105</v>
      </c>
      <c r="L68" s="527"/>
      <c r="M68" s="527"/>
      <c r="N68" s="528"/>
      <c r="O68" s="527">
        <v>122.27</v>
      </c>
      <c r="P68" s="527"/>
      <c r="Q68" s="527">
        <v>66.27</v>
      </c>
      <c r="R68" s="527"/>
      <c r="S68" s="529"/>
      <c r="T68" s="343">
        <f t="shared" si="4"/>
        <v>501.42999999999995</v>
      </c>
      <c r="U68" s="478">
        <f t="shared" si="1"/>
        <v>5</v>
      </c>
      <c r="V68" s="478">
        <v>5</v>
      </c>
      <c r="W68" s="479">
        <f t="shared" si="2"/>
        <v>-684.8976190476191</v>
      </c>
      <c r="X68" s="480">
        <f t="shared" si="3"/>
        <v>100.28599999999999</v>
      </c>
    </row>
    <row r="69" spans="1:24" ht="12.75">
      <c r="A69" s="400">
        <v>65</v>
      </c>
      <c r="B69" s="487">
        <v>64</v>
      </c>
      <c r="C69" s="340" t="s">
        <v>85</v>
      </c>
      <c r="D69" s="505" t="s">
        <v>58</v>
      </c>
      <c r="E69" s="526">
        <v>38.797619047619044</v>
      </c>
      <c r="F69" s="527"/>
      <c r="G69" s="527">
        <v>49.33</v>
      </c>
      <c r="H69" s="527">
        <v>39.64</v>
      </c>
      <c r="I69" s="527"/>
      <c r="J69" s="527">
        <v>60.26</v>
      </c>
      <c r="K69" s="527">
        <v>64.45</v>
      </c>
      <c r="L69" s="527">
        <v>65.55</v>
      </c>
      <c r="M69" s="527"/>
      <c r="N69" s="528"/>
      <c r="O69" s="530">
        <v>81.04</v>
      </c>
      <c r="P69" s="527"/>
      <c r="Q69" s="527">
        <v>48.6</v>
      </c>
      <c r="R69" s="527"/>
      <c r="S69" s="529">
        <v>49.75</v>
      </c>
      <c r="T69" s="343">
        <f t="shared" si="4"/>
        <v>497.4176190476191</v>
      </c>
      <c r="U69" s="478">
        <f aca="true" t="shared" si="5" ref="U69:U132">COUNTA(E69:S69)</f>
        <v>9</v>
      </c>
      <c r="V69" s="478"/>
      <c r="W69" s="479">
        <f aca="true" t="shared" si="6" ref="W69:W132">T69-$T$5</f>
        <v>-688.9099999999999</v>
      </c>
      <c r="X69" s="480">
        <f t="shared" si="3"/>
        <v>55.26862433862434</v>
      </c>
    </row>
    <row r="70" spans="1:24" ht="12.75">
      <c r="A70" s="400">
        <v>66</v>
      </c>
      <c r="B70" s="487">
        <v>63</v>
      </c>
      <c r="C70" s="338" t="s">
        <v>113</v>
      </c>
      <c r="D70" s="503" t="s">
        <v>38</v>
      </c>
      <c r="E70" s="541">
        <v>56.05952380952381</v>
      </c>
      <c r="F70" s="527"/>
      <c r="G70" s="527"/>
      <c r="H70" s="527">
        <v>62.82</v>
      </c>
      <c r="I70" s="527">
        <v>94.88</v>
      </c>
      <c r="J70" s="527">
        <v>88.81</v>
      </c>
      <c r="K70" s="527"/>
      <c r="L70" s="527"/>
      <c r="M70" s="527">
        <v>86.22</v>
      </c>
      <c r="N70" s="528"/>
      <c r="O70" s="527"/>
      <c r="P70" s="527"/>
      <c r="Q70" s="527">
        <v>63.1</v>
      </c>
      <c r="R70" s="527"/>
      <c r="S70" s="529">
        <v>36</v>
      </c>
      <c r="T70" s="343">
        <f t="shared" si="4"/>
        <v>487.8895238095239</v>
      </c>
      <c r="U70" s="478">
        <f t="shared" si="5"/>
        <v>7</v>
      </c>
      <c r="V70" s="478"/>
      <c r="W70" s="479">
        <f t="shared" si="6"/>
        <v>-698.4380952380951</v>
      </c>
      <c r="X70" s="480">
        <f aca="true" t="shared" si="7" ref="X70:X133">AVERAGE(E70:S70)</f>
        <v>69.69850340136055</v>
      </c>
    </row>
    <row r="71" spans="1:24" ht="12.75">
      <c r="A71" s="400">
        <v>67</v>
      </c>
      <c r="B71" s="487">
        <v>60</v>
      </c>
      <c r="C71" s="337" t="s">
        <v>95</v>
      </c>
      <c r="D71" s="416" t="s">
        <v>52</v>
      </c>
      <c r="E71" s="526"/>
      <c r="F71" s="527"/>
      <c r="G71" s="527"/>
      <c r="H71" s="527"/>
      <c r="I71" s="527">
        <v>108.27</v>
      </c>
      <c r="J71" s="527"/>
      <c r="K71" s="527"/>
      <c r="L71" s="527"/>
      <c r="M71" s="527">
        <v>120</v>
      </c>
      <c r="N71" s="528">
        <v>132.25</v>
      </c>
      <c r="O71" s="527">
        <v>122.32</v>
      </c>
      <c r="P71" s="527"/>
      <c r="Q71" s="527"/>
      <c r="R71" s="527"/>
      <c r="S71" s="529"/>
      <c r="T71" s="343">
        <f t="shared" si="4"/>
        <v>482.84</v>
      </c>
      <c r="U71" s="478">
        <f t="shared" si="5"/>
        <v>4</v>
      </c>
      <c r="V71" s="478">
        <v>4</v>
      </c>
      <c r="W71" s="479">
        <f t="shared" si="6"/>
        <v>-703.4876190476191</v>
      </c>
      <c r="X71" s="480">
        <f t="shared" si="7"/>
        <v>120.71</v>
      </c>
    </row>
    <row r="72" spans="1:24" ht="12.75">
      <c r="A72" s="400">
        <v>68</v>
      </c>
      <c r="B72" s="487">
        <v>61</v>
      </c>
      <c r="C72" s="337" t="s">
        <v>98</v>
      </c>
      <c r="D72" s="416" t="s">
        <v>111</v>
      </c>
      <c r="E72" s="526">
        <v>76</v>
      </c>
      <c r="F72" s="527"/>
      <c r="G72" s="527">
        <v>91.44</v>
      </c>
      <c r="H72" s="527">
        <v>83.27</v>
      </c>
      <c r="I72" s="527"/>
      <c r="J72" s="527"/>
      <c r="K72" s="527">
        <v>79.05</v>
      </c>
      <c r="L72" s="527">
        <v>77.82</v>
      </c>
      <c r="M72" s="527"/>
      <c r="N72" s="528"/>
      <c r="O72" s="530"/>
      <c r="P72" s="527"/>
      <c r="Q72" s="527">
        <v>70.43</v>
      </c>
      <c r="R72" s="527"/>
      <c r="S72" s="529"/>
      <c r="T72" s="343">
        <f t="shared" si="4"/>
        <v>478.01</v>
      </c>
      <c r="U72" s="478">
        <f t="shared" si="5"/>
        <v>6</v>
      </c>
      <c r="V72" s="478">
        <v>2</v>
      </c>
      <c r="W72" s="479">
        <f t="shared" si="6"/>
        <v>-708.317619047619</v>
      </c>
      <c r="X72" s="480">
        <f t="shared" si="7"/>
        <v>79.66833333333334</v>
      </c>
    </row>
    <row r="73" spans="1:24" ht="12.75">
      <c r="A73" s="400">
        <v>69</v>
      </c>
      <c r="B73" s="487">
        <v>62</v>
      </c>
      <c r="C73" s="338" t="s">
        <v>96</v>
      </c>
      <c r="D73" s="503" t="s">
        <v>97</v>
      </c>
      <c r="E73" s="526"/>
      <c r="F73" s="527">
        <v>82.42</v>
      </c>
      <c r="G73" s="527">
        <v>87.08</v>
      </c>
      <c r="H73" s="527"/>
      <c r="I73" s="527"/>
      <c r="J73" s="527"/>
      <c r="K73" s="527">
        <v>93.85</v>
      </c>
      <c r="L73" s="527">
        <v>87.42</v>
      </c>
      <c r="M73" s="527"/>
      <c r="N73" s="528"/>
      <c r="O73" s="527">
        <v>111.87</v>
      </c>
      <c r="P73" s="527"/>
      <c r="Q73" s="527"/>
      <c r="R73" s="527"/>
      <c r="S73" s="529"/>
      <c r="T73" s="343">
        <f t="shared" si="4"/>
        <v>462.64000000000004</v>
      </c>
      <c r="U73" s="478">
        <f t="shared" si="5"/>
        <v>5</v>
      </c>
      <c r="V73" s="478">
        <v>1</v>
      </c>
      <c r="W73" s="479">
        <f t="shared" si="6"/>
        <v>-723.6876190476189</v>
      </c>
      <c r="X73" s="480">
        <f t="shared" si="7"/>
        <v>92.528</v>
      </c>
    </row>
    <row r="74" spans="1:24" ht="12.75">
      <c r="A74" s="400">
        <v>70</v>
      </c>
      <c r="B74" s="487">
        <v>72</v>
      </c>
      <c r="C74" s="337" t="s">
        <v>54</v>
      </c>
      <c r="D74" s="416" t="s">
        <v>52</v>
      </c>
      <c r="E74" s="526">
        <v>44.75</v>
      </c>
      <c r="F74" s="527">
        <v>44.91</v>
      </c>
      <c r="G74" s="527">
        <v>65.34</v>
      </c>
      <c r="H74" s="527">
        <v>46</v>
      </c>
      <c r="I74" s="527">
        <v>83.92</v>
      </c>
      <c r="J74" s="527">
        <v>64.61</v>
      </c>
      <c r="K74" s="527">
        <v>59.46</v>
      </c>
      <c r="L74" s="527"/>
      <c r="M74" s="527"/>
      <c r="N74" s="540"/>
      <c r="O74" s="527"/>
      <c r="P74" s="527"/>
      <c r="Q74" s="527"/>
      <c r="R74" s="527"/>
      <c r="S74" s="529">
        <v>27.88</v>
      </c>
      <c r="T74" s="343">
        <f t="shared" si="4"/>
        <v>436.87</v>
      </c>
      <c r="U74" s="478">
        <f t="shared" si="5"/>
        <v>8</v>
      </c>
      <c r="V74" s="478"/>
      <c r="W74" s="479">
        <f t="shared" si="6"/>
        <v>-749.457619047619</v>
      </c>
      <c r="X74" s="480">
        <f t="shared" si="7"/>
        <v>54.60875</v>
      </c>
    </row>
    <row r="75" spans="1:24" ht="12.75">
      <c r="A75" s="400">
        <v>71</v>
      </c>
      <c r="B75" s="487">
        <v>74</v>
      </c>
      <c r="C75" s="338" t="s">
        <v>120</v>
      </c>
      <c r="D75" s="503" t="s">
        <v>121</v>
      </c>
      <c r="E75" s="526">
        <v>45.047619047619044</v>
      </c>
      <c r="F75" s="527"/>
      <c r="G75" s="527"/>
      <c r="H75" s="527"/>
      <c r="I75" s="527">
        <v>90.6</v>
      </c>
      <c r="J75" s="527"/>
      <c r="K75" s="527"/>
      <c r="L75" s="527">
        <v>91.77</v>
      </c>
      <c r="M75" s="527"/>
      <c r="N75" s="528"/>
      <c r="O75" s="527">
        <v>114.02</v>
      </c>
      <c r="P75" s="527"/>
      <c r="Q75" s="527">
        <v>49.43</v>
      </c>
      <c r="R75" s="527"/>
      <c r="S75" s="529">
        <v>45.38</v>
      </c>
      <c r="T75" s="343">
        <f t="shared" si="4"/>
        <v>436.247619047619</v>
      </c>
      <c r="U75" s="478">
        <f t="shared" si="5"/>
        <v>6</v>
      </c>
      <c r="V75" s="478">
        <v>1</v>
      </c>
      <c r="W75" s="479">
        <f t="shared" si="6"/>
        <v>-750.0799999999999</v>
      </c>
      <c r="X75" s="480">
        <f t="shared" si="7"/>
        <v>72.70793650793651</v>
      </c>
    </row>
    <row r="76" spans="1:24" ht="12.75">
      <c r="A76" s="400">
        <v>72</v>
      </c>
      <c r="B76" s="487">
        <v>79</v>
      </c>
      <c r="C76" s="339" t="s">
        <v>136</v>
      </c>
      <c r="D76" s="504" t="s">
        <v>137</v>
      </c>
      <c r="E76" s="526"/>
      <c r="F76" s="527"/>
      <c r="G76" s="527"/>
      <c r="H76" s="527"/>
      <c r="I76" s="527">
        <v>78.38</v>
      </c>
      <c r="J76" s="527">
        <v>77.3</v>
      </c>
      <c r="K76" s="527">
        <v>70.78</v>
      </c>
      <c r="L76" s="527">
        <v>62.78</v>
      </c>
      <c r="M76" s="527"/>
      <c r="N76" s="528"/>
      <c r="O76" s="527"/>
      <c r="P76" s="527"/>
      <c r="Q76" s="527">
        <v>66.47</v>
      </c>
      <c r="R76" s="527"/>
      <c r="S76" s="529">
        <v>77.25</v>
      </c>
      <c r="T76" s="343">
        <f t="shared" si="4"/>
        <v>432.96000000000004</v>
      </c>
      <c r="U76" s="478">
        <f t="shared" si="5"/>
        <v>6</v>
      </c>
      <c r="V76" s="478">
        <v>2</v>
      </c>
      <c r="W76" s="479">
        <f t="shared" si="6"/>
        <v>-753.367619047619</v>
      </c>
      <c r="X76" s="480">
        <f t="shared" si="7"/>
        <v>72.16000000000001</v>
      </c>
    </row>
    <row r="77" spans="1:24" ht="12.75">
      <c r="A77" s="400">
        <v>73</v>
      </c>
      <c r="B77" s="487">
        <v>67</v>
      </c>
      <c r="C77" s="338" t="s">
        <v>105</v>
      </c>
      <c r="D77" s="503" t="s">
        <v>106</v>
      </c>
      <c r="E77" s="526">
        <v>71.83333333333334</v>
      </c>
      <c r="F77" s="527">
        <v>57.52</v>
      </c>
      <c r="G77" s="527">
        <v>39.2</v>
      </c>
      <c r="H77" s="527"/>
      <c r="I77" s="527">
        <v>91.34</v>
      </c>
      <c r="J77" s="527">
        <v>78.33</v>
      </c>
      <c r="K77" s="527"/>
      <c r="L77" s="527">
        <v>92.36</v>
      </c>
      <c r="M77" s="527"/>
      <c r="N77" s="528"/>
      <c r="O77" s="527">
        <v>0</v>
      </c>
      <c r="P77" s="527"/>
      <c r="Q77" s="527"/>
      <c r="R77" s="527"/>
      <c r="S77" s="529"/>
      <c r="T77" s="343">
        <f t="shared" si="4"/>
        <v>430.5833333333333</v>
      </c>
      <c r="U77" s="478">
        <f t="shared" si="5"/>
        <v>7</v>
      </c>
      <c r="V77" s="478">
        <v>1</v>
      </c>
      <c r="W77" s="479">
        <f t="shared" si="6"/>
        <v>-755.7442857142858</v>
      </c>
      <c r="X77" s="480">
        <f t="shared" si="7"/>
        <v>61.51190476190476</v>
      </c>
    </row>
    <row r="78" spans="1:24" ht="12.75">
      <c r="A78" s="400">
        <v>74</v>
      </c>
      <c r="B78" s="487">
        <v>68</v>
      </c>
      <c r="C78" s="337" t="s">
        <v>107</v>
      </c>
      <c r="D78" s="416" t="s">
        <v>108</v>
      </c>
      <c r="E78" s="526"/>
      <c r="F78" s="527"/>
      <c r="G78" s="527"/>
      <c r="H78" s="527"/>
      <c r="I78" s="527">
        <v>98.83</v>
      </c>
      <c r="J78" s="527"/>
      <c r="K78" s="527"/>
      <c r="L78" s="527">
        <v>98.94</v>
      </c>
      <c r="M78" s="527"/>
      <c r="N78" s="528"/>
      <c r="O78" s="530">
        <v>118.15</v>
      </c>
      <c r="P78" s="527">
        <v>112.56</v>
      </c>
      <c r="Q78" s="527"/>
      <c r="R78" s="527"/>
      <c r="S78" s="529"/>
      <c r="T78" s="343">
        <f t="shared" si="4"/>
        <v>428.47999999999996</v>
      </c>
      <c r="U78" s="478">
        <f t="shared" si="5"/>
        <v>4</v>
      </c>
      <c r="V78" s="478">
        <v>2</v>
      </c>
      <c r="W78" s="479">
        <f t="shared" si="6"/>
        <v>-757.847619047619</v>
      </c>
      <c r="X78" s="480">
        <f t="shared" si="7"/>
        <v>107.11999999999999</v>
      </c>
    </row>
    <row r="79" spans="1:24" ht="12.75">
      <c r="A79" s="400">
        <v>75</v>
      </c>
      <c r="B79" s="487">
        <v>83</v>
      </c>
      <c r="C79" s="338" t="s">
        <v>124</v>
      </c>
      <c r="D79" s="503" t="s">
        <v>47</v>
      </c>
      <c r="E79" s="526"/>
      <c r="F79" s="527"/>
      <c r="G79" s="527"/>
      <c r="H79" s="527"/>
      <c r="I79" s="527">
        <v>104.4</v>
      </c>
      <c r="J79" s="527"/>
      <c r="K79" s="527"/>
      <c r="L79" s="527"/>
      <c r="M79" s="527">
        <v>107.73</v>
      </c>
      <c r="N79" s="528"/>
      <c r="O79" s="527">
        <v>114.4</v>
      </c>
      <c r="P79" s="527"/>
      <c r="Q79" s="527"/>
      <c r="R79" s="527">
        <v>96.67</v>
      </c>
      <c r="S79" s="529"/>
      <c r="T79" s="343">
        <f t="shared" si="4"/>
        <v>423.2</v>
      </c>
      <c r="U79" s="478">
        <f t="shared" si="5"/>
        <v>4</v>
      </c>
      <c r="V79" s="478">
        <v>2</v>
      </c>
      <c r="W79" s="479">
        <f t="shared" si="6"/>
        <v>-763.127619047619</v>
      </c>
      <c r="X79" s="480">
        <f t="shared" si="7"/>
        <v>105.8</v>
      </c>
    </row>
    <row r="80" spans="1:24" ht="12.75">
      <c r="A80" s="400">
        <v>76</v>
      </c>
      <c r="B80" s="487">
        <v>81</v>
      </c>
      <c r="C80" s="338" t="s">
        <v>132</v>
      </c>
      <c r="D80" s="503" t="s">
        <v>46</v>
      </c>
      <c r="E80" s="526">
        <v>70.64285714285714</v>
      </c>
      <c r="F80" s="527"/>
      <c r="G80" s="527">
        <v>92.1</v>
      </c>
      <c r="H80" s="527">
        <v>57.36</v>
      </c>
      <c r="I80" s="527"/>
      <c r="J80" s="527"/>
      <c r="K80" s="527">
        <v>77.78</v>
      </c>
      <c r="L80" s="527"/>
      <c r="M80" s="527"/>
      <c r="N80" s="540"/>
      <c r="O80" s="527"/>
      <c r="P80" s="527"/>
      <c r="Q80" s="527">
        <v>53.55</v>
      </c>
      <c r="R80" s="527"/>
      <c r="S80" s="529">
        <v>71.63</v>
      </c>
      <c r="T80" s="343">
        <f t="shared" si="4"/>
        <v>423.0628571428571</v>
      </c>
      <c r="U80" s="478">
        <f t="shared" si="5"/>
        <v>6</v>
      </c>
      <c r="V80" s="478">
        <v>1</v>
      </c>
      <c r="W80" s="479">
        <f t="shared" si="6"/>
        <v>-763.2647619047618</v>
      </c>
      <c r="X80" s="480">
        <f t="shared" si="7"/>
        <v>70.51047619047618</v>
      </c>
    </row>
    <row r="81" spans="1:24" ht="12.75">
      <c r="A81" s="400">
        <v>77</v>
      </c>
      <c r="B81" s="487">
        <v>76</v>
      </c>
      <c r="C81" s="338" t="s">
        <v>125</v>
      </c>
      <c r="D81" s="503" t="s">
        <v>87</v>
      </c>
      <c r="E81" s="526">
        <v>40.58333333333333</v>
      </c>
      <c r="F81" s="527"/>
      <c r="G81" s="527"/>
      <c r="H81" s="527">
        <v>56.91</v>
      </c>
      <c r="I81" s="527">
        <v>81.02</v>
      </c>
      <c r="J81" s="527"/>
      <c r="K81" s="527"/>
      <c r="L81" s="527">
        <v>70.02</v>
      </c>
      <c r="M81" s="527">
        <v>77.1</v>
      </c>
      <c r="N81" s="528"/>
      <c r="O81" s="527"/>
      <c r="P81" s="527"/>
      <c r="Q81" s="527">
        <v>50.09</v>
      </c>
      <c r="R81" s="527"/>
      <c r="S81" s="529">
        <v>46</v>
      </c>
      <c r="T81" s="343">
        <f t="shared" si="4"/>
        <v>421.72333333333336</v>
      </c>
      <c r="U81" s="478">
        <f t="shared" si="5"/>
        <v>7</v>
      </c>
      <c r="V81" s="478"/>
      <c r="W81" s="479">
        <f t="shared" si="6"/>
        <v>-764.6042857142857</v>
      </c>
      <c r="X81" s="480">
        <f t="shared" si="7"/>
        <v>60.24619047619048</v>
      </c>
    </row>
    <row r="82" spans="1:24" ht="12.75">
      <c r="A82" s="400">
        <v>78</v>
      </c>
      <c r="B82" s="487">
        <v>71</v>
      </c>
      <c r="C82" s="338" t="s">
        <v>109</v>
      </c>
      <c r="D82" s="503" t="s">
        <v>110</v>
      </c>
      <c r="E82" s="526">
        <v>101</v>
      </c>
      <c r="F82" s="527"/>
      <c r="G82" s="527">
        <v>75.5</v>
      </c>
      <c r="H82" s="527">
        <v>74.64</v>
      </c>
      <c r="I82" s="527"/>
      <c r="J82" s="527">
        <v>85.89</v>
      </c>
      <c r="K82" s="527"/>
      <c r="L82" s="527">
        <v>72.46</v>
      </c>
      <c r="M82" s="527"/>
      <c r="N82" s="540"/>
      <c r="O82" s="527"/>
      <c r="P82" s="527"/>
      <c r="Q82" s="527"/>
      <c r="R82" s="527"/>
      <c r="S82" s="529"/>
      <c r="T82" s="343">
        <f t="shared" si="4"/>
        <v>409.48999999999995</v>
      </c>
      <c r="U82" s="478">
        <f t="shared" si="5"/>
        <v>5</v>
      </c>
      <c r="V82" s="478">
        <v>1</v>
      </c>
      <c r="W82" s="479">
        <f t="shared" si="6"/>
        <v>-776.837619047619</v>
      </c>
      <c r="X82" s="480">
        <f t="shared" si="7"/>
        <v>81.898</v>
      </c>
    </row>
    <row r="83" spans="1:24" ht="12.75">
      <c r="A83" s="400">
        <v>79</v>
      </c>
      <c r="B83" s="487">
        <v>78</v>
      </c>
      <c r="C83" s="337" t="s">
        <v>64</v>
      </c>
      <c r="D83" s="416" t="s">
        <v>19</v>
      </c>
      <c r="E83" s="526">
        <v>57.25</v>
      </c>
      <c r="F83" s="527"/>
      <c r="G83" s="527"/>
      <c r="H83" s="527">
        <v>58.27</v>
      </c>
      <c r="I83" s="527">
        <v>107.52</v>
      </c>
      <c r="J83" s="527"/>
      <c r="K83" s="527"/>
      <c r="L83" s="527">
        <v>82.69</v>
      </c>
      <c r="M83" s="527"/>
      <c r="N83" s="528"/>
      <c r="O83" s="527"/>
      <c r="P83" s="527"/>
      <c r="Q83" s="527">
        <v>53.54</v>
      </c>
      <c r="R83" s="527"/>
      <c r="S83" s="529">
        <v>39.75</v>
      </c>
      <c r="T83" s="343">
        <f t="shared" si="4"/>
        <v>399.02000000000004</v>
      </c>
      <c r="U83" s="478">
        <f t="shared" si="5"/>
        <v>6</v>
      </c>
      <c r="V83" s="478">
        <v>1</v>
      </c>
      <c r="W83" s="479">
        <f t="shared" si="6"/>
        <v>-787.307619047619</v>
      </c>
      <c r="X83" s="480">
        <f t="shared" si="7"/>
        <v>66.50333333333334</v>
      </c>
    </row>
    <row r="84" spans="1:24" ht="12.75">
      <c r="A84" s="400">
        <v>80</v>
      </c>
      <c r="B84" s="487">
        <v>75</v>
      </c>
      <c r="C84" s="338" t="s">
        <v>112</v>
      </c>
      <c r="D84" s="416" t="s">
        <v>42</v>
      </c>
      <c r="E84" s="526">
        <v>62.011904761904766</v>
      </c>
      <c r="F84" s="527"/>
      <c r="G84" s="527">
        <v>79.33</v>
      </c>
      <c r="H84" s="527">
        <v>67.36</v>
      </c>
      <c r="I84" s="527">
        <v>93.38</v>
      </c>
      <c r="J84" s="527">
        <v>87.61</v>
      </c>
      <c r="K84" s="527"/>
      <c r="L84" s="527"/>
      <c r="M84" s="527"/>
      <c r="N84" s="528"/>
      <c r="O84" s="527"/>
      <c r="P84" s="527"/>
      <c r="Q84" s="527"/>
      <c r="R84" s="527"/>
      <c r="S84" s="529"/>
      <c r="T84" s="343">
        <f t="shared" si="4"/>
        <v>389.69190476190477</v>
      </c>
      <c r="U84" s="478">
        <f t="shared" si="5"/>
        <v>5</v>
      </c>
      <c r="V84" s="478"/>
      <c r="W84" s="479">
        <f t="shared" si="6"/>
        <v>-796.6357142857142</v>
      </c>
      <c r="X84" s="480">
        <f t="shared" si="7"/>
        <v>77.93838095238095</v>
      </c>
    </row>
    <row r="85" spans="1:24" ht="12.75">
      <c r="A85" s="400">
        <v>81</v>
      </c>
      <c r="B85" s="487">
        <v>94</v>
      </c>
      <c r="C85" s="338" t="s">
        <v>156</v>
      </c>
      <c r="D85" s="503" t="s">
        <v>157</v>
      </c>
      <c r="E85" s="526"/>
      <c r="F85" s="527"/>
      <c r="G85" s="527"/>
      <c r="H85" s="527"/>
      <c r="I85" s="527"/>
      <c r="J85" s="527"/>
      <c r="K85" s="527"/>
      <c r="L85" s="527"/>
      <c r="M85" s="527"/>
      <c r="N85" s="540">
        <v>110.71</v>
      </c>
      <c r="O85" s="527"/>
      <c r="P85" s="527">
        <v>111.44</v>
      </c>
      <c r="Q85" s="527">
        <v>61.24</v>
      </c>
      <c r="R85" s="527">
        <v>103</v>
      </c>
      <c r="S85" s="529"/>
      <c r="T85" s="343">
        <f t="shared" si="4"/>
        <v>386.39</v>
      </c>
      <c r="U85" s="478">
        <f t="shared" si="5"/>
        <v>4</v>
      </c>
      <c r="V85" s="478">
        <v>1</v>
      </c>
      <c r="W85" s="479">
        <f t="shared" si="6"/>
        <v>-799.937619047619</v>
      </c>
      <c r="X85" s="480">
        <f t="shared" si="7"/>
        <v>96.5975</v>
      </c>
    </row>
    <row r="86" spans="1:24" ht="12.75">
      <c r="A86" s="400">
        <v>82</v>
      </c>
      <c r="B86" s="487">
        <v>96</v>
      </c>
      <c r="C86" s="339" t="s">
        <v>155</v>
      </c>
      <c r="D86" s="504" t="s">
        <v>142</v>
      </c>
      <c r="E86" s="526">
        <v>62.904761904761905</v>
      </c>
      <c r="F86" s="527"/>
      <c r="G86" s="527"/>
      <c r="H86" s="527">
        <v>41.45</v>
      </c>
      <c r="I86" s="527"/>
      <c r="J86" s="527"/>
      <c r="K86" s="527">
        <v>60.48</v>
      </c>
      <c r="L86" s="527">
        <v>60.39</v>
      </c>
      <c r="M86" s="527"/>
      <c r="N86" s="528"/>
      <c r="O86" s="527"/>
      <c r="P86" s="527"/>
      <c r="Q86" s="527">
        <v>52.14</v>
      </c>
      <c r="R86" s="527">
        <v>65.24</v>
      </c>
      <c r="S86" s="529">
        <v>43.5</v>
      </c>
      <c r="T86" s="343">
        <f t="shared" si="4"/>
        <v>386.1047619047619</v>
      </c>
      <c r="U86" s="478">
        <f t="shared" si="5"/>
        <v>7</v>
      </c>
      <c r="V86" s="478">
        <v>1</v>
      </c>
      <c r="W86" s="479">
        <f t="shared" si="6"/>
        <v>-800.222857142857</v>
      </c>
      <c r="X86" s="480">
        <f t="shared" si="7"/>
        <v>55.1578231292517</v>
      </c>
    </row>
    <row r="87" spans="1:24" ht="12.75">
      <c r="A87" s="400">
        <v>83</v>
      </c>
      <c r="B87" s="487">
        <v>77</v>
      </c>
      <c r="C87" s="338" t="s">
        <v>59</v>
      </c>
      <c r="D87" s="416" t="s">
        <v>42</v>
      </c>
      <c r="E87" s="526">
        <v>62.904761904761905</v>
      </c>
      <c r="F87" s="527">
        <v>67.18</v>
      </c>
      <c r="G87" s="527"/>
      <c r="H87" s="527">
        <v>73.27</v>
      </c>
      <c r="I87" s="527"/>
      <c r="J87" s="527"/>
      <c r="K87" s="527"/>
      <c r="L87" s="527"/>
      <c r="M87" s="527">
        <v>91.97</v>
      </c>
      <c r="N87" s="528"/>
      <c r="O87" s="527"/>
      <c r="P87" s="527"/>
      <c r="Q87" s="527">
        <v>65.81</v>
      </c>
      <c r="R87" s="527"/>
      <c r="S87" s="529"/>
      <c r="T87" s="343">
        <f t="shared" si="4"/>
        <v>361.1347619047619</v>
      </c>
      <c r="U87" s="478">
        <f t="shared" si="5"/>
        <v>5</v>
      </c>
      <c r="V87" s="478">
        <v>1</v>
      </c>
      <c r="W87" s="479">
        <f t="shared" si="6"/>
        <v>-825.1928571428571</v>
      </c>
      <c r="X87" s="480">
        <f t="shared" si="7"/>
        <v>72.22695238095238</v>
      </c>
    </row>
    <row r="88" spans="1:24" ht="12.75">
      <c r="A88" s="400">
        <v>84</v>
      </c>
      <c r="B88" s="487">
        <v>97</v>
      </c>
      <c r="C88" s="337" t="s">
        <v>162</v>
      </c>
      <c r="D88" s="416" t="s">
        <v>70</v>
      </c>
      <c r="E88" s="526"/>
      <c r="F88" s="527"/>
      <c r="G88" s="527"/>
      <c r="H88" s="527"/>
      <c r="I88" s="527"/>
      <c r="J88" s="527"/>
      <c r="K88" s="527"/>
      <c r="L88" s="527"/>
      <c r="M88" s="527">
        <v>111.21</v>
      </c>
      <c r="N88" s="528"/>
      <c r="O88" s="527">
        <v>98.94</v>
      </c>
      <c r="P88" s="527"/>
      <c r="Q88" s="527">
        <v>53.21</v>
      </c>
      <c r="R88" s="527">
        <v>95.5</v>
      </c>
      <c r="S88" s="529"/>
      <c r="T88" s="343">
        <f t="shared" si="4"/>
        <v>358.85999999999996</v>
      </c>
      <c r="U88" s="478">
        <f t="shared" si="5"/>
        <v>4</v>
      </c>
      <c r="V88" s="478">
        <v>2</v>
      </c>
      <c r="W88" s="479">
        <f t="shared" si="6"/>
        <v>-827.4676190476191</v>
      </c>
      <c r="X88" s="480">
        <f t="shared" si="7"/>
        <v>89.71499999999999</v>
      </c>
    </row>
    <row r="89" spans="1:24" ht="12.75">
      <c r="A89" s="400">
        <v>85</v>
      </c>
      <c r="B89" s="487">
        <v>98</v>
      </c>
      <c r="C89" s="339" t="s">
        <v>163</v>
      </c>
      <c r="D89" s="504" t="s">
        <v>74</v>
      </c>
      <c r="E89" s="526">
        <v>48.32142857142857</v>
      </c>
      <c r="F89" s="527"/>
      <c r="G89" s="527"/>
      <c r="H89" s="527">
        <v>54.64</v>
      </c>
      <c r="I89" s="527">
        <v>42.45</v>
      </c>
      <c r="J89" s="527">
        <v>63.81</v>
      </c>
      <c r="K89" s="527"/>
      <c r="L89" s="527"/>
      <c r="M89" s="527"/>
      <c r="N89" s="528"/>
      <c r="O89" s="527"/>
      <c r="P89" s="527"/>
      <c r="Q89" s="527">
        <v>51.83</v>
      </c>
      <c r="R89" s="527">
        <v>42.17</v>
      </c>
      <c r="S89" s="529">
        <v>54.75</v>
      </c>
      <c r="T89" s="343">
        <f t="shared" si="4"/>
        <v>357.9714285714286</v>
      </c>
      <c r="U89" s="478">
        <f t="shared" si="5"/>
        <v>7</v>
      </c>
      <c r="V89" s="478"/>
      <c r="W89" s="479">
        <f t="shared" si="6"/>
        <v>-828.3561904761905</v>
      </c>
      <c r="X89" s="480">
        <f t="shared" si="7"/>
        <v>51.138775510204084</v>
      </c>
    </row>
    <row r="90" spans="1:24" ht="12.75">
      <c r="A90" s="400">
        <v>86</v>
      </c>
      <c r="B90" s="487">
        <v>80</v>
      </c>
      <c r="C90" s="338" t="s">
        <v>98</v>
      </c>
      <c r="D90" s="416" t="s">
        <v>133</v>
      </c>
      <c r="E90" s="526">
        <v>64.69047619047619</v>
      </c>
      <c r="F90" s="527"/>
      <c r="G90" s="527">
        <v>78.89</v>
      </c>
      <c r="H90" s="527">
        <v>68.27</v>
      </c>
      <c r="I90" s="527">
        <v>83.17</v>
      </c>
      <c r="J90" s="527"/>
      <c r="K90" s="527"/>
      <c r="L90" s="527"/>
      <c r="M90" s="527"/>
      <c r="N90" s="528"/>
      <c r="O90" s="527"/>
      <c r="P90" s="527"/>
      <c r="Q90" s="527">
        <v>60.25</v>
      </c>
      <c r="R90" s="527"/>
      <c r="S90" s="529"/>
      <c r="T90" s="343">
        <f t="shared" si="4"/>
        <v>355.2704761904762</v>
      </c>
      <c r="U90" s="478">
        <f t="shared" si="5"/>
        <v>5</v>
      </c>
      <c r="V90" s="478"/>
      <c r="W90" s="479">
        <f t="shared" si="6"/>
        <v>-831.0571428571428</v>
      </c>
      <c r="X90" s="480">
        <f t="shared" si="7"/>
        <v>71.05409523809524</v>
      </c>
    </row>
    <row r="91" spans="1:24" ht="12.75">
      <c r="A91" s="400">
        <v>87</v>
      </c>
      <c r="B91" s="487">
        <v>86</v>
      </c>
      <c r="C91" s="338" t="s">
        <v>128</v>
      </c>
      <c r="D91" s="503" t="s">
        <v>129</v>
      </c>
      <c r="E91" s="526">
        <v>46.23809523809524</v>
      </c>
      <c r="F91" s="527"/>
      <c r="G91" s="527"/>
      <c r="H91" s="527">
        <v>36.45</v>
      </c>
      <c r="I91" s="527">
        <v>83.85</v>
      </c>
      <c r="J91" s="527">
        <v>61.12</v>
      </c>
      <c r="K91" s="527"/>
      <c r="L91" s="527"/>
      <c r="M91" s="527"/>
      <c r="N91" s="528"/>
      <c r="O91" s="530"/>
      <c r="P91" s="527">
        <v>88.81</v>
      </c>
      <c r="Q91" s="527"/>
      <c r="R91" s="527"/>
      <c r="S91" s="529">
        <v>37.88</v>
      </c>
      <c r="T91" s="343">
        <f t="shared" si="4"/>
        <v>354.34809523809525</v>
      </c>
      <c r="U91" s="478">
        <f t="shared" si="5"/>
        <v>6</v>
      </c>
      <c r="V91" s="478"/>
      <c r="W91" s="479">
        <f t="shared" si="6"/>
        <v>-831.9795238095237</v>
      </c>
      <c r="X91" s="480">
        <f t="shared" si="7"/>
        <v>59.058015873015876</v>
      </c>
    </row>
    <row r="92" spans="1:24" ht="12.75">
      <c r="A92" s="400">
        <v>88</v>
      </c>
      <c r="B92" s="487">
        <v>93</v>
      </c>
      <c r="C92" s="339" t="s">
        <v>148</v>
      </c>
      <c r="D92" s="504" t="s">
        <v>149</v>
      </c>
      <c r="E92" s="526">
        <v>76</v>
      </c>
      <c r="F92" s="527"/>
      <c r="G92" s="527">
        <v>59.22</v>
      </c>
      <c r="H92" s="527">
        <v>100.55</v>
      </c>
      <c r="I92" s="527"/>
      <c r="J92" s="527"/>
      <c r="K92" s="527"/>
      <c r="L92" s="527"/>
      <c r="M92" s="527"/>
      <c r="N92" s="528"/>
      <c r="O92" s="527"/>
      <c r="P92" s="527"/>
      <c r="Q92" s="527">
        <v>56</v>
      </c>
      <c r="R92" s="527"/>
      <c r="S92" s="529">
        <v>61</v>
      </c>
      <c r="T92" s="343">
        <f t="shared" si="4"/>
        <v>352.77</v>
      </c>
      <c r="U92" s="478">
        <f t="shared" si="5"/>
        <v>5</v>
      </c>
      <c r="V92" s="478">
        <v>3</v>
      </c>
      <c r="W92" s="479">
        <f t="shared" si="6"/>
        <v>-833.557619047619</v>
      </c>
      <c r="X92" s="480">
        <f t="shared" si="7"/>
        <v>70.554</v>
      </c>
    </row>
    <row r="93" spans="1:24" ht="12.75">
      <c r="A93" s="400">
        <v>89</v>
      </c>
      <c r="B93" s="487">
        <v>89</v>
      </c>
      <c r="C93" s="337" t="s">
        <v>98</v>
      </c>
      <c r="D93" s="416" t="s">
        <v>38</v>
      </c>
      <c r="E93" s="526">
        <v>72.13095238095238</v>
      </c>
      <c r="F93" s="527"/>
      <c r="G93" s="527">
        <v>85.65</v>
      </c>
      <c r="H93" s="527">
        <v>68.73</v>
      </c>
      <c r="I93" s="527"/>
      <c r="J93" s="527"/>
      <c r="K93" s="527"/>
      <c r="L93" s="527"/>
      <c r="M93" s="527"/>
      <c r="N93" s="528"/>
      <c r="O93" s="527"/>
      <c r="P93" s="527"/>
      <c r="Q93" s="527">
        <v>70.13</v>
      </c>
      <c r="R93" s="527"/>
      <c r="S93" s="529">
        <v>55.38</v>
      </c>
      <c r="T93" s="343">
        <f t="shared" si="4"/>
        <v>352.0209523809524</v>
      </c>
      <c r="U93" s="478">
        <f t="shared" si="5"/>
        <v>5</v>
      </c>
      <c r="V93" s="478"/>
      <c r="W93" s="479">
        <f t="shared" si="6"/>
        <v>-834.3066666666666</v>
      </c>
      <c r="X93" s="480">
        <f t="shared" si="7"/>
        <v>70.40419047619048</v>
      </c>
    </row>
    <row r="94" spans="1:24" ht="12.75">
      <c r="A94" s="400">
        <v>90</v>
      </c>
      <c r="B94" s="487">
        <v>102</v>
      </c>
      <c r="C94" s="340" t="s">
        <v>141</v>
      </c>
      <c r="D94" s="505" t="s">
        <v>142</v>
      </c>
      <c r="E94" s="526">
        <v>53.083333333333336</v>
      </c>
      <c r="F94" s="527">
        <v>44.11</v>
      </c>
      <c r="G94" s="527">
        <v>49.11</v>
      </c>
      <c r="H94" s="527"/>
      <c r="I94" s="527"/>
      <c r="J94" s="527"/>
      <c r="K94" s="527"/>
      <c r="L94" s="527"/>
      <c r="M94" s="527">
        <v>105.47</v>
      </c>
      <c r="N94" s="528"/>
      <c r="O94" s="527"/>
      <c r="P94" s="527"/>
      <c r="Q94" s="527"/>
      <c r="R94" s="527">
        <v>84.14</v>
      </c>
      <c r="S94" s="529"/>
      <c r="T94" s="343">
        <f t="shared" si="4"/>
        <v>335.91333333333336</v>
      </c>
      <c r="U94" s="478">
        <f t="shared" si="5"/>
        <v>5</v>
      </c>
      <c r="V94" s="478">
        <v>2</v>
      </c>
      <c r="W94" s="479">
        <f t="shared" si="6"/>
        <v>-850.4142857142856</v>
      </c>
      <c r="X94" s="480">
        <f t="shared" si="7"/>
        <v>67.18266666666668</v>
      </c>
    </row>
    <row r="95" spans="1:24" ht="12.75">
      <c r="A95" s="400">
        <v>91</v>
      </c>
      <c r="B95" s="487">
        <v>82</v>
      </c>
      <c r="C95" s="337" t="s">
        <v>122</v>
      </c>
      <c r="D95" s="416" t="s">
        <v>123</v>
      </c>
      <c r="E95" s="526">
        <v>51</v>
      </c>
      <c r="F95" s="527">
        <v>98.47</v>
      </c>
      <c r="G95" s="527"/>
      <c r="H95" s="527">
        <v>82.36</v>
      </c>
      <c r="I95" s="527">
        <v>102.27</v>
      </c>
      <c r="J95" s="527"/>
      <c r="K95" s="527"/>
      <c r="L95" s="527"/>
      <c r="M95" s="527"/>
      <c r="N95" s="528"/>
      <c r="O95" s="527"/>
      <c r="P95" s="527"/>
      <c r="Q95" s="527"/>
      <c r="R95" s="527"/>
      <c r="S95" s="529"/>
      <c r="T95" s="343">
        <f t="shared" si="4"/>
        <v>334.09999999999997</v>
      </c>
      <c r="U95" s="478">
        <f t="shared" si="5"/>
        <v>4</v>
      </c>
      <c r="V95" s="478">
        <v>1</v>
      </c>
      <c r="W95" s="479">
        <f t="shared" si="6"/>
        <v>-852.2276190476191</v>
      </c>
      <c r="X95" s="480">
        <f t="shared" si="7"/>
        <v>83.52499999999999</v>
      </c>
    </row>
    <row r="96" spans="1:24" ht="12.75">
      <c r="A96" s="400">
        <v>92</v>
      </c>
      <c r="B96" s="487">
        <v>84</v>
      </c>
      <c r="C96" s="338" t="s">
        <v>126</v>
      </c>
      <c r="D96" s="503" t="s">
        <v>110</v>
      </c>
      <c r="E96" s="526"/>
      <c r="F96" s="527"/>
      <c r="G96" s="527"/>
      <c r="H96" s="527"/>
      <c r="I96" s="527"/>
      <c r="J96" s="527"/>
      <c r="K96" s="527"/>
      <c r="L96" s="527"/>
      <c r="M96" s="527">
        <v>86.89</v>
      </c>
      <c r="N96" s="528">
        <v>120.47</v>
      </c>
      <c r="O96" s="530">
        <v>114.01</v>
      </c>
      <c r="P96" s="527"/>
      <c r="Q96" s="527"/>
      <c r="R96" s="527"/>
      <c r="S96" s="529"/>
      <c r="T96" s="343">
        <f t="shared" si="4"/>
        <v>321.37</v>
      </c>
      <c r="U96" s="478">
        <f t="shared" si="5"/>
        <v>3</v>
      </c>
      <c r="V96" s="478">
        <v>1</v>
      </c>
      <c r="W96" s="479">
        <f t="shared" si="6"/>
        <v>-864.957619047619</v>
      </c>
      <c r="X96" s="480">
        <f t="shared" si="7"/>
        <v>107.12333333333333</v>
      </c>
    </row>
    <row r="97" spans="1:24" ht="12.75">
      <c r="A97" s="400">
        <v>93</v>
      </c>
      <c r="B97" s="487">
        <v>85</v>
      </c>
      <c r="C97" s="338" t="s">
        <v>127</v>
      </c>
      <c r="D97" s="416" t="s">
        <v>25</v>
      </c>
      <c r="E97" s="526">
        <v>64.69047619047619</v>
      </c>
      <c r="F97" s="527"/>
      <c r="G97" s="527"/>
      <c r="H97" s="527">
        <v>66.45</v>
      </c>
      <c r="I97" s="527">
        <v>88.27</v>
      </c>
      <c r="J97" s="527">
        <v>101.83</v>
      </c>
      <c r="K97" s="527"/>
      <c r="L97" s="527"/>
      <c r="M97" s="527"/>
      <c r="N97" s="528"/>
      <c r="O97" s="527"/>
      <c r="P97" s="527"/>
      <c r="Q97" s="527"/>
      <c r="R97" s="527"/>
      <c r="S97" s="529"/>
      <c r="T97" s="343">
        <f t="shared" si="4"/>
        <v>321.24047619047616</v>
      </c>
      <c r="U97" s="478">
        <f t="shared" si="5"/>
        <v>4</v>
      </c>
      <c r="V97" s="478">
        <v>1</v>
      </c>
      <c r="W97" s="479">
        <f t="shared" si="6"/>
        <v>-865.0871428571429</v>
      </c>
      <c r="X97" s="480">
        <f t="shared" si="7"/>
        <v>80.31011904761904</v>
      </c>
    </row>
    <row r="98" spans="1:24" ht="12.75">
      <c r="A98" s="400">
        <v>94</v>
      </c>
      <c r="B98" s="487">
        <v>87</v>
      </c>
      <c r="C98" s="337" t="s">
        <v>130</v>
      </c>
      <c r="D98" s="416" t="s">
        <v>42</v>
      </c>
      <c r="E98" s="526"/>
      <c r="F98" s="527"/>
      <c r="G98" s="527"/>
      <c r="H98" s="527"/>
      <c r="I98" s="527">
        <v>94.27</v>
      </c>
      <c r="J98" s="527"/>
      <c r="K98" s="527"/>
      <c r="L98" s="527"/>
      <c r="M98" s="527"/>
      <c r="N98" s="528">
        <v>107.81</v>
      </c>
      <c r="O98" s="527">
        <v>102.47</v>
      </c>
      <c r="P98" s="527"/>
      <c r="Q98" s="527"/>
      <c r="R98" s="527"/>
      <c r="S98" s="529"/>
      <c r="T98" s="343">
        <f t="shared" si="4"/>
        <v>304.54999999999995</v>
      </c>
      <c r="U98" s="478">
        <f t="shared" si="5"/>
        <v>3</v>
      </c>
      <c r="V98" s="478"/>
      <c r="W98" s="479">
        <f t="shared" si="6"/>
        <v>-881.777619047619</v>
      </c>
      <c r="X98" s="480">
        <f t="shared" si="7"/>
        <v>101.51666666666665</v>
      </c>
    </row>
    <row r="99" spans="1:24" ht="12.75">
      <c r="A99" s="400">
        <v>95</v>
      </c>
      <c r="B99" s="487">
        <v>88</v>
      </c>
      <c r="C99" s="340" t="s">
        <v>131</v>
      </c>
      <c r="D99" s="505" t="s">
        <v>58</v>
      </c>
      <c r="E99" s="526">
        <v>56.05952380952381</v>
      </c>
      <c r="F99" s="527">
        <v>88.48</v>
      </c>
      <c r="G99" s="527"/>
      <c r="H99" s="527"/>
      <c r="I99" s="527"/>
      <c r="J99" s="527"/>
      <c r="K99" s="527">
        <v>73.32</v>
      </c>
      <c r="L99" s="527">
        <v>86.06</v>
      </c>
      <c r="M99" s="527"/>
      <c r="N99" s="528"/>
      <c r="O99" s="527"/>
      <c r="P99" s="527"/>
      <c r="Q99" s="527"/>
      <c r="R99" s="527"/>
      <c r="S99" s="529"/>
      <c r="T99" s="343">
        <f t="shared" si="4"/>
        <v>303.9195238095238</v>
      </c>
      <c r="U99" s="478">
        <f t="shared" si="5"/>
        <v>4</v>
      </c>
      <c r="V99" s="478">
        <v>1</v>
      </c>
      <c r="W99" s="479">
        <f t="shared" si="6"/>
        <v>-882.4080952380953</v>
      </c>
      <c r="X99" s="480">
        <f t="shared" si="7"/>
        <v>75.97988095238095</v>
      </c>
    </row>
    <row r="100" spans="1:24" ht="12.75">
      <c r="A100" s="400">
        <v>96</v>
      </c>
      <c r="B100" s="487">
        <v>115</v>
      </c>
      <c r="C100" s="338" t="s">
        <v>169</v>
      </c>
      <c r="D100" s="503" t="s">
        <v>52</v>
      </c>
      <c r="E100" s="526">
        <v>51.595238095238095</v>
      </c>
      <c r="F100" s="527">
        <v>59.34</v>
      </c>
      <c r="G100" s="527">
        <v>83.74</v>
      </c>
      <c r="H100" s="527"/>
      <c r="I100" s="527"/>
      <c r="J100" s="527"/>
      <c r="K100" s="527"/>
      <c r="L100" s="527"/>
      <c r="M100" s="527"/>
      <c r="N100" s="528"/>
      <c r="O100" s="527"/>
      <c r="P100" s="527"/>
      <c r="Q100" s="527"/>
      <c r="R100" s="527">
        <v>100.5</v>
      </c>
      <c r="S100" s="529"/>
      <c r="T100" s="343">
        <f t="shared" si="4"/>
        <v>295.1752380952381</v>
      </c>
      <c r="U100" s="478">
        <f t="shared" si="5"/>
        <v>4</v>
      </c>
      <c r="V100" s="478">
        <v>1</v>
      </c>
      <c r="W100" s="479">
        <f t="shared" si="6"/>
        <v>-891.1523809523809</v>
      </c>
      <c r="X100" s="480">
        <f t="shared" si="7"/>
        <v>73.79380952380953</v>
      </c>
    </row>
    <row r="101" spans="1:24" ht="12.75">
      <c r="A101" s="400">
        <v>97</v>
      </c>
      <c r="B101" s="487">
        <v>104</v>
      </c>
      <c r="C101" s="338" t="s">
        <v>145</v>
      </c>
      <c r="D101" s="503" t="s">
        <v>52</v>
      </c>
      <c r="E101" s="526">
        <v>44.452380952380956</v>
      </c>
      <c r="F101" s="527"/>
      <c r="G101" s="527"/>
      <c r="H101" s="527"/>
      <c r="I101" s="527">
        <v>84.13</v>
      </c>
      <c r="J101" s="527"/>
      <c r="K101" s="527"/>
      <c r="L101" s="527"/>
      <c r="M101" s="527"/>
      <c r="N101" s="528"/>
      <c r="O101" s="530"/>
      <c r="P101" s="527">
        <v>109.48</v>
      </c>
      <c r="Q101" s="527"/>
      <c r="R101" s="527"/>
      <c r="S101" s="529">
        <v>56.63</v>
      </c>
      <c r="T101" s="343">
        <f t="shared" si="4"/>
        <v>294.692380952381</v>
      </c>
      <c r="U101" s="478">
        <f t="shared" si="5"/>
        <v>4</v>
      </c>
      <c r="V101" s="478"/>
      <c r="W101" s="479">
        <f t="shared" si="6"/>
        <v>-891.635238095238</v>
      </c>
      <c r="X101" s="480">
        <f t="shared" si="7"/>
        <v>73.67309523809524</v>
      </c>
    </row>
    <row r="102" spans="1:24" ht="12.75">
      <c r="A102" s="400">
        <v>98</v>
      </c>
      <c r="B102" s="487">
        <v>90</v>
      </c>
      <c r="C102" s="337" t="s">
        <v>101</v>
      </c>
      <c r="D102" s="416" t="s">
        <v>134</v>
      </c>
      <c r="E102" s="526">
        <v>60.523809523809526</v>
      </c>
      <c r="F102" s="527">
        <v>67.25</v>
      </c>
      <c r="G102" s="527"/>
      <c r="H102" s="527"/>
      <c r="I102" s="527"/>
      <c r="J102" s="527"/>
      <c r="K102" s="527"/>
      <c r="L102" s="527">
        <v>70.95</v>
      </c>
      <c r="M102" s="527"/>
      <c r="N102" s="528"/>
      <c r="O102" s="527">
        <v>94.38</v>
      </c>
      <c r="P102" s="527"/>
      <c r="Q102" s="527"/>
      <c r="R102" s="527"/>
      <c r="S102" s="529"/>
      <c r="T102" s="343">
        <f t="shared" si="4"/>
        <v>293.1038095238095</v>
      </c>
      <c r="U102" s="478">
        <f t="shared" si="5"/>
        <v>4</v>
      </c>
      <c r="V102" s="478"/>
      <c r="W102" s="479">
        <f t="shared" si="6"/>
        <v>-893.2238095238095</v>
      </c>
      <c r="X102" s="480">
        <f t="shared" si="7"/>
        <v>73.27595238095238</v>
      </c>
    </row>
    <row r="103" spans="1:24" ht="12.75">
      <c r="A103" s="400">
        <v>99</v>
      </c>
      <c r="B103" s="487">
        <v>91</v>
      </c>
      <c r="C103" s="337" t="s">
        <v>154</v>
      </c>
      <c r="D103" s="503" t="s">
        <v>87</v>
      </c>
      <c r="E103" s="526">
        <v>73.61904761904762</v>
      </c>
      <c r="F103" s="527">
        <v>84.41</v>
      </c>
      <c r="G103" s="527"/>
      <c r="H103" s="527">
        <v>69.64</v>
      </c>
      <c r="I103" s="527"/>
      <c r="J103" s="527"/>
      <c r="K103" s="527"/>
      <c r="L103" s="527"/>
      <c r="M103" s="527"/>
      <c r="N103" s="528"/>
      <c r="O103" s="527"/>
      <c r="P103" s="527"/>
      <c r="Q103" s="527">
        <v>65.37</v>
      </c>
      <c r="R103" s="527"/>
      <c r="S103" s="529"/>
      <c r="T103" s="343">
        <f t="shared" si="4"/>
        <v>293.0390476190476</v>
      </c>
      <c r="U103" s="478">
        <f t="shared" si="5"/>
        <v>4</v>
      </c>
      <c r="V103" s="478"/>
      <c r="W103" s="479">
        <f t="shared" si="6"/>
        <v>-893.2885714285715</v>
      </c>
      <c r="X103" s="480">
        <f t="shared" si="7"/>
        <v>73.2597619047619</v>
      </c>
    </row>
    <row r="104" spans="1:24" ht="12.75">
      <c r="A104" s="400">
        <v>100</v>
      </c>
      <c r="B104" s="487">
        <v>92</v>
      </c>
      <c r="C104" s="337" t="s">
        <v>135</v>
      </c>
      <c r="D104" s="416" t="s">
        <v>97</v>
      </c>
      <c r="E104" s="526"/>
      <c r="F104" s="527"/>
      <c r="G104" s="527"/>
      <c r="H104" s="527"/>
      <c r="I104" s="527">
        <v>93.92</v>
      </c>
      <c r="J104" s="527"/>
      <c r="K104" s="527"/>
      <c r="L104" s="527"/>
      <c r="M104" s="527">
        <v>82.12</v>
      </c>
      <c r="N104" s="528">
        <v>116.06</v>
      </c>
      <c r="O104" s="527"/>
      <c r="P104" s="527"/>
      <c r="Q104" s="527"/>
      <c r="R104" s="527"/>
      <c r="S104" s="529"/>
      <c r="T104" s="343">
        <f t="shared" si="4"/>
        <v>292.1</v>
      </c>
      <c r="U104" s="478">
        <f t="shared" si="5"/>
        <v>3</v>
      </c>
      <c r="V104" s="478"/>
      <c r="W104" s="479">
        <f t="shared" si="6"/>
        <v>-894.227619047619</v>
      </c>
      <c r="X104" s="480">
        <f t="shared" si="7"/>
        <v>97.36666666666667</v>
      </c>
    </row>
    <row r="105" spans="1:24" ht="12.75">
      <c r="A105" s="400">
        <v>101</v>
      </c>
      <c r="B105" s="487">
        <v>114</v>
      </c>
      <c r="C105" s="338" t="s">
        <v>167</v>
      </c>
      <c r="D105" s="503" t="s">
        <v>168</v>
      </c>
      <c r="E105" s="526">
        <v>48.91666666666667</v>
      </c>
      <c r="F105" s="527">
        <v>51.25</v>
      </c>
      <c r="G105" s="527"/>
      <c r="H105" s="527"/>
      <c r="I105" s="527"/>
      <c r="J105" s="527"/>
      <c r="K105" s="527"/>
      <c r="L105" s="527"/>
      <c r="M105" s="527">
        <v>96.74</v>
      </c>
      <c r="N105" s="527"/>
      <c r="O105" s="527"/>
      <c r="P105" s="527"/>
      <c r="Q105" s="527"/>
      <c r="R105" s="527">
        <v>93.43</v>
      </c>
      <c r="S105" s="529"/>
      <c r="T105" s="343">
        <f t="shared" si="4"/>
        <v>290.3366666666667</v>
      </c>
      <c r="U105" s="478">
        <f t="shared" si="5"/>
        <v>4</v>
      </c>
      <c r="V105" s="478">
        <v>1</v>
      </c>
      <c r="W105" s="479">
        <f t="shared" si="6"/>
        <v>-895.9909523809523</v>
      </c>
      <c r="X105" s="480">
        <f t="shared" si="7"/>
        <v>72.58416666666668</v>
      </c>
    </row>
    <row r="106" spans="1:24" ht="12.75">
      <c r="A106" s="400">
        <v>102</v>
      </c>
      <c r="B106" s="487">
        <v>95</v>
      </c>
      <c r="C106" s="337" t="s">
        <v>160</v>
      </c>
      <c r="D106" s="416" t="s">
        <v>161</v>
      </c>
      <c r="E106" s="526">
        <v>58.44047619047619</v>
      </c>
      <c r="F106" s="527"/>
      <c r="G106" s="527"/>
      <c r="H106" s="527">
        <v>51</v>
      </c>
      <c r="I106" s="527"/>
      <c r="J106" s="527"/>
      <c r="K106" s="527"/>
      <c r="L106" s="527"/>
      <c r="M106" s="527">
        <v>103.91</v>
      </c>
      <c r="N106" s="528"/>
      <c r="O106" s="527"/>
      <c r="P106" s="527"/>
      <c r="Q106" s="527">
        <v>65.99</v>
      </c>
      <c r="R106" s="527"/>
      <c r="S106" s="529"/>
      <c r="T106" s="343">
        <f aca="true" t="shared" si="8" ref="T106:T169">SUM(E106:S106)</f>
        <v>279.3404761904762</v>
      </c>
      <c r="U106" s="478">
        <f t="shared" si="5"/>
        <v>4</v>
      </c>
      <c r="V106" s="478">
        <v>2</v>
      </c>
      <c r="W106" s="479">
        <f t="shared" si="6"/>
        <v>-906.9871428571428</v>
      </c>
      <c r="X106" s="480">
        <f t="shared" si="7"/>
        <v>69.83511904761905</v>
      </c>
    </row>
    <row r="107" spans="1:24" ht="12.75">
      <c r="A107" s="400">
        <v>103</v>
      </c>
      <c r="B107" s="487">
        <v>121</v>
      </c>
      <c r="C107" s="338" t="s">
        <v>178</v>
      </c>
      <c r="D107" s="503" t="s">
        <v>25</v>
      </c>
      <c r="E107" s="526"/>
      <c r="F107" s="527"/>
      <c r="G107" s="527"/>
      <c r="H107" s="527"/>
      <c r="I107" s="527">
        <v>90.72</v>
      </c>
      <c r="J107" s="527"/>
      <c r="K107" s="527"/>
      <c r="L107" s="527"/>
      <c r="M107" s="527">
        <v>91.63</v>
      </c>
      <c r="N107" s="528"/>
      <c r="O107" s="527"/>
      <c r="P107" s="527"/>
      <c r="Q107" s="527"/>
      <c r="R107" s="527">
        <v>94.01</v>
      </c>
      <c r="S107" s="529"/>
      <c r="T107" s="343">
        <f t="shared" si="8"/>
        <v>276.36</v>
      </c>
      <c r="U107" s="478">
        <f t="shared" si="5"/>
        <v>3</v>
      </c>
      <c r="V107" s="478">
        <v>1</v>
      </c>
      <c r="W107" s="479">
        <f t="shared" si="6"/>
        <v>-909.967619047619</v>
      </c>
      <c r="X107" s="480">
        <f t="shared" si="7"/>
        <v>92.12</v>
      </c>
    </row>
    <row r="108" spans="1:24" ht="12.75">
      <c r="A108" s="400">
        <v>104</v>
      </c>
      <c r="B108" s="487">
        <v>99</v>
      </c>
      <c r="C108" s="335" t="s">
        <v>138</v>
      </c>
      <c r="D108" s="506" t="s">
        <v>80</v>
      </c>
      <c r="E108" s="542">
        <v>91.77</v>
      </c>
      <c r="F108" s="530"/>
      <c r="G108" s="530">
        <v>73.38</v>
      </c>
      <c r="H108" s="530">
        <v>94.64</v>
      </c>
      <c r="I108" s="530" t="s">
        <v>139</v>
      </c>
      <c r="J108" s="530"/>
      <c r="K108" s="530"/>
      <c r="L108" s="530"/>
      <c r="M108" s="530"/>
      <c r="N108" s="540"/>
      <c r="O108" s="530"/>
      <c r="P108" s="530"/>
      <c r="Q108" s="530"/>
      <c r="R108" s="530"/>
      <c r="S108" s="543"/>
      <c r="T108" s="343">
        <f t="shared" si="8"/>
        <v>259.78999999999996</v>
      </c>
      <c r="U108" s="478">
        <f t="shared" si="5"/>
        <v>4</v>
      </c>
      <c r="V108" s="487">
        <v>1</v>
      </c>
      <c r="W108" s="488">
        <f t="shared" si="6"/>
        <v>-926.537619047619</v>
      </c>
      <c r="X108" s="480">
        <f t="shared" si="7"/>
        <v>86.59666666666665</v>
      </c>
    </row>
    <row r="109" spans="1:24" ht="12.75">
      <c r="A109" s="400">
        <v>105</v>
      </c>
      <c r="B109" s="487">
        <v>100</v>
      </c>
      <c r="C109" s="338" t="s">
        <v>177</v>
      </c>
      <c r="D109" s="503" t="s">
        <v>46</v>
      </c>
      <c r="E109" s="541">
        <v>37.01190476190476</v>
      </c>
      <c r="F109" s="527"/>
      <c r="G109" s="527"/>
      <c r="H109" s="527">
        <v>75.09</v>
      </c>
      <c r="I109" s="527"/>
      <c r="J109" s="527"/>
      <c r="K109" s="527"/>
      <c r="L109" s="527">
        <v>72.63</v>
      </c>
      <c r="M109" s="527"/>
      <c r="N109" s="528"/>
      <c r="O109" s="527"/>
      <c r="P109" s="527"/>
      <c r="Q109" s="527">
        <v>70.97</v>
      </c>
      <c r="R109" s="527"/>
      <c r="S109" s="529"/>
      <c r="T109" s="343">
        <f t="shared" si="8"/>
        <v>255.70190476190476</v>
      </c>
      <c r="U109" s="478">
        <f t="shared" si="5"/>
        <v>4</v>
      </c>
      <c r="V109" s="478">
        <v>1</v>
      </c>
      <c r="W109" s="479">
        <f t="shared" si="6"/>
        <v>-930.6257142857143</v>
      </c>
      <c r="X109" s="480">
        <f t="shared" si="7"/>
        <v>63.92547619047619</v>
      </c>
    </row>
    <row r="110" spans="1:24" ht="12.75">
      <c r="A110" s="400">
        <v>106</v>
      </c>
      <c r="B110" s="487">
        <v>101</v>
      </c>
      <c r="C110" s="341" t="s">
        <v>140</v>
      </c>
      <c r="D110" s="496" t="s">
        <v>25</v>
      </c>
      <c r="E110" s="526">
        <v>79.86904761904762</v>
      </c>
      <c r="F110" s="527"/>
      <c r="G110" s="527">
        <v>90.96</v>
      </c>
      <c r="H110" s="527">
        <v>84.18</v>
      </c>
      <c r="I110" s="527"/>
      <c r="J110" s="527"/>
      <c r="K110" s="527"/>
      <c r="L110" s="527"/>
      <c r="M110" s="527"/>
      <c r="N110" s="528"/>
      <c r="O110" s="527"/>
      <c r="P110" s="527"/>
      <c r="Q110" s="527"/>
      <c r="R110" s="527"/>
      <c r="S110" s="529"/>
      <c r="T110" s="343">
        <f t="shared" si="8"/>
        <v>255.00904761904764</v>
      </c>
      <c r="U110" s="478">
        <f t="shared" si="5"/>
        <v>3</v>
      </c>
      <c r="V110" s="478">
        <v>1</v>
      </c>
      <c r="W110" s="479">
        <f t="shared" si="6"/>
        <v>-931.3185714285714</v>
      </c>
      <c r="X110" s="480">
        <f t="shared" si="7"/>
        <v>85.00301587301588</v>
      </c>
    </row>
    <row r="111" spans="1:24" ht="12.75">
      <c r="A111" s="400">
        <v>107</v>
      </c>
      <c r="B111" s="487">
        <v>103</v>
      </c>
      <c r="C111" s="338" t="s">
        <v>143</v>
      </c>
      <c r="D111" s="503" t="s">
        <v>144</v>
      </c>
      <c r="E111" s="526"/>
      <c r="F111" s="527"/>
      <c r="G111" s="527"/>
      <c r="H111" s="527"/>
      <c r="I111" s="527"/>
      <c r="J111" s="527"/>
      <c r="K111" s="527"/>
      <c r="L111" s="527"/>
      <c r="M111" s="527"/>
      <c r="N111" s="528">
        <v>117.35</v>
      </c>
      <c r="O111" s="530"/>
      <c r="P111" s="527">
        <v>122.37</v>
      </c>
      <c r="Q111" s="527"/>
      <c r="R111" s="527"/>
      <c r="S111" s="529"/>
      <c r="T111" s="343">
        <f t="shared" si="8"/>
        <v>239.72</v>
      </c>
      <c r="U111" s="478">
        <f t="shared" si="5"/>
        <v>2</v>
      </c>
      <c r="V111" s="478">
        <v>2</v>
      </c>
      <c r="W111" s="479">
        <f t="shared" si="6"/>
        <v>-946.607619047619</v>
      </c>
      <c r="X111" s="480">
        <f t="shared" si="7"/>
        <v>119.86</v>
      </c>
    </row>
    <row r="112" spans="1:24" ht="12.75">
      <c r="A112" s="400">
        <v>108</v>
      </c>
      <c r="B112" s="487">
        <v>105</v>
      </c>
      <c r="C112" s="338" t="s">
        <v>146</v>
      </c>
      <c r="D112" s="503" t="s">
        <v>147</v>
      </c>
      <c r="E112" s="526"/>
      <c r="F112" s="527"/>
      <c r="G112" s="527"/>
      <c r="H112" s="527"/>
      <c r="I112" s="527"/>
      <c r="J112" s="527"/>
      <c r="K112" s="527"/>
      <c r="L112" s="527"/>
      <c r="M112" s="527"/>
      <c r="N112" s="528"/>
      <c r="O112" s="530">
        <v>116.09</v>
      </c>
      <c r="P112" s="527">
        <v>121.57</v>
      </c>
      <c r="Q112" s="527"/>
      <c r="R112" s="527"/>
      <c r="S112" s="529"/>
      <c r="T112" s="343">
        <f t="shared" si="8"/>
        <v>237.66</v>
      </c>
      <c r="U112" s="478">
        <f t="shared" si="5"/>
        <v>2</v>
      </c>
      <c r="V112" s="478">
        <v>1</v>
      </c>
      <c r="W112" s="479">
        <f t="shared" si="6"/>
        <v>-948.667619047619</v>
      </c>
      <c r="X112" s="480">
        <f t="shared" si="7"/>
        <v>118.83</v>
      </c>
    </row>
    <row r="113" spans="1:24" ht="12.75">
      <c r="A113" s="400">
        <v>109</v>
      </c>
      <c r="B113" s="487">
        <v>140</v>
      </c>
      <c r="C113" s="338" t="s">
        <v>24</v>
      </c>
      <c r="D113" s="416" t="s">
        <v>196</v>
      </c>
      <c r="E113" s="526">
        <v>67.96428571428571</v>
      </c>
      <c r="F113" s="527"/>
      <c r="G113" s="527"/>
      <c r="H113" s="527">
        <v>73.27</v>
      </c>
      <c r="I113" s="527"/>
      <c r="J113" s="527"/>
      <c r="K113" s="527"/>
      <c r="L113" s="527"/>
      <c r="M113" s="527"/>
      <c r="N113" s="528"/>
      <c r="O113" s="530"/>
      <c r="P113" s="527"/>
      <c r="Q113" s="527"/>
      <c r="R113" s="527"/>
      <c r="S113" s="529">
        <v>94.75</v>
      </c>
      <c r="T113" s="343">
        <f t="shared" si="8"/>
        <v>235.9842857142857</v>
      </c>
      <c r="U113" s="478">
        <f t="shared" si="5"/>
        <v>3</v>
      </c>
      <c r="V113" s="478">
        <v>1</v>
      </c>
      <c r="W113" s="479">
        <f t="shared" si="6"/>
        <v>-950.3433333333332</v>
      </c>
      <c r="X113" s="480">
        <f t="shared" si="7"/>
        <v>78.66142857142857</v>
      </c>
    </row>
    <row r="114" spans="1:24" ht="12.75">
      <c r="A114" s="400">
        <v>110</v>
      </c>
      <c r="B114" s="487">
        <v>106</v>
      </c>
      <c r="C114" s="338" t="s">
        <v>150</v>
      </c>
      <c r="D114" s="503" t="s">
        <v>52</v>
      </c>
      <c r="E114" s="526"/>
      <c r="F114" s="527"/>
      <c r="G114" s="527"/>
      <c r="H114" s="527"/>
      <c r="I114" s="527"/>
      <c r="J114" s="527"/>
      <c r="K114" s="527"/>
      <c r="L114" s="527">
        <v>110</v>
      </c>
      <c r="M114" s="527"/>
      <c r="N114" s="528"/>
      <c r="O114" s="527">
        <v>124.96</v>
      </c>
      <c r="P114" s="527"/>
      <c r="Q114" s="527"/>
      <c r="R114" s="527"/>
      <c r="S114" s="529"/>
      <c r="T114" s="343">
        <f t="shared" si="8"/>
        <v>234.95999999999998</v>
      </c>
      <c r="U114" s="478">
        <f t="shared" si="5"/>
        <v>2</v>
      </c>
      <c r="V114" s="478">
        <v>2</v>
      </c>
      <c r="W114" s="479">
        <f t="shared" si="6"/>
        <v>-951.367619047619</v>
      </c>
      <c r="X114" s="480">
        <f t="shared" si="7"/>
        <v>117.47999999999999</v>
      </c>
    </row>
    <row r="115" spans="1:24" ht="12.75">
      <c r="A115" s="400">
        <v>111</v>
      </c>
      <c r="B115" s="487">
        <v>136</v>
      </c>
      <c r="C115" s="339" t="s">
        <v>272</v>
      </c>
      <c r="D115" s="504" t="s">
        <v>273</v>
      </c>
      <c r="E115" s="526">
        <v>44.154761904761905</v>
      </c>
      <c r="F115" s="527"/>
      <c r="G115" s="527"/>
      <c r="H115" s="527"/>
      <c r="I115" s="527"/>
      <c r="J115" s="527"/>
      <c r="K115" s="527"/>
      <c r="L115" s="527">
        <v>56.46</v>
      </c>
      <c r="M115" s="527"/>
      <c r="N115" s="528"/>
      <c r="O115" s="527"/>
      <c r="P115" s="527"/>
      <c r="Q115" s="527">
        <v>49.35</v>
      </c>
      <c r="R115" s="527">
        <v>41.22</v>
      </c>
      <c r="S115" s="529">
        <v>42.25</v>
      </c>
      <c r="T115" s="343">
        <f t="shared" si="8"/>
        <v>233.4347619047619</v>
      </c>
      <c r="U115" s="478">
        <f t="shared" si="5"/>
        <v>5</v>
      </c>
      <c r="V115" s="478"/>
      <c r="W115" s="479">
        <f t="shared" si="6"/>
        <v>-952.8928571428571</v>
      </c>
      <c r="X115" s="480">
        <f t="shared" si="7"/>
        <v>46.68695238095238</v>
      </c>
    </row>
    <row r="116" spans="1:24" ht="12.75">
      <c r="A116" s="400">
        <v>112</v>
      </c>
      <c r="B116" s="487">
        <v>107</v>
      </c>
      <c r="C116" s="338" t="s">
        <v>151</v>
      </c>
      <c r="D116" s="503" t="s">
        <v>152</v>
      </c>
      <c r="E116" s="526"/>
      <c r="F116" s="527"/>
      <c r="G116" s="527"/>
      <c r="H116" s="527"/>
      <c r="I116" s="527">
        <v>120</v>
      </c>
      <c r="J116" s="527">
        <v>110</v>
      </c>
      <c r="K116" s="527"/>
      <c r="L116" s="527"/>
      <c r="M116" s="527"/>
      <c r="N116" s="528"/>
      <c r="O116" s="527"/>
      <c r="P116" s="527"/>
      <c r="Q116" s="527"/>
      <c r="R116" s="527"/>
      <c r="S116" s="529"/>
      <c r="T116" s="343">
        <f t="shared" si="8"/>
        <v>230</v>
      </c>
      <c r="U116" s="478">
        <f t="shared" si="5"/>
        <v>2</v>
      </c>
      <c r="V116" s="478">
        <v>2</v>
      </c>
      <c r="W116" s="479">
        <f t="shared" si="6"/>
        <v>-956.327619047619</v>
      </c>
      <c r="X116" s="480">
        <f t="shared" si="7"/>
        <v>115</v>
      </c>
    </row>
    <row r="117" spans="1:24" ht="12.75">
      <c r="A117" s="400">
        <v>113</v>
      </c>
      <c r="B117" s="487">
        <v>108</v>
      </c>
      <c r="C117" s="338" t="s">
        <v>146</v>
      </c>
      <c r="D117" s="503" t="s">
        <v>153</v>
      </c>
      <c r="E117" s="526"/>
      <c r="F117" s="527">
        <v>75.42</v>
      </c>
      <c r="G117" s="527">
        <v>83.2</v>
      </c>
      <c r="H117" s="527">
        <v>71</v>
      </c>
      <c r="I117" s="527"/>
      <c r="J117" s="527"/>
      <c r="K117" s="527"/>
      <c r="L117" s="527"/>
      <c r="M117" s="527"/>
      <c r="N117" s="528"/>
      <c r="O117" s="530"/>
      <c r="P117" s="527"/>
      <c r="Q117" s="527"/>
      <c r="R117" s="527"/>
      <c r="S117" s="529"/>
      <c r="T117" s="343">
        <f t="shared" si="8"/>
        <v>229.62</v>
      </c>
      <c r="U117" s="478">
        <f t="shared" si="5"/>
        <v>3</v>
      </c>
      <c r="V117" s="478"/>
      <c r="W117" s="479">
        <f t="shared" si="6"/>
        <v>-956.707619047619</v>
      </c>
      <c r="X117" s="480">
        <f t="shared" si="7"/>
        <v>76.54</v>
      </c>
    </row>
    <row r="118" spans="1:24" ht="12.75">
      <c r="A118" s="400">
        <v>114</v>
      </c>
      <c r="B118" s="487">
        <v>109</v>
      </c>
      <c r="C118" s="338" t="s">
        <v>128</v>
      </c>
      <c r="D118" s="503" t="s">
        <v>133</v>
      </c>
      <c r="E118" s="526"/>
      <c r="F118" s="527"/>
      <c r="G118" s="527"/>
      <c r="H118" s="527"/>
      <c r="I118" s="527"/>
      <c r="J118" s="527"/>
      <c r="K118" s="527"/>
      <c r="L118" s="527">
        <v>103.65</v>
      </c>
      <c r="M118" s="527"/>
      <c r="N118" s="528"/>
      <c r="O118" s="530">
        <v>122.3</v>
      </c>
      <c r="P118" s="527"/>
      <c r="Q118" s="527"/>
      <c r="R118" s="527"/>
      <c r="S118" s="529"/>
      <c r="T118" s="343">
        <f t="shared" si="8"/>
        <v>225.95</v>
      </c>
      <c r="U118" s="478">
        <f t="shared" si="5"/>
        <v>2</v>
      </c>
      <c r="V118" s="478">
        <v>2</v>
      </c>
      <c r="W118" s="479">
        <f t="shared" si="6"/>
        <v>-960.377619047619</v>
      </c>
      <c r="X118" s="480">
        <f t="shared" si="7"/>
        <v>112.975</v>
      </c>
    </row>
    <row r="119" spans="1:24" ht="12.75">
      <c r="A119" s="400">
        <v>115</v>
      </c>
      <c r="B119" s="487">
        <v>110</v>
      </c>
      <c r="C119" s="340" t="s">
        <v>158</v>
      </c>
      <c r="D119" s="505" t="s">
        <v>159</v>
      </c>
      <c r="E119" s="526">
        <v>28.976190476190478</v>
      </c>
      <c r="F119" s="527"/>
      <c r="G119" s="527"/>
      <c r="H119" s="527"/>
      <c r="I119" s="527">
        <v>86.99</v>
      </c>
      <c r="J119" s="527"/>
      <c r="K119" s="527"/>
      <c r="L119" s="527"/>
      <c r="M119" s="527"/>
      <c r="N119" s="528"/>
      <c r="O119" s="527"/>
      <c r="P119" s="527">
        <v>102.75</v>
      </c>
      <c r="Q119" s="527"/>
      <c r="R119" s="527"/>
      <c r="S119" s="529"/>
      <c r="T119" s="343">
        <f t="shared" si="8"/>
        <v>218.7161904761905</v>
      </c>
      <c r="U119" s="478">
        <f t="shared" si="5"/>
        <v>3</v>
      </c>
      <c r="V119" s="478"/>
      <c r="W119" s="479">
        <f t="shared" si="6"/>
        <v>-967.6114285714285</v>
      </c>
      <c r="X119" s="480">
        <f t="shared" si="7"/>
        <v>72.90539682539683</v>
      </c>
    </row>
    <row r="120" spans="1:24" ht="12.75">
      <c r="A120" s="400">
        <v>116</v>
      </c>
      <c r="B120" s="487">
        <v>132</v>
      </c>
      <c r="C120" s="337" t="s">
        <v>388</v>
      </c>
      <c r="D120" s="416" t="s">
        <v>19</v>
      </c>
      <c r="E120" s="526"/>
      <c r="F120" s="527"/>
      <c r="G120" s="527"/>
      <c r="H120" s="527"/>
      <c r="I120" s="527"/>
      <c r="J120" s="527">
        <v>52.26</v>
      </c>
      <c r="K120" s="527"/>
      <c r="L120" s="527"/>
      <c r="M120" s="527"/>
      <c r="N120" s="528"/>
      <c r="O120" s="527"/>
      <c r="P120" s="527"/>
      <c r="Q120" s="527">
        <v>103</v>
      </c>
      <c r="R120" s="527"/>
      <c r="S120" s="529">
        <v>53.5</v>
      </c>
      <c r="T120" s="343">
        <f t="shared" si="8"/>
        <v>208.76</v>
      </c>
      <c r="U120" s="478">
        <f t="shared" si="5"/>
        <v>3</v>
      </c>
      <c r="V120" s="478">
        <v>1</v>
      </c>
      <c r="W120" s="479">
        <f t="shared" si="6"/>
        <v>-977.567619047619</v>
      </c>
      <c r="X120" s="480">
        <f t="shared" si="7"/>
        <v>69.58666666666666</v>
      </c>
    </row>
    <row r="121" spans="1:24" ht="12.75">
      <c r="A121" s="400">
        <v>117</v>
      </c>
      <c r="B121" s="487">
        <v>174</v>
      </c>
      <c r="C121" s="337" t="s">
        <v>162</v>
      </c>
      <c r="D121" s="416" t="s">
        <v>235</v>
      </c>
      <c r="E121" s="526"/>
      <c r="F121" s="527"/>
      <c r="G121" s="527"/>
      <c r="H121" s="527"/>
      <c r="I121" s="527"/>
      <c r="J121" s="527"/>
      <c r="K121" s="527"/>
      <c r="L121" s="527"/>
      <c r="M121" s="527">
        <v>107.73</v>
      </c>
      <c r="N121" s="528"/>
      <c r="O121" s="527"/>
      <c r="P121" s="527"/>
      <c r="Q121" s="527"/>
      <c r="R121" s="527">
        <v>97.29</v>
      </c>
      <c r="S121" s="529"/>
      <c r="T121" s="343">
        <f t="shared" si="8"/>
        <v>205.02</v>
      </c>
      <c r="U121" s="478">
        <f t="shared" si="5"/>
        <v>2</v>
      </c>
      <c r="V121" s="478">
        <v>2</v>
      </c>
      <c r="W121" s="479">
        <f t="shared" si="6"/>
        <v>-981.307619047619</v>
      </c>
      <c r="X121" s="480">
        <f t="shared" si="7"/>
        <v>102.51</v>
      </c>
    </row>
    <row r="122" spans="1:24" ht="12.75">
      <c r="A122" s="400">
        <v>118</v>
      </c>
      <c r="B122" s="487">
        <v>111</v>
      </c>
      <c r="C122" s="338" t="s">
        <v>164</v>
      </c>
      <c r="D122" s="503" t="s">
        <v>87</v>
      </c>
      <c r="E122" s="526"/>
      <c r="F122" s="527"/>
      <c r="G122" s="527"/>
      <c r="H122" s="527"/>
      <c r="I122" s="527">
        <v>95.58</v>
      </c>
      <c r="J122" s="527"/>
      <c r="K122" s="527"/>
      <c r="L122" s="527"/>
      <c r="M122" s="527"/>
      <c r="N122" s="528"/>
      <c r="O122" s="527">
        <v>108.31</v>
      </c>
      <c r="P122" s="527"/>
      <c r="Q122" s="527"/>
      <c r="R122" s="527"/>
      <c r="S122" s="529"/>
      <c r="T122" s="343">
        <f t="shared" si="8"/>
        <v>203.89</v>
      </c>
      <c r="U122" s="478">
        <f t="shared" si="5"/>
        <v>2</v>
      </c>
      <c r="V122" s="478"/>
      <c r="W122" s="479">
        <f t="shared" si="6"/>
        <v>-982.437619047619</v>
      </c>
      <c r="X122" s="480">
        <f t="shared" si="7"/>
        <v>101.945</v>
      </c>
    </row>
    <row r="123" spans="1:24" ht="12.75">
      <c r="A123" s="400">
        <v>119</v>
      </c>
      <c r="B123" s="487">
        <v>112</v>
      </c>
      <c r="C123" s="338" t="s">
        <v>165</v>
      </c>
      <c r="D123" s="503" t="s">
        <v>80</v>
      </c>
      <c r="E123" s="526"/>
      <c r="F123" s="527"/>
      <c r="G123" s="527"/>
      <c r="H123" s="527">
        <v>60.55</v>
      </c>
      <c r="I123" s="527">
        <v>80.95</v>
      </c>
      <c r="J123" s="527"/>
      <c r="K123" s="527">
        <v>62.04</v>
      </c>
      <c r="L123" s="527"/>
      <c r="M123" s="527"/>
      <c r="N123" s="528"/>
      <c r="O123" s="527"/>
      <c r="P123" s="527"/>
      <c r="Q123" s="527"/>
      <c r="R123" s="527"/>
      <c r="S123" s="529"/>
      <c r="T123" s="343">
        <f t="shared" si="8"/>
        <v>203.54</v>
      </c>
      <c r="U123" s="478">
        <f t="shared" si="5"/>
        <v>3</v>
      </c>
      <c r="V123" s="478"/>
      <c r="W123" s="479">
        <f t="shared" si="6"/>
        <v>-982.787619047619</v>
      </c>
      <c r="X123" s="480">
        <f t="shared" si="7"/>
        <v>67.84666666666666</v>
      </c>
    </row>
    <row r="124" spans="1:24" ht="12.75">
      <c r="A124" s="400">
        <v>120</v>
      </c>
      <c r="B124" s="487">
        <v>125</v>
      </c>
      <c r="C124" s="338" t="s">
        <v>183</v>
      </c>
      <c r="D124" s="503" t="s">
        <v>25</v>
      </c>
      <c r="E124" s="526"/>
      <c r="F124" s="527"/>
      <c r="G124" s="527"/>
      <c r="H124" s="527"/>
      <c r="I124" s="527"/>
      <c r="J124" s="527"/>
      <c r="K124" s="527">
        <v>77.06</v>
      </c>
      <c r="L124" s="527"/>
      <c r="M124" s="527"/>
      <c r="N124" s="528"/>
      <c r="O124" s="530">
        <v>93.94</v>
      </c>
      <c r="P124" s="527"/>
      <c r="Q124" s="527"/>
      <c r="R124" s="527"/>
      <c r="S124" s="529">
        <v>31.63</v>
      </c>
      <c r="T124" s="343">
        <f t="shared" si="8"/>
        <v>202.63</v>
      </c>
      <c r="U124" s="478">
        <f t="shared" si="5"/>
        <v>3</v>
      </c>
      <c r="V124" s="478"/>
      <c r="W124" s="479">
        <f t="shared" si="6"/>
        <v>-983.697619047619</v>
      </c>
      <c r="X124" s="480">
        <f t="shared" si="7"/>
        <v>67.54333333333334</v>
      </c>
    </row>
    <row r="125" spans="1:24" ht="12.75">
      <c r="A125" s="400">
        <v>121</v>
      </c>
      <c r="B125" s="487">
        <v>113</v>
      </c>
      <c r="C125" s="338" t="s">
        <v>166</v>
      </c>
      <c r="D125" s="416" t="s">
        <v>19</v>
      </c>
      <c r="E125" s="526"/>
      <c r="F125" s="527"/>
      <c r="G125" s="527"/>
      <c r="H125" s="527"/>
      <c r="I125" s="527">
        <v>97.33</v>
      </c>
      <c r="J125" s="527">
        <v>100.99</v>
      </c>
      <c r="K125" s="527"/>
      <c r="L125" s="527"/>
      <c r="M125" s="527"/>
      <c r="N125" s="528"/>
      <c r="O125" s="527"/>
      <c r="P125" s="527"/>
      <c r="Q125" s="527"/>
      <c r="R125" s="527"/>
      <c r="S125" s="529"/>
      <c r="T125" s="343">
        <f t="shared" si="8"/>
        <v>198.32</v>
      </c>
      <c r="U125" s="478">
        <f t="shared" si="5"/>
        <v>2</v>
      </c>
      <c r="V125" s="478">
        <v>1</v>
      </c>
      <c r="W125" s="479">
        <f t="shared" si="6"/>
        <v>-988.0076190476191</v>
      </c>
      <c r="X125" s="480">
        <f t="shared" si="7"/>
        <v>99.16</v>
      </c>
    </row>
    <row r="126" spans="1:24" ht="12.75">
      <c r="A126" s="400">
        <v>122</v>
      </c>
      <c r="B126" s="487">
        <v>116</v>
      </c>
      <c r="C126" s="338" t="s">
        <v>170</v>
      </c>
      <c r="D126" s="416" t="s">
        <v>42</v>
      </c>
      <c r="E126" s="526">
        <v>90.58333333333334</v>
      </c>
      <c r="F126" s="527"/>
      <c r="G126" s="527"/>
      <c r="H126" s="527"/>
      <c r="I126" s="527"/>
      <c r="J126" s="527"/>
      <c r="K126" s="527"/>
      <c r="L126" s="527"/>
      <c r="M126" s="527"/>
      <c r="N126" s="528"/>
      <c r="O126" s="527">
        <v>101.89</v>
      </c>
      <c r="P126" s="527"/>
      <c r="Q126" s="527"/>
      <c r="R126" s="527"/>
      <c r="S126" s="529"/>
      <c r="T126" s="343">
        <f t="shared" si="8"/>
        <v>192.47333333333336</v>
      </c>
      <c r="U126" s="478">
        <f t="shared" si="5"/>
        <v>2</v>
      </c>
      <c r="V126" s="478">
        <v>1</v>
      </c>
      <c r="W126" s="479">
        <f t="shared" si="6"/>
        <v>-993.8542857142857</v>
      </c>
      <c r="X126" s="480">
        <f t="shared" si="7"/>
        <v>96.23666666666668</v>
      </c>
    </row>
    <row r="127" spans="1:24" ht="12.75">
      <c r="A127" s="400">
        <v>123</v>
      </c>
      <c r="B127" s="487">
        <v>117</v>
      </c>
      <c r="C127" s="339" t="s">
        <v>171</v>
      </c>
      <c r="D127" s="504" t="s">
        <v>172</v>
      </c>
      <c r="E127" s="526"/>
      <c r="F127" s="527"/>
      <c r="G127" s="527"/>
      <c r="H127" s="527"/>
      <c r="I127" s="527"/>
      <c r="J127" s="527"/>
      <c r="K127" s="527"/>
      <c r="L127" s="527">
        <v>85.14</v>
      </c>
      <c r="M127" s="527"/>
      <c r="N127" s="528"/>
      <c r="O127" s="530">
        <v>103.72</v>
      </c>
      <c r="P127" s="527"/>
      <c r="Q127" s="527"/>
      <c r="R127" s="527"/>
      <c r="S127" s="529"/>
      <c r="T127" s="343">
        <f t="shared" si="8"/>
        <v>188.86</v>
      </c>
      <c r="U127" s="478">
        <f t="shared" si="5"/>
        <v>2</v>
      </c>
      <c r="V127" s="478">
        <v>1</v>
      </c>
      <c r="W127" s="479">
        <f t="shared" si="6"/>
        <v>-997.467619047619</v>
      </c>
      <c r="X127" s="480">
        <f t="shared" si="7"/>
        <v>94.43</v>
      </c>
    </row>
    <row r="128" spans="1:24" ht="12.75">
      <c r="A128" s="400">
        <v>124</v>
      </c>
      <c r="B128" s="487">
        <v>118</v>
      </c>
      <c r="C128" s="339" t="s">
        <v>249</v>
      </c>
      <c r="D128" s="504" t="s">
        <v>250</v>
      </c>
      <c r="E128" s="526"/>
      <c r="F128" s="527"/>
      <c r="G128" s="527"/>
      <c r="H128" s="527"/>
      <c r="I128" s="527"/>
      <c r="J128" s="527">
        <v>104.19</v>
      </c>
      <c r="K128" s="527"/>
      <c r="L128" s="527"/>
      <c r="M128" s="527"/>
      <c r="N128" s="528"/>
      <c r="O128" s="527"/>
      <c r="P128" s="527"/>
      <c r="Q128" s="527">
        <v>83.53</v>
      </c>
      <c r="R128" s="527"/>
      <c r="S128" s="529"/>
      <c r="T128" s="343">
        <f t="shared" si="8"/>
        <v>187.72</v>
      </c>
      <c r="U128" s="478">
        <f t="shared" si="5"/>
        <v>2</v>
      </c>
      <c r="V128" s="478">
        <v>2</v>
      </c>
      <c r="W128" s="479">
        <f t="shared" si="6"/>
        <v>-998.607619047619</v>
      </c>
      <c r="X128" s="480">
        <f t="shared" si="7"/>
        <v>93.86</v>
      </c>
    </row>
    <row r="129" spans="1:24" ht="12.75">
      <c r="A129" s="400">
        <v>125</v>
      </c>
      <c r="B129" s="487">
        <v>206</v>
      </c>
      <c r="C129" s="338" t="s">
        <v>281</v>
      </c>
      <c r="D129" s="416" t="s">
        <v>133</v>
      </c>
      <c r="E129" s="526"/>
      <c r="F129" s="527"/>
      <c r="G129" s="527"/>
      <c r="H129" s="527"/>
      <c r="I129" s="527">
        <v>97.12</v>
      </c>
      <c r="J129" s="527"/>
      <c r="K129" s="527"/>
      <c r="L129" s="527"/>
      <c r="M129" s="527"/>
      <c r="N129" s="528"/>
      <c r="O129" s="527"/>
      <c r="P129" s="527"/>
      <c r="Q129" s="527"/>
      <c r="R129" s="527">
        <v>89.49</v>
      </c>
      <c r="S129" s="529"/>
      <c r="T129" s="343">
        <f t="shared" si="8"/>
        <v>186.61</v>
      </c>
      <c r="U129" s="478">
        <f t="shared" si="5"/>
        <v>2</v>
      </c>
      <c r="V129" s="478">
        <v>1</v>
      </c>
      <c r="W129" s="479">
        <f t="shared" si="6"/>
        <v>-999.717619047619</v>
      </c>
      <c r="X129" s="480">
        <f t="shared" si="7"/>
        <v>93.305</v>
      </c>
    </row>
    <row r="130" spans="1:24" ht="12.75">
      <c r="A130" s="400">
        <v>126</v>
      </c>
      <c r="B130" s="487">
        <v>119</v>
      </c>
      <c r="C130" s="339" t="s">
        <v>173</v>
      </c>
      <c r="D130" s="504" t="s">
        <v>174</v>
      </c>
      <c r="E130" s="526"/>
      <c r="F130" s="527">
        <v>65.54</v>
      </c>
      <c r="G130" s="527"/>
      <c r="H130" s="527">
        <v>54.18</v>
      </c>
      <c r="I130" s="527"/>
      <c r="J130" s="527"/>
      <c r="K130" s="527">
        <v>65.89</v>
      </c>
      <c r="L130" s="527"/>
      <c r="M130" s="527"/>
      <c r="N130" s="528"/>
      <c r="O130" s="527"/>
      <c r="P130" s="527"/>
      <c r="Q130" s="527"/>
      <c r="R130" s="527"/>
      <c r="S130" s="529"/>
      <c r="T130" s="343">
        <f t="shared" si="8"/>
        <v>185.61</v>
      </c>
      <c r="U130" s="478">
        <f t="shared" si="5"/>
        <v>3</v>
      </c>
      <c r="V130" s="478"/>
      <c r="W130" s="479">
        <f t="shared" si="6"/>
        <v>-1000.717619047619</v>
      </c>
      <c r="X130" s="480">
        <f t="shared" si="7"/>
        <v>61.870000000000005</v>
      </c>
    </row>
    <row r="131" spans="1:24" ht="12.75">
      <c r="A131" s="400">
        <v>127</v>
      </c>
      <c r="B131" s="487">
        <v>120</v>
      </c>
      <c r="C131" s="337" t="s">
        <v>175</v>
      </c>
      <c r="D131" s="416" t="s">
        <v>176</v>
      </c>
      <c r="E131" s="526"/>
      <c r="F131" s="527"/>
      <c r="G131" s="527"/>
      <c r="H131" s="527"/>
      <c r="I131" s="527">
        <v>89.32</v>
      </c>
      <c r="J131" s="527"/>
      <c r="K131" s="527"/>
      <c r="L131" s="527"/>
      <c r="M131" s="527"/>
      <c r="N131" s="528">
        <v>95.88</v>
      </c>
      <c r="O131" s="527">
        <v>0</v>
      </c>
      <c r="P131" s="527"/>
      <c r="Q131" s="527"/>
      <c r="R131" s="527"/>
      <c r="S131" s="529"/>
      <c r="T131" s="343">
        <f t="shared" si="8"/>
        <v>185.2</v>
      </c>
      <c r="U131" s="478">
        <f t="shared" si="5"/>
        <v>3</v>
      </c>
      <c r="V131" s="478"/>
      <c r="W131" s="479">
        <f t="shared" si="6"/>
        <v>-1001.127619047619</v>
      </c>
      <c r="X131" s="480">
        <f t="shared" si="7"/>
        <v>61.73333333333333</v>
      </c>
    </row>
    <row r="132" spans="1:24" ht="12.75">
      <c r="A132" s="400">
        <v>128</v>
      </c>
      <c r="B132" s="487">
        <v>143</v>
      </c>
      <c r="C132" s="337" t="s">
        <v>116</v>
      </c>
      <c r="D132" s="416" t="s">
        <v>240</v>
      </c>
      <c r="E132" s="526"/>
      <c r="F132" s="527"/>
      <c r="G132" s="527"/>
      <c r="H132" s="527">
        <v>43.27</v>
      </c>
      <c r="I132" s="527"/>
      <c r="J132" s="527">
        <v>62.89</v>
      </c>
      <c r="K132" s="527"/>
      <c r="L132" s="527"/>
      <c r="M132" s="527"/>
      <c r="N132" s="528"/>
      <c r="O132" s="527"/>
      <c r="P132" s="527"/>
      <c r="Q132" s="527">
        <v>21.9</v>
      </c>
      <c r="R132" s="527">
        <v>38.89</v>
      </c>
      <c r="S132" s="529">
        <v>16</v>
      </c>
      <c r="T132" s="343">
        <f t="shared" si="8"/>
        <v>182.95</v>
      </c>
      <c r="U132" s="478">
        <f t="shared" si="5"/>
        <v>5</v>
      </c>
      <c r="V132" s="478"/>
      <c r="W132" s="479">
        <f t="shared" si="6"/>
        <v>-1003.377619047619</v>
      </c>
      <c r="X132" s="480">
        <f t="shared" si="7"/>
        <v>36.589999999999996</v>
      </c>
    </row>
    <row r="133" spans="1:24" ht="12.75">
      <c r="A133" s="400">
        <v>129</v>
      </c>
      <c r="B133" s="487">
        <v>122</v>
      </c>
      <c r="C133" s="338" t="s">
        <v>179</v>
      </c>
      <c r="D133" s="503" t="s">
        <v>111</v>
      </c>
      <c r="E133" s="526"/>
      <c r="F133" s="527"/>
      <c r="G133" s="527"/>
      <c r="H133" s="527"/>
      <c r="I133" s="527">
        <v>99.32</v>
      </c>
      <c r="J133" s="527"/>
      <c r="K133" s="527"/>
      <c r="L133" s="527">
        <v>81.83</v>
      </c>
      <c r="M133" s="527"/>
      <c r="N133" s="528"/>
      <c r="O133" s="527"/>
      <c r="P133" s="527"/>
      <c r="Q133" s="527"/>
      <c r="R133" s="527"/>
      <c r="S133" s="529"/>
      <c r="T133" s="343">
        <f t="shared" si="8"/>
        <v>181.14999999999998</v>
      </c>
      <c r="U133" s="478">
        <f aca="true" t="shared" si="9" ref="U133:U196">COUNTA(E133:S133)</f>
        <v>2</v>
      </c>
      <c r="V133" s="478"/>
      <c r="W133" s="479">
        <f aca="true" t="shared" si="10" ref="W133:W196">T133-$T$5</f>
        <v>-1005.177619047619</v>
      </c>
      <c r="X133" s="480">
        <f t="shared" si="7"/>
        <v>90.57499999999999</v>
      </c>
    </row>
    <row r="134" spans="1:24" ht="12.75">
      <c r="A134" s="400">
        <v>130</v>
      </c>
      <c r="B134" s="487">
        <v>123</v>
      </c>
      <c r="C134" s="340" t="s">
        <v>180</v>
      </c>
      <c r="D134" s="505" t="s">
        <v>181</v>
      </c>
      <c r="E134" s="526">
        <v>56.952380952380956</v>
      </c>
      <c r="F134" s="527"/>
      <c r="G134" s="527"/>
      <c r="H134" s="527">
        <v>53.73</v>
      </c>
      <c r="I134" s="527"/>
      <c r="J134" s="527">
        <v>65.78</v>
      </c>
      <c r="K134" s="527"/>
      <c r="L134" s="527"/>
      <c r="M134" s="527"/>
      <c r="N134" s="528"/>
      <c r="O134" s="527"/>
      <c r="P134" s="527"/>
      <c r="Q134" s="527"/>
      <c r="R134" s="527"/>
      <c r="S134" s="529"/>
      <c r="T134" s="343">
        <f t="shared" si="8"/>
        <v>176.46238095238095</v>
      </c>
      <c r="U134" s="478">
        <f t="shared" si="9"/>
        <v>3</v>
      </c>
      <c r="V134" s="478"/>
      <c r="W134" s="479">
        <f t="shared" si="10"/>
        <v>-1009.865238095238</v>
      </c>
      <c r="X134" s="480">
        <f aca="true" t="shared" si="11" ref="X134:X197">AVERAGE(E134:S134)</f>
        <v>58.820793650793654</v>
      </c>
    </row>
    <row r="135" spans="1:24" ht="12.75">
      <c r="A135" s="400">
        <v>131</v>
      </c>
      <c r="B135" s="487">
        <v>209</v>
      </c>
      <c r="C135" s="338" t="s">
        <v>284</v>
      </c>
      <c r="D135" s="503" t="s">
        <v>110</v>
      </c>
      <c r="E135" s="526"/>
      <c r="F135" s="527"/>
      <c r="G135" s="527"/>
      <c r="H135" s="527"/>
      <c r="I135" s="527"/>
      <c r="J135" s="527"/>
      <c r="K135" s="527"/>
      <c r="L135" s="527"/>
      <c r="M135" s="527">
        <v>95.95</v>
      </c>
      <c r="N135" s="528"/>
      <c r="O135" s="527"/>
      <c r="P135" s="527"/>
      <c r="Q135" s="527"/>
      <c r="R135" s="527">
        <v>76.26</v>
      </c>
      <c r="S135" s="529"/>
      <c r="T135" s="343">
        <f t="shared" si="8"/>
        <v>172.21</v>
      </c>
      <c r="U135" s="478">
        <f t="shared" si="9"/>
        <v>2</v>
      </c>
      <c r="V135" s="478"/>
      <c r="W135" s="479">
        <f t="shared" si="10"/>
        <v>-1014.117619047619</v>
      </c>
      <c r="X135" s="480">
        <f t="shared" si="11"/>
        <v>86.105</v>
      </c>
    </row>
    <row r="136" spans="1:24" ht="12.75">
      <c r="A136" s="400">
        <v>132</v>
      </c>
      <c r="B136" s="487">
        <v>124</v>
      </c>
      <c r="C136" s="338" t="s">
        <v>182</v>
      </c>
      <c r="D136" s="503" t="s">
        <v>52</v>
      </c>
      <c r="E136" s="526">
        <v>71.83333333333334</v>
      </c>
      <c r="F136" s="527">
        <v>99.62</v>
      </c>
      <c r="G136" s="527"/>
      <c r="H136" s="527"/>
      <c r="I136" s="527"/>
      <c r="J136" s="527"/>
      <c r="K136" s="527"/>
      <c r="L136" s="527"/>
      <c r="M136" s="527"/>
      <c r="N136" s="528"/>
      <c r="O136" s="527"/>
      <c r="P136" s="527"/>
      <c r="Q136" s="527"/>
      <c r="R136" s="527"/>
      <c r="S136" s="529"/>
      <c r="T136" s="343">
        <f t="shared" si="8"/>
        <v>171.45333333333335</v>
      </c>
      <c r="U136" s="478">
        <f t="shared" si="9"/>
        <v>2</v>
      </c>
      <c r="V136" s="478">
        <v>1</v>
      </c>
      <c r="W136" s="479">
        <f t="shared" si="10"/>
        <v>-1014.8742857142856</v>
      </c>
      <c r="X136" s="480">
        <f t="shared" si="11"/>
        <v>85.72666666666667</v>
      </c>
    </row>
    <row r="137" spans="1:24" ht="12.75">
      <c r="A137" s="400">
        <v>133</v>
      </c>
      <c r="B137" s="487">
        <v>126</v>
      </c>
      <c r="C137" s="338" t="s">
        <v>257</v>
      </c>
      <c r="D137" s="503" t="s">
        <v>46</v>
      </c>
      <c r="E137" s="526"/>
      <c r="F137" s="527"/>
      <c r="G137" s="527"/>
      <c r="H137" s="527"/>
      <c r="I137" s="527"/>
      <c r="J137" s="527"/>
      <c r="K137" s="527"/>
      <c r="L137" s="527"/>
      <c r="M137" s="527"/>
      <c r="N137" s="540"/>
      <c r="O137" s="527">
        <v>102.28</v>
      </c>
      <c r="P137" s="527"/>
      <c r="Q137" s="527">
        <v>64.05</v>
      </c>
      <c r="R137" s="527"/>
      <c r="S137" s="529"/>
      <c r="T137" s="343">
        <f t="shared" si="8"/>
        <v>166.32999999999998</v>
      </c>
      <c r="U137" s="478">
        <f t="shared" si="9"/>
        <v>2</v>
      </c>
      <c r="V137" s="478"/>
      <c r="W137" s="479">
        <f t="shared" si="10"/>
        <v>-1019.9976190476191</v>
      </c>
      <c r="X137" s="480">
        <f t="shared" si="11"/>
        <v>83.16499999999999</v>
      </c>
    </row>
    <row r="138" spans="1:24" ht="12.75">
      <c r="A138" s="400">
        <v>134</v>
      </c>
      <c r="B138" s="487">
        <v>127</v>
      </c>
      <c r="C138" s="337" t="s">
        <v>184</v>
      </c>
      <c r="D138" s="416" t="s">
        <v>87</v>
      </c>
      <c r="E138" s="526">
        <v>63.797619047619044</v>
      </c>
      <c r="F138" s="527"/>
      <c r="G138" s="527"/>
      <c r="H138" s="527"/>
      <c r="I138" s="527"/>
      <c r="J138" s="527"/>
      <c r="K138" s="527"/>
      <c r="L138" s="527"/>
      <c r="M138" s="527"/>
      <c r="N138" s="528"/>
      <c r="O138" s="527">
        <v>101.51</v>
      </c>
      <c r="P138" s="527"/>
      <c r="Q138" s="527"/>
      <c r="R138" s="527"/>
      <c r="S138" s="529"/>
      <c r="T138" s="343">
        <f t="shared" si="8"/>
        <v>165.30761904761906</v>
      </c>
      <c r="U138" s="478">
        <f t="shared" si="9"/>
        <v>2</v>
      </c>
      <c r="V138" s="478"/>
      <c r="W138" s="479">
        <f t="shared" si="10"/>
        <v>-1021.02</v>
      </c>
      <c r="X138" s="480">
        <f t="shared" si="11"/>
        <v>82.65380952380953</v>
      </c>
    </row>
    <row r="139" spans="1:24" ht="12.75">
      <c r="A139" s="400">
        <v>135</v>
      </c>
      <c r="B139" s="487">
        <v>264</v>
      </c>
      <c r="C139" s="339" t="s">
        <v>32</v>
      </c>
      <c r="D139" s="504" t="s">
        <v>309</v>
      </c>
      <c r="E139" s="526">
        <v>77.19047619047619</v>
      </c>
      <c r="F139" s="527"/>
      <c r="G139" s="527"/>
      <c r="H139" s="527"/>
      <c r="I139" s="527"/>
      <c r="J139" s="527"/>
      <c r="K139" s="527"/>
      <c r="L139" s="527"/>
      <c r="M139" s="527"/>
      <c r="N139" s="528"/>
      <c r="O139" s="527"/>
      <c r="P139" s="527"/>
      <c r="Q139" s="527"/>
      <c r="R139" s="527"/>
      <c r="S139" s="529">
        <v>87.88</v>
      </c>
      <c r="T139" s="343">
        <f t="shared" si="8"/>
        <v>165.0704761904762</v>
      </c>
      <c r="U139" s="478">
        <f t="shared" si="9"/>
        <v>2</v>
      </c>
      <c r="V139" s="478">
        <v>2</v>
      </c>
      <c r="W139" s="479">
        <f t="shared" si="10"/>
        <v>-1021.2571428571428</v>
      </c>
      <c r="X139" s="480">
        <f t="shared" si="11"/>
        <v>82.5352380952381</v>
      </c>
    </row>
    <row r="140" spans="1:24" ht="12.75">
      <c r="A140" s="400">
        <v>136</v>
      </c>
      <c r="B140" s="487">
        <v>263</v>
      </c>
      <c r="C140" s="338" t="s">
        <v>338</v>
      </c>
      <c r="D140" s="503" t="s">
        <v>42</v>
      </c>
      <c r="E140" s="526"/>
      <c r="F140" s="527"/>
      <c r="G140" s="527"/>
      <c r="H140" s="527">
        <v>77.36</v>
      </c>
      <c r="I140" s="527"/>
      <c r="J140" s="527"/>
      <c r="K140" s="527"/>
      <c r="L140" s="527"/>
      <c r="M140" s="527"/>
      <c r="N140" s="528"/>
      <c r="O140" s="527"/>
      <c r="P140" s="527"/>
      <c r="Q140" s="527"/>
      <c r="R140" s="527"/>
      <c r="S140" s="529">
        <v>86</v>
      </c>
      <c r="T140" s="343">
        <f t="shared" si="8"/>
        <v>163.36</v>
      </c>
      <c r="U140" s="478">
        <f t="shared" si="9"/>
        <v>2</v>
      </c>
      <c r="V140" s="478"/>
      <c r="W140" s="479">
        <f t="shared" si="10"/>
        <v>-1022.967619047619</v>
      </c>
      <c r="X140" s="480">
        <f t="shared" si="11"/>
        <v>81.68</v>
      </c>
    </row>
    <row r="141" spans="1:24" ht="12.75">
      <c r="A141" s="400">
        <v>137</v>
      </c>
      <c r="B141" s="487">
        <v>128</v>
      </c>
      <c r="C141" s="338" t="s">
        <v>46</v>
      </c>
      <c r="D141" s="503" t="s">
        <v>185</v>
      </c>
      <c r="E141" s="526"/>
      <c r="F141" s="527"/>
      <c r="G141" s="527"/>
      <c r="H141" s="527"/>
      <c r="I141" s="527">
        <v>78.06</v>
      </c>
      <c r="J141" s="527"/>
      <c r="K141" s="527"/>
      <c r="L141" s="527"/>
      <c r="M141" s="527">
        <v>83.01</v>
      </c>
      <c r="N141" s="528"/>
      <c r="O141" s="527"/>
      <c r="P141" s="527"/>
      <c r="Q141" s="527"/>
      <c r="R141" s="527"/>
      <c r="S141" s="529"/>
      <c r="T141" s="343">
        <f t="shared" si="8"/>
        <v>161.07</v>
      </c>
      <c r="U141" s="478">
        <f t="shared" si="9"/>
        <v>2</v>
      </c>
      <c r="V141" s="478"/>
      <c r="W141" s="479">
        <f t="shared" si="10"/>
        <v>-1025.257619047619</v>
      </c>
      <c r="X141" s="480">
        <f t="shared" si="11"/>
        <v>80.535</v>
      </c>
    </row>
    <row r="142" spans="1:24" ht="12.75">
      <c r="A142" s="400">
        <v>138</v>
      </c>
      <c r="B142" s="487">
        <v>129</v>
      </c>
      <c r="C142" s="339" t="s">
        <v>227</v>
      </c>
      <c r="D142" s="504" t="s">
        <v>228</v>
      </c>
      <c r="E142" s="526">
        <v>54.86904761904761</v>
      </c>
      <c r="F142" s="527"/>
      <c r="G142" s="527"/>
      <c r="H142" s="527">
        <v>56</v>
      </c>
      <c r="I142" s="527"/>
      <c r="J142" s="527"/>
      <c r="K142" s="527"/>
      <c r="L142" s="527"/>
      <c r="M142" s="527"/>
      <c r="N142" s="540"/>
      <c r="O142" s="527"/>
      <c r="P142" s="527"/>
      <c r="Q142" s="527">
        <v>50.1</v>
      </c>
      <c r="R142" s="527"/>
      <c r="S142" s="529"/>
      <c r="T142" s="343">
        <f t="shared" si="8"/>
        <v>160.96904761904761</v>
      </c>
      <c r="U142" s="478">
        <f t="shared" si="9"/>
        <v>3</v>
      </c>
      <c r="V142" s="478"/>
      <c r="W142" s="479">
        <f t="shared" si="10"/>
        <v>-1025.3585714285714</v>
      </c>
      <c r="X142" s="480">
        <f t="shared" si="11"/>
        <v>53.656349206349205</v>
      </c>
    </row>
    <row r="143" spans="1:24" ht="12.75">
      <c r="A143" s="400">
        <v>139</v>
      </c>
      <c r="B143" s="487">
        <v>253</v>
      </c>
      <c r="C143" s="337" t="s">
        <v>328</v>
      </c>
      <c r="D143" s="416" t="s">
        <v>70</v>
      </c>
      <c r="E143" s="526"/>
      <c r="F143" s="527"/>
      <c r="G143" s="527"/>
      <c r="H143" s="527"/>
      <c r="I143" s="527">
        <v>81.03</v>
      </c>
      <c r="J143" s="527"/>
      <c r="K143" s="527"/>
      <c r="L143" s="527"/>
      <c r="M143" s="527"/>
      <c r="N143" s="528"/>
      <c r="O143" s="527"/>
      <c r="P143" s="527"/>
      <c r="Q143" s="527"/>
      <c r="R143" s="527">
        <v>79.86</v>
      </c>
      <c r="S143" s="529"/>
      <c r="T143" s="343">
        <f t="shared" si="8"/>
        <v>160.89</v>
      </c>
      <c r="U143" s="478">
        <f t="shared" si="9"/>
        <v>2</v>
      </c>
      <c r="V143" s="478"/>
      <c r="W143" s="479">
        <f t="shared" si="10"/>
        <v>-1025.4376190476191</v>
      </c>
      <c r="X143" s="480">
        <f t="shared" si="11"/>
        <v>80.445</v>
      </c>
    </row>
    <row r="144" spans="1:24" ht="12.75">
      <c r="A144" s="400">
        <v>140</v>
      </c>
      <c r="B144" s="487">
        <v>130</v>
      </c>
      <c r="C144" s="338" t="s">
        <v>186</v>
      </c>
      <c r="D144" s="503" t="s">
        <v>19</v>
      </c>
      <c r="E144" s="526"/>
      <c r="F144" s="527"/>
      <c r="G144" s="527"/>
      <c r="H144" s="527"/>
      <c r="I144" s="527"/>
      <c r="J144" s="527"/>
      <c r="K144" s="527"/>
      <c r="L144" s="527">
        <v>75.81</v>
      </c>
      <c r="M144" s="527"/>
      <c r="N144" s="528"/>
      <c r="O144" s="530">
        <v>83.87</v>
      </c>
      <c r="P144" s="527"/>
      <c r="Q144" s="527"/>
      <c r="R144" s="527"/>
      <c r="S144" s="529"/>
      <c r="T144" s="343">
        <f t="shared" si="8"/>
        <v>159.68</v>
      </c>
      <c r="U144" s="478">
        <f t="shared" si="9"/>
        <v>2</v>
      </c>
      <c r="V144" s="478"/>
      <c r="W144" s="479">
        <f t="shared" si="10"/>
        <v>-1026.647619047619</v>
      </c>
      <c r="X144" s="480">
        <f t="shared" si="11"/>
        <v>79.84</v>
      </c>
    </row>
    <row r="145" spans="1:24" ht="12.75">
      <c r="A145" s="400">
        <v>141</v>
      </c>
      <c r="B145" s="487">
        <v>166</v>
      </c>
      <c r="C145" s="338" t="s">
        <v>43</v>
      </c>
      <c r="D145" s="503" t="s">
        <v>375</v>
      </c>
      <c r="E145" s="526"/>
      <c r="F145" s="527"/>
      <c r="G145" s="527"/>
      <c r="H145" s="527">
        <v>58.73</v>
      </c>
      <c r="I145" s="527"/>
      <c r="J145" s="527"/>
      <c r="K145" s="527"/>
      <c r="L145" s="527"/>
      <c r="M145" s="527"/>
      <c r="N145" s="528"/>
      <c r="O145" s="527"/>
      <c r="P145" s="527"/>
      <c r="Q145" s="527">
        <v>53.72</v>
      </c>
      <c r="R145" s="527"/>
      <c r="S145" s="529">
        <v>43.5</v>
      </c>
      <c r="T145" s="343">
        <f t="shared" si="8"/>
        <v>155.95</v>
      </c>
      <c r="U145" s="478">
        <f t="shared" si="9"/>
        <v>3</v>
      </c>
      <c r="V145" s="478"/>
      <c r="W145" s="479">
        <f t="shared" si="10"/>
        <v>-1030.377619047619</v>
      </c>
      <c r="X145" s="480">
        <f t="shared" si="11"/>
        <v>51.98333333333333</v>
      </c>
    </row>
    <row r="146" spans="1:24" ht="12.75">
      <c r="A146" s="400">
        <v>142</v>
      </c>
      <c r="B146" s="487">
        <v>131</v>
      </c>
      <c r="C146" s="338" t="s">
        <v>187</v>
      </c>
      <c r="D146" s="503" t="s">
        <v>188</v>
      </c>
      <c r="E146" s="526">
        <v>72.13095238095238</v>
      </c>
      <c r="F146" s="527"/>
      <c r="G146" s="527">
        <v>83.77</v>
      </c>
      <c r="H146" s="527"/>
      <c r="I146" s="527"/>
      <c r="J146" s="527"/>
      <c r="K146" s="527"/>
      <c r="L146" s="527"/>
      <c r="M146" s="527"/>
      <c r="N146" s="528"/>
      <c r="O146" s="527"/>
      <c r="P146" s="527"/>
      <c r="Q146" s="527"/>
      <c r="R146" s="527"/>
      <c r="S146" s="529"/>
      <c r="T146" s="343">
        <f t="shared" si="8"/>
        <v>155.9009523809524</v>
      </c>
      <c r="U146" s="478">
        <f t="shared" si="9"/>
        <v>2</v>
      </c>
      <c r="V146" s="478"/>
      <c r="W146" s="479">
        <f t="shared" si="10"/>
        <v>-1030.4266666666667</v>
      </c>
      <c r="X146" s="480">
        <f t="shared" si="11"/>
        <v>77.9504761904762</v>
      </c>
    </row>
    <row r="147" spans="1:24" ht="12.75">
      <c r="A147" s="400">
        <v>143</v>
      </c>
      <c r="B147" s="487">
        <v>133</v>
      </c>
      <c r="C147" s="337" t="s">
        <v>189</v>
      </c>
      <c r="D147" s="416" t="s">
        <v>38</v>
      </c>
      <c r="E147" s="526">
        <v>67.07142857142857</v>
      </c>
      <c r="F147" s="527"/>
      <c r="G147" s="527"/>
      <c r="H147" s="527"/>
      <c r="I147" s="527"/>
      <c r="J147" s="527"/>
      <c r="K147" s="527"/>
      <c r="L147" s="527"/>
      <c r="M147" s="527"/>
      <c r="N147" s="528"/>
      <c r="O147" s="527">
        <v>87.2</v>
      </c>
      <c r="P147" s="527"/>
      <c r="Q147" s="527"/>
      <c r="R147" s="527"/>
      <c r="S147" s="529"/>
      <c r="T147" s="343">
        <f t="shared" si="8"/>
        <v>154.27142857142857</v>
      </c>
      <c r="U147" s="478">
        <f t="shared" si="9"/>
        <v>2</v>
      </c>
      <c r="V147" s="478"/>
      <c r="W147" s="479">
        <f t="shared" si="10"/>
        <v>-1032.0561904761905</v>
      </c>
      <c r="X147" s="480">
        <f t="shared" si="11"/>
        <v>77.13571428571429</v>
      </c>
    </row>
    <row r="148" spans="1:24" ht="12.75">
      <c r="A148" s="400">
        <v>144</v>
      </c>
      <c r="B148" s="487">
        <v>134</v>
      </c>
      <c r="C148" s="338" t="s">
        <v>190</v>
      </c>
      <c r="D148" s="503" t="s">
        <v>87</v>
      </c>
      <c r="E148" s="526"/>
      <c r="F148" s="527">
        <v>61.82</v>
      </c>
      <c r="G148" s="527"/>
      <c r="H148" s="527"/>
      <c r="I148" s="527"/>
      <c r="J148" s="527"/>
      <c r="K148" s="527"/>
      <c r="L148" s="527">
        <v>91.83</v>
      </c>
      <c r="M148" s="527"/>
      <c r="N148" s="528"/>
      <c r="O148" s="527"/>
      <c r="P148" s="527"/>
      <c r="Q148" s="527"/>
      <c r="R148" s="527"/>
      <c r="S148" s="529"/>
      <c r="T148" s="343">
        <f t="shared" si="8"/>
        <v>153.65</v>
      </c>
      <c r="U148" s="478">
        <f t="shared" si="9"/>
        <v>2</v>
      </c>
      <c r="V148" s="478">
        <v>1</v>
      </c>
      <c r="W148" s="479">
        <f t="shared" si="10"/>
        <v>-1032.677619047619</v>
      </c>
      <c r="X148" s="480">
        <f t="shared" si="11"/>
        <v>76.825</v>
      </c>
    </row>
    <row r="149" spans="1:24" ht="12.75">
      <c r="A149" s="400">
        <v>145</v>
      </c>
      <c r="B149" s="487">
        <v>135</v>
      </c>
      <c r="C149" s="337" t="s">
        <v>191</v>
      </c>
      <c r="D149" s="416" t="s">
        <v>47</v>
      </c>
      <c r="E149" s="526">
        <v>37.30952380952381</v>
      </c>
      <c r="F149" s="527"/>
      <c r="G149" s="527"/>
      <c r="H149" s="527">
        <v>45.55</v>
      </c>
      <c r="I149" s="527"/>
      <c r="J149" s="527">
        <v>69.73</v>
      </c>
      <c r="K149" s="527"/>
      <c r="L149" s="527"/>
      <c r="M149" s="527"/>
      <c r="N149" s="528"/>
      <c r="O149" s="527"/>
      <c r="P149" s="527"/>
      <c r="Q149" s="527"/>
      <c r="R149" s="527"/>
      <c r="S149" s="529"/>
      <c r="T149" s="343">
        <f t="shared" si="8"/>
        <v>152.58952380952383</v>
      </c>
      <c r="U149" s="478">
        <f t="shared" si="9"/>
        <v>3</v>
      </c>
      <c r="V149" s="478"/>
      <c r="W149" s="479">
        <f t="shared" si="10"/>
        <v>-1033.7380952380952</v>
      </c>
      <c r="X149" s="480">
        <f t="shared" si="11"/>
        <v>50.863174603174606</v>
      </c>
    </row>
    <row r="150" spans="1:24" ht="12.75">
      <c r="A150" s="400">
        <v>146</v>
      </c>
      <c r="B150" s="487">
        <v>137</v>
      </c>
      <c r="C150" s="338" t="s">
        <v>192</v>
      </c>
      <c r="D150" s="503" t="s">
        <v>108</v>
      </c>
      <c r="E150" s="526">
        <v>55.46428571428571</v>
      </c>
      <c r="F150" s="527"/>
      <c r="G150" s="527"/>
      <c r="H150" s="527"/>
      <c r="I150" s="527">
        <v>92.17</v>
      </c>
      <c r="J150" s="527"/>
      <c r="K150" s="527"/>
      <c r="L150" s="527"/>
      <c r="M150" s="527"/>
      <c r="N150" s="528"/>
      <c r="O150" s="527"/>
      <c r="P150" s="527"/>
      <c r="Q150" s="527"/>
      <c r="R150" s="527"/>
      <c r="S150" s="529"/>
      <c r="T150" s="343">
        <f t="shared" si="8"/>
        <v>147.6342857142857</v>
      </c>
      <c r="U150" s="478">
        <f t="shared" si="9"/>
        <v>2</v>
      </c>
      <c r="V150" s="478"/>
      <c r="W150" s="479">
        <f t="shared" si="10"/>
        <v>-1038.6933333333334</v>
      </c>
      <c r="X150" s="480">
        <f t="shared" si="11"/>
        <v>73.81714285714285</v>
      </c>
    </row>
    <row r="151" spans="1:24" ht="12.75">
      <c r="A151" s="400">
        <v>147</v>
      </c>
      <c r="B151" s="487">
        <v>141</v>
      </c>
      <c r="C151" s="339" t="s">
        <v>158</v>
      </c>
      <c r="D151" s="504" t="s">
        <v>197</v>
      </c>
      <c r="E151" s="526">
        <v>34.33333333333333</v>
      </c>
      <c r="F151" s="527"/>
      <c r="G151" s="527">
        <v>62.54</v>
      </c>
      <c r="H151" s="527">
        <v>39.64</v>
      </c>
      <c r="I151" s="527"/>
      <c r="J151" s="527"/>
      <c r="K151" s="527"/>
      <c r="L151" s="527"/>
      <c r="M151" s="527"/>
      <c r="N151" s="528"/>
      <c r="O151" s="530"/>
      <c r="P151" s="527"/>
      <c r="Q151" s="527"/>
      <c r="R151" s="527"/>
      <c r="S151" s="529">
        <v>9.75</v>
      </c>
      <c r="T151" s="343">
        <f t="shared" si="8"/>
        <v>146.26333333333332</v>
      </c>
      <c r="U151" s="478">
        <f t="shared" si="9"/>
        <v>4</v>
      </c>
      <c r="V151" s="478"/>
      <c r="W151" s="479">
        <f t="shared" si="10"/>
        <v>-1040.0642857142857</v>
      </c>
      <c r="X151" s="480">
        <f t="shared" si="11"/>
        <v>36.56583333333333</v>
      </c>
    </row>
    <row r="152" spans="1:24" ht="12.75">
      <c r="A152" s="400">
        <v>148</v>
      </c>
      <c r="B152" s="487">
        <v>138</v>
      </c>
      <c r="C152" s="339" t="s">
        <v>193</v>
      </c>
      <c r="D152" s="504" t="s">
        <v>194</v>
      </c>
      <c r="E152" s="526">
        <v>85.22619047619048</v>
      </c>
      <c r="F152" s="527"/>
      <c r="G152" s="527"/>
      <c r="H152" s="527">
        <v>61</v>
      </c>
      <c r="I152" s="527"/>
      <c r="J152" s="527"/>
      <c r="K152" s="527"/>
      <c r="L152" s="527"/>
      <c r="M152" s="527"/>
      <c r="N152" s="528"/>
      <c r="O152" s="527"/>
      <c r="P152" s="527"/>
      <c r="Q152" s="527"/>
      <c r="R152" s="527"/>
      <c r="S152" s="529"/>
      <c r="T152" s="343">
        <f t="shared" si="8"/>
        <v>146.22619047619048</v>
      </c>
      <c r="U152" s="478">
        <f t="shared" si="9"/>
        <v>2</v>
      </c>
      <c r="V152" s="478">
        <v>1</v>
      </c>
      <c r="W152" s="479">
        <f t="shared" si="10"/>
        <v>-1040.1014285714286</v>
      </c>
      <c r="X152" s="480">
        <f t="shared" si="11"/>
        <v>73.11309523809524</v>
      </c>
    </row>
    <row r="153" spans="1:24" ht="12.75">
      <c r="A153" s="400">
        <v>149</v>
      </c>
      <c r="B153" s="487">
        <v>139</v>
      </c>
      <c r="C153" s="338" t="s">
        <v>195</v>
      </c>
      <c r="D153" s="503" t="s">
        <v>80</v>
      </c>
      <c r="E153" s="526">
        <v>75.70238095238095</v>
      </c>
      <c r="F153" s="527"/>
      <c r="G153" s="527"/>
      <c r="H153" s="527">
        <v>66.45</v>
      </c>
      <c r="I153" s="527"/>
      <c r="J153" s="527"/>
      <c r="K153" s="527"/>
      <c r="L153" s="527"/>
      <c r="M153" s="527"/>
      <c r="N153" s="540"/>
      <c r="O153" s="527"/>
      <c r="P153" s="527"/>
      <c r="Q153" s="527"/>
      <c r="R153" s="527"/>
      <c r="S153" s="529"/>
      <c r="T153" s="343">
        <f t="shared" si="8"/>
        <v>142.15238095238095</v>
      </c>
      <c r="U153" s="478">
        <f t="shared" si="9"/>
        <v>2</v>
      </c>
      <c r="V153" s="478"/>
      <c r="W153" s="479">
        <f t="shared" si="10"/>
        <v>-1044.175238095238</v>
      </c>
      <c r="X153" s="480">
        <f t="shared" si="11"/>
        <v>71.07619047619048</v>
      </c>
    </row>
    <row r="154" spans="1:24" ht="12.75">
      <c r="A154" s="400">
        <v>150</v>
      </c>
      <c r="B154" s="487">
        <v>330</v>
      </c>
      <c r="C154" s="338" t="s">
        <v>565</v>
      </c>
      <c r="D154" s="503" t="s">
        <v>42</v>
      </c>
      <c r="E154" s="526"/>
      <c r="F154" s="527"/>
      <c r="G154" s="527"/>
      <c r="H154" s="527"/>
      <c r="I154" s="527"/>
      <c r="J154" s="527"/>
      <c r="K154" s="527"/>
      <c r="L154" s="527"/>
      <c r="M154" s="527"/>
      <c r="N154" s="528"/>
      <c r="O154" s="527"/>
      <c r="P154" s="527"/>
      <c r="Q154" s="527">
        <v>44.05</v>
      </c>
      <c r="R154" s="527">
        <v>87.56</v>
      </c>
      <c r="S154" s="529"/>
      <c r="T154" s="343">
        <f t="shared" si="8"/>
        <v>131.61</v>
      </c>
      <c r="U154" s="478">
        <f t="shared" si="9"/>
        <v>2</v>
      </c>
      <c r="V154" s="478"/>
      <c r="W154" s="479">
        <f t="shared" si="10"/>
        <v>-1054.7176190476189</v>
      </c>
      <c r="X154" s="480">
        <f t="shared" si="11"/>
        <v>65.805</v>
      </c>
    </row>
    <row r="155" spans="1:24" ht="12.75">
      <c r="A155" s="400">
        <v>151</v>
      </c>
      <c r="B155" s="487">
        <v>142</v>
      </c>
      <c r="C155" s="337" t="s">
        <v>198</v>
      </c>
      <c r="D155" s="416" t="s">
        <v>80</v>
      </c>
      <c r="E155" s="526">
        <v>78.67857142857143</v>
      </c>
      <c r="F155" s="527"/>
      <c r="G155" s="527"/>
      <c r="H155" s="527">
        <v>50.55</v>
      </c>
      <c r="I155" s="527"/>
      <c r="J155" s="527"/>
      <c r="K155" s="527"/>
      <c r="L155" s="527"/>
      <c r="M155" s="527"/>
      <c r="N155" s="528"/>
      <c r="O155" s="530"/>
      <c r="P155" s="527"/>
      <c r="Q155" s="527"/>
      <c r="R155" s="527"/>
      <c r="S155" s="529"/>
      <c r="T155" s="343">
        <f t="shared" si="8"/>
        <v>129.22857142857143</v>
      </c>
      <c r="U155" s="478">
        <f t="shared" si="9"/>
        <v>2</v>
      </c>
      <c r="V155" s="478"/>
      <c r="W155" s="479">
        <f t="shared" si="10"/>
        <v>-1057.0990476190475</v>
      </c>
      <c r="X155" s="480">
        <f t="shared" si="11"/>
        <v>64.61428571428571</v>
      </c>
    </row>
    <row r="156" spans="1:24" ht="12.75">
      <c r="A156" s="400">
        <v>152</v>
      </c>
      <c r="B156" s="487">
        <v>144</v>
      </c>
      <c r="C156" s="338" t="s">
        <v>191</v>
      </c>
      <c r="D156" s="503" t="s">
        <v>199</v>
      </c>
      <c r="E156" s="526">
        <v>60.82142857142857</v>
      </c>
      <c r="F156" s="527"/>
      <c r="G156" s="527"/>
      <c r="H156" s="527">
        <v>66.91</v>
      </c>
      <c r="I156" s="527"/>
      <c r="J156" s="527"/>
      <c r="K156" s="527"/>
      <c r="L156" s="527"/>
      <c r="M156" s="527"/>
      <c r="N156" s="528"/>
      <c r="O156" s="527"/>
      <c r="P156" s="527"/>
      <c r="Q156" s="527"/>
      <c r="R156" s="527"/>
      <c r="S156" s="529"/>
      <c r="T156" s="343">
        <f t="shared" si="8"/>
        <v>127.73142857142857</v>
      </c>
      <c r="U156" s="478">
        <f t="shared" si="9"/>
        <v>2</v>
      </c>
      <c r="V156" s="478"/>
      <c r="W156" s="479">
        <f t="shared" si="10"/>
        <v>-1058.5961904761905</v>
      </c>
      <c r="X156" s="480">
        <f t="shared" si="11"/>
        <v>63.86571428571428</v>
      </c>
    </row>
    <row r="157" spans="1:24" ht="12.75">
      <c r="A157" s="400">
        <v>153</v>
      </c>
      <c r="B157" s="487">
        <v>145</v>
      </c>
      <c r="C157" s="338" t="s">
        <v>200</v>
      </c>
      <c r="D157" s="503" t="s">
        <v>60</v>
      </c>
      <c r="E157" s="526"/>
      <c r="F157" s="527"/>
      <c r="G157" s="527"/>
      <c r="H157" s="527"/>
      <c r="I157" s="527"/>
      <c r="J157" s="527"/>
      <c r="K157" s="527"/>
      <c r="L157" s="527"/>
      <c r="M157" s="527"/>
      <c r="N157" s="528"/>
      <c r="O157" s="530"/>
      <c r="P157" s="527">
        <v>126.91</v>
      </c>
      <c r="Q157" s="527"/>
      <c r="R157" s="527"/>
      <c r="S157" s="529"/>
      <c r="T157" s="343">
        <f t="shared" si="8"/>
        <v>126.91</v>
      </c>
      <c r="U157" s="478">
        <f t="shared" si="9"/>
        <v>1</v>
      </c>
      <c r="V157" s="478">
        <v>1</v>
      </c>
      <c r="W157" s="479">
        <f t="shared" si="10"/>
        <v>-1059.417619047619</v>
      </c>
      <c r="X157" s="480">
        <f t="shared" si="11"/>
        <v>126.91</v>
      </c>
    </row>
    <row r="158" spans="1:24" ht="12.75">
      <c r="A158" s="400">
        <v>154</v>
      </c>
      <c r="B158" s="487">
        <v>146</v>
      </c>
      <c r="C158" s="339" t="s">
        <v>345</v>
      </c>
      <c r="D158" s="504" t="s">
        <v>346</v>
      </c>
      <c r="E158" s="526"/>
      <c r="F158" s="527"/>
      <c r="G158" s="527"/>
      <c r="H158" s="527"/>
      <c r="I158" s="527">
        <v>73.78</v>
      </c>
      <c r="J158" s="527"/>
      <c r="K158" s="527"/>
      <c r="L158" s="527"/>
      <c r="M158" s="527"/>
      <c r="N158" s="528"/>
      <c r="O158" s="527"/>
      <c r="P158" s="527"/>
      <c r="Q158" s="527">
        <v>53.01</v>
      </c>
      <c r="R158" s="527"/>
      <c r="S158" s="529"/>
      <c r="T158" s="343">
        <f t="shared" si="8"/>
        <v>126.78999999999999</v>
      </c>
      <c r="U158" s="478">
        <f t="shared" si="9"/>
        <v>2</v>
      </c>
      <c r="V158" s="478"/>
      <c r="W158" s="479">
        <f t="shared" si="10"/>
        <v>-1059.537619047619</v>
      </c>
      <c r="X158" s="480">
        <f t="shared" si="11"/>
        <v>63.394999999999996</v>
      </c>
    </row>
    <row r="159" spans="1:24" ht="12.75">
      <c r="A159" s="400">
        <v>155</v>
      </c>
      <c r="B159" s="487">
        <v>261</v>
      </c>
      <c r="C159" s="340" t="s">
        <v>114</v>
      </c>
      <c r="D159" s="505" t="s">
        <v>385</v>
      </c>
      <c r="E159" s="526"/>
      <c r="F159" s="527"/>
      <c r="G159" s="527"/>
      <c r="H159" s="527"/>
      <c r="I159" s="527"/>
      <c r="J159" s="527">
        <v>53.77</v>
      </c>
      <c r="K159" s="527"/>
      <c r="L159" s="527"/>
      <c r="M159" s="527"/>
      <c r="N159" s="528"/>
      <c r="O159" s="527"/>
      <c r="P159" s="527"/>
      <c r="Q159" s="527">
        <v>23.82</v>
      </c>
      <c r="R159" s="527">
        <v>35.17</v>
      </c>
      <c r="S159" s="529">
        <v>13.5</v>
      </c>
      <c r="T159" s="343">
        <f t="shared" si="8"/>
        <v>126.26</v>
      </c>
      <c r="U159" s="478">
        <f t="shared" si="9"/>
        <v>4</v>
      </c>
      <c r="V159" s="478"/>
      <c r="W159" s="479">
        <f t="shared" si="10"/>
        <v>-1060.067619047619</v>
      </c>
      <c r="X159" s="480">
        <f t="shared" si="11"/>
        <v>31.565</v>
      </c>
    </row>
    <row r="160" spans="1:24" ht="12.75">
      <c r="A160" s="400">
        <v>156</v>
      </c>
      <c r="B160" s="487">
        <v>147</v>
      </c>
      <c r="C160" s="338" t="s">
        <v>201</v>
      </c>
      <c r="D160" s="503" t="s">
        <v>19</v>
      </c>
      <c r="E160" s="526"/>
      <c r="F160" s="527"/>
      <c r="G160" s="527"/>
      <c r="H160" s="527"/>
      <c r="I160" s="527"/>
      <c r="J160" s="527"/>
      <c r="K160" s="527"/>
      <c r="L160" s="527"/>
      <c r="M160" s="527"/>
      <c r="N160" s="528"/>
      <c r="O160" s="530"/>
      <c r="P160" s="527">
        <v>125.8</v>
      </c>
      <c r="Q160" s="527"/>
      <c r="R160" s="527"/>
      <c r="S160" s="529"/>
      <c r="T160" s="343">
        <f t="shared" si="8"/>
        <v>125.8</v>
      </c>
      <c r="U160" s="478">
        <f t="shared" si="9"/>
        <v>1</v>
      </c>
      <c r="V160" s="478">
        <v>1</v>
      </c>
      <c r="W160" s="479">
        <f t="shared" si="10"/>
        <v>-1060.527619047619</v>
      </c>
      <c r="X160" s="480">
        <f t="shared" si="11"/>
        <v>125.8</v>
      </c>
    </row>
    <row r="161" spans="1:24" ht="12.75">
      <c r="A161" s="400">
        <v>157</v>
      </c>
      <c r="B161" s="487">
        <v>148</v>
      </c>
      <c r="C161" s="338" t="s">
        <v>202</v>
      </c>
      <c r="D161" s="503" t="s">
        <v>203</v>
      </c>
      <c r="E161" s="526"/>
      <c r="F161" s="527"/>
      <c r="G161" s="527"/>
      <c r="H161" s="527"/>
      <c r="I161" s="527"/>
      <c r="J161" s="527"/>
      <c r="K161" s="527"/>
      <c r="L161" s="527"/>
      <c r="M161" s="527"/>
      <c r="N161" s="528"/>
      <c r="O161" s="527">
        <v>125</v>
      </c>
      <c r="P161" s="527"/>
      <c r="Q161" s="527"/>
      <c r="R161" s="527"/>
      <c r="S161" s="529"/>
      <c r="T161" s="343">
        <f t="shared" si="8"/>
        <v>125</v>
      </c>
      <c r="U161" s="478">
        <f t="shared" si="9"/>
        <v>1</v>
      </c>
      <c r="V161" s="478">
        <v>1</v>
      </c>
      <c r="W161" s="479">
        <f t="shared" si="10"/>
        <v>-1061.327619047619</v>
      </c>
      <c r="X161" s="480">
        <f t="shared" si="11"/>
        <v>125</v>
      </c>
    </row>
    <row r="162" spans="1:24" ht="12.75">
      <c r="A162" s="400">
        <v>158</v>
      </c>
      <c r="B162" s="487">
        <v>149</v>
      </c>
      <c r="C162" s="338" t="s">
        <v>204</v>
      </c>
      <c r="D162" s="503" t="s">
        <v>205</v>
      </c>
      <c r="E162" s="526"/>
      <c r="F162" s="527"/>
      <c r="G162" s="527"/>
      <c r="H162" s="527"/>
      <c r="I162" s="527"/>
      <c r="J162" s="527"/>
      <c r="K162" s="527"/>
      <c r="L162" s="527"/>
      <c r="M162" s="527"/>
      <c r="N162" s="528">
        <v>124.67</v>
      </c>
      <c r="O162" s="527"/>
      <c r="P162" s="527"/>
      <c r="Q162" s="527"/>
      <c r="R162" s="527"/>
      <c r="S162" s="529"/>
      <c r="T162" s="343">
        <f t="shared" si="8"/>
        <v>124.67</v>
      </c>
      <c r="U162" s="478">
        <f t="shared" si="9"/>
        <v>1</v>
      </c>
      <c r="V162" s="478">
        <v>1</v>
      </c>
      <c r="W162" s="479">
        <f t="shared" si="10"/>
        <v>-1061.657619047619</v>
      </c>
      <c r="X162" s="480">
        <f t="shared" si="11"/>
        <v>124.67</v>
      </c>
    </row>
    <row r="163" spans="1:24" ht="12.75">
      <c r="A163" s="400">
        <v>159</v>
      </c>
      <c r="B163" s="487">
        <v>150</v>
      </c>
      <c r="C163" s="337" t="s">
        <v>339</v>
      </c>
      <c r="D163" s="416" t="s">
        <v>38</v>
      </c>
      <c r="E163" s="526">
        <v>76.29761904761905</v>
      </c>
      <c r="F163" s="527"/>
      <c r="G163" s="527"/>
      <c r="H163" s="527"/>
      <c r="I163" s="527"/>
      <c r="J163" s="527"/>
      <c r="K163" s="527"/>
      <c r="L163" s="527"/>
      <c r="M163" s="527"/>
      <c r="N163" s="528"/>
      <c r="O163" s="527"/>
      <c r="P163" s="527"/>
      <c r="Q163" s="527">
        <v>46.54</v>
      </c>
      <c r="R163" s="527"/>
      <c r="S163" s="529"/>
      <c r="T163" s="343">
        <f t="shared" si="8"/>
        <v>122.83761904761906</v>
      </c>
      <c r="U163" s="478">
        <f t="shared" si="9"/>
        <v>2</v>
      </c>
      <c r="V163" s="478"/>
      <c r="W163" s="479">
        <f t="shared" si="10"/>
        <v>-1063.49</v>
      </c>
      <c r="X163" s="480">
        <f t="shared" si="11"/>
        <v>61.41880952380953</v>
      </c>
    </row>
    <row r="164" spans="1:24" ht="12.75">
      <c r="A164" s="400">
        <v>160</v>
      </c>
      <c r="B164" s="487">
        <v>151</v>
      </c>
      <c r="C164" s="338" t="s">
        <v>206</v>
      </c>
      <c r="D164" s="503" t="s">
        <v>25</v>
      </c>
      <c r="E164" s="526"/>
      <c r="F164" s="527"/>
      <c r="G164" s="527"/>
      <c r="H164" s="527"/>
      <c r="I164" s="527"/>
      <c r="J164" s="527"/>
      <c r="K164" s="527"/>
      <c r="L164" s="527"/>
      <c r="M164" s="527"/>
      <c r="N164" s="540"/>
      <c r="O164" s="527">
        <v>122.35</v>
      </c>
      <c r="P164" s="527"/>
      <c r="Q164" s="527"/>
      <c r="R164" s="527"/>
      <c r="S164" s="529"/>
      <c r="T164" s="343">
        <f t="shared" si="8"/>
        <v>122.35</v>
      </c>
      <c r="U164" s="478">
        <f t="shared" si="9"/>
        <v>1</v>
      </c>
      <c r="V164" s="478">
        <v>1</v>
      </c>
      <c r="W164" s="479">
        <f t="shared" si="10"/>
        <v>-1063.977619047619</v>
      </c>
      <c r="X164" s="480">
        <f t="shared" si="11"/>
        <v>122.35</v>
      </c>
    </row>
    <row r="165" spans="1:24" ht="12.75">
      <c r="A165" s="400">
        <v>161</v>
      </c>
      <c r="B165" s="487">
        <v>152</v>
      </c>
      <c r="C165" s="337" t="s">
        <v>45</v>
      </c>
      <c r="D165" s="416" t="s">
        <v>89</v>
      </c>
      <c r="E165" s="526"/>
      <c r="F165" s="527"/>
      <c r="G165" s="527"/>
      <c r="H165" s="527"/>
      <c r="I165" s="527"/>
      <c r="J165" s="527"/>
      <c r="K165" s="527"/>
      <c r="L165" s="527"/>
      <c r="M165" s="527"/>
      <c r="N165" s="528"/>
      <c r="O165" s="527">
        <v>122.33</v>
      </c>
      <c r="P165" s="527"/>
      <c r="Q165" s="527"/>
      <c r="R165" s="527"/>
      <c r="S165" s="529"/>
      <c r="T165" s="343">
        <f t="shared" si="8"/>
        <v>122.33</v>
      </c>
      <c r="U165" s="478">
        <f t="shared" si="9"/>
        <v>1</v>
      </c>
      <c r="V165" s="478">
        <v>1</v>
      </c>
      <c r="W165" s="479">
        <f t="shared" si="10"/>
        <v>-1063.997619047619</v>
      </c>
      <c r="X165" s="480">
        <f t="shared" si="11"/>
        <v>122.33</v>
      </c>
    </row>
    <row r="166" spans="1:24" ht="12.75">
      <c r="A166" s="400">
        <v>162</v>
      </c>
      <c r="B166" s="487">
        <v>280</v>
      </c>
      <c r="C166" s="339" t="s">
        <v>357</v>
      </c>
      <c r="D166" s="504" t="s">
        <v>260</v>
      </c>
      <c r="E166" s="526"/>
      <c r="F166" s="527"/>
      <c r="G166" s="527"/>
      <c r="H166" s="527">
        <v>69.18</v>
      </c>
      <c r="I166" s="527"/>
      <c r="J166" s="527"/>
      <c r="K166" s="527"/>
      <c r="L166" s="527"/>
      <c r="M166" s="527"/>
      <c r="N166" s="528"/>
      <c r="O166" s="527"/>
      <c r="P166" s="530"/>
      <c r="Q166" s="527"/>
      <c r="R166" s="527"/>
      <c r="S166" s="529">
        <v>52.88</v>
      </c>
      <c r="T166" s="343">
        <f t="shared" si="8"/>
        <v>122.06</v>
      </c>
      <c r="U166" s="478">
        <f t="shared" si="9"/>
        <v>2</v>
      </c>
      <c r="V166" s="478">
        <v>1</v>
      </c>
      <c r="W166" s="479">
        <f t="shared" si="10"/>
        <v>-1064.267619047619</v>
      </c>
      <c r="X166" s="480">
        <f t="shared" si="11"/>
        <v>61.03</v>
      </c>
    </row>
    <row r="167" spans="1:24" ht="12.75">
      <c r="A167" s="400">
        <v>163</v>
      </c>
      <c r="B167" s="487">
        <v>153</v>
      </c>
      <c r="C167" s="337" t="s">
        <v>207</v>
      </c>
      <c r="D167" s="416" t="s">
        <v>208</v>
      </c>
      <c r="E167" s="526"/>
      <c r="F167" s="527"/>
      <c r="G167" s="527"/>
      <c r="H167" s="527"/>
      <c r="I167" s="527"/>
      <c r="J167" s="527"/>
      <c r="K167" s="527"/>
      <c r="L167" s="527"/>
      <c r="M167" s="527"/>
      <c r="N167" s="528"/>
      <c r="O167" s="527">
        <v>121.18</v>
      </c>
      <c r="P167" s="527"/>
      <c r="Q167" s="527"/>
      <c r="R167" s="527"/>
      <c r="S167" s="529"/>
      <c r="T167" s="343">
        <f t="shared" si="8"/>
        <v>121.18</v>
      </c>
      <c r="U167" s="478">
        <f t="shared" si="9"/>
        <v>1</v>
      </c>
      <c r="V167" s="478">
        <v>1</v>
      </c>
      <c r="W167" s="479">
        <f t="shared" si="10"/>
        <v>-1065.147619047619</v>
      </c>
      <c r="X167" s="480">
        <f t="shared" si="11"/>
        <v>121.18</v>
      </c>
    </row>
    <row r="168" spans="1:24" ht="12.75">
      <c r="A168" s="400">
        <v>164</v>
      </c>
      <c r="B168" s="487">
        <v>154</v>
      </c>
      <c r="C168" s="338" t="s">
        <v>209</v>
      </c>
      <c r="D168" s="503" t="s">
        <v>210</v>
      </c>
      <c r="E168" s="526"/>
      <c r="F168" s="527"/>
      <c r="G168" s="527">
        <v>58.37</v>
      </c>
      <c r="H168" s="527">
        <v>61.45</v>
      </c>
      <c r="I168" s="527"/>
      <c r="J168" s="527"/>
      <c r="K168" s="527"/>
      <c r="L168" s="527"/>
      <c r="M168" s="527"/>
      <c r="N168" s="540"/>
      <c r="O168" s="527"/>
      <c r="P168" s="527"/>
      <c r="Q168" s="527"/>
      <c r="R168" s="527"/>
      <c r="S168" s="529"/>
      <c r="T168" s="343">
        <f t="shared" si="8"/>
        <v>119.82</v>
      </c>
      <c r="U168" s="478">
        <f t="shared" si="9"/>
        <v>2</v>
      </c>
      <c r="V168" s="478">
        <v>1</v>
      </c>
      <c r="W168" s="479">
        <f t="shared" si="10"/>
        <v>-1066.507619047619</v>
      </c>
      <c r="X168" s="480">
        <f t="shared" si="11"/>
        <v>59.91</v>
      </c>
    </row>
    <row r="169" spans="1:24" ht="12.75">
      <c r="A169" s="400">
        <v>165</v>
      </c>
      <c r="B169" s="487">
        <v>155</v>
      </c>
      <c r="C169" s="338" t="s">
        <v>211</v>
      </c>
      <c r="D169" s="503" t="s">
        <v>133</v>
      </c>
      <c r="E169" s="526"/>
      <c r="F169" s="527"/>
      <c r="G169" s="527"/>
      <c r="H169" s="527"/>
      <c r="I169" s="527"/>
      <c r="J169" s="527"/>
      <c r="K169" s="527"/>
      <c r="L169" s="527"/>
      <c r="M169" s="527"/>
      <c r="N169" s="528"/>
      <c r="O169" s="530">
        <v>118.8</v>
      </c>
      <c r="P169" s="527"/>
      <c r="Q169" s="527"/>
      <c r="R169" s="527"/>
      <c r="S169" s="529"/>
      <c r="T169" s="343">
        <f t="shared" si="8"/>
        <v>118.8</v>
      </c>
      <c r="U169" s="478">
        <f t="shared" si="9"/>
        <v>1</v>
      </c>
      <c r="V169" s="478">
        <v>1</v>
      </c>
      <c r="W169" s="479">
        <f t="shared" si="10"/>
        <v>-1067.527619047619</v>
      </c>
      <c r="X169" s="480">
        <f t="shared" si="11"/>
        <v>118.8</v>
      </c>
    </row>
    <row r="170" spans="1:24" ht="12.75">
      <c r="A170" s="400">
        <v>166</v>
      </c>
      <c r="B170" s="487">
        <v>156</v>
      </c>
      <c r="C170" s="338" t="s">
        <v>212</v>
      </c>
      <c r="D170" s="503" t="s">
        <v>93</v>
      </c>
      <c r="E170" s="526"/>
      <c r="F170" s="527"/>
      <c r="G170" s="527"/>
      <c r="H170" s="527"/>
      <c r="I170" s="527"/>
      <c r="J170" s="527"/>
      <c r="K170" s="527"/>
      <c r="L170" s="527"/>
      <c r="M170" s="527"/>
      <c r="N170" s="540"/>
      <c r="O170" s="527">
        <v>118.69</v>
      </c>
      <c r="P170" s="527"/>
      <c r="Q170" s="527"/>
      <c r="R170" s="527"/>
      <c r="S170" s="529"/>
      <c r="T170" s="343">
        <f aca="true" t="shared" si="12" ref="T170:T233">SUM(E170:S170)</f>
        <v>118.69</v>
      </c>
      <c r="U170" s="478">
        <f t="shared" si="9"/>
        <v>1</v>
      </c>
      <c r="V170" s="478">
        <v>1</v>
      </c>
      <c r="W170" s="479">
        <f t="shared" si="10"/>
        <v>-1067.637619047619</v>
      </c>
      <c r="X170" s="480">
        <f t="shared" si="11"/>
        <v>118.69</v>
      </c>
    </row>
    <row r="171" spans="1:24" ht="12.75">
      <c r="A171" s="400">
        <v>167</v>
      </c>
      <c r="B171" s="487">
        <v>157</v>
      </c>
      <c r="C171" s="338" t="s">
        <v>213</v>
      </c>
      <c r="D171" s="416" t="s">
        <v>87</v>
      </c>
      <c r="E171" s="526"/>
      <c r="F171" s="527"/>
      <c r="G171" s="527"/>
      <c r="H171" s="527"/>
      <c r="I171" s="527"/>
      <c r="J171" s="527"/>
      <c r="K171" s="527"/>
      <c r="L171" s="527"/>
      <c r="M171" s="527"/>
      <c r="N171" s="528"/>
      <c r="O171" s="527">
        <v>118.14</v>
      </c>
      <c r="P171" s="527"/>
      <c r="Q171" s="527"/>
      <c r="R171" s="527"/>
      <c r="S171" s="529"/>
      <c r="T171" s="343">
        <f t="shared" si="12"/>
        <v>118.14</v>
      </c>
      <c r="U171" s="478">
        <f t="shared" si="9"/>
        <v>1</v>
      </c>
      <c r="V171" s="478"/>
      <c r="W171" s="479">
        <f t="shared" si="10"/>
        <v>-1068.187619047619</v>
      </c>
      <c r="X171" s="480">
        <f t="shared" si="11"/>
        <v>118.14</v>
      </c>
    </row>
    <row r="172" spans="1:24" ht="12.75">
      <c r="A172" s="400">
        <v>168</v>
      </c>
      <c r="B172" s="487">
        <v>158</v>
      </c>
      <c r="C172" s="338" t="s">
        <v>214</v>
      </c>
      <c r="D172" s="416" t="s">
        <v>215</v>
      </c>
      <c r="E172" s="526"/>
      <c r="F172" s="527"/>
      <c r="G172" s="527"/>
      <c r="H172" s="527"/>
      <c r="I172" s="527"/>
      <c r="J172" s="527"/>
      <c r="K172" s="527"/>
      <c r="L172" s="527"/>
      <c r="M172" s="527"/>
      <c r="N172" s="528"/>
      <c r="O172" s="527">
        <v>118.12</v>
      </c>
      <c r="P172" s="527"/>
      <c r="Q172" s="527"/>
      <c r="R172" s="527"/>
      <c r="S172" s="529"/>
      <c r="T172" s="343">
        <f t="shared" si="12"/>
        <v>118.12</v>
      </c>
      <c r="U172" s="478">
        <f t="shared" si="9"/>
        <v>1</v>
      </c>
      <c r="V172" s="478"/>
      <c r="W172" s="479">
        <f t="shared" si="10"/>
        <v>-1068.2076190476191</v>
      </c>
      <c r="X172" s="480">
        <f t="shared" si="11"/>
        <v>118.12</v>
      </c>
    </row>
    <row r="173" spans="1:24" ht="12.75">
      <c r="A173" s="400">
        <v>169</v>
      </c>
      <c r="B173" s="487">
        <v>159</v>
      </c>
      <c r="C173" s="338" t="s">
        <v>216</v>
      </c>
      <c r="D173" s="503" t="s">
        <v>80</v>
      </c>
      <c r="E173" s="526"/>
      <c r="F173" s="527"/>
      <c r="G173" s="527"/>
      <c r="H173" s="527"/>
      <c r="I173" s="527"/>
      <c r="J173" s="527"/>
      <c r="K173" s="527"/>
      <c r="L173" s="527"/>
      <c r="M173" s="527"/>
      <c r="N173" s="528">
        <v>117.45</v>
      </c>
      <c r="O173" s="530"/>
      <c r="P173" s="527"/>
      <c r="Q173" s="527"/>
      <c r="R173" s="527"/>
      <c r="S173" s="529"/>
      <c r="T173" s="343">
        <f t="shared" si="12"/>
        <v>117.45</v>
      </c>
      <c r="U173" s="478">
        <f t="shared" si="9"/>
        <v>1</v>
      </c>
      <c r="V173" s="478">
        <v>1</v>
      </c>
      <c r="W173" s="479">
        <f t="shared" si="10"/>
        <v>-1068.877619047619</v>
      </c>
      <c r="X173" s="480">
        <f t="shared" si="11"/>
        <v>117.45</v>
      </c>
    </row>
    <row r="174" spans="1:24" ht="12.75">
      <c r="A174" s="400">
        <v>170</v>
      </c>
      <c r="B174" s="487">
        <v>160</v>
      </c>
      <c r="C174" s="338" t="s">
        <v>217</v>
      </c>
      <c r="D174" s="503" t="s">
        <v>218</v>
      </c>
      <c r="E174" s="526"/>
      <c r="F174" s="527"/>
      <c r="G174" s="527"/>
      <c r="H174" s="527"/>
      <c r="I174" s="527">
        <v>117.39</v>
      </c>
      <c r="J174" s="527"/>
      <c r="K174" s="527"/>
      <c r="L174" s="527"/>
      <c r="M174" s="527"/>
      <c r="N174" s="528"/>
      <c r="O174" s="527"/>
      <c r="P174" s="527"/>
      <c r="Q174" s="527"/>
      <c r="R174" s="527"/>
      <c r="S174" s="529"/>
      <c r="T174" s="343">
        <f t="shared" si="12"/>
        <v>117.39</v>
      </c>
      <c r="U174" s="478">
        <f t="shared" si="9"/>
        <v>1</v>
      </c>
      <c r="V174" s="478">
        <v>1</v>
      </c>
      <c r="W174" s="479">
        <f t="shared" si="10"/>
        <v>-1068.937619047619</v>
      </c>
      <c r="X174" s="480">
        <f t="shared" si="11"/>
        <v>117.39</v>
      </c>
    </row>
    <row r="175" spans="1:24" ht="12.75">
      <c r="A175" s="400">
        <v>171</v>
      </c>
      <c r="B175" s="487">
        <v>161</v>
      </c>
      <c r="C175" s="339" t="s">
        <v>219</v>
      </c>
      <c r="D175" s="504" t="s">
        <v>220</v>
      </c>
      <c r="E175" s="526">
        <v>44.15</v>
      </c>
      <c r="F175" s="527"/>
      <c r="G175" s="527"/>
      <c r="H175" s="527">
        <v>71.91</v>
      </c>
      <c r="I175" s="527"/>
      <c r="J175" s="527"/>
      <c r="K175" s="527"/>
      <c r="L175" s="527"/>
      <c r="M175" s="527"/>
      <c r="N175" s="528"/>
      <c r="O175" s="527"/>
      <c r="P175" s="527"/>
      <c r="Q175" s="527"/>
      <c r="R175" s="527"/>
      <c r="S175" s="529"/>
      <c r="T175" s="343">
        <f t="shared" si="12"/>
        <v>116.06</v>
      </c>
      <c r="U175" s="478">
        <f t="shared" si="9"/>
        <v>2</v>
      </c>
      <c r="V175" s="478">
        <v>1</v>
      </c>
      <c r="W175" s="479">
        <f t="shared" si="10"/>
        <v>-1070.267619047619</v>
      </c>
      <c r="X175" s="480">
        <f t="shared" si="11"/>
        <v>58.03</v>
      </c>
    </row>
    <row r="176" spans="1:24" ht="12.75">
      <c r="A176" s="400">
        <v>172</v>
      </c>
      <c r="B176" s="487">
        <v>162</v>
      </c>
      <c r="C176" s="340" t="s">
        <v>221</v>
      </c>
      <c r="D176" s="505" t="s">
        <v>222</v>
      </c>
      <c r="E176" s="526">
        <v>52.78571428571429</v>
      </c>
      <c r="F176" s="527"/>
      <c r="G176" s="527"/>
      <c r="H176" s="527">
        <v>62.36</v>
      </c>
      <c r="I176" s="527"/>
      <c r="J176" s="527"/>
      <c r="K176" s="527"/>
      <c r="L176" s="527"/>
      <c r="M176" s="527"/>
      <c r="N176" s="540"/>
      <c r="O176" s="527"/>
      <c r="P176" s="527"/>
      <c r="Q176" s="527"/>
      <c r="R176" s="527"/>
      <c r="S176" s="529"/>
      <c r="T176" s="343">
        <f t="shared" si="12"/>
        <v>115.14571428571429</v>
      </c>
      <c r="U176" s="478">
        <f t="shared" si="9"/>
        <v>2</v>
      </c>
      <c r="V176" s="478"/>
      <c r="W176" s="479">
        <f t="shared" si="10"/>
        <v>-1071.1819047619047</v>
      </c>
      <c r="X176" s="480">
        <f t="shared" si="11"/>
        <v>57.572857142857146</v>
      </c>
    </row>
    <row r="177" spans="1:24" ht="12.75">
      <c r="A177" s="400">
        <v>173</v>
      </c>
      <c r="B177" s="487">
        <v>163</v>
      </c>
      <c r="C177" s="338" t="s">
        <v>146</v>
      </c>
      <c r="D177" s="503" t="s">
        <v>52</v>
      </c>
      <c r="E177" s="526"/>
      <c r="F177" s="527"/>
      <c r="G177" s="527"/>
      <c r="H177" s="527"/>
      <c r="I177" s="527"/>
      <c r="J177" s="527"/>
      <c r="K177" s="527"/>
      <c r="L177" s="527"/>
      <c r="M177" s="527"/>
      <c r="N177" s="528"/>
      <c r="O177" s="530">
        <v>114.14</v>
      </c>
      <c r="P177" s="527"/>
      <c r="Q177" s="527"/>
      <c r="R177" s="527"/>
      <c r="S177" s="529"/>
      <c r="T177" s="343">
        <f t="shared" si="12"/>
        <v>114.14</v>
      </c>
      <c r="U177" s="478">
        <f t="shared" si="9"/>
        <v>1</v>
      </c>
      <c r="V177" s="478"/>
      <c r="W177" s="479">
        <f t="shared" si="10"/>
        <v>-1072.187619047619</v>
      </c>
      <c r="X177" s="480">
        <f t="shared" si="11"/>
        <v>114.14</v>
      </c>
    </row>
    <row r="178" spans="1:24" ht="12.75">
      <c r="A178" s="400">
        <v>174</v>
      </c>
      <c r="B178" s="487">
        <v>164</v>
      </c>
      <c r="C178" s="338" t="s">
        <v>223</v>
      </c>
      <c r="D178" s="503" t="s">
        <v>70</v>
      </c>
      <c r="E178" s="526"/>
      <c r="F178" s="527"/>
      <c r="G178" s="527"/>
      <c r="H178" s="527"/>
      <c r="I178" s="527"/>
      <c r="J178" s="527"/>
      <c r="K178" s="527"/>
      <c r="L178" s="527"/>
      <c r="M178" s="527"/>
      <c r="N178" s="528"/>
      <c r="O178" s="527">
        <v>113.93</v>
      </c>
      <c r="P178" s="527"/>
      <c r="Q178" s="527"/>
      <c r="R178" s="527"/>
      <c r="S178" s="529"/>
      <c r="T178" s="343">
        <f t="shared" si="12"/>
        <v>113.93</v>
      </c>
      <c r="U178" s="478">
        <f t="shared" si="9"/>
        <v>1</v>
      </c>
      <c r="V178" s="478"/>
      <c r="W178" s="479">
        <f t="shared" si="10"/>
        <v>-1072.397619047619</v>
      </c>
      <c r="X178" s="480">
        <f t="shared" si="11"/>
        <v>113.93</v>
      </c>
    </row>
    <row r="179" spans="1:24" ht="12.75">
      <c r="A179" s="400">
        <v>175</v>
      </c>
      <c r="B179" s="487">
        <v>165</v>
      </c>
      <c r="C179" s="338" t="s">
        <v>224</v>
      </c>
      <c r="D179" s="503" t="s">
        <v>121</v>
      </c>
      <c r="E179" s="526"/>
      <c r="F179" s="527"/>
      <c r="G179" s="527"/>
      <c r="H179" s="527"/>
      <c r="I179" s="527"/>
      <c r="J179" s="527"/>
      <c r="K179" s="527"/>
      <c r="L179" s="527"/>
      <c r="M179" s="527"/>
      <c r="N179" s="528"/>
      <c r="O179" s="527">
        <v>113.77</v>
      </c>
      <c r="P179" s="527"/>
      <c r="Q179" s="527"/>
      <c r="R179" s="527"/>
      <c r="S179" s="529"/>
      <c r="T179" s="343">
        <f t="shared" si="12"/>
        <v>113.77</v>
      </c>
      <c r="U179" s="478">
        <f t="shared" si="9"/>
        <v>1</v>
      </c>
      <c r="V179" s="478"/>
      <c r="W179" s="479">
        <f t="shared" si="10"/>
        <v>-1072.557619047619</v>
      </c>
      <c r="X179" s="480">
        <f t="shared" si="11"/>
        <v>113.77</v>
      </c>
    </row>
    <row r="180" spans="1:24" ht="12.75">
      <c r="A180" s="400">
        <v>176</v>
      </c>
      <c r="B180" s="487">
        <v>269</v>
      </c>
      <c r="C180" s="340" t="s">
        <v>344</v>
      </c>
      <c r="D180" s="505" t="s">
        <v>194</v>
      </c>
      <c r="E180" s="526"/>
      <c r="F180" s="527"/>
      <c r="G180" s="527"/>
      <c r="H180" s="527">
        <v>74.18</v>
      </c>
      <c r="I180" s="527"/>
      <c r="J180" s="527"/>
      <c r="K180" s="527"/>
      <c r="L180" s="527"/>
      <c r="M180" s="527"/>
      <c r="N180" s="540"/>
      <c r="O180" s="527"/>
      <c r="P180" s="527"/>
      <c r="Q180" s="527"/>
      <c r="R180" s="527"/>
      <c r="S180" s="529">
        <v>39.13</v>
      </c>
      <c r="T180" s="343">
        <f t="shared" si="12"/>
        <v>113.31</v>
      </c>
      <c r="U180" s="478">
        <f t="shared" si="9"/>
        <v>2</v>
      </c>
      <c r="V180" s="478">
        <v>1</v>
      </c>
      <c r="W180" s="479">
        <f t="shared" si="10"/>
        <v>-1073.017619047619</v>
      </c>
      <c r="X180" s="480">
        <f t="shared" si="11"/>
        <v>56.655</v>
      </c>
    </row>
    <row r="181" spans="1:24" ht="12.75">
      <c r="A181" s="400">
        <v>177</v>
      </c>
      <c r="B181" s="487">
        <v>167</v>
      </c>
      <c r="C181" s="338" t="s">
        <v>29</v>
      </c>
      <c r="D181" s="503" t="s">
        <v>225</v>
      </c>
      <c r="E181" s="526"/>
      <c r="F181" s="527"/>
      <c r="G181" s="527"/>
      <c r="H181" s="527"/>
      <c r="I181" s="527"/>
      <c r="J181" s="527"/>
      <c r="K181" s="527"/>
      <c r="L181" s="527"/>
      <c r="M181" s="527"/>
      <c r="N181" s="528"/>
      <c r="O181" s="527">
        <v>111.32</v>
      </c>
      <c r="P181" s="527"/>
      <c r="Q181" s="527"/>
      <c r="R181" s="527"/>
      <c r="S181" s="529"/>
      <c r="T181" s="343">
        <f t="shared" si="12"/>
        <v>111.32</v>
      </c>
      <c r="U181" s="478">
        <f t="shared" si="9"/>
        <v>1</v>
      </c>
      <c r="V181" s="478"/>
      <c r="W181" s="479">
        <f t="shared" si="10"/>
        <v>-1075.007619047619</v>
      </c>
      <c r="X181" s="480">
        <f t="shared" si="11"/>
        <v>111.32</v>
      </c>
    </row>
    <row r="182" spans="1:24" ht="12.75">
      <c r="A182" s="400">
        <v>178</v>
      </c>
      <c r="B182" s="487">
        <v>168</v>
      </c>
      <c r="C182" s="338" t="s">
        <v>29</v>
      </c>
      <c r="D182" s="503" t="s">
        <v>226</v>
      </c>
      <c r="E182" s="526"/>
      <c r="F182" s="527"/>
      <c r="G182" s="527"/>
      <c r="H182" s="527"/>
      <c r="I182" s="527"/>
      <c r="J182" s="527"/>
      <c r="K182" s="527"/>
      <c r="L182" s="527"/>
      <c r="M182" s="527"/>
      <c r="N182" s="528"/>
      <c r="O182" s="527">
        <v>111.3</v>
      </c>
      <c r="P182" s="527"/>
      <c r="Q182" s="527"/>
      <c r="R182" s="527"/>
      <c r="S182" s="529"/>
      <c r="T182" s="343">
        <f t="shared" si="12"/>
        <v>111.3</v>
      </c>
      <c r="U182" s="478">
        <f t="shared" si="9"/>
        <v>1</v>
      </c>
      <c r="V182" s="478"/>
      <c r="W182" s="479">
        <f t="shared" si="10"/>
        <v>-1075.027619047619</v>
      </c>
      <c r="X182" s="480">
        <f t="shared" si="11"/>
        <v>111.3</v>
      </c>
    </row>
    <row r="183" spans="1:24" ht="12.75">
      <c r="A183" s="400">
        <v>179</v>
      </c>
      <c r="B183" s="487">
        <v>169</v>
      </c>
      <c r="C183" s="340" t="s">
        <v>229</v>
      </c>
      <c r="D183" s="504" t="s">
        <v>159</v>
      </c>
      <c r="E183" s="526">
        <v>46.535714285714285</v>
      </c>
      <c r="F183" s="527"/>
      <c r="G183" s="527"/>
      <c r="H183" s="527">
        <v>64.18</v>
      </c>
      <c r="I183" s="527"/>
      <c r="J183" s="527"/>
      <c r="K183" s="527"/>
      <c r="L183" s="527"/>
      <c r="M183" s="527"/>
      <c r="N183" s="528"/>
      <c r="O183" s="527"/>
      <c r="P183" s="527"/>
      <c r="Q183" s="527"/>
      <c r="R183" s="527"/>
      <c r="S183" s="529"/>
      <c r="T183" s="343">
        <f t="shared" si="12"/>
        <v>110.71571428571428</v>
      </c>
      <c r="U183" s="478">
        <f t="shared" si="9"/>
        <v>2</v>
      </c>
      <c r="V183" s="478"/>
      <c r="W183" s="479">
        <f t="shared" si="10"/>
        <v>-1075.6119047619047</v>
      </c>
      <c r="X183" s="480">
        <f t="shared" si="11"/>
        <v>55.35785714285714</v>
      </c>
    </row>
    <row r="184" spans="1:24" ht="12.75">
      <c r="A184" s="400">
        <v>180</v>
      </c>
      <c r="B184" s="487">
        <v>170</v>
      </c>
      <c r="C184" s="338" t="s">
        <v>230</v>
      </c>
      <c r="D184" s="503" t="s">
        <v>97</v>
      </c>
      <c r="E184" s="526"/>
      <c r="F184" s="527"/>
      <c r="G184" s="527"/>
      <c r="H184" s="527"/>
      <c r="I184" s="527"/>
      <c r="J184" s="527"/>
      <c r="K184" s="527"/>
      <c r="L184" s="527"/>
      <c r="M184" s="527"/>
      <c r="N184" s="528"/>
      <c r="O184" s="527">
        <v>110.04</v>
      </c>
      <c r="P184" s="527"/>
      <c r="Q184" s="527"/>
      <c r="R184" s="527"/>
      <c r="S184" s="529"/>
      <c r="T184" s="343">
        <f t="shared" si="12"/>
        <v>110.04</v>
      </c>
      <c r="U184" s="478">
        <f t="shared" si="9"/>
        <v>1</v>
      </c>
      <c r="V184" s="478"/>
      <c r="W184" s="479">
        <f t="shared" si="10"/>
        <v>-1076.287619047619</v>
      </c>
      <c r="X184" s="480">
        <f t="shared" si="11"/>
        <v>110.04</v>
      </c>
    </row>
    <row r="185" spans="1:24" ht="12.75">
      <c r="A185" s="400">
        <v>181</v>
      </c>
      <c r="B185" s="487">
        <v>171</v>
      </c>
      <c r="C185" s="337" t="s">
        <v>231</v>
      </c>
      <c r="D185" s="416" t="s">
        <v>25</v>
      </c>
      <c r="E185" s="526"/>
      <c r="F185" s="527"/>
      <c r="G185" s="527"/>
      <c r="H185" s="527"/>
      <c r="I185" s="527">
        <v>109.83</v>
      </c>
      <c r="J185" s="527"/>
      <c r="K185" s="527"/>
      <c r="L185" s="527"/>
      <c r="M185" s="527"/>
      <c r="N185" s="528"/>
      <c r="O185" s="527"/>
      <c r="P185" s="527"/>
      <c r="Q185" s="527"/>
      <c r="R185" s="527"/>
      <c r="S185" s="529"/>
      <c r="T185" s="343">
        <f t="shared" si="12"/>
        <v>109.83</v>
      </c>
      <c r="U185" s="478">
        <f t="shared" si="9"/>
        <v>1</v>
      </c>
      <c r="V185" s="478">
        <v>1</v>
      </c>
      <c r="W185" s="479">
        <f t="shared" si="10"/>
        <v>-1076.497619047619</v>
      </c>
      <c r="X185" s="480">
        <f t="shared" si="11"/>
        <v>109.83</v>
      </c>
    </row>
    <row r="186" spans="1:24" ht="12.75">
      <c r="A186" s="400">
        <v>182</v>
      </c>
      <c r="B186" s="487">
        <v>172</v>
      </c>
      <c r="C186" s="338" t="s">
        <v>232</v>
      </c>
      <c r="D186" s="503" t="s">
        <v>19</v>
      </c>
      <c r="E186" s="526"/>
      <c r="F186" s="527"/>
      <c r="G186" s="527"/>
      <c r="H186" s="527"/>
      <c r="I186" s="527"/>
      <c r="J186" s="527"/>
      <c r="K186" s="527"/>
      <c r="L186" s="527"/>
      <c r="M186" s="527"/>
      <c r="N186" s="528"/>
      <c r="O186" s="527">
        <v>109.52</v>
      </c>
      <c r="P186" s="527"/>
      <c r="Q186" s="527"/>
      <c r="R186" s="527"/>
      <c r="S186" s="529"/>
      <c r="T186" s="343">
        <f t="shared" si="12"/>
        <v>109.52</v>
      </c>
      <c r="U186" s="478">
        <f t="shared" si="9"/>
        <v>1</v>
      </c>
      <c r="V186" s="478"/>
      <c r="W186" s="479">
        <f t="shared" si="10"/>
        <v>-1076.807619047619</v>
      </c>
      <c r="X186" s="480">
        <f t="shared" si="11"/>
        <v>109.52</v>
      </c>
    </row>
    <row r="187" spans="1:24" ht="12.75">
      <c r="A187" s="400">
        <v>183</v>
      </c>
      <c r="B187" s="487">
        <v>173</v>
      </c>
      <c r="C187" s="339" t="s">
        <v>233</v>
      </c>
      <c r="D187" s="504" t="s">
        <v>234</v>
      </c>
      <c r="E187" s="526"/>
      <c r="F187" s="527"/>
      <c r="G187" s="527"/>
      <c r="H187" s="527"/>
      <c r="I187" s="527"/>
      <c r="J187" s="527"/>
      <c r="K187" s="527"/>
      <c r="L187" s="527"/>
      <c r="M187" s="527"/>
      <c r="N187" s="528"/>
      <c r="O187" s="530"/>
      <c r="P187" s="527">
        <v>109.3</v>
      </c>
      <c r="Q187" s="527"/>
      <c r="R187" s="527"/>
      <c r="S187" s="529"/>
      <c r="T187" s="343">
        <f t="shared" si="12"/>
        <v>109.3</v>
      </c>
      <c r="U187" s="478">
        <f t="shared" si="9"/>
        <v>1</v>
      </c>
      <c r="V187" s="478">
        <v>1</v>
      </c>
      <c r="W187" s="479">
        <f t="shared" si="10"/>
        <v>-1077.027619047619</v>
      </c>
      <c r="X187" s="480">
        <f t="shared" si="11"/>
        <v>109.3</v>
      </c>
    </row>
    <row r="188" spans="1:24" ht="12.75">
      <c r="A188" s="400">
        <v>184</v>
      </c>
      <c r="B188" s="487">
        <v>320</v>
      </c>
      <c r="C188" s="338" t="s">
        <v>50</v>
      </c>
      <c r="D188" s="503" t="s">
        <v>89</v>
      </c>
      <c r="E188" s="526"/>
      <c r="F188" s="527"/>
      <c r="G188" s="527"/>
      <c r="H188" s="527">
        <v>48.73</v>
      </c>
      <c r="I188" s="527"/>
      <c r="J188" s="527"/>
      <c r="K188" s="527"/>
      <c r="L188" s="527"/>
      <c r="M188" s="527"/>
      <c r="N188" s="528"/>
      <c r="O188" s="527"/>
      <c r="P188" s="527"/>
      <c r="Q188" s="527"/>
      <c r="R188" s="527"/>
      <c r="S188" s="529">
        <v>58.5</v>
      </c>
      <c r="T188" s="343">
        <f t="shared" si="12"/>
        <v>107.22999999999999</v>
      </c>
      <c r="U188" s="478">
        <f t="shared" si="9"/>
        <v>2</v>
      </c>
      <c r="V188" s="478"/>
      <c r="W188" s="479">
        <f t="shared" si="10"/>
        <v>-1079.097619047619</v>
      </c>
      <c r="X188" s="480">
        <f t="shared" si="11"/>
        <v>53.614999999999995</v>
      </c>
    </row>
    <row r="189" spans="1:24" ht="12.75">
      <c r="A189" s="400">
        <v>185</v>
      </c>
      <c r="B189" s="487">
        <v>175</v>
      </c>
      <c r="C189" s="338" t="s">
        <v>236</v>
      </c>
      <c r="D189" s="503" t="s">
        <v>25</v>
      </c>
      <c r="E189" s="526"/>
      <c r="F189" s="527"/>
      <c r="G189" s="527"/>
      <c r="H189" s="527"/>
      <c r="I189" s="527"/>
      <c r="J189" s="527">
        <v>107.12</v>
      </c>
      <c r="K189" s="527"/>
      <c r="L189" s="527"/>
      <c r="M189" s="527"/>
      <c r="N189" s="528"/>
      <c r="O189" s="527"/>
      <c r="P189" s="527"/>
      <c r="Q189" s="527"/>
      <c r="R189" s="527"/>
      <c r="S189" s="529"/>
      <c r="T189" s="343">
        <f t="shared" si="12"/>
        <v>107.12</v>
      </c>
      <c r="U189" s="478">
        <f t="shared" si="9"/>
        <v>1</v>
      </c>
      <c r="V189" s="478">
        <v>1</v>
      </c>
      <c r="W189" s="479">
        <f t="shared" si="10"/>
        <v>-1079.2076190476191</v>
      </c>
      <c r="X189" s="480">
        <f t="shared" si="11"/>
        <v>107.12</v>
      </c>
    </row>
    <row r="190" spans="1:24" ht="12.75">
      <c r="A190" s="400">
        <v>186</v>
      </c>
      <c r="B190" s="487">
        <v>176</v>
      </c>
      <c r="C190" s="337" t="s">
        <v>237</v>
      </c>
      <c r="D190" s="416" t="s">
        <v>238</v>
      </c>
      <c r="E190" s="526"/>
      <c r="F190" s="527"/>
      <c r="G190" s="527"/>
      <c r="H190" s="527"/>
      <c r="I190" s="527">
        <v>107.02</v>
      </c>
      <c r="J190" s="527"/>
      <c r="K190" s="527"/>
      <c r="L190" s="527"/>
      <c r="M190" s="527"/>
      <c r="N190" s="528"/>
      <c r="O190" s="527"/>
      <c r="P190" s="527"/>
      <c r="Q190" s="527"/>
      <c r="R190" s="527"/>
      <c r="S190" s="529"/>
      <c r="T190" s="343">
        <f t="shared" si="12"/>
        <v>107.02</v>
      </c>
      <c r="U190" s="478">
        <f t="shared" si="9"/>
        <v>1</v>
      </c>
      <c r="V190" s="478">
        <v>1</v>
      </c>
      <c r="W190" s="479">
        <f t="shared" si="10"/>
        <v>-1079.307619047619</v>
      </c>
      <c r="X190" s="480">
        <f t="shared" si="11"/>
        <v>107.02</v>
      </c>
    </row>
    <row r="191" spans="1:24" ht="12.75">
      <c r="A191" s="400">
        <v>187</v>
      </c>
      <c r="B191" s="487">
        <v>177</v>
      </c>
      <c r="C191" s="337" t="s">
        <v>175</v>
      </c>
      <c r="D191" s="416" t="s">
        <v>239</v>
      </c>
      <c r="E191" s="526"/>
      <c r="F191" s="527"/>
      <c r="G191" s="527"/>
      <c r="H191" s="527"/>
      <c r="I191" s="527">
        <v>106.46</v>
      </c>
      <c r="J191" s="527"/>
      <c r="K191" s="527"/>
      <c r="L191" s="527"/>
      <c r="M191" s="527"/>
      <c r="N191" s="528"/>
      <c r="O191" s="527"/>
      <c r="P191" s="527"/>
      <c r="Q191" s="527"/>
      <c r="R191" s="527"/>
      <c r="S191" s="529"/>
      <c r="T191" s="343">
        <f t="shared" si="12"/>
        <v>106.46</v>
      </c>
      <c r="U191" s="478">
        <f t="shared" si="9"/>
        <v>1</v>
      </c>
      <c r="V191" s="478">
        <v>1</v>
      </c>
      <c r="W191" s="479">
        <f t="shared" si="10"/>
        <v>-1079.867619047619</v>
      </c>
      <c r="X191" s="480">
        <f t="shared" si="11"/>
        <v>106.46</v>
      </c>
    </row>
    <row r="192" spans="1:24" ht="12.75">
      <c r="A192" s="400">
        <v>188</v>
      </c>
      <c r="B192" s="487">
        <v>178</v>
      </c>
      <c r="C192" s="339" t="s">
        <v>241</v>
      </c>
      <c r="D192" s="504" t="s">
        <v>84</v>
      </c>
      <c r="E192" s="526"/>
      <c r="F192" s="527"/>
      <c r="G192" s="527"/>
      <c r="H192" s="527"/>
      <c r="I192" s="527"/>
      <c r="J192" s="527"/>
      <c r="K192" s="527"/>
      <c r="L192" s="527"/>
      <c r="M192" s="527"/>
      <c r="N192" s="528">
        <v>105.73</v>
      </c>
      <c r="O192" s="527"/>
      <c r="P192" s="527"/>
      <c r="Q192" s="527"/>
      <c r="R192" s="527"/>
      <c r="S192" s="529"/>
      <c r="T192" s="343">
        <f t="shared" si="12"/>
        <v>105.73</v>
      </c>
      <c r="U192" s="478">
        <f t="shared" si="9"/>
        <v>1</v>
      </c>
      <c r="V192" s="478"/>
      <c r="W192" s="479">
        <f t="shared" si="10"/>
        <v>-1080.597619047619</v>
      </c>
      <c r="X192" s="480">
        <f t="shared" si="11"/>
        <v>105.73</v>
      </c>
    </row>
    <row r="193" spans="1:24" ht="12.75">
      <c r="A193" s="400">
        <v>189</v>
      </c>
      <c r="B193" s="487">
        <v>179</v>
      </c>
      <c r="C193" s="340" t="s">
        <v>242</v>
      </c>
      <c r="D193" s="505" t="s">
        <v>243</v>
      </c>
      <c r="E193" s="526"/>
      <c r="F193" s="527"/>
      <c r="G193" s="527">
        <v>105</v>
      </c>
      <c r="H193" s="527"/>
      <c r="I193" s="527"/>
      <c r="J193" s="527"/>
      <c r="K193" s="527"/>
      <c r="L193" s="527"/>
      <c r="M193" s="527"/>
      <c r="N193" s="528"/>
      <c r="O193" s="527"/>
      <c r="P193" s="527"/>
      <c r="Q193" s="527"/>
      <c r="R193" s="527"/>
      <c r="S193" s="529"/>
      <c r="T193" s="343">
        <f t="shared" si="12"/>
        <v>105</v>
      </c>
      <c r="U193" s="478">
        <f t="shared" si="9"/>
        <v>1</v>
      </c>
      <c r="V193" s="478">
        <v>1</v>
      </c>
      <c r="W193" s="479">
        <f t="shared" si="10"/>
        <v>-1081.327619047619</v>
      </c>
      <c r="X193" s="480">
        <f t="shared" si="11"/>
        <v>105</v>
      </c>
    </row>
    <row r="194" spans="1:24" ht="12.75">
      <c r="A194" s="400">
        <v>190</v>
      </c>
      <c r="B194" s="487">
        <v>180</v>
      </c>
      <c r="C194" s="339" t="s">
        <v>244</v>
      </c>
      <c r="D194" s="504" t="s">
        <v>74</v>
      </c>
      <c r="E194" s="526">
        <v>28.380952380952383</v>
      </c>
      <c r="F194" s="527"/>
      <c r="G194" s="527"/>
      <c r="H194" s="527">
        <v>76</v>
      </c>
      <c r="I194" s="527"/>
      <c r="J194" s="527"/>
      <c r="K194" s="527"/>
      <c r="L194" s="527"/>
      <c r="M194" s="527"/>
      <c r="N194" s="528"/>
      <c r="O194" s="527"/>
      <c r="P194" s="527"/>
      <c r="Q194" s="527"/>
      <c r="R194" s="527"/>
      <c r="S194" s="529"/>
      <c r="T194" s="343">
        <f t="shared" si="12"/>
        <v>104.38095238095238</v>
      </c>
      <c r="U194" s="478">
        <f t="shared" si="9"/>
        <v>2</v>
      </c>
      <c r="V194" s="478">
        <v>1</v>
      </c>
      <c r="W194" s="479">
        <f t="shared" si="10"/>
        <v>-1081.9466666666667</v>
      </c>
      <c r="X194" s="480">
        <f t="shared" si="11"/>
        <v>52.19047619047619</v>
      </c>
    </row>
    <row r="195" spans="1:24" ht="12.75">
      <c r="A195" s="400">
        <v>191</v>
      </c>
      <c r="B195" s="487">
        <v>181</v>
      </c>
      <c r="C195" s="337" t="s">
        <v>245</v>
      </c>
      <c r="D195" s="503" t="s">
        <v>61</v>
      </c>
      <c r="E195" s="526"/>
      <c r="F195" s="527"/>
      <c r="G195" s="527"/>
      <c r="H195" s="527"/>
      <c r="I195" s="527"/>
      <c r="J195" s="527"/>
      <c r="K195" s="527"/>
      <c r="L195" s="527"/>
      <c r="M195" s="527"/>
      <c r="N195" s="528"/>
      <c r="O195" s="527">
        <v>104.33</v>
      </c>
      <c r="P195" s="527"/>
      <c r="Q195" s="527"/>
      <c r="R195" s="527"/>
      <c r="S195" s="529"/>
      <c r="T195" s="343">
        <f t="shared" si="12"/>
        <v>104.33</v>
      </c>
      <c r="U195" s="478">
        <f t="shared" si="9"/>
        <v>1</v>
      </c>
      <c r="V195" s="478"/>
      <c r="W195" s="479">
        <f t="shared" si="10"/>
        <v>-1081.997619047619</v>
      </c>
      <c r="X195" s="480">
        <f t="shared" si="11"/>
        <v>104.33</v>
      </c>
    </row>
    <row r="196" spans="1:24" ht="12.75">
      <c r="A196" s="400">
        <v>192</v>
      </c>
      <c r="B196" s="487">
        <v>182</v>
      </c>
      <c r="C196" s="338" t="s">
        <v>246</v>
      </c>
      <c r="D196" s="503" t="s">
        <v>87</v>
      </c>
      <c r="E196" s="526"/>
      <c r="F196" s="527"/>
      <c r="G196" s="527"/>
      <c r="H196" s="527"/>
      <c r="I196" s="527">
        <v>104.32</v>
      </c>
      <c r="J196" s="527"/>
      <c r="K196" s="527"/>
      <c r="L196" s="527"/>
      <c r="M196" s="527"/>
      <c r="N196" s="528"/>
      <c r="O196" s="527"/>
      <c r="P196" s="527"/>
      <c r="Q196" s="527"/>
      <c r="R196" s="527"/>
      <c r="S196" s="529"/>
      <c r="T196" s="343">
        <f t="shared" si="12"/>
        <v>104.32</v>
      </c>
      <c r="U196" s="478">
        <f t="shared" si="9"/>
        <v>1</v>
      </c>
      <c r="V196" s="478"/>
      <c r="W196" s="479">
        <f t="shared" si="10"/>
        <v>-1082.007619047619</v>
      </c>
      <c r="X196" s="480">
        <f t="shared" si="11"/>
        <v>104.32</v>
      </c>
    </row>
    <row r="197" spans="1:24" ht="12.75">
      <c r="A197" s="400">
        <v>193</v>
      </c>
      <c r="B197" s="487">
        <v>183</v>
      </c>
      <c r="C197" s="340" t="s">
        <v>247</v>
      </c>
      <c r="D197" s="505" t="s">
        <v>58</v>
      </c>
      <c r="E197" s="526"/>
      <c r="F197" s="527"/>
      <c r="G197" s="527">
        <v>104.29</v>
      </c>
      <c r="H197" s="527"/>
      <c r="I197" s="527"/>
      <c r="J197" s="527"/>
      <c r="K197" s="527"/>
      <c r="L197" s="527"/>
      <c r="M197" s="527"/>
      <c r="N197" s="528"/>
      <c r="O197" s="527"/>
      <c r="P197" s="527"/>
      <c r="Q197" s="527"/>
      <c r="R197" s="527"/>
      <c r="S197" s="529"/>
      <c r="T197" s="343">
        <f t="shared" si="12"/>
        <v>104.29</v>
      </c>
      <c r="U197" s="478">
        <f aca="true" t="shared" si="13" ref="U197:U260">COUNTA(E197:S197)</f>
        <v>1</v>
      </c>
      <c r="V197" s="478">
        <v>1</v>
      </c>
      <c r="W197" s="479">
        <f aca="true" t="shared" si="14" ref="W197:W260">T197-$T$5</f>
        <v>-1082.037619047619</v>
      </c>
      <c r="X197" s="480">
        <f t="shared" si="11"/>
        <v>104.29</v>
      </c>
    </row>
    <row r="198" spans="1:24" ht="12.75">
      <c r="A198" s="400">
        <v>194</v>
      </c>
      <c r="B198" s="487">
        <v>184</v>
      </c>
      <c r="C198" s="337" t="s">
        <v>248</v>
      </c>
      <c r="D198" s="416" t="s">
        <v>25</v>
      </c>
      <c r="E198" s="526"/>
      <c r="F198" s="527"/>
      <c r="G198" s="527">
        <v>104.19</v>
      </c>
      <c r="H198" s="527"/>
      <c r="I198" s="527"/>
      <c r="J198" s="527"/>
      <c r="K198" s="527"/>
      <c r="L198" s="527"/>
      <c r="M198" s="527"/>
      <c r="N198" s="528"/>
      <c r="O198" s="527"/>
      <c r="P198" s="527"/>
      <c r="Q198" s="527"/>
      <c r="R198" s="527"/>
      <c r="S198" s="529"/>
      <c r="T198" s="343">
        <f t="shared" si="12"/>
        <v>104.19</v>
      </c>
      <c r="U198" s="478">
        <f t="shared" si="13"/>
        <v>1</v>
      </c>
      <c r="V198" s="478">
        <v>1</v>
      </c>
      <c r="W198" s="479">
        <f t="shared" si="14"/>
        <v>-1082.137619047619</v>
      </c>
      <c r="X198" s="480">
        <f aca="true" t="shared" si="15" ref="X198:X261">AVERAGE(E198:S198)</f>
        <v>104.19</v>
      </c>
    </row>
    <row r="199" spans="1:24" ht="12.75">
      <c r="A199" s="400">
        <v>195</v>
      </c>
      <c r="B199" s="487">
        <v>185</v>
      </c>
      <c r="C199" s="338" t="s">
        <v>251</v>
      </c>
      <c r="D199" s="503" t="s">
        <v>108</v>
      </c>
      <c r="E199" s="526"/>
      <c r="F199" s="527"/>
      <c r="G199" s="527"/>
      <c r="H199" s="527"/>
      <c r="I199" s="527"/>
      <c r="J199" s="527"/>
      <c r="K199" s="527"/>
      <c r="L199" s="527">
        <v>103.92</v>
      </c>
      <c r="M199" s="527"/>
      <c r="N199" s="528"/>
      <c r="O199" s="527"/>
      <c r="P199" s="527"/>
      <c r="Q199" s="527"/>
      <c r="R199" s="527"/>
      <c r="S199" s="529"/>
      <c r="T199" s="343">
        <f t="shared" si="12"/>
        <v>103.92</v>
      </c>
      <c r="U199" s="478">
        <f t="shared" si="13"/>
        <v>1</v>
      </c>
      <c r="V199" s="478">
        <v>1</v>
      </c>
      <c r="W199" s="479">
        <f t="shared" si="14"/>
        <v>-1082.407619047619</v>
      </c>
      <c r="X199" s="480">
        <f t="shared" si="15"/>
        <v>103.92</v>
      </c>
    </row>
    <row r="200" spans="1:24" ht="12.75">
      <c r="A200" s="400">
        <v>196</v>
      </c>
      <c r="B200" s="487">
        <v>186</v>
      </c>
      <c r="C200" s="338" t="s">
        <v>252</v>
      </c>
      <c r="D200" s="503" t="s">
        <v>25</v>
      </c>
      <c r="E200" s="526"/>
      <c r="F200" s="527"/>
      <c r="G200" s="527"/>
      <c r="H200" s="527"/>
      <c r="I200" s="527"/>
      <c r="J200" s="527"/>
      <c r="K200" s="527"/>
      <c r="L200" s="527"/>
      <c r="M200" s="527"/>
      <c r="N200" s="528"/>
      <c r="O200" s="530">
        <v>103.77</v>
      </c>
      <c r="P200" s="527"/>
      <c r="Q200" s="527"/>
      <c r="R200" s="527"/>
      <c r="S200" s="529"/>
      <c r="T200" s="343">
        <f t="shared" si="12"/>
        <v>103.77</v>
      </c>
      <c r="U200" s="478">
        <f t="shared" si="13"/>
        <v>1</v>
      </c>
      <c r="V200" s="478"/>
      <c r="W200" s="479">
        <f t="shared" si="14"/>
        <v>-1082.557619047619</v>
      </c>
      <c r="X200" s="480">
        <f t="shared" si="15"/>
        <v>103.77</v>
      </c>
    </row>
    <row r="201" spans="1:24" ht="12.75">
      <c r="A201" s="400">
        <v>197</v>
      </c>
      <c r="B201" s="487">
        <v>187</v>
      </c>
      <c r="C201" s="338" t="s">
        <v>253</v>
      </c>
      <c r="D201" s="503" t="s">
        <v>254</v>
      </c>
      <c r="E201" s="526"/>
      <c r="F201" s="527"/>
      <c r="G201" s="527"/>
      <c r="H201" s="527"/>
      <c r="I201" s="527">
        <v>103.31</v>
      </c>
      <c r="J201" s="527"/>
      <c r="K201" s="527"/>
      <c r="L201" s="527"/>
      <c r="M201" s="527"/>
      <c r="N201" s="528"/>
      <c r="O201" s="527"/>
      <c r="P201" s="527"/>
      <c r="Q201" s="527"/>
      <c r="R201" s="527"/>
      <c r="S201" s="529"/>
      <c r="T201" s="343">
        <f t="shared" si="12"/>
        <v>103.31</v>
      </c>
      <c r="U201" s="478">
        <f t="shared" si="13"/>
        <v>1</v>
      </c>
      <c r="V201" s="478"/>
      <c r="W201" s="479">
        <f t="shared" si="14"/>
        <v>-1083.017619047619</v>
      </c>
      <c r="X201" s="480">
        <f t="shared" si="15"/>
        <v>103.31</v>
      </c>
    </row>
    <row r="202" spans="1:24" ht="12.75">
      <c r="A202" s="400">
        <v>198</v>
      </c>
      <c r="B202" s="487">
        <v>334</v>
      </c>
      <c r="C202" s="338" t="s">
        <v>280</v>
      </c>
      <c r="D202" s="416" t="s">
        <v>19</v>
      </c>
      <c r="E202" s="526"/>
      <c r="F202" s="527"/>
      <c r="G202" s="527"/>
      <c r="H202" s="527">
        <v>40.09</v>
      </c>
      <c r="I202" s="527"/>
      <c r="J202" s="527"/>
      <c r="K202" s="527"/>
      <c r="L202" s="527"/>
      <c r="M202" s="527"/>
      <c r="N202" s="528"/>
      <c r="O202" s="527"/>
      <c r="P202" s="527"/>
      <c r="Q202" s="527"/>
      <c r="R202" s="527"/>
      <c r="S202" s="529">
        <v>62.88</v>
      </c>
      <c r="T202" s="343">
        <f t="shared" si="12"/>
        <v>102.97</v>
      </c>
      <c r="U202" s="478">
        <f t="shared" si="13"/>
        <v>2</v>
      </c>
      <c r="V202" s="478"/>
      <c r="W202" s="479">
        <f t="shared" si="14"/>
        <v>-1083.357619047619</v>
      </c>
      <c r="X202" s="480">
        <f t="shared" si="15"/>
        <v>51.485</v>
      </c>
    </row>
    <row r="203" spans="1:24" ht="12.75">
      <c r="A203" s="400">
        <v>199</v>
      </c>
      <c r="B203" s="487">
        <v>188</v>
      </c>
      <c r="C203" s="337" t="s">
        <v>255</v>
      </c>
      <c r="D203" s="416" t="s">
        <v>38</v>
      </c>
      <c r="E203" s="526"/>
      <c r="F203" s="527"/>
      <c r="G203" s="527"/>
      <c r="H203" s="527"/>
      <c r="I203" s="527"/>
      <c r="J203" s="527"/>
      <c r="K203" s="527"/>
      <c r="L203" s="527"/>
      <c r="M203" s="527"/>
      <c r="N203" s="528"/>
      <c r="O203" s="527">
        <v>102.88</v>
      </c>
      <c r="P203" s="527"/>
      <c r="Q203" s="527"/>
      <c r="R203" s="527"/>
      <c r="S203" s="529"/>
      <c r="T203" s="343">
        <f t="shared" si="12"/>
        <v>102.88</v>
      </c>
      <c r="U203" s="478">
        <f t="shared" si="13"/>
        <v>1</v>
      </c>
      <c r="V203" s="478"/>
      <c r="W203" s="479">
        <f t="shared" si="14"/>
        <v>-1083.447619047619</v>
      </c>
      <c r="X203" s="480">
        <f t="shared" si="15"/>
        <v>102.88</v>
      </c>
    </row>
    <row r="204" spans="1:24" ht="12.75">
      <c r="A204" s="400">
        <v>200</v>
      </c>
      <c r="B204" s="487">
        <v>189</v>
      </c>
      <c r="C204" s="338" t="s">
        <v>256</v>
      </c>
      <c r="D204" s="503" t="s">
        <v>25</v>
      </c>
      <c r="E204" s="526"/>
      <c r="F204" s="527"/>
      <c r="G204" s="527"/>
      <c r="H204" s="527"/>
      <c r="I204" s="527"/>
      <c r="J204" s="527">
        <v>102.3</v>
      </c>
      <c r="K204" s="527"/>
      <c r="L204" s="527"/>
      <c r="M204" s="527"/>
      <c r="N204" s="528"/>
      <c r="O204" s="530"/>
      <c r="P204" s="527"/>
      <c r="Q204" s="527"/>
      <c r="R204" s="527"/>
      <c r="S204" s="529"/>
      <c r="T204" s="343">
        <f t="shared" si="12"/>
        <v>102.3</v>
      </c>
      <c r="U204" s="478">
        <f t="shared" si="13"/>
        <v>1</v>
      </c>
      <c r="V204" s="478">
        <v>1</v>
      </c>
      <c r="W204" s="479">
        <f t="shared" si="14"/>
        <v>-1084.027619047619</v>
      </c>
      <c r="X204" s="480">
        <f t="shared" si="15"/>
        <v>102.3</v>
      </c>
    </row>
    <row r="205" spans="1:24" ht="12.75">
      <c r="A205" s="400">
        <v>201</v>
      </c>
      <c r="B205" s="487">
        <v>190</v>
      </c>
      <c r="C205" s="339" t="s">
        <v>258</v>
      </c>
      <c r="D205" s="504" t="s">
        <v>84</v>
      </c>
      <c r="E205" s="526">
        <v>46.535714285714285</v>
      </c>
      <c r="F205" s="527"/>
      <c r="G205" s="527">
        <v>55.66</v>
      </c>
      <c r="H205" s="527"/>
      <c r="I205" s="527"/>
      <c r="J205" s="527"/>
      <c r="K205" s="527"/>
      <c r="L205" s="527"/>
      <c r="M205" s="527"/>
      <c r="N205" s="528"/>
      <c r="O205" s="530"/>
      <c r="P205" s="527"/>
      <c r="Q205" s="527"/>
      <c r="R205" s="527"/>
      <c r="S205" s="529"/>
      <c r="T205" s="343">
        <f t="shared" si="12"/>
        <v>102.19571428571427</v>
      </c>
      <c r="U205" s="478">
        <f t="shared" si="13"/>
        <v>2</v>
      </c>
      <c r="V205" s="478"/>
      <c r="W205" s="479">
        <f t="shared" si="14"/>
        <v>-1084.1319047619047</v>
      </c>
      <c r="X205" s="480">
        <f t="shared" si="15"/>
        <v>51.09785714285714</v>
      </c>
    </row>
    <row r="206" spans="1:24" ht="12.75">
      <c r="A206" s="400">
        <v>202</v>
      </c>
      <c r="B206" s="487">
        <v>191</v>
      </c>
      <c r="C206" s="339" t="s">
        <v>259</v>
      </c>
      <c r="D206" s="504" t="s">
        <v>260</v>
      </c>
      <c r="E206" s="526"/>
      <c r="F206" s="527"/>
      <c r="G206" s="527"/>
      <c r="H206" s="527"/>
      <c r="I206" s="527">
        <v>102.09</v>
      </c>
      <c r="J206" s="527"/>
      <c r="K206" s="527"/>
      <c r="L206" s="527"/>
      <c r="M206" s="527"/>
      <c r="N206" s="528"/>
      <c r="O206" s="527"/>
      <c r="P206" s="527"/>
      <c r="Q206" s="527"/>
      <c r="R206" s="527"/>
      <c r="S206" s="529"/>
      <c r="T206" s="343">
        <f t="shared" si="12"/>
        <v>102.09</v>
      </c>
      <c r="U206" s="478">
        <f t="shared" si="13"/>
        <v>1</v>
      </c>
      <c r="V206" s="478">
        <v>1</v>
      </c>
      <c r="W206" s="479">
        <f t="shared" si="14"/>
        <v>-1084.237619047619</v>
      </c>
      <c r="X206" s="480">
        <f t="shared" si="15"/>
        <v>102.09</v>
      </c>
    </row>
    <row r="207" spans="1:24" ht="12.75">
      <c r="A207" s="400">
        <v>203</v>
      </c>
      <c r="B207" s="487">
        <v>192</v>
      </c>
      <c r="C207" s="340" t="s">
        <v>261</v>
      </c>
      <c r="D207" s="505" t="s">
        <v>262</v>
      </c>
      <c r="E207" s="526"/>
      <c r="F207" s="527"/>
      <c r="G207" s="527">
        <v>101.97</v>
      </c>
      <c r="H207" s="527"/>
      <c r="I207" s="527"/>
      <c r="J207" s="527"/>
      <c r="K207" s="527"/>
      <c r="L207" s="527"/>
      <c r="M207" s="527"/>
      <c r="N207" s="528"/>
      <c r="O207" s="527"/>
      <c r="P207" s="527"/>
      <c r="Q207" s="527"/>
      <c r="R207" s="527"/>
      <c r="S207" s="529"/>
      <c r="T207" s="343">
        <f t="shared" si="12"/>
        <v>101.97</v>
      </c>
      <c r="U207" s="478">
        <f t="shared" si="13"/>
        <v>1</v>
      </c>
      <c r="V207" s="478">
        <v>1</v>
      </c>
      <c r="W207" s="479">
        <f t="shared" si="14"/>
        <v>-1084.357619047619</v>
      </c>
      <c r="X207" s="480">
        <f t="shared" si="15"/>
        <v>101.97</v>
      </c>
    </row>
    <row r="208" spans="1:24" ht="12.75">
      <c r="A208" s="400">
        <v>204</v>
      </c>
      <c r="B208" s="487">
        <v>193</v>
      </c>
      <c r="C208" s="338" t="s">
        <v>257</v>
      </c>
      <c r="D208" s="503" t="s">
        <v>153</v>
      </c>
      <c r="E208" s="526"/>
      <c r="F208" s="527"/>
      <c r="G208" s="527"/>
      <c r="H208" s="527"/>
      <c r="I208" s="527"/>
      <c r="J208" s="527"/>
      <c r="K208" s="527"/>
      <c r="L208" s="527"/>
      <c r="M208" s="527"/>
      <c r="N208" s="540"/>
      <c r="O208" s="527">
        <v>101.95</v>
      </c>
      <c r="P208" s="527"/>
      <c r="Q208" s="527"/>
      <c r="R208" s="527"/>
      <c r="S208" s="529"/>
      <c r="T208" s="343">
        <f t="shared" si="12"/>
        <v>101.95</v>
      </c>
      <c r="U208" s="478">
        <f t="shared" si="13"/>
        <v>1</v>
      </c>
      <c r="V208" s="478"/>
      <c r="W208" s="479">
        <f t="shared" si="14"/>
        <v>-1084.377619047619</v>
      </c>
      <c r="X208" s="480">
        <f t="shared" si="15"/>
        <v>101.95</v>
      </c>
    </row>
    <row r="209" spans="1:24" ht="12.75">
      <c r="A209" s="400">
        <v>205</v>
      </c>
      <c r="B209" s="487">
        <v>194</v>
      </c>
      <c r="C209" s="338" t="s">
        <v>263</v>
      </c>
      <c r="D209" s="503" t="s">
        <v>89</v>
      </c>
      <c r="E209" s="526"/>
      <c r="F209" s="527"/>
      <c r="G209" s="527"/>
      <c r="H209" s="527"/>
      <c r="I209" s="527"/>
      <c r="J209" s="527"/>
      <c r="K209" s="527"/>
      <c r="L209" s="527"/>
      <c r="M209" s="527"/>
      <c r="N209" s="528"/>
      <c r="O209" s="527">
        <v>101.87</v>
      </c>
      <c r="P209" s="527"/>
      <c r="Q209" s="527"/>
      <c r="R209" s="527"/>
      <c r="S209" s="529"/>
      <c r="T209" s="343">
        <f t="shared" si="12"/>
        <v>101.87</v>
      </c>
      <c r="U209" s="478">
        <f t="shared" si="13"/>
        <v>1</v>
      </c>
      <c r="V209" s="478"/>
      <c r="W209" s="479">
        <f t="shared" si="14"/>
        <v>-1084.4576190476191</v>
      </c>
      <c r="X209" s="480">
        <f t="shared" si="15"/>
        <v>101.87</v>
      </c>
    </row>
    <row r="210" spans="1:24" ht="12.75">
      <c r="A210" s="400">
        <v>206</v>
      </c>
      <c r="B210" s="487"/>
      <c r="C210" s="338" t="s">
        <v>602</v>
      </c>
      <c r="D210" s="503" t="s">
        <v>77</v>
      </c>
      <c r="E210" s="526"/>
      <c r="F210" s="527"/>
      <c r="G210" s="527"/>
      <c r="H210" s="527"/>
      <c r="I210" s="527"/>
      <c r="J210" s="527"/>
      <c r="K210" s="527"/>
      <c r="L210" s="527"/>
      <c r="M210" s="527"/>
      <c r="N210" s="540"/>
      <c r="O210" s="527"/>
      <c r="P210" s="527"/>
      <c r="Q210" s="527"/>
      <c r="R210" s="527">
        <v>101.65</v>
      </c>
      <c r="S210" s="529"/>
      <c r="T210" s="343">
        <f t="shared" si="12"/>
        <v>101.65</v>
      </c>
      <c r="U210" s="478">
        <f t="shared" si="13"/>
        <v>1</v>
      </c>
      <c r="V210" s="478">
        <v>1</v>
      </c>
      <c r="W210" s="479">
        <f t="shared" si="14"/>
        <v>-1084.677619047619</v>
      </c>
      <c r="X210" s="480">
        <f t="shared" si="15"/>
        <v>101.65</v>
      </c>
    </row>
    <row r="211" spans="1:24" ht="12.75">
      <c r="A211" s="400">
        <v>207</v>
      </c>
      <c r="B211" s="487">
        <v>195</v>
      </c>
      <c r="C211" s="337" t="s">
        <v>264</v>
      </c>
      <c r="D211" s="416" t="s">
        <v>265</v>
      </c>
      <c r="E211" s="526"/>
      <c r="F211" s="527"/>
      <c r="G211" s="527"/>
      <c r="H211" s="527"/>
      <c r="I211" s="527"/>
      <c r="J211" s="527"/>
      <c r="K211" s="527"/>
      <c r="L211" s="527"/>
      <c r="M211" s="527"/>
      <c r="N211" s="528">
        <v>101.38</v>
      </c>
      <c r="O211" s="527"/>
      <c r="P211" s="530"/>
      <c r="Q211" s="527"/>
      <c r="R211" s="527"/>
      <c r="S211" s="529"/>
      <c r="T211" s="343">
        <f t="shared" si="12"/>
        <v>101.38</v>
      </c>
      <c r="U211" s="478">
        <f t="shared" si="13"/>
        <v>1</v>
      </c>
      <c r="V211" s="478"/>
      <c r="W211" s="479">
        <f t="shared" si="14"/>
        <v>-1084.947619047619</v>
      </c>
      <c r="X211" s="480">
        <f t="shared" si="15"/>
        <v>101.38</v>
      </c>
    </row>
    <row r="212" spans="1:24" ht="12.75">
      <c r="A212" s="400">
        <v>208</v>
      </c>
      <c r="B212" s="487">
        <v>196</v>
      </c>
      <c r="C212" s="338" t="s">
        <v>266</v>
      </c>
      <c r="D212" s="503" t="s">
        <v>51</v>
      </c>
      <c r="E212" s="526"/>
      <c r="F212" s="527"/>
      <c r="G212" s="527"/>
      <c r="H212" s="527"/>
      <c r="I212" s="527"/>
      <c r="J212" s="527"/>
      <c r="K212" s="527"/>
      <c r="L212" s="527">
        <v>101.29</v>
      </c>
      <c r="M212" s="527"/>
      <c r="N212" s="528"/>
      <c r="O212" s="530"/>
      <c r="P212" s="527"/>
      <c r="Q212" s="527"/>
      <c r="R212" s="527"/>
      <c r="S212" s="529"/>
      <c r="T212" s="343">
        <f t="shared" si="12"/>
        <v>101.29</v>
      </c>
      <c r="U212" s="478">
        <f t="shared" si="13"/>
        <v>1</v>
      </c>
      <c r="V212" s="478">
        <v>1</v>
      </c>
      <c r="W212" s="479">
        <f t="shared" si="14"/>
        <v>-1085.037619047619</v>
      </c>
      <c r="X212" s="480">
        <f t="shared" si="15"/>
        <v>101.29</v>
      </c>
    </row>
    <row r="213" spans="1:24" ht="12.75">
      <c r="A213" s="400">
        <v>209</v>
      </c>
      <c r="B213" s="487">
        <v>197</v>
      </c>
      <c r="C213" s="339" t="s">
        <v>267</v>
      </c>
      <c r="D213" s="504" t="s">
        <v>268</v>
      </c>
      <c r="E213" s="526"/>
      <c r="F213" s="527"/>
      <c r="G213" s="527"/>
      <c r="H213" s="527"/>
      <c r="I213" s="527">
        <v>101.24</v>
      </c>
      <c r="J213" s="527"/>
      <c r="K213" s="527"/>
      <c r="L213" s="527"/>
      <c r="M213" s="527"/>
      <c r="N213" s="528"/>
      <c r="O213" s="527"/>
      <c r="P213" s="527"/>
      <c r="Q213" s="527"/>
      <c r="R213" s="527"/>
      <c r="S213" s="529"/>
      <c r="T213" s="343">
        <f t="shared" si="12"/>
        <v>101.24</v>
      </c>
      <c r="U213" s="478">
        <f t="shared" si="13"/>
        <v>1</v>
      </c>
      <c r="V213" s="478">
        <v>1</v>
      </c>
      <c r="W213" s="479">
        <f t="shared" si="14"/>
        <v>-1085.087619047619</v>
      </c>
      <c r="X213" s="480">
        <f t="shared" si="15"/>
        <v>101.24</v>
      </c>
    </row>
    <row r="214" spans="1:24" ht="12.75">
      <c r="A214" s="400">
        <v>210</v>
      </c>
      <c r="B214" s="487">
        <v>198</v>
      </c>
      <c r="C214" s="338" t="s">
        <v>269</v>
      </c>
      <c r="D214" s="503" t="s">
        <v>51</v>
      </c>
      <c r="E214" s="526"/>
      <c r="F214" s="527"/>
      <c r="G214" s="527"/>
      <c r="H214" s="527"/>
      <c r="I214" s="527"/>
      <c r="J214" s="527"/>
      <c r="K214" s="527"/>
      <c r="L214" s="527"/>
      <c r="M214" s="527"/>
      <c r="N214" s="540"/>
      <c r="O214" s="527">
        <v>101.23</v>
      </c>
      <c r="P214" s="527"/>
      <c r="Q214" s="527"/>
      <c r="R214" s="527"/>
      <c r="S214" s="529"/>
      <c r="T214" s="343">
        <f t="shared" si="12"/>
        <v>101.23</v>
      </c>
      <c r="U214" s="478">
        <f t="shared" si="13"/>
        <v>1</v>
      </c>
      <c r="V214" s="478"/>
      <c r="W214" s="479">
        <f t="shared" si="14"/>
        <v>-1085.097619047619</v>
      </c>
      <c r="X214" s="480">
        <f t="shared" si="15"/>
        <v>101.23</v>
      </c>
    </row>
    <row r="215" spans="1:24" ht="12.75">
      <c r="A215" s="400">
        <v>211</v>
      </c>
      <c r="B215" s="487">
        <v>199</v>
      </c>
      <c r="C215" s="339" t="s">
        <v>270</v>
      </c>
      <c r="D215" s="504" t="s">
        <v>271</v>
      </c>
      <c r="E215" s="526"/>
      <c r="F215" s="527"/>
      <c r="G215" s="527"/>
      <c r="H215" s="527">
        <v>101</v>
      </c>
      <c r="I215" s="527"/>
      <c r="J215" s="527"/>
      <c r="K215" s="527"/>
      <c r="L215" s="527"/>
      <c r="M215" s="527"/>
      <c r="N215" s="528"/>
      <c r="O215" s="527"/>
      <c r="P215" s="527"/>
      <c r="Q215" s="527"/>
      <c r="R215" s="527"/>
      <c r="S215" s="529"/>
      <c r="T215" s="343">
        <f t="shared" si="12"/>
        <v>101</v>
      </c>
      <c r="U215" s="478">
        <f t="shared" si="13"/>
        <v>1</v>
      </c>
      <c r="V215" s="478">
        <v>1</v>
      </c>
      <c r="W215" s="479">
        <f t="shared" si="14"/>
        <v>-1085.327619047619</v>
      </c>
      <c r="X215" s="480">
        <f t="shared" si="15"/>
        <v>101</v>
      </c>
    </row>
    <row r="216" spans="1:24" ht="12.75">
      <c r="A216" s="400">
        <v>212</v>
      </c>
      <c r="B216" s="487"/>
      <c r="C216" s="338" t="s">
        <v>603</v>
      </c>
      <c r="D216" s="503" t="s">
        <v>25</v>
      </c>
      <c r="E216" s="526"/>
      <c r="F216" s="527"/>
      <c r="G216" s="527"/>
      <c r="H216" s="527"/>
      <c r="I216" s="527"/>
      <c r="J216" s="527"/>
      <c r="K216" s="527"/>
      <c r="L216" s="527"/>
      <c r="M216" s="527"/>
      <c r="N216" s="540"/>
      <c r="O216" s="527"/>
      <c r="P216" s="527"/>
      <c r="Q216" s="527"/>
      <c r="R216" s="527">
        <v>100.98</v>
      </c>
      <c r="S216" s="529"/>
      <c r="T216" s="343">
        <f t="shared" si="12"/>
        <v>100.98</v>
      </c>
      <c r="U216" s="478">
        <f t="shared" si="13"/>
        <v>1</v>
      </c>
      <c r="V216" s="478">
        <v>1</v>
      </c>
      <c r="W216" s="479">
        <f t="shared" si="14"/>
        <v>-1085.347619047619</v>
      </c>
      <c r="X216" s="480">
        <f t="shared" si="15"/>
        <v>100.98</v>
      </c>
    </row>
    <row r="217" spans="1:24" ht="12.75">
      <c r="A217" s="400">
        <v>213</v>
      </c>
      <c r="B217" s="487">
        <v>200</v>
      </c>
      <c r="C217" s="338" t="s">
        <v>274</v>
      </c>
      <c r="D217" s="503" t="s">
        <v>52</v>
      </c>
      <c r="E217" s="526"/>
      <c r="F217" s="527"/>
      <c r="G217" s="527"/>
      <c r="H217" s="527"/>
      <c r="I217" s="527">
        <v>99.8</v>
      </c>
      <c r="J217" s="527"/>
      <c r="K217" s="527"/>
      <c r="L217" s="527"/>
      <c r="M217" s="527"/>
      <c r="N217" s="528"/>
      <c r="O217" s="527"/>
      <c r="P217" s="527"/>
      <c r="Q217" s="527"/>
      <c r="R217" s="527"/>
      <c r="S217" s="529"/>
      <c r="T217" s="343">
        <f t="shared" si="12"/>
        <v>99.8</v>
      </c>
      <c r="U217" s="478">
        <f t="shared" si="13"/>
        <v>1</v>
      </c>
      <c r="V217" s="478"/>
      <c r="W217" s="479">
        <f t="shared" si="14"/>
        <v>-1086.527619047619</v>
      </c>
      <c r="X217" s="480">
        <f t="shared" si="15"/>
        <v>99.8</v>
      </c>
    </row>
    <row r="218" spans="1:24" ht="12.75">
      <c r="A218" s="400">
        <v>214</v>
      </c>
      <c r="B218" s="487">
        <v>201</v>
      </c>
      <c r="C218" s="337" t="s">
        <v>275</v>
      </c>
      <c r="D218" s="416" t="s">
        <v>215</v>
      </c>
      <c r="E218" s="526"/>
      <c r="F218" s="527"/>
      <c r="G218" s="527"/>
      <c r="H218" s="527"/>
      <c r="I218" s="527"/>
      <c r="J218" s="527"/>
      <c r="K218" s="527"/>
      <c r="L218" s="527"/>
      <c r="M218" s="527">
        <v>99.13</v>
      </c>
      <c r="N218" s="528"/>
      <c r="O218" s="527"/>
      <c r="P218" s="527"/>
      <c r="Q218" s="527"/>
      <c r="R218" s="527"/>
      <c r="S218" s="529"/>
      <c r="T218" s="343">
        <f t="shared" si="12"/>
        <v>99.13</v>
      </c>
      <c r="U218" s="478">
        <f t="shared" si="13"/>
        <v>1</v>
      </c>
      <c r="V218" s="478">
        <v>1</v>
      </c>
      <c r="W218" s="479">
        <f t="shared" si="14"/>
        <v>-1087.197619047619</v>
      </c>
      <c r="X218" s="480">
        <f t="shared" si="15"/>
        <v>99.13</v>
      </c>
    </row>
    <row r="219" spans="1:24" ht="12.75">
      <c r="A219" s="400">
        <v>215</v>
      </c>
      <c r="B219" s="487">
        <v>202</v>
      </c>
      <c r="C219" s="338" t="s">
        <v>276</v>
      </c>
      <c r="D219" s="503" t="s">
        <v>277</v>
      </c>
      <c r="E219" s="526"/>
      <c r="F219" s="527"/>
      <c r="G219" s="527"/>
      <c r="H219" s="527"/>
      <c r="I219" s="527">
        <v>99</v>
      </c>
      <c r="J219" s="527"/>
      <c r="K219" s="527"/>
      <c r="L219" s="527"/>
      <c r="M219" s="527"/>
      <c r="N219" s="528"/>
      <c r="O219" s="527"/>
      <c r="P219" s="527"/>
      <c r="Q219" s="527"/>
      <c r="R219" s="527"/>
      <c r="S219" s="529"/>
      <c r="T219" s="343">
        <f t="shared" si="12"/>
        <v>99</v>
      </c>
      <c r="U219" s="478">
        <f t="shared" si="13"/>
        <v>1</v>
      </c>
      <c r="V219" s="478"/>
      <c r="W219" s="479">
        <f t="shared" si="14"/>
        <v>-1087.327619047619</v>
      </c>
      <c r="X219" s="480">
        <f t="shared" si="15"/>
        <v>99</v>
      </c>
    </row>
    <row r="220" spans="1:24" ht="12.75">
      <c r="A220" s="400">
        <v>216</v>
      </c>
      <c r="B220" s="487">
        <v>203</v>
      </c>
      <c r="C220" s="337" t="s">
        <v>278</v>
      </c>
      <c r="D220" s="416" t="s">
        <v>108</v>
      </c>
      <c r="E220" s="526"/>
      <c r="F220" s="527"/>
      <c r="G220" s="527"/>
      <c r="H220" s="527"/>
      <c r="I220" s="527"/>
      <c r="J220" s="527"/>
      <c r="K220" s="527"/>
      <c r="L220" s="527"/>
      <c r="M220" s="527">
        <v>98.71</v>
      </c>
      <c r="N220" s="528"/>
      <c r="O220" s="527"/>
      <c r="P220" s="527"/>
      <c r="Q220" s="527"/>
      <c r="R220" s="527"/>
      <c r="S220" s="529"/>
      <c r="T220" s="343">
        <f t="shared" si="12"/>
        <v>98.71</v>
      </c>
      <c r="U220" s="478">
        <f t="shared" si="13"/>
        <v>1</v>
      </c>
      <c r="V220" s="478">
        <v>1</v>
      </c>
      <c r="W220" s="479">
        <f t="shared" si="14"/>
        <v>-1087.617619047619</v>
      </c>
      <c r="X220" s="480">
        <f t="shared" si="15"/>
        <v>98.71</v>
      </c>
    </row>
    <row r="221" spans="1:24" ht="12.75">
      <c r="A221" s="400">
        <v>217</v>
      </c>
      <c r="B221" s="487">
        <v>204</v>
      </c>
      <c r="C221" s="339" t="s">
        <v>279</v>
      </c>
      <c r="D221" s="504" t="s">
        <v>53</v>
      </c>
      <c r="E221" s="526"/>
      <c r="F221" s="527"/>
      <c r="G221" s="527"/>
      <c r="H221" s="527"/>
      <c r="I221" s="527"/>
      <c r="J221" s="527">
        <v>97.54</v>
      </c>
      <c r="K221" s="527"/>
      <c r="L221" s="527"/>
      <c r="M221" s="527"/>
      <c r="N221" s="528"/>
      <c r="O221" s="527"/>
      <c r="P221" s="527"/>
      <c r="Q221" s="527"/>
      <c r="R221" s="527"/>
      <c r="S221" s="529"/>
      <c r="T221" s="343">
        <f t="shared" si="12"/>
        <v>97.54</v>
      </c>
      <c r="U221" s="478">
        <f t="shared" si="13"/>
        <v>1</v>
      </c>
      <c r="V221" s="478">
        <v>1</v>
      </c>
      <c r="W221" s="479">
        <f t="shared" si="14"/>
        <v>-1088.787619047619</v>
      </c>
      <c r="X221" s="480">
        <f t="shared" si="15"/>
        <v>97.54</v>
      </c>
    </row>
    <row r="222" spans="1:24" ht="12.75">
      <c r="A222" s="400">
        <v>218</v>
      </c>
      <c r="B222" s="487">
        <v>338</v>
      </c>
      <c r="C222" s="338" t="s">
        <v>403</v>
      </c>
      <c r="D222" s="503" t="s">
        <v>370</v>
      </c>
      <c r="E222" s="526"/>
      <c r="F222" s="527"/>
      <c r="G222" s="527"/>
      <c r="H222" s="527">
        <v>26.45</v>
      </c>
      <c r="I222" s="527"/>
      <c r="J222" s="527"/>
      <c r="K222" s="527"/>
      <c r="L222" s="527"/>
      <c r="M222" s="527"/>
      <c r="N222" s="528"/>
      <c r="O222" s="530"/>
      <c r="P222" s="527"/>
      <c r="Q222" s="527"/>
      <c r="R222" s="527"/>
      <c r="S222" s="529">
        <v>71</v>
      </c>
      <c r="T222" s="343">
        <f t="shared" si="12"/>
        <v>97.45</v>
      </c>
      <c r="U222" s="478">
        <f t="shared" si="13"/>
        <v>2</v>
      </c>
      <c r="V222" s="478"/>
      <c r="W222" s="479">
        <f t="shared" si="14"/>
        <v>-1088.877619047619</v>
      </c>
      <c r="X222" s="480">
        <f t="shared" si="15"/>
        <v>48.725</v>
      </c>
    </row>
    <row r="223" spans="1:24" ht="12.75">
      <c r="A223" s="400">
        <v>219</v>
      </c>
      <c r="B223" s="487">
        <v>205</v>
      </c>
      <c r="C223" s="338" t="s">
        <v>280</v>
      </c>
      <c r="D223" s="416" t="s">
        <v>42</v>
      </c>
      <c r="E223" s="526"/>
      <c r="F223" s="527"/>
      <c r="G223" s="527"/>
      <c r="H223" s="527"/>
      <c r="I223" s="527">
        <v>97.43</v>
      </c>
      <c r="J223" s="527"/>
      <c r="K223" s="527"/>
      <c r="L223" s="527"/>
      <c r="M223" s="527"/>
      <c r="N223" s="528"/>
      <c r="O223" s="527"/>
      <c r="P223" s="527"/>
      <c r="Q223" s="527"/>
      <c r="R223" s="527"/>
      <c r="S223" s="529"/>
      <c r="T223" s="343">
        <f t="shared" si="12"/>
        <v>97.43</v>
      </c>
      <c r="U223" s="478">
        <f t="shared" si="13"/>
        <v>1</v>
      </c>
      <c r="V223" s="478"/>
      <c r="W223" s="479">
        <f t="shared" si="14"/>
        <v>-1088.897619047619</v>
      </c>
      <c r="X223" s="480">
        <f t="shared" si="15"/>
        <v>97.43</v>
      </c>
    </row>
    <row r="224" spans="1:24" ht="12.75">
      <c r="A224" s="400">
        <v>220</v>
      </c>
      <c r="B224" s="487">
        <v>207</v>
      </c>
      <c r="C224" s="338" t="s">
        <v>282</v>
      </c>
      <c r="D224" s="503" t="s">
        <v>52</v>
      </c>
      <c r="E224" s="526"/>
      <c r="F224" s="527"/>
      <c r="G224" s="527"/>
      <c r="H224" s="527"/>
      <c r="I224" s="527"/>
      <c r="J224" s="527">
        <v>97.06</v>
      </c>
      <c r="K224" s="527"/>
      <c r="L224" s="527"/>
      <c r="M224" s="527"/>
      <c r="N224" s="528"/>
      <c r="O224" s="527"/>
      <c r="P224" s="527"/>
      <c r="Q224" s="527"/>
      <c r="R224" s="527"/>
      <c r="S224" s="529"/>
      <c r="T224" s="343">
        <f t="shared" si="12"/>
        <v>97.06</v>
      </c>
      <c r="U224" s="478">
        <f t="shared" si="13"/>
        <v>1</v>
      </c>
      <c r="V224" s="478">
        <v>1</v>
      </c>
      <c r="W224" s="479">
        <f t="shared" si="14"/>
        <v>-1089.267619047619</v>
      </c>
      <c r="X224" s="480">
        <f t="shared" si="15"/>
        <v>97.06</v>
      </c>
    </row>
    <row r="225" spans="1:24" ht="12.75">
      <c r="A225" s="400">
        <v>221</v>
      </c>
      <c r="B225" s="487">
        <v>208</v>
      </c>
      <c r="C225" s="338" t="s">
        <v>283</v>
      </c>
      <c r="D225" s="503" t="s">
        <v>133</v>
      </c>
      <c r="E225" s="526"/>
      <c r="F225" s="527"/>
      <c r="G225" s="527"/>
      <c r="H225" s="527"/>
      <c r="I225" s="527"/>
      <c r="J225" s="527">
        <v>96.14</v>
      </c>
      <c r="K225" s="527"/>
      <c r="L225" s="527"/>
      <c r="M225" s="527"/>
      <c r="N225" s="528"/>
      <c r="O225" s="530"/>
      <c r="P225" s="527"/>
      <c r="Q225" s="527"/>
      <c r="R225" s="527"/>
      <c r="S225" s="529"/>
      <c r="T225" s="343">
        <f t="shared" si="12"/>
        <v>96.14</v>
      </c>
      <c r="U225" s="478">
        <f t="shared" si="13"/>
        <v>1</v>
      </c>
      <c r="V225" s="478"/>
      <c r="W225" s="479">
        <f t="shared" si="14"/>
        <v>-1090.187619047619</v>
      </c>
      <c r="X225" s="480">
        <f t="shared" si="15"/>
        <v>96.14</v>
      </c>
    </row>
    <row r="226" spans="1:24" ht="12.75">
      <c r="A226" s="400">
        <v>222</v>
      </c>
      <c r="B226" s="487">
        <v>210</v>
      </c>
      <c r="C226" s="337" t="s">
        <v>285</v>
      </c>
      <c r="D226" s="416" t="s">
        <v>286</v>
      </c>
      <c r="E226" s="526"/>
      <c r="F226" s="527"/>
      <c r="G226" s="527"/>
      <c r="H226" s="527"/>
      <c r="I226" s="527">
        <v>95.84</v>
      </c>
      <c r="J226" s="527"/>
      <c r="K226" s="527"/>
      <c r="L226" s="527"/>
      <c r="M226" s="527"/>
      <c r="N226" s="528"/>
      <c r="O226" s="527"/>
      <c r="P226" s="527"/>
      <c r="Q226" s="527"/>
      <c r="R226" s="527"/>
      <c r="S226" s="529"/>
      <c r="T226" s="343">
        <f t="shared" si="12"/>
        <v>95.84</v>
      </c>
      <c r="U226" s="478">
        <f t="shared" si="13"/>
        <v>1</v>
      </c>
      <c r="V226" s="478"/>
      <c r="W226" s="479">
        <f t="shared" si="14"/>
        <v>-1090.487619047619</v>
      </c>
      <c r="X226" s="480">
        <f t="shared" si="15"/>
        <v>95.84</v>
      </c>
    </row>
    <row r="227" spans="1:24" ht="12.75">
      <c r="A227" s="400">
        <v>223</v>
      </c>
      <c r="B227" s="487">
        <v>211</v>
      </c>
      <c r="C227" s="338" t="s">
        <v>287</v>
      </c>
      <c r="D227" s="503" t="s">
        <v>25</v>
      </c>
      <c r="E227" s="526"/>
      <c r="F227" s="527"/>
      <c r="G227" s="527"/>
      <c r="H227" s="527"/>
      <c r="I227" s="527">
        <v>95.52</v>
      </c>
      <c r="J227" s="527"/>
      <c r="K227" s="527"/>
      <c r="L227" s="527"/>
      <c r="M227" s="527"/>
      <c r="N227" s="528"/>
      <c r="O227" s="527"/>
      <c r="P227" s="527"/>
      <c r="Q227" s="527"/>
      <c r="R227" s="527"/>
      <c r="S227" s="529"/>
      <c r="T227" s="343">
        <f t="shared" si="12"/>
        <v>95.52</v>
      </c>
      <c r="U227" s="478">
        <f t="shared" si="13"/>
        <v>1</v>
      </c>
      <c r="V227" s="478"/>
      <c r="W227" s="479">
        <f t="shared" si="14"/>
        <v>-1090.807619047619</v>
      </c>
      <c r="X227" s="480">
        <f t="shared" si="15"/>
        <v>95.52</v>
      </c>
    </row>
    <row r="228" spans="1:24" ht="12.75">
      <c r="A228" s="400">
        <v>224</v>
      </c>
      <c r="B228" s="487">
        <v>212</v>
      </c>
      <c r="C228" s="339" t="s">
        <v>288</v>
      </c>
      <c r="D228" s="505" t="s">
        <v>289</v>
      </c>
      <c r="E228" s="526"/>
      <c r="F228" s="527"/>
      <c r="G228" s="527"/>
      <c r="H228" s="527"/>
      <c r="I228" s="527"/>
      <c r="J228" s="527"/>
      <c r="K228" s="527"/>
      <c r="L228" s="527"/>
      <c r="M228" s="527"/>
      <c r="N228" s="528"/>
      <c r="O228" s="527">
        <v>95.4</v>
      </c>
      <c r="P228" s="527"/>
      <c r="Q228" s="527"/>
      <c r="R228" s="527"/>
      <c r="S228" s="529"/>
      <c r="T228" s="343">
        <f t="shared" si="12"/>
        <v>95.4</v>
      </c>
      <c r="U228" s="478">
        <f t="shared" si="13"/>
        <v>1</v>
      </c>
      <c r="V228" s="478"/>
      <c r="W228" s="479">
        <f t="shared" si="14"/>
        <v>-1090.927619047619</v>
      </c>
      <c r="X228" s="480">
        <f t="shared" si="15"/>
        <v>95.4</v>
      </c>
    </row>
    <row r="229" spans="1:24" ht="12.75">
      <c r="A229" s="400">
        <v>225</v>
      </c>
      <c r="B229" s="487">
        <v>213</v>
      </c>
      <c r="C229" s="338" t="s">
        <v>120</v>
      </c>
      <c r="D229" s="503" t="s">
        <v>19</v>
      </c>
      <c r="E229" s="526"/>
      <c r="F229" s="527"/>
      <c r="G229" s="527"/>
      <c r="H229" s="527"/>
      <c r="I229" s="527">
        <v>95.12</v>
      </c>
      <c r="J229" s="527"/>
      <c r="K229" s="527"/>
      <c r="L229" s="527"/>
      <c r="M229" s="527"/>
      <c r="N229" s="528"/>
      <c r="O229" s="527"/>
      <c r="P229" s="527"/>
      <c r="Q229" s="527"/>
      <c r="R229" s="527"/>
      <c r="S229" s="529"/>
      <c r="T229" s="343">
        <f t="shared" si="12"/>
        <v>95.12</v>
      </c>
      <c r="U229" s="478">
        <f t="shared" si="13"/>
        <v>1</v>
      </c>
      <c r="V229" s="478"/>
      <c r="W229" s="479">
        <f t="shared" si="14"/>
        <v>-1091.2076190476191</v>
      </c>
      <c r="X229" s="480">
        <f t="shared" si="15"/>
        <v>95.12</v>
      </c>
    </row>
    <row r="230" spans="1:24" ht="12.75">
      <c r="A230" s="400">
        <v>226</v>
      </c>
      <c r="B230" s="487">
        <v>214</v>
      </c>
      <c r="C230" s="338" t="s">
        <v>290</v>
      </c>
      <c r="D230" s="503" t="s">
        <v>133</v>
      </c>
      <c r="E230" s="526"/>
      <c r="F230" s="527">
        <v>94.9</v>
      </c>
      <c r="G230" s="527"/>
      <c r="H230" s="527"/>
      <c r="I230" s="527"/>
      <c r="J230" s="527"/>
      <c r="K230" s="527"/>
      <c r="L230" s="527"/>
      <c r="M230" s="527"/>
      <c r="N230" s="528"/>
      <c r="O230" s="527"/>
      <c r="P230" s="527"/>
      <c r="Q230" s="527"/>
      <c r="R230" s="527"/>
      <c r="S230" s="529"/>
      <c r="T230" s="343">
        <f t="shared" si="12"/>
        <v>94.9</v>
      </c>
      <c r="U230" s="478">
        <f t="shared" si="13"/>
        <v>1</v>
      </c>
      <c r="V230" s="478">
        <v>1</v>
      </c>
      <c r="W230" s="479">
        <f t="shared" si="14"/>
        <v>-1091.427619047619</v>
      </c>
      <c r="X230" s="480">
        <f t="shared" si="15"/>
        <v>94.9</v>
      </c>
    </row>
    <row r="231" spans="1:24" ht="12.75">
      <c r="A231" s="400">
        <v>227</v>
      </c>
      <c r="B231" s="487">
        <v>215</v>
      </c>
      <c r="C231" s="337" t="s">
        <v>291</v>
      </c>
      <c r="D231" s="416" t="s">
        <v>51</v>
      </c>
      <c r="E231" s="526"/>
      <c r="F231" s="527"/>
      <c r="G231" s="527"/>
      <c r="H231" s="527"/>
      <c r="I231" s="527">
        <v>94.75</v>
      </c>
      <c r="J231" s="527"/>
      <c r="K231" s="527"/>
      <c r="L231" s="527"/>
      <c r="M231" s="527"/>
      <c r="N231" s="528"/>
      <c r="O231" s="527"/>
      <c r="P231" s="527"/>
      <c r="Q231" s="527"/>
      <c r="R231" s="527"/>
      <c r="S231" s="529"/>
      <c r="T231" s="343">
        <f t="shared" si="12"/>
        <v>94.75</v>
      </c>
      <c r="U231" s="478">
        <f t="shared" si="13"/>
        <v>1</v>
      </c>
      <c r="V231" s="478"/>
      <c r="W231" s="479">
        <f t="shared" si="14"/>
        <v>-1091.577619047619</v>
      </c>
      <c r="X231" s="480">
        <f t="shared" si="15"/>
        <v>94.75</v>
      </c>
    </row>
    <row r="232" spans="1:24" ht="12.75">
      <c r="A232" s="400">
        <v>228</v>
      </c>
      <c r="B232" s="487">
        <v>216</v>
      </c>
      <c r="C232" s="337" t="s">
        <v>292</v>
      </c>
      <c r="D232" s="503" t="s">
        <v>42</v>
      </c>
      <c r="E232" s="526">
        <v>94.45238095238095</v>
      </c>
      <c r="F232" s="527"/>
      <c r="G232" s="527"/>
      <c r="H232" s="527"/>
      <c r="I232" s="527"/>
      <c r="J232" s="527"/>
      <c r="K232" s="527"/>
      <c r="L232" s="527"/>
      <c r="M232" s="527"/>
      <c r="N232" s="528"/>
      <c r="O232" s="527"/>
      <c r="P232" s="530"/>
      <c r="Q232" s="527"/>
      <c r="R232" s="527"/>
      <c r="S232" s="529"/>
      <c r="T232" s="343">
        <f t="shared" si="12"/>
        <v>94.45238095238095</v>
      </c>
      <c r="U232" s="478">
        <f t="shared" si="13"/>
        <v>1</v>
      </c>
      <c r="V232" s="478">
        <v>1</v>
      </c>
      <c r="W232" s="479">
        <f t="shared" si="14"/>
        <v>-1091.875238095238</v>
      </c>
      <c r="X232" s="480">
        <f t="shared" si="15"/>
        <v>94.45238095238095</v>
      </c>
    </row>
    <row r="233" spans="1:24" ht="12.75">
      <c r="A233" s="400">
        <v>229</v>
      </c>
      <c r="B233" s="487">
        <v>217</v>
      </c>
      <c r="C233" s="338" t="s">
        <v>293</v>
      </c>
      <c r="D233" s="503" t="s">
        <v>294</v>
      </c>
      <c r="E233" s="526"/>
      <c r="F233" s="527">
        <v>94.38</v>
      </c>
      <c r="G233" s="527"/>
      <c r="H233" s="527"/>
      <c r="I233" s="527"/>
      <c r="J233" s="527"/>
      <c r="K233" s="527"/>
      <c r="L233" s="527"/>
      <c r="M233" s="527"/>
      <c r="N233" s="528"/>
      <c r="O233" s="527"/>
      <c r="P233" s="527"/>
      <c r="Q233" s="527"/>
      <c r="R233" s="527"/>
      <c r="S233" s="529"/>
      <c r="T233" s="343">
        <f t="shared" si="12"/>
        <v>94.38</v>
      </c>
      <c r="U233" s="478">
        <f t="shared" si="13"/>
        <v>1</v>
      </c>
      <c r="V233" s="478">
        <v>1</v>
      </c>
      <c r="W233" s="479">
        <f t="shared" si="14"/>
        <v>-1091.947619047619</v>
      </c>
      <c r="X233" s="480">
        <f t="shared" si="15"/>
        <v>94.38</v>
      </c>
    </row>
    <row r="234" spans="1:24" ht="12.75">
      <c r="A234" s="400">
        <v>230</v>
      </c>
      <c r="B234" s="487">
        <v>316</v>
      </c>
      <c r="C234" s="338" t="s">
        <v>27</v>
      </c>
      <c r="D234" s="503" t="s">
        <v>133</v>
      </c>
      <c r="E234" s="526"/>
      <c r="F234" s="527"/>
      <c r="G234" s="527">
        <v>51.13</v>
      </c>
      <c r="H234" s="527"/>
      <c r="I234" s="527"/>
      <c r="J234" s="527"/>
      <c r="K234" s="527"/>
      <c r="L234" s="527"/>
      <c r="M234" s="527"/>
      <c r="N234" s="540"/>
      <c r="O234" s="527"/>
      <c r="P234" s="527"/>
      <c r="Q234" s="527"/>
      <c r="R234" s="527">
        <v>42.52</v>
      </c>
      <c r="S234" s="529"/>
      <c r="T234" s="343">
        <f aca="true" t="shared" si="16" ref="T234:T297">SUM(E234:S234)</f>
        <v>93.65</v>
      </c>
      <c r="U234" s="478">
        <f t="shared" si="13"/>
        <v>2</v>
      </c>
      <c r="V234" s="478"/>
      <c r="W234" s="479">
        <f t="shared" si="14"/>
        <v>-1092.677619047619</v>
      </c>
      <c r="X234" s="480">
        <f t="shared" si="15"/>
        <v>46.825</v>
      </c>
    </row>
    <row r="235" spans="1:24" ht="12.75">
      <c r="A235" s="400">
        <v>231</v>
      </c>
      <c r="B235" s="487">
        <v>218</v>
      </c>
      <c r="C235" s="337" t="s">
        <v>195</v>
      </c>
      <c r="D235" s="416" t="s">
        <v>97</v>
      </c>
      <c r="E235" s="526"/>
      <c r="F235" s="527"/>
      <c r="G235" s="527"/>
      <c r="H235" s="527"/>
      <c r="I235" s="527">
        <v>93.24</v>
      </c>
      <c r="J235" s="527"/>
      <c r="K235" s="527"/>
      <c r="L235" s="527"/>
      <c r="M235" s="527"/>
      <c r="N235" s="528"/>
      <c r="O235" s="527"/>
      <c r="P235" s="527"/>
      <c r="Q235" s="527"/>
      <c r="R235" s="527"/>
      <c r="S235" s="529"/>
      <c r="T235" s="343">
        <f t="shared" si="16"/>
        <v>93.24</v>
      </c>
      <c r="U235" s="478">
        <f t="shared" si="13"/>
        <v>1</v>
      </c>
      <c r="V235" s="478"/>
      <c r="W235" s="479">
        <f t="shared" si="14"/>
        <v>-1093.087619047619</v>
      </c>
      <c r="X235" s="480">
        <f t="shared" si="15"/>
        <v>93.24</v>
      </c>
    </row>
    <row r="236" spans="1:24" ht="12.75">
      <c r="A236" s="400">
        <v>232</v>
      </c>
      <c r="B236" s="487">
        <v>219</v>
      </c>
      <c r="C236" s="338" t="s">
        <v>295</v>
      </c>
      <c r="D236" s="503" t="s">
        <v>296</v>
      </c>
      <c r="E236" s="526"/>
      <c r="F236" s="527">
        <v>93.24</v>
      </c>
      <c r="G236" s="527"/>
      <c r="H236" s="527"/>
      <c r="I236" s="527"/>
      <c r="J236" s="527"/>
      <c r="K236" s="527"/>
      <c r="L236" s="527"/>
      <c r="M236" s="527"/>
      <c r="N236" s="528"/>
      <c r="O236" s="527"/>
      <c r="P236" s="527"/>
      <c r="Q236" s="527"/>
      <c r="R236" s="527"/>
      <c r="S236" s="529"/>
      <c r="T236" s="343">
        <f t="shared" si="16"/>
        <v>93.24</v>
      </c>
      <c r="U236" s="478">
        <f t="shared" si="13"/>
        <v>1</v>
      </c>
      <c r="V236" s="478">
        <v>1</v>
      </c>
      <c r="W236" s="479">
        <f t="shared" si="14"/>
        <v>-1093.087619047619</v>
      </c>
      <c r="X236" s="480">
        <f t="shared" si="15"/>
        <v>93.24</v>
      </c>
    </row>
    <row r="237" spans="1:24" ht="12.75">
      <c r="A237" s="400">
        <v>233</v>
      </c>
      <c r="B237" s="487">
        <v>277</v>
      </c>
      <c r="C237" s="338" t="s">
        <v>354</v>
      </c>
      <c r="D237" s="503" t="s">
        <v>80</v>
      </c>
      <c r="E237" s="526"/>
      <c r="F237" s="527"/>
      <c r="G237" s="527"/>
      <c r="H237" s="527"/>
      <c r="I237" s="527"/>
      <c r="J237" s="527"/>
      <c r="K237" s="527">
        <v>72.83</v>
      </c>
      <c r="L237" s="527"/>
      <c r="M237" s="527"/>
      <c r="N237" s="528"/>
      <c r="O237" s="527"/>
      <c r="P237" s="527"/>
      <c r="Q237" s="527"/>
      <c r="R237" s="527"/>
      <c r="S237" s="529">
        <v>20.38</v>
      </c>
      <c r="T237" s="343">
        <f t="shared" si="16"/>
        <v>93.21</v>
      </c>
      <c r="U237" s="478">
        <f t="shared" si="13"/>
        <v>2</v>
      </c>
      <c r="V237" s="478"/>
      <c r="W237" s="479">
        <f t="shared" si="14"/>
        <v>-1093.117619047619</v>
      </c>
      <c r="X237" s="480">
        <f t="shared" si="15"/>
        <v>46.605</v>
      </c>
    </row>
    <row r="238" spans="1:24" ht="12.75">
      <c r="A238" s="400">
        <v>234</v>
      </c>
      <c r="B238" s="487">
        <v>299</v>
      </c>
      <c r="C238" s="338" t="s">
        <v>563</v>
      </c>
      <c r="D238" s="503" t="s">
        <v>25</v>
      </c>
      <c r="E238" s="526"/>
      <c r="F238" s="527"/>
      <c r="G238" s="527"/>
      <c r="H238" s="527"/>
      <c r="I238" s="527"/>
      <c r="J238" s="527"/>
      <c r="K238" s="527"/>
      <c r="L238" s="527"/>
      <c r="M238" s="527"/>
      <c r="N238" s="528"/>
      <c r="O238" s="530"/>
      <c r="P238" s="527"/>
      <c r="Q238" s="527">
        <v>59.53</v>
      </c>
      <c r="R238" s="527"/>
      <c r="S238" s="529">
        <v>33.5</v>
      </c>
      <c r="T238" s="343">
        <f t="shared" si="16"/>
        <v>93.03</v>
      </c>
      <c r="U238" s="478">
        <f t="shared" si="13"/>
        <v>2</v>
      </c>
      <c r="V238" s="478"/>
      <c r="W238" s="479">
        <f t="shared" si="14"/>
        <v>-1093.297619047619</v>
      </c>
      <c r="X238" s="480">
        <f t="shared" si="15"/>
        <v>46.515</v>
      </c>
    </row>
    <row r="239" spans="1:24" ht="12.75">
      <c r="A239" s="400">
        <v>235</v>
      </c>
      <c r="B239" s="487">
        <v>220</v>
      </c>
      <c r="C239" s="337" t="s">
        <v>231</v>
      </c>
      <c r="D239" s="416" t="s">
        <v>133</v>
      </c>
      <c r="E239" s="526"/>
      <c r="F239" s="527"/>
      <c r="G239" s="527"/>
      <c r="H239" s="527"/>
      <c r="I239" s="527">
        <v>91.45</v>
      </c>
      <c r="J239" s="527"/>
      <c r="K239" s="527"/>
      <c r="L239" s="527"/>
      <c r="M239" s="527"/>
      <c r="N239" s="528"/>
      <c r="O239" s="527"/>
      <c r="P239" s="527"/>
      <c r="Q239" s="527"/>
      <c r="R239" s="527"/>
      <c r="S239" s="529"/>
      <c r="T239" s="343">
        <f t="shared" si="16"/>
        <v>91.45</v>
      </c>
      <c r="U239" s="478">
        <f t="shared" si="13"/>
        <v>1</v>
      </c>
      <c r="V239" s="478"/>
      <c r="W239" s="479">
        <f t="shared" si="14"/>
        <v>-1094.877619047619</v>
      </c>
      <c r="X239" s="480">
        <f t="shared" si="15"/>
        <v>91.45</v>
      </c>
    </row>
    <row r="240" spans="1:24" ht="12.75">
      <c r="A240" s="400">
        <v>236</v>
      </c>
      <c r="B240" s="487">
        <v>221</v>
      </c>
      <c r="C240" s="338" t="s">
        <v>297</v>
      </c>
      <c r="D240" s="503" t="s">
        <v>25</v>
      </c>
      <c r="E240" s="526"/>
      <c r="F240" s="527"/>
      <c r="G240" s="527"/>
      <c r="H240" s="527"/>
      <c r="I240" s="527">
        <v>91.26</v>
      </c>
      <c r="J240" s="527"/>
      <c r="K240" s="527"/>
      <c r="L240" s="527"/>
      <c r="M240" s="527"/>
      <c r="N240" s="528"/>
      <c r="O240" s="527"/>
      <c r="P240" s="527"/>
      <c r="Q240" s="527"/>
      <c r="R240" s="527"/>
      <c r="S240" s="529"/>
      <c r="T240" s="343">
        <f t="shared" si="16"/>
        <v>91.26</v>
      </c>
      <c r="U240" s="478">
        <f t="shared" si="13"/>
        <v>1</v>
      </c>
      <c r="V240" s="478"/>
      <c r="W240" s="479">
        <f t="shared" si="14"/>
        <v>-1095.067619047619</v>
      </c>
      <c r="X240" s="480">
        <f t="shared" si="15"/>
        <v>91.26</v>
      </c>
    </row>
    <row r="241" spans="1:24" ht="12.75">
      <c r="A241" s="400">
        <v>237</v>
      </c>
      <c r="B241" s="487">
        <v>222</v>
      </c>
      <c r="C241" s="338" t="s">
        <v>298</v>
      </c>
      <c r="D241" s="503" t="s">
        <v>106</v>
      </c>
      <c r="E241" s="526"/>
      <c r="F241" s="527">
        <v>90.72</v>
      </c>
      <c r="G241" s="527"/>
      <c r="H241" s="527"/>
      <c r="I241" s="527"/>
      <c r="J241" s="527"/>
      <c r="K241" s="527"/>
      <c r="L241" s="527"/>
      <c r="M241" s="527"/>
      <c r="N241" s="528"/>
      <c r="O241" s="527"/>
      <c r="P241" s="527"/>
      <c r="Q241" s="527"/>
      <c r="R241" s="527"/>
      <c r="S241" s="529"/>
      <c r="T241" s="343">
        <f t="shared" si="16"/>
        <v>90.72</v>
      </c>
      <c r="U241" s="478">
        <f t="shared" si="13"/>
        <v>1</v>
      </c>
      <c r="V241" s="478">
        <v>1</v>
      </c>
      <c r="W241" s="479">
        <f t="shared" si="14"/>
        <v>-1095.607619047619</v>
      </c>
      <c r="X241" s="480">
        <f t="shared" si="15"/>
        <v>90.72</v>
      </c>
    </row>
    <row r="242" spans="1:24" ht="12.75">
      <c r="A242" s="400">
        <v>238</v>
      </c>
      <c r="B242" s="487">
        <v>223</v>
      </c>
      <c r="C242" s="338" t="s">
        <v>299</v>
      </c>
      <c r="D242" s="503" t="s">
        <v>97</v>
      </c>
      <c r="E242" s="526"/>
      <c r="F242" s="527"/>
      <c r="G242" s="527"/>
      <c r="H242" s="527"/>
      <c r="I242" s="527"/>
      <c r="J242" s="527"/>
      <c r="K242" s="527"/>
      <c r="L242" s="527"/>
      <c r="M242" s="527"/>
      <c r="N242" s="528"/>
      <c r="O242" s="530">
        <v>89.84</v>
      </c>
      <c r="P242" s="527"/>
      <c r="Q242" s="527"/>
      <c r="R242" s="527"/>
      <c r="S242" s="529"/>
      <c r="T242" s="343">
        <f t="shared" si="16"/>
        <v>89.84</v>
      </c>
      <c r="U242" s="478">
        <f t="shared" si="13"/>
        <v>1</v>
      </c>
      <c r="V242" s="478"/>
      <c r="W242" s="479">
        <f t="shared" si="14"/>
        <v>-1096.487619047619</v>
      </c>
      <c r="X242" s="480">
        <f t="shared" si="15"/>
        <v>89.84</v>
      </c>
    </row>
    <row r="243" spans="1:24" ht="12.75">
      <c r="A243" s="400">
        <v>239</v>
      </c>
      <c r="B243" s="487">
        <v>224</v>
      </c>
      <c r="C243" s="339" t="s">
        <v>270</v>
      </c>
      <c r="D243" s="504" t="s">
        <v>300</v>
      </c>
      <c r="E243" s="526"/>
      <c r="F243" s="527"/>
      <c r="G243" s="527"/>
      <c r="H243" s="527">
        <v>89.64</v>
      </c>
      <c r="I243" s="527"/>
      <c r="J243" s="527"/>
      <c r="K243" s="527"/>
      <c r="L243" s="527"/>
      <c r="M243" s="527"/>
      <c r="N243" s="528"/>
      <c r="O243" s="527"/>
      <c r="P243" s="527"/>
      <c r="Q243" s="527"/>
      <c r="R243" s="527"/>
      <c r="S243" s="529"/>
      <c r="T243" s="343">
        <f t="shared" si="16"/>
        <v>89.64</v>
      </c>
      <c r="U243" s="478">
        <f t="shared" si="13"/>
        <v>1</v>
      </c>
      <c r="V243" s="478">
        <v>1</v>
      </c>
      <c r="W243" s="479">
        <f t="shared" si="14"/>
        <v>-1096.687619047619</v>
      </c>
      <c r="X243" s="480">
        <f t="shared" si="15"/>
        <v>89.64</v>
      </c>
    </row>
    <row r="244" spans="1:24" ht="12.75">
      <c r="A244" s="400">
        <v>240</v>
      </c>
      <c r="B244" s="487">
        <v>225</v>
      </c>
      <c r="C244" s="339" t="s">
        <v>301</v>
      </c>
      <c r="D244" s="504" t="s">
        <v>53</v>
      </c>
      <c r="E244" s="526"/>
      <c r="F244" s="527"/>
      <c r="G244" s="527"/>
      <c r="H244" s="527"/>
      <c r="I244" s="527"/>
      <c r="J244" s="527">
        <v>89.58</v>
      </c>
      <c r="K244" s="527"/>
      <c r="L244" s="527"/>
      <c r="M244" s="527"/>
      <c r="N244" s="528"/>
      <c r="O244" s="527"/>
      <c r="P244" s="527"/>
      <c r="Q244" s="527"/>
      <c r="R244" s="527"/>
      <c r="S244" s="529"/>
      <c r="T244" s="343">
        <f t="shared" si="16"/>
        <v>89.58</v>
      </c>
      <c r="U244" s="478">
        <f t="shared" si="13"/>
        <v>1</v>
      </c>
      <c r="V244" s="478">
        <v>1</v>
      </c>
      <c r="W244" s="479">
        <f t="shared" si="14"/>
        <v>-1096.747619047619</v>
      </c>
      <c r="X244" s="480">
        <f t="shared" si="15"/>
        <v>89.58</v>
      </c>
    </row>
    <row r="245" spans="1:24" ht="12.75">
      <c r="A245" s="400">
        <v>241</v>
      </c>
      <c r="B245" s="487">
        <v>226</v>
      </c>
      <c r="C245" s="338" t="s">
        <v>302</v>
      </c>
      <c r="D245" s="503" t="s">
        <v>240</v>
      </c>
      <c r="E245" s="526"/>
      <c r="F245" s="527">
        <v>89.48</v>
      </c>
      <c r="G245" s="527"/>
      <c r="H245" s="527"/>
      <c r="I245" s="527"/>
      <c r="J245" s="527"/>
      <c r="K245" s="527"/>
      <c r="L245" s="527"/>
      <c r="M245" s="527"/>
      <c r="N245" s="528"/>
      <c r="O245" s="527"/>
      <c r="P245" s="527"/>
      <c r="Q245" s="527"/>
      <c r="R245" s="527"/>
      <c r="S245" s="529"/>
      <c r="T245" s="343">
        <f t="shared" si="16"/>
        <v>89.48</v>
      </c>
      <c r="U245" s="478">
        <f t="shared" si="13"/>
        <v>1</v>
      </c>
      <c r="V245" s="478">
        <v>1</v>
      </c>
      <c r="W245" s="479">
        <f t="shared" si="14"/>
        <v>-1096.847619047619</v>
      </c>
      <c r="X245" s="480">
        <f t="shared" si="15"/>
        <v>89.48</v>
      </c>
    </row>
    <row r="246" spans="1:24" ht="12.75">
      <c r="A246" s="400">
        <v>242</v>
      </c>
      <c r="B246" s="487">
        <v>227</v>
      </c>
      <c r="C246" s="337" t="s">
        <v>95</v>
      </c>
      <c r="D246" s="416" t="s">
        <v>303</v>
      </c>
      <c r="E246" s="526"/>
      <c r="F246" s="527"/>
      <c r="G246" s="527"/>
      <c r="H246" s="527"/>
      <c r="I246" s="527"/>
      <c r="J246" s="527">
        <v>89.47</v>
      </c>
      <c r="K246" s="527"/>
      <c r="L246" s="527"/>
      <c r="M246" s="527"/>
      <c r="N246" s="528"/>
      <c r="O246" s="527"/>
      <c r="P246" s="527"/>
      <c r="Q246" s="527"/>
      <c r="R246" s="527"/>
      <c r="S246" s="529"/>
      <c r="T246" s="343">
        <f t="shared" si="16"/>
        <v>89.47</v>
      </c>
      <c r="U246" s="478">
        <f t="shared" si="13"/>
        <v>1</v>
      </c>
      <c r="V246" s="478"/>
      <c r="W246" s="479">
        <f t="shared" si="14"/>
        <v>-1096.857619047619</v>
      </c>
      <c r="X246" s="480">
        <f t="shared" si="15"/>
        <v>89.47</v>
      </c>
    </row>
    <row r="247" spans="1:24" ht="12.75">
      <c r="A247" s="400">
        <v>243</v>
      </c>
      <c r="B247" s="487">
        <v>228</v>
      </c>
      <c r="C247" s="338" t="s">
        <v>120</v>
      </c>
      <c r="D247" s="503" t="s">
        <v>97</v>
      </c>
      <c r="E247" s="526"/>
      <c r="F247" s="527">
        <v>89.42</v>
      </c>
      <c r="G247" s="527"/>
      <c r="H247" s="527"/>
      <c r="I247" s="527"/>
      <c r="J247" s="527"/>
      <c r="K247" s="527"/>
      <c r="L247" s="527"/>
      <c r="M247" s="527"/>
      <c r="N247" s="528"/>
      <c r="O247" s="527"/>
      <c r="P247" s="527"/>
      <c r="Q247" s="527"/>
      <c r="R247" s="527"/>
      <c r="S247" s="529"/>
      <c r="T247" s="343">
        <f t="shared" si="16"/>
        <v>89.42</v>
      </c>
      <c r="U247" s="478">
        <f t="shared" si="13"/>
        <v>1</v>
      </c>
      <c r="V247" s="478">
        <v>1</v>
      </c>
      <c r="W247" s="479">
        <f t="shared" si="14"/>
        <v>-1096.907619047619</v>
      </c>
      <c r="X247" s="480">
        <f t="shared" si="15"/>
        <v>89.42</v>
      </c>
    </row>
    <row r="248" spans="1:24" ht="12.75">
      <c r="A248" s="400">
        <v>244</v>
      </c>
      <c r="B248" s="487"/>
      <c r="C248" s="338" t="s">
        <v>642</v>
      </c>
      <c r="D248" s="503" t="s">
        <v>87</v>
      </c>
      <c r="E248" s="526"/>
      <c r="F248" s="527"/>
      <c r="G248" s="527"/>
      <c r="H248" s="527"/>
      <c r="I248" s="527"/>
      <c r="J248" s="527"/>
      <c r="K248" s="527"/>
      <c r="L248" s="527"/>
      <c r="M248" s="527"/>
      <c r="N248" s="528"/>
      <c r="O248" s="530"/>
      <c r="P248" s="527"/>
      <c r="Q248" s="527"/>
      <c r="R248" s="527"/>
      <c r="S248" s="529">
        <v>89.13</v>
      </c>
      <c r="T248" s="343">
        <f t="shared" si="16"/>
        <v>89.13</v>
      </c>
      <c r="U248" s="478">
        <f t="shared" si="13"/>
        <v>1</v>
      </c>
      <c r="V248" s="478">
        <v>1</v>
      </c>
      <c r="W248" s="479">
        <f t="shared" si="14"/>
        <v>-1097.197619047619</v>
      </c>
      <c r="X248" s="480">
        <f t="shared" si="15"/>
        <v>89.13</v>
      </c>
    </row>
    <row r="249" spans="1:24" ht="12.75">
      <c r="A249" s="400">
        <v>245</v>
      </c>
      <c r="B249" s="487">
        <v>229</v>
      </c>
      <c r="C249" s="338" t="s">
        <v>304</v>
      </c>
      <c r="D249" s="503" t="s">
        <v>28</v>
      </c>
      <c r="E249" s="526"/>
      <c r="F249" s="527">
        <v>89.13</v>
      </c>
      <c r="G249" s="527"/>
      <c r="H249" s="527"/>
      <c r="I249" s="527"/>
      <c r="J249" s="527"/>
      <c r="K249" s="527"/>
      <c r="L249" s="527"/>
      <c r="M249" s="527"/>
      <c r="N249" s="528"/>
      <c r="O249" s="527"/>
      <c r="P249" s="527"/>
      <c r="Q249" s="527"/>
      <c r="R249" s="527"/>
      <c r="S249" s="529"/>
      <c r="T249" s="343">
        <f t="shared" si="16"/>
        <v>89.13</v>
      </c>
      <c r="U249" s="478">
        <f t="shared" si="13"/>
        <v>1</v>
      </c>
      <c r="V249" s="478">
        <v>1</v>
      </c>
      <c r="W249" s="479">
        <f t="shared" si="14"/>
        <v>-1097.197619047619</v>
      </c>
      <c r="X249" s="480">
        <f t="shared" si="15"/>
        <v>89.13</v>
      </c>
    </row>
    <row r="250" spans="1:24" ht="12.75">
      <c r="A250" s="400">
        <v>246</v>
      </c>
      <c r="B250" s="487">
        <v>230</v>
      </c>
      <c r="C250" s="338" t="s">
        <v>305</v>
      </c>
      <c r="D250" s="503" t="s">
        <v>47</v>
      </c>
      <c r="E250" s="526"/>
      <c r="F250" s="527"/>
      <c r="G250" s="527"/>
      <c r="H250" s="527">
        <v>88.73</v>
      </c>
      <c r="I250" s="527"/>
      <c r="J250" s="527"/>
      <c r="K250" s="527"/>
      <c r="L250" s="527"/>
      <c r="M250" s="527"/>
      <c r="N250" s="528"/>
      <c r="O250" s="527"/>
      <c r="P250" s="527"/>
      <c r="Q250" s="527"/>
      <c r="R250" s="527"/>
      <c r="S250" s="529"/>
      <c r="T250" s="343">
        <f t="shared" si="16"/>
        <v>88.73</v>
      </c>
      <c r="U250" s="478">
        <f t="shared" si="13"/>
        <v>1</v>
      </c>
      <c r="V250" s="478">
        <v>1</v>
      </c>
      <c r="W250" s="479">
        <f t="shared" si="14"/>
        <v>-1097.597619047619</v>
      </c>
      <c r="X250" s="480">
        <f t="shared" si="15"/>
        <v>88.73</v>
      </c>
    </row>
    <row r="251" spans="1:24" ht="12.75">
      <c r="A251" s="400">
        <v>247</v>
      </c>
      <c r="B251" s="487">
        <v>311</v>
      </c>
      <c r="C251" s="337" t="s">
        <v>564</v>
      </c>
      <c r="D251" s="416" t="s">
        <v>133</v>
      </c>
      <c r="E251" s="526"/>
      <c r="F251" s="527"/>
      <c r="G251" s="527"/>
      <c r="H251" s="527"/>
      <c r="I251" s="527"/>
      <c r="J251" s="527"/>
      <c r="K251" s="527"/>
      <c r="L251" s="527"/>
      <c r="M251" s="527"/>
      <c r="N251" s="528"/>
      <c r="O251" s="527"/>
      <c r="P251" s="527"/>
      <c r="Q251" s="527">
        <v>53.9</v>
      </c>
      <c r="R251" s="527"/>
      <c r="S251" s="529">
        <v>34.75</v>
      </c>
      <c r="T251" s="343">
        <f t="shared" si="16"/>
        <v>88.65</v>
      </c>
      <c r="U251" s="478">
        <f t="shared" si="13"/>
        <v>2</v>
      </c>
      <c r="V251" s="478"/>
      <c r="W251" s="479">
        <f t="shared" si="14"/>
        <v>-1097.677619047619</v>
      </c>
      <c r="X251" s="480">
        <f t="shared" si="15"/>
        <v>44.325</v>
      </c>
    </row>
    <row r="252" spans="1:24" ht="12.75">
      <c r="A252" s="400">
        <v>248</v>
      </c>
      <c r="B252" s="487">
        <v>231</v>
      </c>
      <c r="C252" s="338" t="s">
        <v>306</v>
      </c>
      <c r="D252" s="503" t="s">
        <v>19</v>
      </c>
      <c r="E252" s="526"/>
      <c r="F252" s="527">
        <v>88.61</v>
      </c>
      <c r="G252" s="527"/>
      <c r="H252" s="527"/>
      <c r="I252" s="527"/>
      <c r="J252" s="527"/>
      <c r="K252" s="527"/>
      <c r="L252" s="527"/>
      <c r="M252" s="527"/>
      <c r="N252" s="528"/>
      <c r="O252" s="527"/>
      <c r="P252" s="527"/>
      <c r="Q252" s="527"/>
      <c r="R252" s="527"/>
      <c r="S252" s="529"/>
      <c r="T252" s="343">
        <f t="shared" si="16"/>
        <v>88.61</v>
      </c>
      <c r="U252" s="478">
        <f t="shared" si="13"/>
        <v>1</v>
      </c>
      <c r="V252" s="478">
        <v>1</v>
      </c>
      <c r="W252" s="479">
        <f t="shared" si="14"/>
        <v>-1097.717619047619</v>
      </c>
      <c r="X252" s="480">
        <f t="shared" si="15"/>
        <v>88.61</v>
      </c>
    </row>
    <row r="253" spans="1:24" ht="12.75">
      <c r="A253" s="400">
        <v>249</v>
      </c>
      <c r="B253" s="487">
        <v>232</v>
      </c>
      <c r="C253" s="338" t="s">
        <v>120</v>
      </c>
      <c r="D253" s="503" t="s">
        <v>307</v>
      </c>
      <c r="E253" s="526"/>
      <c r="F253" s="527"/>
      <c r="G253" s="527"/>
      <c r="H253" s="527"/>
      <c r="I253" s="527">
        <v>88.45</v>
      </c>
      <c r="J253" s="527"/>
      <c r="K253" s="527"/>
      <c r="L253" s="527"/>
      <c r="M253" s="527"/>
      <c r="N253" s="528"/>
      <c r="O253" s="527"/>
      <c r="P253" s="527"/>
      <c r="Q253" s="527"/>
      <c r="R253" s="527"/>
      <c r="S253" s="529"/>
      <c r="T253" s="343">
        <f t="shared" si="16"/>
        <v>88.45</v>
      </c>
      <c r="U253" s="478">
        <f t="shared" si="13"/>
        <v>1</v>
      </c>
      <c r="V253" s="478"/>
      <c r="W253" s="479">
        <f t="shared" si="14"/>
        <v>-1097.877619047619</v>
      </c>
      <c r="X253" s="480">
        <f t="shared" si="15"/>
        <v>88.45</v>
      </c>
    </row>
    <row r="254" spans="1:24" ht="12.75">
      <c r="A254" s="400">
        <v>250</v>
      </c>
      <c r="B254" s="487"/>
      <c r="C254" s="339" t="s">
        <v>272</v>
      </c>
      <c r="D254" s="504" t="s">
        <v>387</v>
      </c>
      <c r="E254" s="526"/>
      <c r="F254" s="527"/>
      <c r="G254" s="527"/>
      <c r="H254" s="527"/>
      <c r="I254" s="527"/>
      <c r="J254" s="527"/>
      <c r="K254" s="527"/>
      <c r="L254" s="527"/>
      <c r="M254" s="527"/>
      <c r="N254" s="528"/>
      <c r="O254" s="527"/>
      <c r="P254" s="527"/>
      <c r="Q254" s="527"/>
      <c r="R254" s="527">
        <v>88.11</v>
      </c>
      <c r="S254" s="529"/>
      <c r="T254" s="343">
        <f t="shared" si="16"/>
        <v>88.11</v>
      </c>
      <c r="U254" s="478">
        <f t="shared" si="13"/>
        <v>1</v>
      </c>
      <c r="V254" s="478">
        <v>1</v>
      </c>
      <c r="W254" s="479">
        <f t="shared" si="14"/>
        <v>-1098.217619047619</v>
      </c>
      <c r="X254" s="480">
        <f t="shared" si="15"/>
        <v>88.11</v>
      </c>
    </row>
    <row r="255" spans="1:24" ht="12.75">
      <c r="A255" s="400">
        <v>251</v>
      </c>
      <c r="B255" s="487">
        <v>233</v>
      </c>
      <c r="C255" s="339" t="s">
        <v>308</v>
      </c>
      <c r="D255" s="504" t="s">
        <v>309</v>
      </c>
      <c r="E255" s="526"/>
      <c r="F255" s="527"/>
      <c r="G255" s="527"/>
      <c r="H255" s="527"/>
      <c r="I255" s="527"/>
      <c r="J255" s="527">
        <v>87.78</v>
      </c>
      <c r="K255" s="527"/>
      <c r="L255" s="527"/>
      <c r="M255" s="527"/>
      <c r="N255" s="528"/>
      <c r="O255" s="530"/>
      <c r="P255" s="527"/>
      <c r="Q255" s="527"/>
      <c r="R255" s="527"/>
      <c r="S255" s="529"/>
      <c r="T255" s="343">
        <f t="shared" si="16"/>
        <v>87.78</v>
      </c>
      <c r="U255" s="478">
        <f t="shared" si="13"/>
        <v>1</v>
      </c>
      <c r="V255" s="478">
        <v>1</v>
      </c>
      <c r="W255" s="479">
        <f t="shared" si="14"/>
        <v>-1098.547619047619</v>
      </c>
      <c r="X255" s="480">
        <f t="shared" si="15"/>
        <v>87.78</v>
      </c>
    </row>
    <row r="256" spans="1:24" ht="12.75">
      <c r="A256" s="400">
        <v>252</v>
      </c>
      <c r="B256" s="487">
        <v>234</v>
      </c>
      <c r="C256" s="337" t="s">
        <v>310</v>
      </c>
      <c r="D256" s="416" t="s">
        <v>311</v>
      </c>
      <c r="E256" s="526"/>
      <c r="F256" s="527"/>
      <c r="G256" s="527"/>
      <c r="H256" s="527"/>
      <c r="I256" s="527"/>
      <c r="J256" s="527"/>
      <c r="K256" s="527"/>
      <c r="L256" s="527">
        <v>87.58</v>
      </c>
      <c r="M256" s="527"/>
      <c r="N256" s="540"/>
      <c r="O256" s="527"/>
      <c r="P256" s="527"/>
      <c r="Q256" s="527"/>
      <c r="R256" s="527"/>
      <c r="S256" s="529"/>
      <c r="T256" s="343">
        <f t="shared" si="16"/>
        <v>87.58</v>
      </c>
      <c r="U256" s="478">
        <f t="shared" si="13"/>
        <v>1</v>
      </c>
      <c r="V256" s="478"/>
      <c r="W256" s="479">
        <f t="shared" si="14"/>
        <v>-1098.747619047619</v>
      </c>
      <c r="X256" s="480">
        <f t="shared" si="15"/>
        <v>87.58</v>
      </c>
    </row>
    <row r="257" spans="1:24" ht="12.75">
      <c r="A257" s="400">
        <v>253</v>
      </c>
      <c r="B257" s="487">
        <v>235</v>
      </c>
      <c r="C257" s="338" t="s">
        <v>280</v>
      </c>
      <c r="D257" s="416" t="s">
        <v>25</v>
      </c>
      <c r="E257" s="526"/>
      <c r="F257" s="527"/>
      <c r="G257" s="527"/>
      <c r="H257" s="527"/>
      <c r="I257" s="527">
        <v>87.47</v>
      </c>
      <c r="J257" s="527"/>
      <c r="K257" s="527"/>
      <c r="L257" s="527"/>
      <c r="M257" s="527"/>
      <c r="N257" s="528"/>
      <c r="O257" s="527"/>
      <c r="P257" s="527"/>
      <c r="Q257" s="527"/>
      <c r="R257" s="527"/>
      <c r="S257" s="529"/>
      <c r="T257" s="343">
        <f t="shared" si="16"/>
        <v>87.47</v>
      </c>
      <c r="U257" s="478">
        <f t="shared" si="13"/>
        <v>1</v>
      </c>
      <c r="V257" s="478"/>
      <c r="W257" s="479">
        <f t="shared" si="14"/>
        <v>-1098.857619047619</v>
      </c>
      <c r="X257" s="480">
        <f t="shared" si="15"/>
        <v>87.47</v>
      </c>
    </row>
    <row r="258" spans="1:24" ht="12.75">
      <c r="A258" s="400">
        <v>254</v>
      </c>
      <c r="B258" s="487">
        <v>236</v>
      </c>
      <c r="C258" s="338" t="s">
        <v>312</v>
      </c>
      <c r="D258" s="503" t="s">
        <v>153</v>
      </c>
      <c r="E258" s="526"/>
      <c r="F258" s="527">
        <v>86.93</v>
      </c>
      <c r="G258" s="527"/>
      <c r="H258" s="527"/>
      <c r="I258" s="527"/>
      <c r="J258" s="527"/>
      <c r="K258" s="527"/>
      <c r="L258" s="527"/>
      <c r="M258" s="527"/>
      <c r="N258" s="528"/>
      <c r="O258" s="527"/>
      <c r="P258" s="527"/>
      <c r="Q258" s="527"/>
      <c r="R258" s="527"/>
      <c r="S258" s="529"/>
      <c r="T258" s="343">
        <f t="shared" si="16"/>
        <v>86.93</v>
      </c>
      <c r="U258" s="478">
        <f t="shared" si="13"/>
        <v>1</v>
      </c>
      <c r="V258" s="478"/>
      <c r="W258" s="479">
        <f t="shared" si="14"/>
        <v>-1099.397619047619</v>
      </c>
      <c r="X258" s="480">
        <f t="shared" si="15"/>
        <v>86.93</v>
      </c>
    </row>
    <row r="259" spans="1:24" ht="12.75">
      <c r="A259" s="400">
        <v>255</v>
      </c>
      <c r="B259" s="487">
        <v>237</v>
      </c>
      <c r="C259" s="338" t="s">
        <v>313</v>
      </c>
      <c r="D259" s="503" t="s">
        <v>314</v>
      </c>
      <c r="E259" s="526"/>
      <c r="F259" s="527"/>
      <c r="G259" s="527">
        <v>86.74</v>
      </c>
      <c r="H259" s="527"/>
      <c r="I259" s="527"/>
      <c r="J259" s="527"/>
      <c r="K259" s="527"/>
      <c r="L259" s="527"/>
      <c r="M259" s="527"/>
      <c r="N259" s="528"/>
      <c r="O259" s="527"/>
      <c r="P259" s="527"/>
      <c r="Q259" s="527"/>
      <c r="R259" s="527"/>
      <c r="S259" s="529"/>
      <c r="T259" s="343">
        <f t="shared" si="16"/>
        <v>86.74</v>
      </c>
      <c r="U259" s="478">
        <f t="shared" si="13"/>
        <v>1</v>
      </c>
      <c r="V259" s="478"/>
      <c r="W259" s="479">
        <f t="shared" si="14"/>
        <v>-1099.587619047619</v>
      </c>
      <c r="X259" s="480">
        <f t="shared" si="15"/>
        <v>86.74</v>
      </c>
    </row>
    <row r="260" spans="1:24" ht="12.75">
      <c r="A260" s="400">
        <v>256</v>
      </c>
      <c r="B260" s="487">
        <v>238</v>
      </c>
      <c r="C260" s="339" t="s">
        <v>315</v>
      </c>
      <c r="D260" s="505" t="s">
        <v>118</v>
      </c>
      <c r="E260" s="526"/>
      <c r="F260" s="527"/>
      <c r="G260" s="527"/>
      <c r="H260" s="527"/>
      <c r="I260" s="527"/>
      <c r="J260" s="527">
        <v>86.35</v>
      </c>
      <c r="K260" s="527"/>
      <c r="L260" s="527"/>
      <c r="M260" s="527"/>
      <c r="N260" s="528"/>
      <c r="O260" s="527"/>
      <c r="P260" s="527"/>
      <c r="Q260" s="527"/>
      <c r="R260" s="527"/>
      <c r="S260" s="529"/>
      <c r="T260" s="343">
        <f t="shared" si="16"/>
        <v>86.35</v>
      </c>
      <c r="U260" s="478">
        <f t="shared" si="13"/>
        <v>1</v>
      </c>
      <c r="V260" s="478">
        <v>1</v>
      </c>
      <c r="W260" s="479">
        <f t="shared" si="14"/>
        <v>-1099.977619047619</v>
      </c>
      <c r="X260" s="480">
        <f t="shared" si="15"/>
        <v>86.35</v>
      </c>
    </row>
    <row r="261" spans="1:24" ht="12.75">
      <c r="A261" s="400">
        <v>257</v>
      </c>
      <c r="B261" s="487">
        <v>319</v>
      </c>
      <c r="C261" s="339" t="s">
        <v>391</v>
      </c>
      <c r="D261" s="504" t="s">
        <v>115</v>
      </c>
      <c r="E261" s="526"/>
      <c r="F261" s="527"/>
      <c r="G261" s="527"/>
      <c r="H261" s="527">
        <v>50.09</v>
      </c>
      <c r="I261" s="527"/>
      <c r="J261" s="527"/>
      <c r="K261" s="527"/>
      <c r="L261" s="527"/>
      <c r="M261" s="527"/>
      <c r="N261" s="528"/>
      <c r="O261" s="527"/>
      <c r="P261" s="527"/>
      <c r="Q261" s="527"/>
      <c r="R261" s="527"/>
      <c r="S261" s="529">
        <v>36</v>
      </c>
      <c r="T261" s="343">
        <f t="shared" si="16"/>
        <v>86.09</v>
      </c>
      <c r="U261" s="478">
        <f aca="true" t="shared" si="17" ref="U261:U324">COUNTA(E261:S261)</f>
        <v>2</v>
      </c>
      <c r="V261" s="478"/>
      <c r="W261" s="479">
        <f aca="true" t="shared" si="18" ref="W261:W324">T261-$T$5</f>
        <v>-1100.237619047619</v>
      </c>
      <c r="X261" s="480">
        <f t="shared" si="15"/>
        <v>43.045</v>
      </c>
    </row>
    <row r="262" spans="1:24" ht="12.75">
      <c r="A262" s="400">
        <v>258</v>
      </c>
      <c r="B262" s="487"/>
      <c r="C262" s="339" t="s">
        <v>605</v>
      </c>
      <c r="D262" s="504" t="s">
        <v>606</v>
      </c>
      <c r="E262" s="526"/>
      <c r="F262" s="527"/>
      <c r="G262" s="527"/>
      <c r="H262" s="527"/>
      <c r="I262" s="527"/>
      <c r="J262" s="527"/>
      <c r="K262" s="527"/>
      <c r="L262" s="527"/>
      <c r="M262" s="527"/>
      <c r="N262" s="528"/>
      <c r="O262" s="530"/>
      <c r="P262" s="527"/>
      <c r="Q262" s="527"/>
      <c r="R262" s="527">
        <v>85.87</v>
      </c>
      <c r="S262" s="529"/>
      <c r="T262" s="343">
        <f t="shared" si="16"/>
        <v>85.87</v>
      </c>
      <c r="U262" s="478">
        <f t="shared" si="17"/>
        <v>1</v>
      </c>
      <c r="V262" s="478">
        <v>1</v>
      </c>
      <c r="W262" s="479">
        <f t="shared" si="18"/>
        <v>-1100.4576190476191</v>
      </c>
      <c r="X262" s="480">
        <f aca="true" t="shared" si="19" ref="X262:X325">AVERAGE(E262:S262)</f>
        <v>85.87</v>
      </c>
    </row>
    <row r="263" spans="1:24" ht="12.75">
      <c r="A263" s="400">
        <v>259</v>
      </c>
      <c r="B263" s="487">
        <v>239</v>
      </c>
      <c r="C263" s="337" t="s">
        <v>316</v>
      </c>
      <c r="D263" s="416" t="s">
        <v>317</v>
      </c>
      <c r="E263" s="526"/>
      <c r="F263" s="527"/>
      <c r="G263" s="527"/>
      <c r="H263" s="527"/>
      <c r="I263" s="527"/>
      <c r="J263" s="527">
        <v>85.84</v>
      </c>
      <c r="K263" s="527"/>
      <c r="L263" s="527"/>
      <c r="M263" s="527"/>
      <c r="N263" s="528"/>
      <c r="O263" s="527"/>
      <c r="P263" s="530"/>
      <c r="Q263" s="527"/>
      <c r="R263" s="527"/>
      <c r="S263" s="529"/>
      <c r="T263" s="343">
        <f t="shared" si="16"/>
        <v>85.84</v>
      </c>
      <c r="U263" s="478">
        <f t="shared" si="17"/>
        <v>1</v>
      </c>
      <c r="V263" s="478"/>
      <c r="W263" s="479">
        <f t="shared" si="18"/>
        <v>-1100.487619047619</v>
      </c>
      <c r="X263" s="480">
        <f t="shared" si="19"/>
        <v>85.84</v>
      </c>
    </row>
    <row r="264" spans="1:24" ht="12.75">
      <c r="A264" s="400">
        <v>260</v>
      </c>
      <c r="B264" s="487">
        <v>240</v>
      </c>
      <c r="C264" s="338" t="s">
        <v>76</v>
      </c>
      <c r="D264" s="503" t="s">
        <v>25</v>
      </c>
      <c r="E264" s="526"/>
      <c r="F264" s="527"/>
      <c r="G264" s="527"/>
      <c r="H264" s="527"/>
      <c r="I264" s="527"/>
      <c r="J264" s="527"/>
      <c r="K264" s="527"/>
      <c r="L264" s="527">
        <v>85.83</v>
      </c>
      <c r="M264" s="527"/>
      <c r="N264" s="540"/>
      <c r="O264" s="527"/>
      <c r="P264" s="527"/>
      <c r="Q264" s="527"/>
      <c r="R264" s="527"/>
      <c r="S264" s="529"/>
      <c r="T264" s="343">
        <f t="shared" si="16"/>
        <v>85.83</v>
      </c>
      <c r="U264" s="478">
        <f t="shared" si="17"/>
        <v>1</v>
      </c>
      <c r="V264" s="478"/>
      <c r="W264" s="479">
        <f t="shared" si="18"/>
        <v>-1100.497619047619</v>
      </c>
      <c r="X264" s="480">
        <f t="shared" si="19"/>
        <v>85.83</v>
      </c>
    </row>
    <row r="265" spans="1:24" ht="12.75">
      <c r="A265" s="400">
        <v>261</v>
      </c>
      <c r="B265" s="487">
        <v>241</v>
      </c>
      <c r="C265" s="338" t="s">
        <v>318</v>
      </c>
      <c r="D265" s="503" t="s">
        <v>51</v>
      </c>
      <c r="E265" s="526">
        <v>85.82142857142857</v>
      </c>
      <c r="F265" s="527"/>
      <c r="G265" s="527"/>
      <c r="H265" s="527"/>
      <c r="I265" s="527"/>
      <c r="J265" s="527"/>
      <c r="K265" s="527"/>
      <c r="L265" s="527"/>
      <c r="M265" s="527"/>
      <c r="N265" s="528"/>
      <c r="O265" s="527"/>
      <c r="P265" s="527"/>
      <c r="Q265" s="527"/>
      <c r="R265" s="527"/>
      <c r="S265" s="529"/>
      <c r="T265" s="343">
        <f t="shared" si="16"/>
        <v>85.82142857142857</v>
      </c>
      <c r="U265" s="478">
        <f t="shared" si="17"/>
        <v>1</v>
      </c>
      <c r="V265" s="478">
        <v>1</v>
      </c>
      <c r="W265" s="479">
        <f t="shared" si="18"/>
        <v>-1100.5061904761903</v>
      </c>
      <c r="X265" s="480">
        <f t="shared" si="19"/>
        <v>85.82142857142857</v>
      </c>
    </row>
    <row r="266" spans="1:24" ht="12.75">
      <c r="A266" s="400">
        <v>262</v>
      </c>
      <c r="B266" s="487">
        <v>242</v>
      </c>
      <c r="C266" s="339" t="s">
        <v>171</v>
      </c>
      <c r="D266" s="504" t="s">
        <v>58</v>
      </c>
      <c r="E266" s="526"/>
      <c r="F266" s="527"/>
      <c r="G266" s="527"/>
      <c r="H266" s="527"/>
      <c r="I266" s="527"/>
      <c r="J266" s="527"/>
      <c r="K266" s="527">
        <v>85.59</v>
      </c>
      <c r="L266" s="527"/>
      <c r="M266" s="527"/>
      <c r="N266" s="528"/>
      <c r="O266" s="530"/>
      <c r="P266" s="527"/>
      <c r="Q266" s="527"/>
      <c r="R266" s="527"/>
      <c r="S266" s="529"/>
      <c r="T266" s="343">
        <f t="shared" si="16"/>
        <v>85.59</v>
      </c>
      <c r="U266" s="478">
        <f t="shared" si="17"/>
        <v>1</v>
      </c>
      <c r="V266" s="478">
        <v>1</v>
      </c>
      <c r="W266" s="479">
        <f t="shared" si="18"/>
        <v>-1100.737619047619</v>
      </c>
      <c r="X266" s="480">
        <f t="shared" si="19"/>
        <v>85.59</v>
      </c>
    </row>
    <row r="267" spans="1:24" ht="12.75">
      <c r="A267" s="400">
        <v>263</v>
      </c>
      <c r="B267" s="487">
        <v>243</v>
      </c>
      <c r="C267" s="338" t="s">
        <v>319</v>
      </c>
      <c r="D267" s="503" t="s">
        <v>19</v>
      </c>
      <c r="E267" s="526"/>
      <c r="F267" s="527"/>
      <c r="G267" s="527"/>
      <c r="H267" s="527">
        <v>85.55</v>
      </c>
      <c r="I267" s="527"/>
      <c r="J267" s="527"/>
      <c r="K267" s="527"/>
      <c r="L267" s="527"/>
      <c r="M267" s="527"/>
      <c r="N267" s="528"/>
      <c r="O267" s="527"/>
      <c r="P267" s="527"/>
      <c r="Q267" s="527"/>
      <c r="R267" s="527"/>
      <c r="S267" s="529"/>
      <c r="T267" s="343">
        <f t="shared" si="16"/>
        <v>85.55</v>
      </c>
      <c r="U267" s="478">
        <f t="shared" si="17"/>
        <v>1</v>
      </c>
      <c r="V267" s="478"/>
      <c r="W267" s="479">
        <f t="shared" si="18"/>
        <v>-1100.777619047619</v>
      </c>
      <c r="X267" s="480">
        <f t="shared" si="19"/>
        <v>85.55</v>
      </c>
    </row>
    <row r="268" spans="1:24" ht="12.75">
      <c r="A268" s="400">
        <v>264</v>
      </c>
      <c r="B268" s="487">
        <v>244</v>
      </c>
      <c r="C268" s="339" t="s">
        <v>320</v>
      </c>
      <c r="D268" s="504" t="s">
        <v>228</v>
      </c>
      <c r="E268" s="526"/>
      <c r="F268" s="527"/>
      <c r="G268" s="527"/>
      <c r="H268" s="527"/>
      <c r="I268" s="527"/>
      <c r="J268" s="527">
        <v>84.22</v>
      </c>
      <c r="K268" s="527"/>
      <c r="L268" s="527"/>
      <c r="M268" s="527"/>
      <c r="N268" s="528"/>
      <c r="O268" s="527"/>
      <c r="P268" s="527"/>
      <c r="Q268" s="527"/>
      <c r="R268" s="527"/>
      <c r="S268" s="529"/>
      <c r="T268" s="343">
        <f t="shared" si="16"/>
        <v>84.22</v>
      </c>
      <c r="U268" s="478">
        <f t="shared" si="17"/>
        <v>1</v>
      </c>
      <c r="V268" s="478">
        <v>1</v>
      </c>
      <c r="W268" s="479">
        <f t="shared" si="18"/>
        <v>-1102.107619047619</v>
      </c>
      <c r="X268" s="480">
        <f t="shared" si="19"/>
        <v>84.22</v>
      </c>
    </row>
    <row r="269" spans="1:24" ht="12.75">
      <c r="A269" s="400">
        <v>265</v>
      </c>
      <c r="B269" s="487">
        <v>245</v>
      </c>
      <c r="C269" s="338" t="s">
        <v>321</v>
      </c>
      <c r="D269" s="503" t="s">
        <v>72</v>
      </c>
      <c r="E269" s="526"/>
      <c r="F269" s="527">
        <v>84.07</v>
      </c>
      <c r="G269" s="527"/>
      <c r="H269" s="527"/>
      <c r="I269" s="527"/>
      <c r="J269" s="527"/>
      <c r="K269" s="527"/>
      <c r="L269" s="527"/>
      <c r="M269" s="527"/>
      <c r="N269" s="528"/>
      <c r="O269" s="527"/>
      <c r="P269" s="527"/>
      <c r="Q269" s="527"/>
      <c r="R269" s="527"/>
      <c r="S269" s="529"/>
      <c r="T269" s="343">
        <f t="shared" si="16"/>
        <v>84.07</v>
      </c>
      <c r="U269" s="478">
        <f t="shared" si="17"/>
        <v>1</v>
      </c>
      <c r="V269" s="478"/>
      <c r="W269" s="479">
        <f t="shared" si="18"/>
        <v>-1102.257619047619</v>
      </c>
      <c r="X269" s="480">
        <f t="shared" si="19"/>
        <v>84.07</v>
      </c>
    </row>
    <row r="270" spans="1:24" ht="12.75">
      <c r="A270" s="400">
        <v>266</v>
      </c>
      <c r="B270" s="487">
        <v>246</v>
      </c>
      <c r="C270" s="340" t="s">
        <v>322</v>
      </c>
      <c r="D270" s="505" t="s">
        <v>323</v>
      </c>
      <c r="E270" s="526"/>
      <c r="F270" s="527"/>
      <c r="G270" s="527"/>
      <c r="H270" s="527"/>
      <c r="I270" s="527"/>
      <c r="J270" s="527"/>
      <c r="K270" s="527">
        <v>83.77</v>
      </c>
      <c r="L270" s="527"/>
      <c r="M270" s="527"/>
      <c r="N270" s="540"/>
      <c r="O270" s="527"/>
      <c r="P270" s="527"/>
      <c r="Q270" s="527"/>
      <c r="R270" s="527"/>
      <c r="S270" s="529"/>
      <c r="T270" s="343">
        <f t="shared" si="16"/>
        <v>83.77</v>
      </c>
      <c r="U270" s="478">
        <f t="shared" si="17"/>
        <v>1</v>
      </c>
      <c r="V270" s="478"/>
      <c r="W270" s="479">
        <f t="shared" si="18"/>
        <v>-1102.557619047619</v>
      </c>
      <c r="X270" s="480">
        <f t="shared" si="19"/>
        <v>83.77</v>
      </c>
    </row>
    <row r="271" spans="1:24" ht="12.75">
      <c r="A271" s="400">
        <v>267</v>
      </c>
      <c r="B271" s="487">
        <v>247</v>
      </c>
      <c r="C271" s="340" t="s">
        <v>324</v>
      </c>
      <c r="D271" s="505" t="s">
        <v>58</v>
      </c>
      <c r="E271" s="526"/>
      <c r="F271" s="527"/>
      <c r="G271" s="527"/>
      <c r="H271" s="527"/>
      <c r="I271" s="527">
        <v>83.64</v>
      </c>
      <c r="J271" s="527"/>
      <c r="K271" s="527"/>
      <c r="L271" s="527"/>
      <c r="M271" s="527"/>
      <c r="N271" s="528"/>
      <c r="O271" s="530"/>
      <c r="P271" s="527"/>
      <c r="Q271" s="527"/>
      <c r="R271" s="527"/>
      <c r="S271" s="529"/>
      <c r="T271" s="343">
        <f t="shared" si="16"/>
        <v>83.64</v>
      </c>
      <c r="U271" s="478">
        <f t="shared" si="17"/>
        <v>1</v>
      </c>
      <c r="V271" s="478"/>
      <c r="W271" s="479">
        <f t="shared" si="18"/>
        <v>-1102.687619047619</v>
      </c>
      <c r="X271" s="480">
        <f t="shared" si="19"/>
        <v>83.64</v>
      </c>
    </row>
    <row r="272" spans="1:24" ht="12.75">
      <c r="A272" s="400">
        <v>268</v>
      </c>
      <c r="B272" s="487">
        <v>248</v>
      </c>
      <c r="C272" s="338" t="s">
        <v>40</v>
      </c>
      <c r="D272" s="503" t="s">
        <v>325</v>
      </c>
      <c r="E272" s="526"/>
      <c r="F272" s="527"/>
      <c r="G272" s="527"/>
      <c r="H272" s="527"/>
      <c r="I272" s="527">
        <v>83.45</v>
      </c>
      <c r="J272" s="527"/>
      <c r="K272" s="527"/>
      <c r="L272" s="527"/>
      <c r="M272" s="527"/>
      <c r="N272" s="528"/>
      <c r="O272" s="527"/>
      <c r="P272" s="527"/>
      <c r="Q272" s="527"/>
      <c r="R272" s="527"/>
      <c r="S272" s="529"/>
      <c r="T272" s="343">
        <f t="shared" si="16"/>
        <v>83.45</v>
      </c>
      <c r="U272" s="478">
        <f t="shared" si="17"/>
        <v>1</v>
      </c>
      <c r="V272" s="478"/>
      <c r="W272" s="479">
        <f t="shared" si="18"/>
        <v>-1102.877619047619</v>
      </c>
      <c r="X272" s="480">
        <f t="shared" si="19"/>
        <v>83.45</v>
      </c>
    </row>
    <row r="273" spans="1:24" ht="12.75">
      <c r="A273" s="400">
        <v>269</v>
      </c>
      <c r="B273" s="487">
        <v>249</v>
      </c>
      <c r="C273" s="338" t="s">
        <v>290</v>
      </c>
      <c r="D273" s="503" t="s">
        <v>93</v>
      </c>
      <c r="E273" s="526"/>
      <c r="F273" s="527">
        <v>82.95</v>
      </c>
      <c r="G273" s="527"/>
      <c r="H273" s="527"/>
      <c r="I273" s="527"/>
      <c r="J273" s="527"/>
      <c r="K273" s="527"/>
      <c r="L273" s="527"/>
      <c r="M273" s="527"/>
      <c r="N273" s="528"/>
      <c r="O273" s="527"/>
      <c r="P273" s="527"/>
      <c r="Q273" s="527"/>
      <c r="R273" s="527"/>
      <c r="S273" s="529"/>
      <c r="T273" s="343">
        <f t="shared" si="16"/>
        <v>82.95</v>
      </c>
      <c r="U273" s="478">
        <f t="shared" si="17"/>
        <v>1</v>
      </c>
      <c r="V273" s="478"/>
      <c r="W273" s="479">
        <f t="shared" si="18"/>
        <v>-1103.377619047619</v>
      </c>
      <c r="X273" s="480">
        <f t="shared" si="19"/>
        <v>82.95</v>
      </c>
    </row>
    <row r="274" spans="1:24" ht="12.75">
      <c r="A274" s="400">
        <v>270</v>
      </c>
      <c r="B274" s="487">
        <v>250</v>
      </c>
      <c r="C274" s="338" t="s">
        <v>326</v>
      </c>
      <c r="D274" s="503" t="s">
        <v>47</v>
      </c>
      <c r="E274" s="526">
        <v>82.84523809523809</v>
      </c>
      <c r="F274" s="527"/>
      <c r="G274" s="527"/>
      <c r="H274" s="527"/>
      <c r="I274" s="527"/>
      <c r="J274" s="527"/>
      <c r="K274" s="527"/>
      <c r="L274" s="527"/>
      <c r="M274" s="527"/>
      <c r="N274" s="528"/>
      <c r="O274" s="527"/>
      <c r="P274" s="527"/>
      <c r="Q274" s="527"/>
      <c r="R274" s="527"/>
      <c r="S274" s="529"/>
      <c r="T274" s="343">
        <f t="shared" si="16"/>
        <v>82.84523809523809</v>
      </c>
      <c r="U274" s="478">
        <f t="shared" si="17"/>
        <v>1</v>
      </c>
      <c r="V274" s="478"/>
      <c r="W274" s="479">
        <f t="shared" si="18"/>
        <v>-1103.482380952381</v>
      </c>
      <c r="X274" s="480">
        <f t="shared" si="19"/>
        <v>82.84523809523809</v>
      </c>
    </row>
    <row r="275" spans="1:24" ht="12.75">
      <c r="A275" s="400">
        <v>271</v>
      </c>
      <c r="B275" s="487">
        <v>251</v>
      </c>
      <c r="C275" s="338" t="s">
        <v>212</v>
      </c>
      <c r="D275" s="503" t="s">
        <v>52</v>
      </c>
      <c r="E275" s="526"/>
      <c r="F275" s="527"/>
      <c r="G275" s="527"/>
      <c r="H275" s="527"/>
      <c r="I275" s="527"/>
      <c r="J275" s="527">
        <v>82.71</v>
      </c>
      <c r="K275" s="527"/>
      <c r="L275" s="527"/>
      <c r="M275" s="527"/>
      <c r="N275" s="540"/>
      <c r="O275" s="527"/>
      <c r="P275" s="527"/>
      <c r="Q275" s="527"/>
      <c r="R275" s="527"/>
      <c r="S275" s="529"/>
      <c r="T275" s="343">
        <f t="shared" si="16"/>
        <v>82.71</v>
      </c>
      <c r="U275" s="478">
        <f t="shared" si="17"/>
        <v>1</v>
      </c>
      <c r="V275" s="478"/>
      <c r="W275" s="479">
        <f t="shared" si="18"/>
        <v>-1103.617619047619</v>
      </c>
      <c r="X275" s="480">
        <f t="shared" si="19"/>
        <v>82.71</v>
      </c>
    </row>
    <row r="276" spans="1:24" ht="12.75">
      <c r="A276" s="400">
        <v>272</v>
      </c>
      <c r="B276" s="487">
        <v>252</v>
      </c>
      <c r="C276" s="339" t="s">
        <v>327</v>
      </c>
      <c r="D276" s="504" t="s">
        <v>118</v>
      </c>
      <c r="E276" s="526"/>
      <c r="F276" s="527">
        <v>81.91</v>
      </c>
      <c r="G276" s="527"/>
      <c r="H276" s="527"/>
      <c r="I276" s="527"/>
      <c r="J276" s="527"/>
      <c r="K276" s="527"/>
      <c r="L276" s="527"/>
      <c r="M276" s="527"/>
      <c r="N276" s="528"/>
      <c r="O276" s="527"/>
      <c r="P276" s="527"/>
      <c r="Q276" s="527"/>
      <c r="R276" s="527"/>
      <c r="S276" s="529"/>
      <c r="T276" s="343">
        <f t="shared" si="16"/>
        <v>81.91</v>
      </c>
      <c r="U276" s="478">
        <f t="shared" si="17"/>
        <v>1</v>
      </c>
      <c r="V276" s="478">
        <v>1</v>
      </c>
      <c r="W276" s="479">
        <f t="shared" si="18"/>
        <v>-1104.417619047619</v>
      </c>
      <c r="X276" s="480">
        <f t="shared" si="19"/>
        <v>81.91</v>
      </c>
    </row>
    <row r="277" spans="1:24" ht="12.75">
      <c r="A277" s="400">
        <v>273</v>
      </c>
      <c r="B277" s="487">
        <v>254</v>
      </c>
      <c r="C277" s="338" t="s">
        <v>329</v>
      </c>
      <c r="D277" s="503" t="s">
        <v>38</v>
      </c>
      <c r="E277" s="526"/>
      <c r="F277" s="527"/>
      <c r="G277" s="527"/>
      <c r="H277" s="527"/>
      <c r="I277" s="527"/>
      <c r="J277" s="527"/>
      <c r="K277" s="527">
        <v>80.83</v>
      </c>
      <c r="L277" s="527"/>
      <c r="M277" s="527"/>
      <c r="N277" s="528"/>
      <c r="O277" s="527"/>
      <c r="P277" s="527"/>
      <c r="Q277" s="527"/>
      <c r="R277" s="527"/>
      <c r="S277" s="529"/>
      <c r="T277" s="343">
        <f t="shared" si="16"/>
        <v>80.83</v>
      </c>
      <c r="U277" s="478">
        <f t="shared" si="17"/>
        <v>1</v>
      </c>
      <c r="V277" s="478"/>
      <c r="W277" s="479">
        <f t="shared" si="18"/>
        <v>-1105.497619047619</v>
      </c>
      <c r="X277" s="480">
        <f t="shared" si="19"/>
        <v>80.83</v>
      </c>
    </row>
    <row r="278" spans="1:24" ht="12.75">
      <c r="A278" s="400">
        <v>274</v>
      </c>
      <c r="B278" s="487"/>
      <c r="C278" s="339" t="s">
        <v>607</v>
      </c>
      <c r="D278" s="504" t="s">
        <v>608</v>
      </c>
      <c r="E278" s="526"/>
      <c r="F278" s="527"/>
      <c r="G278" s="527"/>
      <c r="H278" s="527"/>
      <c r="I278" s="527"/>
      <c r="J278" s="527"/>
      <c r="K278" s="527"/>
      <c r="L278" s="527"/>
      <c r="M278" s="527"/>
      <c r="N278" s="528"/>
      <c r="O278" s="530"/>
      <c r="P278" s="527"/>
      <c r="Q278" s="527"/>
      <c r="R278" s="527">
        <v>80.81</v>
      </c>
      <c r="S278" s="529"/>
      <c r="T278" s="343">
        <f t="shared" si="16"/>
        <v>80.81</v>
      </c>
      <c r="U278" s="478">
        <f t="shared" si="17"/>
        <v>1</v>
      </c>
      <c r="V278" s="478">
        <v>1</v>
      </c>
      <c r="W278" s="479">
        <f t="shared" si="18"/>
        <v>-1105.517619047619</v>
      </c>
      <c r="X278" s="480">
        <f t="shared" si="19"/>
        <v>80.81</v>
      </c>
    </row>
    <row r="279" spans="1:24" ht="12.75">
      <c r="A279" s="400">
        <v>275</v>
      </c>
      <c r="B279" s="487">
        <v>255</v>
      </c>
      <c r="C279" s="337" t="s">
        <v>330</v>
      </c>
      <c r="D279" s="416" t="s">
        <v>19</v>
      </c>
      <c r="E279" s="526"/>
      <c r="F279" s="527"/>
      <c r="G279" s="527">
        <v>80.76</v>
      </c>
      <c r="H279" s="527"/>
      <c r="I279" s="527"/>
      <c r="J279" s="527"/>
      <c r="K279" s="527"/>
      <c r="L279" s="527"/>
      <c r="M279" s="527"/>
      <c r="N279" s="528"/>
      <c r="O279" s="527"/>
      <c r="P279" s="527"/>
      <c r="Q279" s="527"/>
      <c r="R279" s="527"/>
      <c r="S279" s="529"/>
      <c r="T279" s="343">
        <f t="shared" si="16"/>
        <v>80.76</v>
      </c>
      <c r="U279" s="478">
        <f t="shared" si="17"/>
        <v>1</v>
      </c>
      <c r="V279" s="478"/>
      <c r="W279" s="479">
        <f t="shared" si="18"/>
        <v>-1105.567619047619</v>
      </c>
      <c r="X279" s="480">
        <f t="shared" si="19"/>
        <v>80.76</v>
      </c>
    </row>
    <row r="280" spans="1:24" ht="12.75">
      <c r="A280" s="400">
        <v>276</v>
      </c>
      <c r="B280" s="487">
        <v>256</v>
      </c>
      <c r="C280" s="338" t="s">
        <v>331</v>
      </c>
      <c r="D280" s="503" t="s">
        <v>332</v>
      </c>
      <c r="E280" s="526"/>
      <c r="F280" s="527"/>
      <c r="G280" s="527"/>
      <c r="H280" s="527"/>
      <c r="I280" s="527"/>
      <c r="J280" s="527"/>
      <c r="K280" s="527">
        <v>80.32</v>
      </c>
      <c r="L280" s="527"/>
      <c r="M280" s="527"/>
      <c r="N280" s="528"/>
      <c r="O280" s="527"/>
      <c r="P280" s="527"/>
      <c r="Q280" s="527"/>
      <c r="R280" s="527"/>
      <c r="S280" s="529"/>
      <c r="T280" s="343">
        <f t="shared" si="16"/>
        <v>80.32</v>
      </c>
      <c r="U280" s="478">
        <f t="shared" si="17"/>
        <v>1</v>
      </c>
      <c r="V280" s="478"/>
      <c r="W280" s="479">
        <f t="shared" si="18"/>
        <v>-1106.007619047619</v>
      </c>
      <c r="X280" s="480">
        <f t="shared" si="19"/>
        <v>80.32</v>
      </c>
    </row>
    <row r="281" spans="1:24" ht="12.75">
      <c r="A281" s="400">
        <v>277</v>
      </c>
      <c r="B281" s="487">
        <v>257</v>
      </c>
      <c r="C281" s="340" t="s">
        <v>333</v>
      </c>
      <c r="D281" s="505" t="s">
        <v>262</v>
      </c>
      <c r="E281" s="526">
        <v>36.714285714285715</v>
      </c>
      <c r="F281" s="527"/>
      <c r="G281" s="527"/>
      <c r="H281" s="527">
        <v>43.27</v>
      </c>
      <c r="I281" s="527"/>
      <c r="J281" s="527"/>
      <c r="K281" s="527"/>
      <c r="L281" s="527"/>
      <c r="M281" s="527"/>
      <c r="N281" s="528"/>
      <c r="O281" s="530"/>
      <c r="P281" s="527"/>
      <c r="Q281" s="527"/>
      <c r="R281" s="527"/>
      <c r="S281" s="529"/>
      <c r="T281" s="343">
        <f t="shared" si="16"/>
        <v>79.98428571428572</v>
      </c>
      <c r="U281" s="478">
        <f t="shared" si="17"/>
        <v>2</v>
      </c>
      <c r="V281" s="478"/>
      <c r="W281" s="479">
        <f t="shared" si="18"/>
        <v>-1106.3433333333332</v>
      </c>
      <c r="X281" s="480">
        <f t="shared" si="19"/>
        <v>39.99214285714286</v>
      </c>
    </row>
    <row r="282" spans="1:24" ht="12.75">
      <c r="A282" s="400">
        <v>278</v>
      </c>
      <c r="B282" s="487">
        <v>258</v>
      </c>
      <c r="C282" s="338" t="s">
        <v>334</v>
      </c>
      <c r="D282" s="503" t="s">
        <v>335</v>
      </c>
      <c r="E282" s="526"/>
      <c r="F282" s="527">
        <v>79.96</v>
      </c>
      <c r="G282" s="527"/>
      <c r="H282" s="527"/>
      <c r="I282" s="527"/>
      <c r="J282" s="527"/>
      <c r="K282" s="527"/>
      <c r="L282" s="527"/>
      <c r="M282" s="527"/>
      <c r="N282" s="528"/>
      <c r="O282" s="527"/>
      <c r="P282" s="527"/>
      <c r="Q282" s="527"/>
      <c r="R282" s="527"/>
      <c r="S282" s="529"/>
      <c r="T282" s="343">
        <f t="shared" si="16"/>
        <v>79.96</v>
      </c>
      <c r="U282" s="478">
        <f t="shared" si="17"/>
        <v>1</v>
      </c>
      <c r="V282" s="478"/>
      <c r="W282" s="479">
        <f t="shared" si="18"/>
        <v>-1106.367619047619</v>
      </c>
      <c r="X282" s="480">
        <f t="shared" si="19"/>
        <v>79.96</v>
      </c>
    </row>
    <row r="283" spans="1:24" ht="12.75">
      <c r="A283" s="400">
        <v>279</v>
      </c>
      <c r="B283" s="487"/>
      <c r="C283" s="338" t="s">
        <v>132</v>
      </c>
      <c r="D283" s="503" t="s">
        <v>108</v>
      </c>
      <c r="E283" s="526"/>
      <c r="F283" s="527"/>
      <c r="G283" s="527"/>
      <c r="H283" s="527"/>
      <c r="I283" s="527"/>
      <c r="J283" s="527"/>
      <c r="K283" s="527"/>
      <c r="L283" s="527"/>
      <c r="M283" s="527"/>
      <c r="N283" s="540"/>
      <c r="O283" s="527"/>
      <c r="P283" s="527"/>
      <c r="Q283" s="527"/>
      <c r="R283" s="527">
        <v>79.35</v>
      </c>
      <c r="S283" s="529"/>
      <c r="T283" s="343">
        <f t="shared" si="16"/>
        <v>79.35</v>
      </c>
      <c r="U283" s="478">
        <f t="shared" si="17"/>
        <v>1</v>
      </c>
      <c r="V283" s="478"/>
      <c r="W283" s="479">
        <f t="shared" si="18"/>
        <v>-1106.977619047619</v>
      </c>
      <c r="X283" s="480">
        <f t="shared" si="19"/>
        <v>79.35</v>
      </c>
    </row>
    <row r="284" spans="1:24" ht="12.75">
      <c r="A284" s="400">
        <v>280</v>
      </c>
      <c r="B284" s="487">
        <v>259</v>
      </c>
      <c r="C284" s="338" t="s">
        <v>146</v>
      </c>
      <c r="D284" s="503" t="s">
        <v>106</v>
      </c>
      <c r="E284" s="526"/>
      <c r="F284" s="527"/>
      <c r="G284" s="527"/>
      <c r="H284" s="527"/>
      <c r="I284" s="527"/>
      <c r="J284" s="527">
        <v>78.93</v>
      </c>
      <c r="K284" s="527"/>
      <c r="L284" s="527"/>
      <c r="M284" s="527"/>
      <c r="N284" s="528"/>
      <c r="O284" s="530"/>
      <c r="P284" s="527"/>
      <c r="Q284" s="527"/>
      <c r="R284" s="527"/>
      <c r="S284" s="529"/>
      <c r="T284" s="343">
        <f t="shared" si="16"/>
        <v>78.93</v>
      </c>
      <c r="U284" s="478">
        <f t="shared" si="17"/>
        <v>1</v>
      </c>
      <c r="V284" s="478"/>
      <c r="W284" s="479">
        <f t="shared" si="18"/>
        <v>-1107.397619047619</v>
      </c>
      <c r="X284" s="480">
        <f t="shared" si="19"/>
        <v>78.93</v>
      </c>
    </row>
    <row r="285" spans="1:24" ht="12.75">
      <c r="A285" s="400">
        <v>281</v>
      </c>
      <c r="B285" s="487">
        <v>260</v>
      </c>
      <c r="C285" s="338" t="s">
        <v>160</v>
      </c>
      <c r="D285" s="503" t="s">
        <v>336</v>
      </c>
      <c r="E285" s="526">
        <v>77.78571428571429</v>
      </c>
      <c r="F285" s="527"/>
      <c r="G285" s="527"/>
      <c r="H285" s="527"/>
      <c r="I285" s="527"/>
      <c r="J285" s="527"/>
      <c r="K285" s="527"/>
      <c r="L285" s="527"/>
      <c r="M285" s="527"/>
      <c r="N285" s="528"/>
      <c r="O285" s="530"/>
      <c r="P285" s="527"/>
      <c r="Q285" s="527"/>
      <c r="R285" s="527"/>
      <c r="S285" s="529"/>
      <c r="T285" s="343">
        <f t="shared" si="16"/>
        <v>77.78571428571429</v>
      </c>
      <c r="U285" s="478">
        <f t="shared" si="17"/>
        <v>1</v>
      </c>
      <c r="V285" s="478"/>
      <c r="W285" s="479">
        <f t="shared" si="18"/>
        <v>-1108.5419047619048</v>
      </c>
      <c r="X285" s="480">
        <f t="shared" si="19"/>
        <v>77.78571428571429</v>
      </c>
    </row>
    <row r="286" spans="1:24" ht="12.75">
      <c r="A286" s="400">
        <v>282</v>
      </c>
      <c r="B286" s="487">
        <v>262</v>
      </c>
      <c r="C286" s="338" t="s">
        <v>337</v>
      </c>
      <c r="D286" s="503" t="s">
        <v>254</v>
      </c>
      <c r="E286" s="526">
        <v>77.48809523809523</v>
      </c>
      <c r="F286" s="527"/>
      <c r="G286" s="527"/>
      <c r="H286" s="527"/>
      <c r="I286" s="527"/>
      <c r="J286" s="527"/>
      <c r="K286" s="527"/>
      <c r="L286" s="527"/>
      <c r="M286" s="527"/>
      <c r="N286" s="528"/>
      <c r="O286" s="527"/>
      <c r="P286" s="527"/>
      <c r="Q286" s="527"/>
      <c r="R286" s="527"/>
      <c r="S286" s="529"/>
      <c r="T286" s="343">
        <f t="shared" si="16"/>
        <v>77.48809523809523</v>
      </c>
      <c r="U286" s="478">
        <f t="shared" si="17"/>
        <v>1</v>
      </c>
      <c r="V286" s="478"/>
      <c r="W286" s="479">
        <f t="shared" si="18"/>
        <v>-1108.8395238095238</v>
      </c>
      <c r="X286" s="480">
        <f t="shared" si="19"/>
        <v>77.48809523809523</v>
      </c>
    </row>
    <row r="287" spans="1:24" ht="12.75">
      <c r="A287" s="400">
        <v>283</v>
      </c>
      <c r="B287" s="487">
        <v>265</v>
      </c>
      <c r="C287" s="337" t="s">
        <v>191</v>
      </c>
      <c r="D287" s="416" t="s">
        <v>108</v>
      </c>
      <c r="E287" s="526"/>
      <c r="F287" s="527"/>
      <c r="G287" s="527"/>
      <c r="H287" s="527">
        <v>76.91</v>
      </c>
      <c r="I287" s="527"/>
      <c r="J287" s="527"/>
      <c r="K287" s="527"/>
      <c r="L287" s="527"/>
      <c r="M287" s="527"/>
      <c r="N287" s="528"/>
      <c r="O287" s="527"/>
      <c r="P287" s="527"/>
      <c r="Q287" s="527"/>
      <c r="R287" s="527"/>
      <c r="S287" s="529"/>
      <c r="T287" s="343">
        <f t="shared" si="16"/>
        <v>76.91</v>
      </c>
      <c r="U287" s="478">
        <f t="shared" si="17"/>
        <v>1</v>
      </c>
      <c r="V287" s="478"/>
      <c r="W287" s="479">
        <f t="shared" si="18"/>
        <v>-1109.417619047619</v>
      </c>
      <c r="X287" s="480">
        <f t="shared" si="19"/>
        <v>76.91</v>
      </c>
    </row>
    <row r="288" spans="1:24" ht="12.75">
      <c r="A288" s="400">
        <v>284</v>
      </c>
      <c r="B288" s="487"/>
      <c r="C288" s="338" t="s">
        <v>643</v>
      </c>
      <c r="D288" s="503" t="s">
        <v>80</v>
      </c>
      <c r="E288" s="526"/>
      <c r="F288" s="527"/>
      <c r="G288" s="527"/>
      <c r="H288" s="527"/>
      <c r="I288" s="527"/>
      <c r="J288" s="527"/>
      <c r="K288" s="527"/>
      <c r="L288" s="527"/>
      <c r="M288" s="527"/>
      <c r="N288" s="528"/>
      <c r="O288" s="527"/>
      <c r="P288" s="527"/>
      <c r="Q288" s="527"/>
      <c r="R288" s="527"/>
      <c r="S288" s="529">
        <v>75.38</v>
      </c>
      <c r="T288" s="343">
        <f t="shared" si="16"/>
        <v>75.38</v>
      </c>
      <c r="U288" s="478">
        <f t="shared" si="17"/>
        <v>1</v>
      </c>
      <c r="V288" s="478">
        <v>1</v>
      </c>
      <c r="W288" s="479">
        <f t="shared" si="18"/>
        <v>-1110.947619047619</v>
      </c>
      <c r="X288" s="480">
        <f t="shared" si="19"/>
        <v>75.38</v>
      </c>
    </row>
    <row r="289" spans="1:24" ht="12.75">
      <c r="A289" s="400">
        <v>285</v>
      </c>
      <c r="B289" s="487">
        <v>266</v>
      </c>
      <c r="C289" s="338" t="s">
        <v>340</v>
      </c>
      <c r="D289" s="416" t="s">
        <v>341</v>
      </c>
      <c r="E289" s="526"/>
      <c r="F289" s="527"/>
      <c r="G289" s="527"/>
      <c r="H289" s="527"/>
      <c r="I289" s="527"/>
      <c r="J289" s="527"/>
      <c r="K289" s="527">
        <v>74.94</v>
      </c>
      <c r="L289" s="527"/>
      <c r="M289" s="527"/>
      <c r="N289" s="528"/>
      <c r="O289" s="527"/>
      <c r="P289" s="527"/>
      <c r="Q289" s="527"/>
      <c r="R289" s="527"/>
      <c r="S289" s="529"/>
      <c r="T289" s="343">
        <f t="shared" si="16"/>
        <v>74.94</v>
      </c>
      <c r="U289" s="478">
        <f t="shared" si="17"/>
        <v>1</v>
      </c>
      <c r="V289" s="478"/>
      <c r="W289" s="479">
        <f t="shared" si="18"/>
        <v>-1111.387619047619</v>
      </c>
      <c r="X289" s="480">
        <f t="shared" si="19"/>
        <v>74.94</v>
      </c>
    </row>
    <row r="290" spans="1:24" ht="12.75">
      <c r="A290" s="400">
        <v>286</v>
      </c>
      <c r="B290" s="487">
        <v>267</v>
      </c>
      <c r="C290" s="338" t="s">
        <v>342</v>
      </c>
      <c r="D290" s="503" t="s">
        <v>19</v>
      </c>
      <c r="E290" s="526"/>
      <c r="F290" s="527">
        <v>74.56</v>
      </c>
      <c r="G290" s="527"/>
      <c r="H290" s="527"/>
      <c r="I290" s="527"/>
      <c r="J290" s="527"/>
      <c r="K290" s="527"/>
      <c r="L290" s="527"/>
      <c r="M290" s="527"/>
      <c r="N290" s="528"/>
      <c r="O290" s="530"/>
      <c r="P290" s="527"/>
      <c r="Q290" s="527"/>
      <c r="R290" s="527"/>
      <c r="S290" s="529"/>
      <c r="T290" s="343">
        <f t="shared" si="16"/>
        <v>74.56</v>
      </c>
      <c r="U290" s="478">
        <f t="shared" si="17"/>
        <v>1</v>
      </c>
      <c r="V290" s="478"/>
      <c r="W290" s="479">
        <f t="shared" si="18"/>
        <v>-1111.767619047619</v>
      </c>
      <c r="X290" s="480">
        <f t="shared" si="19"/>
        <v>74.56</v>
      </c>
    </row>
    <row r="291" spans="1:24" ht="12.75">
      <c r="A291" s="400">
        <v>287</v>
      </c>
      <c r="B291" s="487"/>
      <c r="C291" s="337" t="s">
        <v>587</v>
      </c>
      <c r="D291" s="503" t="s">
        <v>42</v>
      </c>
      <c r="E291" s="526"/>
      <c r="F291" s="527"/>
      <c r="G291" s="527"/>
      <c r="H291" s="527"/>
      <c r="I291" s="527"/>
      <c r="J291" s="527"/>
      <c r="K291" s="527"/>
      <c r="L291" s="527"/>
      <c r="M291" s="527"/>
      <c r="N291" s="528"/>
      <c r="O291" s="527"/>
      <c r="P291" s="527"/>
      <c r="Q291" s="527"/>
      <c r="R291" s="527">
        <v>74.38</v>
      </c>
      <c r="S291" s="529"/>
      <c r="T291" s="343">
        <f t="shared" si="16"/>
        <v>74.38</v>
      </c>
      <c r="U291" s="478">
        <f t="shared" si="17"/>
        <v>1</v>
      </c>
      <c r="V291" s="478"/>
      <c r="W291" s="479">
        <f t="shared" si="18"/>
        <v>-1111.947619047619</v>
      </c>
      <c r="X291" s="480">
        <f t="shared" si="19"/>
        <v>74.38</v>
      </c>
    </row>
    <row r="292" spans="1:24" ht="12.75">
      <c r="A292" s="400">
        <v>288</v>
      </c>
      <c r="B292" s="487">
        <v>268</v>
      </c>
      <c r="C292" s="338" t="s">
        <v>343</v>
      </c>
      <c r="D292" s="503" t="s">
        <v>215</v>
      </c>
      <c r="E292" s="526">
        <v>74.21428571428571</v>
      </c>
      <c r="F292" s="527"/>
      <c r="G292" s="527"/>
      <c r="H292" s="527"/>
      <c r="I292" s="527"/>
      <c r="J292" s="527"/>
      <c r="K292" s="527"/>
      <c r="L292" s="527"/>
      <c r="M292" s="527"/>
      <c r="N292" s="528"/>
      <c r="O292" s="527"/>
      <c r="P292" s="527"/>
      <c r="Q292" s="527"/>
      <c r="R292" s="527"/>
      <c r="S292" s="529"/>
      <c r="T292" s="343">
        <f t="shared" si="16"/>
        <v>74.21428571428571</v>
      </c>
      <c r="U292" s="478">
        <f t="shared" si="17"/>
        <v>1</v>
      </c>
      <c r="V292" s="478"/>
      <c r="W292" s="479">
        <f t="shared" si="18"/>
        <v>-1112.1133333333332</v>
      </c>
      <c r="X292" s="480">
        <f t="shared" si="19"/>
        <v>74.21428571428571</v>
      </c>
    </row>
    <row r="293" spans="1:24" ht="12.75">
      <c r="A293" s="400">
        <v>289</v>
      </c>
      <c r="B293" s="487">
        <v>270</v>
      </c>
      <c r="C293" s="338" t="s">
        <v>182</v>
      </c>
      <c r="D293" s="503" t="s">
        <v>47</v>
      </c>
      <c r="E293" s="526">
        <v>73.91666666666666</v>
      </c>
      <c r="F293" s="527"/>
      <c r="G293" s="527"/>
      <c r="H293" s="527"/>
      <c r="I293" s="527"/>
      <c r="J293" s="527"/>
      <c r="K293" s="527"/>
      <c r="L293" s="527"/>
      <c r="M293" s="527"/>
      <c r="N293" s="540"/>
      <c r="O293" s="527"/>
      <c r="P293" s="527"/>
      <c r="Q293" s="527"/>
      <c r="R293" s="527"/>
      <c r="S293" s="529"/>
      <c r="T293" s="343">
        <f t="shared" si="16"/>
        <v>73.91666666666666</v>
      </c>
      <c r="U293" s="478">
        <f t="shared" si="17"/>
        <v>1</v>
      </c>
      <c r="V293" s="478"/>
      <c r="W293" s="479">
        <f t="shared" si="18"/>
        <v>-1112.4109523809523</v>
      </c>
      <c r="X293" s="480">
        <f t="shared" si="19"/>
        <v>73.91666666666666</v>
      </c>
    </row>
    <row r="294" spans="1:24" ht="12.75">
      <c r="A294" s="400">
        <v>290</v>
      </c>
      <c r="B294" s="487">
        <v>271</v>
      </c>
      <c r="C294" s="339" t="s">
        <v>347</v>
      </c>
      <c r="D294" s="504" t="s">
        <v>273</v>
      </c>
      <c r="E294" s="526"/>
      <c r="F294" s="527"/>
      <c r="G294" s="527"/>
      <c r="H294" s="527"/>
      <c r="I294" s="527">
        <v>73.78</v>
      </c>
      <c r="J294" s="527"/>
      <c r="K294" s="527"/>
      <c r="L294" s="527"/>
      <c r="M294" s="527"/>
      <c r="N294" s="528"/>
      <c r="O294" s="527"/>
      <c r="P294" s="527"/>
      <c r="Q294" s="527"/>
      <c r="R294" s="527"/>
      <c r="S294" s="529"/>
      <c r="T294" s="343">
        <f t="shared" si="16"/>
        <v>73.78</v>
      </c>
      <c r="U294" s="478">
        <f t="shared" si="17"/>
        <v>1</v>
      </c>
      <c r="V294" s="478"/>
      <c r="W294" s="479">
        <f t="shared" si="18"/>
        <v>-1112.547619047619</v>
      </c>
      <c r="X294" s="480">
        <f t="shared" si="19"/>
        <v>73.78</v>
      </c>
    </row>
    <row r="295" spans="1:24" ht="12.75">
      <c r="A295" s="400">
        <v>291</v>
      </c>
      <c r="B295" s="487">
        <v>272</v>
      </c>
      <c r="C295" s="339" t="s">
        <v>349</v>
      </c>
      <c r="D295" s="504" t="s">
        <v>289</v>
      </c>
      <c r="E295" s="526"/>
      <c r="F295" s="527">
        <v>73.56</v>
      </c>
      <c r="G295" s="527"/>
      <c r="H295" s="527"/>
      <c r="I295" s="527"/>
      <c r="J295" s="527"/>
      <c r="K295" s="527"/>
      <c r="L295" s="527"/>
      <c r="M295" s="527"/>
      <c r="N295" s="528"/>
      <c r="O295" s="527"/>
      <c r="P295" s="527"/>
      <c r="Q295" s="527"/>
      <c r="R295" s="527"/>
      <c r="S295" s="529"/>
      <c r="T295" s="343">
        <f t="shared" si="16"/>
        <v>73.56</v>
      </c>
      <c r="U295" s="478">
        <f t="shared" si="17"/>
        <v>1</v>
      </c>
      <c r="V295" s="478"/>
      <c r="W295" s="479">
        <f t="shared" si="18"/>
        <v>-1112.767619047619</v>
      </c>
      <c r="X295" s="480">
        <f t="shared" si="19"/>
        <v>73.56</v>
      </c>
    </row>
    <row r="296" spans="1:24" ht="12.75">
      <c r="A296" s="400">
        <v>292</v>
      </c>
      <c r="B296" s="487">
        <v>273</v>
      </c>
      <c r="C296" s="339" t="s">
        <v>348</v>
      </c>
      <c r="D296" s="504" t="s">
        <v>273</v>
      </c>
      <c r="E296" s="526"/>
      <c r="F296" s="527">
        <v>73.56</v>
      </c>
      <c r="G296" s="527"/>
      <c r="H296" s="527"/>
      <c r="I296" s="527"/>
      <c r="J296" s="527"/>
      <c r="K296" s="527"/>
      <c r="L296" s="527"/>
      <c r="M296" s="527"/>
      <c r="N296" s="528"/>
      <c r="O296" s="527"/>
      <c r="P296" s="527"/>
      <c r="Q296" s="527"/>
      <c r="R296" s="527"/>
      <c r="S296" s="529"/>
      <c r="T296" s="343">
        <f t="shared" si="16"/>
        <v>73.56</v>
      </c>
      <c r="U296" s="478">
        <f t="shared" si="17"/>
        <v>1</v>
      </c>
      <c r="V296" s="478"/>
      <c r="W296" s="479">
        <f t="shared" si="18"/>
        <v>-1112.767619047619</v>
      </c>
      <c r="X296" s="480">
        <f t="shared" si="19"/>
        <v>73.56</v>
      </c>
    </row>
    <row r="297" spans="1:24" ht="12.75">
      <c r="A297" s="400">
        <v>293</v>
      </c>
      <c r="B297" s="487">
        <v>274</v>
      </c>
      <c r="C297" s="340" t="s">
        <v>350</v>
      </c>
      <c r="D297" s="505" t="s">
        <v>260</v>
      </c>
      <c r="E297" s="526">
        <v>36.11904761904761</v>
      </c>
      <c r="F297" s="530"/>
      <c r="G297" s="527"/>
      <c r="H297" s="527">
        <v>37.36</v>
      </c>
      <c r="I297" s="527"/>
      <c r="J297" s="527"/>
      <c r="K297" s="527"/>
      <c r="L297" s="527"/>
      <c r="M297" s="527"/>
      <c r="N297" s="528"/>
      <c r="O297" s="527"/>
      <c r="P297" s="527"/>
      <c r="Q297" s="527"/>
      <c r="R297" s="527"/>
      <c r="S297" s="529"/>
      <c r="T297" s="343">
        <f t="shared" si="16"/>
        <v>73.4790476190476</v>
      </c>
      <c r="U297" s="478">
        <f t="shared" si="17"/>
        <v>2</v>
      </c>
      <c r="V297" s="478"/>
      <c r="W297" s="479">
        <f t="shared" si="18"/>
        <v>-1112.8485714285714</v>
      </c>
      <c r="X297" s="480">
        <f t="shared" si="19"/>
        <v>36.7395238095238</v>
      </c>
    </row>
    <row r="298" spans="1:24" ht="12.75">
      <c r="A298" s="400">
        <v>294</v>
      </c>
      <c r="B298" s="487">
        <v>275</v>
      </c>
      <c r="C298" s="338" t="s">
        <v>151</v>
      </c>
      <c r="D298" s="503" t="s">
        <v>351</v>
      </c>
      <c r="E298" s="526">
        <v>73.02380952380952</v>
      </c>
      <c r="F298" s="527"/>
      <c r="G298" s="527"/>
      <c r="H298" s="527"/>
      <c r="I298" s="527"/>
      <c r="J298" s="527"/>
      <c r="K298" s="527"/>
      <c r="L298" s="527"/>
      <c r="M298" s="527"/>
      <c r="N298" s="528"/>
      <c r="O298" s="527"/>
      <c r="P298" s="527"/>
      <c r="Q298" s="527"/>
      <c r="R298" s="527"/>
      <c r="S298" s="529"/>
      <c r="T298" s="343">
        <f aca="true" t="shared" si="20" ref="T298:T359">SUM(E298:S298)</f>
        <v>73.02380952380952</v>
      </c>
      <c r="U298" s="478">
        <f t="shared" si="17"/>
        <v>1</v>
      </c>
      <c r="V298" s="478"/>
      <c r="W298" s="479">
        <f t="shared" si="18"/>
        <v>-1113.3038095238094</v>
      </c>
      <c r="X298" s="480">
        <f t="shared" si="19"/>
        <v>73.02380952380952</v>
      </c>
    </row>
    <row r="299" spans="1:24" ht="12.75">
      <c r="A299" s="400">
        <v>295</v>
      </c>
      <c r="B299" s="487">
        <v>276</v>
      </c>
      <c r="C299" s="339" t="s">
        <v>352</v>
      </c>
      <c r="D299" s="504" t="s">
        <v>353</v>
      </c>
      <c r="E299" s="526"/>
      <c r="F299" s="527"/>
      <c r="G299" s="527"/>
      <c r="H299" s="527"/>
      <c r="I299" s="527"/>
      <c r="J299" s="527">
        <v>72.99</v>
      </c>
      <c r="K299" s="527"/>
      <c r="L299" s="527"/>
      <c r="M299" s="527"/>
      <c r="N299" s="528"/>
      <c r="O299" s="530"/>
      <c r="P299" s="527"/>
      <c r="Q299" s="527"/>
      <c r="R299" s="527"/>
      <c r="S299" s="529"/>
      <c r="T299" s="343">
        <f t="shared" si="20"/>
        <v>72.99</v>
      </c>
      <c r="U299" s="478">
        <f t="shared" si="17"/>
        <v>1</v>
      </c>
      <c r="V299" s="478"/>
      <c r="W299" s="479">
        <f t="shared" si="18"/>
        <v>-1113.337619047619</v>
      </c>
      <c r="X299" s="480">
        <f t="shared" si="19"/>
        <v>72.99</v>
      </c>
    </row>
    <row r="300" spans="1:24" ht="12.75">
      <c r="A300" s="400">
        <v>296</v>
      </c>
      <c r="B300" s="487">
        <v>278</v>
      </c>
      <c r="C300" s="338" t="s">
        <v>331</v>
      </c>
      <c r="D300" s="503" t="s">
        <v>355</v>
      </c>
      <c r="E300" s="526"/>
      <c r="F300" s="527"/>
      <c r="G300" s="527"/>
      <c r="H300" s="527"/>
      <c r="I300" s="527"/>
      <c r="J300" s="527"/>
      <c r="K300" s="527">
        <v>72.69</v>
      </c>
      <c r="L300" s="527"/>
      <c r="M300" s="527"/>
      <c r="N300" s="528"/>
      <c r="O300" s="527"/>
      <c r="P300" s="527"/>
      <c r="Q300" s="527"/>
      <c r="R300" s="527"/>
      <c r="S300" s="529"/>
      <c r="T300" s="343">
        <f t="shared" si="20"/>
        <v>72.69</v>
      </c>
      <c r="U300" s="478">
        <f t="shared" si="17"/>
        <v>1</v>
      </c>
      <c r="V300" s="478"/>
      <c r="W300" s="479">
        <f t="shared" si="18"/>
        <v>-1113.637619047619</v>
      </c>
      <c r="X300" s="480">
        <f t="shared" si="19"/>
        <v>72.69</v>
      </c>
    </row>
    <row r="301" spans="1:24" ht="12.75">
      <c r="A301" s="400">
        <v>297</v>
      </c>
      <c r="B301" s="487">
        <v>279</v>
      </c>
      <c r="C301" s="338" t="s">
        <v>356</v>
      </c>
      <c r="D301" s="503" t="s">
        <v>25</v>
      </c>
      <c r="E301" s="526">
        <v>70.34523809523809</v>
      </c>
      <c r="F301" s="527"/>
      <c r="G301" s="527"/>
      <c r="H301" s="527"/>
      <c r="I301" s="527"/>
      <c r="J301" s="527"/>
      <c r="K301" s="527"/>
      <c r="L301" s="527"/>
      <c r="M301" s="527"/>
      <c r="N301" s="528"/>
      <c r="O301" s="527"/>
      <c r="P301" s="527"/>
      <c r="Q301" s="527"/>
      <c r="R301" s="527"/>
      <c r="S301" s="529"/>
      <c r="T301" s="343">
        <f t="shared" si="20"/>
        <v>70.34523809523809</v>
      </c>
      <c r="U301" s="478">
        <f t="shared" si="17"/>
        <v>1</v>
      </c>
      <c r="V301" s="478"/>
      <c r="W301" s="479">
        <f t="shared" si="18"/>
        <v>-1115.982380952381</v>
      </c>
      <c r="X301" s="480">
        <f t="shared" si="19"/>
        <v>70.34523809523809</v>
      </c>
    </row>
    <row r="302" spans="1:24" ht="12.75">
      <c r="A302" s="400">
        <v>298</v>
      </c>
      <c r="B302" s="487">
        <v>281</v>
      </c>
      <c r="C302" s="338" t="s">
        <v>358</v>
      </c>
      <c r="D302" s="503" t="s">
        <v>89</v>
      </c>
      <c r="E302" s="526"/>
      <c r="F302" s="527"/>
      <c r="G302" s="527"/>
      <c r="H302" s="527"/>
      <c r="I302" s="527"/>
      <c r="J302" s="527"/>
      <c r="K302" s="527">
        <v>68.94</v>
      </c>
      <c r="L302" s="527"/>
      <c r="M302" s="527"/>
      <c r="N302" s="528"/>
      <c r="O302" s="527"/>
      <c r="P302" s="527"/>
      <c r="Q302" s="527"/>
      <c r="R302" s="527"/>
      <c r="S302" s="529"/>
      <c r="T302" s="343">
        <f t="shared" si="20"/>
        <v>68.94</v>
      </c>
      <c r="U302" s="478">
        <f t="shared" si="17"/>
        <v>1</v>
      </c>
      <c r="V302" s="478"/>
      <c r="W302" s="479">
        <f t="shared" si="18"/>
        <v>-1117.387619047619</v>
      </c>
      <c r="X302" s="480">
        <f t="shared" si="19"/>
        <v>68.94</v>
      </c>
    </row>
    <row r="303" spans="1:24" ht="12.75">
      <c r="A303" s="400">
        <v>299</v>
      </c>
      <c r="B303" s="487">
        <v>282</v>
      </c>
      <c r="C303" s="339" t="s">
        <v>359</v>
      </c>
      <c r="D303" s="504" t="s">
        <v>360</v>
      </c>
      <c r="E303" s="526">
        <v>68.55952380952381</v>
      </c>
      <c r="F303" s="527"/>
      <c r="G303" s="527"/>
      <c r="H303" s="527"/>
      <c r="I303" s="527"/>
      <c r="J303" s="527"/>
      <c r="K303" s="527"/>
      <c r="L303" s="527"/>
      <c r="M303" s="527"/>
      <c r="N303" s="528"/>
      <c r="O303" s="527"/>
      <c r="P303" s="527"/>
      <c r="Q303" s="527"/>
      <c r="R303" s="527"/>
      <c r="S303" s="529"/>
      <c r="T303" s="343">
        <f t="shared" si="20"/>
        <v>68.55952380952381</v>
      </c>
      <c r="U303" s="478">
        <f t="shared" si="17"/>
        <v>1</v>
      </c>
      <c r="V303" s="478">
        <v>1</v>
      </c>
      <c r="W303" s="479">
        <f t="shared" si="18"/>
        <v>-1117.7680952380952</v>
      </c>
      <c r="X303" s="480">
        <f t="shared" si="19"/>
        <v>68.55952380952381</v>
      </c>
    </row>
    <row r="304" spans="1:24" ht="12.75">
      <c r="A304" s="400">
        <v>300</v>
      </c>
      <c r="B304" s="487">
        <v>283</v>
      </c>
      <c r="C304" s="337" t="s">
        <v>361</v>
      </c>
      <c r="D304" s="416" t="s">
        <v>153</v>
      </c>
      <c r="E304" s="526"/>
      <c r="F304" s="527"/>
      <c r="G304" s="527"/>
      <c r="H304" s="527">
        <v>67.82</v>
      </c>
      <c r="I304" s="527"/>
      <c r="J304" s="527"/>
      <c r="K304" s="527"/>
      <c r="L304" s="527"/>
      <c r="M304" s="527"/>
      <c r="N304" s="528"/>
      <c r="O304" s="527"/>
      <c r="P304" s="530"/>
      <c r="Q304" s="527"/>
      <c r="R304" s="527"/>
      <c r="S304" s="529"/>
      <c r="T304" s="343">
        <f t="shared" si="20"/>
        <v>67.82</v>
      </c>
      <c r="U304" s="478">
        <f t="shared" si="17"/>
        <v>1</v>
      </c>
      <c r="V304" s="478"/>
      <c r="W304" s="479">
        <f t="shared" si="18"/>
        <v>-1118.507619047619</v>
      </c>
      <c r="X304" s="480">
        <f t="shared" si="19"/>
        <v>67.82</v>
      </c>
    </row>
    <row r="305" spans="1:24" ht="12.75">
      <c r="A305" s="400">
        <v>301</v>
      </c>
      <c r="B305" s="487">
        <v>284</v>
      </c>
      <c r="C305" s="339" t="s">
        <v>362</v>
      </c>
      <c r="D305" s="504" t="s">
        <v>363</v>
      </c>
      <c r="E305" s="526"/>
      <c r="F305" s="527">
        <v>67.81</v>
      </c>
      <c r="G305" s="527"/>
      <c r="H305" s="527"/>
      <c r="I305" s="527"/>
      <c r="J305" s="527"/>
      <c r="K305" s="527"/>
      <c r="L305" s="527"/>
      <c r="M305" s="527"/>
      <c r="N305" s="528"/>
      <c r="O305" s="527"/>
      <c r="P305" s="527"/>
      <c r="Q305" s="527"/>
      <c r="R305" s="527"/>
      <c r="S305" s="529"/>
      <c r="T305" s="343">
        <f t="shared" si="20"/>
        <v>67.81</v>
      </c>
      <c r="U305" s="478">
        <f t="shared" si="17"/>
        <v>1</v>
      </c>
      <c r="V305" s="478"/>
      <c r="W305" s="479">
        <f t="shared" si="18"/>
        <v>-1118.517619047619</v>
      </c>
      <c r="X305" s="480">
        <f t="shared" si="19"/>
        <v>67.81</v>
      </c>
    </row>
    <row r="306" spans="1:24" ht="12.75">
      <c r="A306" s="400">
        <v>302</v>
      </c>
      <c r="B306" s="487">
        <v>285</v>
      </c>
      <c r="C306" s="339" t="s">
        <v>364</v>
      </c>
      <c r="D306" s="504" t="s">
        <v>365</v>
      </c>
      <c r="E306" s="526">
        <v>67.07142857142857</v>
      </c>
      <c r="F306" s="527"/>
      <c r="G306" s="527"/>
      <c r="H306" s="527"/>
      <c r="I306" s="527"/>
      <c r="J306" s="527"/>
      <c r="K306" s="527"/>
      <c r="L306" s="527"/>
      <c r="M306" s="527"/>
      <c r="N306" s="540"/>
      <c r="O306" s="527"/>
      <c r="P306" s="527"/>
      <c r="Q306" s="527"/>
      <c r="R306" s="527"/>
      <c r="S306" s="529"/>
      <c r="T306" s="343">
        <f t="shared" si="20"/>
        <v>67.07142857142857</v>
      </c>
      <c r="U306" s="478">
        <f t="shared" si="17"/>
        <v>1</v>
      </c>
      <c r="V306" s="478">
        <v>1</v>
      </c>
      <c r="W306" s="479">
        <f t="shared" si="18"/>
        <v>-1119.2561904761903</v>
      </c>
      <c r="X306" s="480">
        <f t="shared" si="19"/>
        <v>67.07142857142857</v>
      </c>
    </row>
    <row r="307" spans="1:24" ht="12.75">
      <c r="A307" s="400">
        <v>303</v>
      </c>
      <c r="B307" s="487">
        <v>286</v>
      </c>
      <c r="C307" s="339" t="s">
        <v>366</v>
      </c>
      <c r="D307" s="504" t="s">
        <v>260</v>
      </c>
      <c r="E307" s="526"/>
      <c r="F307" s="527">
        <v>65.97</v>
      </c>
      <c r="G307" s="527"/>
      <c r="H307" s="527"/>
      <c r="I307" s="527"/>
      <c r="J307" s="527"/>
      <c r="K307" s="527"/>
      <c r="L307" s="527"/>
      <c r="M307" s="527"/>
      <c r="N307" s="528"/>
      <c r="O307" s="527"/>
      <c r="P307" s="527"/>
      <c r="Q307" s="527"/>
      <c r="R307" s="527"/>
      <c r="S307" s="529"/>
      <c r="T307" s="343">
        <f t="shared" si="20"/>
        <v>65.97</v>
      </c>
      <c r="U307" s="478">
        <f t="shared" si="17"/>
        <v>1</v>
      </c>
      <c r="V307" s="478"/>
      <c r="W307" s="479">
        <f t="shared" si="18"/>
        <v>-1120.357619047619</v>
      </c>
      <c r="X307" s="480">
        <f t="shared" si="19"/>
        <v>65.97</v>
      </c>
    </row>
    <row r="308" spans="1:24" ht="12.75">
      <c r="A308" s="400">
        <v>304</v>
      </c>
      <c r="B308" s="487">
        <v>287</v>
      </c>
      <c r="C308" s="339" t="s">
        <v>367</v>
      </c>
      <c r="D308" s="504" t="s">
        <v>368</v>
      </c>
      <c r="E308" s="526"/>
      <c r="F308" s="527">
        <v>65.85</v>
      </c>
      <c r="G308" s="527"/>
      <c r="H308" s="527"/>
      <c r="I308" s="527"/>
      <c r="J308" s="527"/>
      <c r="K308" s="527"/>
      <c r="L308" s="527"/>
      <c r="M308" s="527"/>
      <c r="N308" s="528"/>
      <c r="O308" s="527"/>
      <c r="P308" s="527"/>
      <c r="Q308" s="527"/>
      <c r="R308" s="527"/>
      <c r="S308" s="529"/>
      <c r="T308" s="343">
        <f t="shared" si="20"/>
        <v>65.85</v>
      </c>
      <c r="U308" s="478">
        <f t="shared" si="17"/>
        <v>1</v>
      </c>
      <c r="V308" s="478"/>
      <c r="W308" s="479">
        <f t="shared" si="18"/>
        <v>-1120.477619047619</v>
      </c>
      <c r="X308" s="480">
        <f t="shared" si="19"/>
        <v>65.85</v>
      </c>
    </row>
    <row r="309" spans="1:24" ht="12.75">
      <c r="A309" s="400">
        <v>305</v>
      </c>
      <c r="B309" s="487">
        <v>288</v>
      </c>
      <c r="C309" s="339" t="s">
        <v>369</v>
      </c>
      <c r="D309" s="504" t="s">
        <v>181</v>
      </c>
      <c r="E309" s="526"/>
      <c r="F309" s="527"/>
      <c r="G309" s="527"/>
      <c r="H309" s="527"/>
      <c r="I309" s="527"/>
      <c r="J309" s="527"/>
      <c r="K309" s="527">
        <v>65.25</v>
      </c>
      <c r="L309" s="527"/>
      <c r="M309" s="527"/>
      <c r="N309" s="528"/>
      <c r="O309" s="530"/>
      <c r="P309" s="527"/>
      <c r="Q309" s="527"/>
      <c r="R309" s="527"/>
      <c r="S309" s="529"/>
      <c r="T309" s="343">
        <f t="shared" si="20"/>
        <v>65.25</v>
      </c>
      <c r="U309" s="478">
        <f t="shared" si="17"/>
        <v>1</v>
      </c>
      <c r="V309" s="478"/>
      <c r="W309" s="479">
        <f t="shared" si="18"/>
        <v>-1121.077619047619</v>
      </c>
      <c r="X309" s="480">
        <f t="shared" si="19"/>
        <v>65.25</v>
      </c>
    </row>
    <row r="310" spans="1:24" ht="12.75">
      <c r="A310" s="400">
        <v>306</v>
      </c>
      <c r="B310" s="487">
        <v>289</v>
      </c>
      <c r="C310" s="338" t="s">
        <v>321</v>
      </c>
      <c r="D310" s="503" t="s">
        <v>370</v>
      </c>
      <c r="E310" s="526"/>
      <c r="F310" s="527">
        <v>65.17</v>
      </c>
      <c r="G310" s="527"/>
      <c r="H310" s="527"/>
      <c r="I310" s="527"/>
      <c r="J310" s="527"/>
      <c r="K310" s="527"/>
      <c r="L310" s="527"/>
      <c r="M310" s="527"/>
      <c r="N310" s="528"/>
      <c r="O310" s="527"/>
      <c r="P310" s="527"/>
      <c r="Q310" s="527"/>
      <c r="R310" s="527"/>
      <c r="S310" s="529"/>
      <c r="T310" s="343">
        <f t="shared" si="20"/>
        <v>65.17</v>
      </c>
      <c r="U310" s="478">
        <f t="shared" si="17"/>
        <v>1</v>
      </c>
      <c r="V310" s="478"/>
      <c r="W310" s="479">
        <f t="shared" si="18"/>
        <v>-1121.157619047619</v>
      </c>
      <c r="X310" s="480">
        <f t="shared" si="19"/>
        <v>65.17</v>
      </c>
    </row>
    <row r="311" spans="1:24" ht="12.75">
      <c r="A311" s="400">
        <v>307</v>
      </c>
      <c r="B311" s="487">
        <v>290</v>
      </c>
      <c r="C311" s="338" t="s">
        <v>212</v>
      </c>
      <c r="D311" s="503" t="s">
        <v>42</v>
      </c>
      <c r="E311" s="526"/>
      <c r="F311" s="527"/>
      <c r="G311" s="527"/>
      <c r="H311" s="527"/>
      <c r="I311" s="527"/>
      <c r="J311" s="527">
        <v>64.87</v>
      </c>
      <c r="K311" s="527"/>
      <c r="L311" s="527"/>
      <c r="M311" s="527"/>
      <c r="N311" s="540"/>
      <c r="O311" s="527"/>
      <c r="P311" s="527"/>
      <c r="Q311" s="527"/>
      <c r="R311" s="527"/>
      <c r="S311" s="529"/>
      <c r="T311" s="343">
        <f t="shared" si="20"/>
        <v>64.87</v>
      </c>
      <c r="U311" s="478">
        <f t="shared" si="17"/>
        <v>1</v>
      </c>
      <c r="V311" s="478"/>
      <c r="W311" s="479">
        <f t="shared" si="18"/>
        <v>-1121.4576190476191</v>
      </c>
      <c r="X311" s="480">
        <f t="shared" si="19"/>
        <v>64.87</v>
      </c>
    </row>
    <row r="312" spans="1:24" ht="12.75">
      <c r="A312" s="400">
        <v>308</v>
      </c>
      <c r="B312" s="487">
        <v>291</v>
      </c>
      <c r="C312" s="338" t="s">
        <v>497</v>
      </c>
      <c r="D312" s="503" t="s">
        <v>52</v>
      </c>
      <c r="E312" s="526"/>
      <c r="F312" s="527"/>
      <c r="G312" s="527"/>
      <c r="H312" s="527"/>
      <c r="I312" s="527"/>
      <c r="J312" s="527"/>
      <c r="K312" s="527"/>
      <c r="L312" s="527"/>
      <c r="M312" s="527"/>
      <c r="N312" s="528"/>
      <c r="O312" s="530"/>
      <c r="P312" s="527"/>
      <c r="Q312" s="527">
        <v>64.71</v>
      </c>
      <c r="R312" s="527"/>
      <c r="S312" s="529"/>
      <c r="T312" s="343">
        <f t="shared" si="20"/>
        <v>64.71</v>
      </c>
      <c r="U312" s="478">
        <f t="shared" si="17"/>
        <v>1</v>
      </c>
      <c r="V312" s="478"/>
      <c r="W312" s="479">
        <f t="shared" si="18"/>
        <v>-1121.617619047619</v>
      </c>
      <c r="X312" s="480">
        <f t="shared" si="19"/>
        <v>64.71</v>
      </c>
    </row>
    <row r="313" spans="1:24" ht="12.75">
      <c r="A313" s="400">
        <v>309</v>
      </c>
      <c r="B313" s="487">
        <v>292</v>
      </c>
      <c r="C313" s="337" t="s">
        <v>339</v>
      </c>
      <c r="D313" s="416" t="s">
        <v>60</v>
      </c>
      <c r="E313" s="526"/>
      <c r="F313" s="527"/>
      <c r="G313" s="527"/>
      <c r="H313" s="527"/>
      <c r="I313" s="527"/>
      <c r="J313" s="527"/>
      <c r="K313" s="527">
        <v>63.61</v>
      </c>
      <c r="L313" s="527"/>
      <c r="M313" s="527"/>
      <c r="N313" s="528"/>
      <c r="O313" s="527"/>
      <c r="P313" s="527"/>
      <c r="Q313" s="527"/>
      <c r="R313" s="527"/>
      <c r="S313" s="529"/>
      <c r="T313" s="343">
        <f t="shared" si="20"/>
        <v>63.61</v>
      </c>
      <c r="U313" s="478">
        <f t="shared" si="17"/>
        <v>1</v>
      </c>
      <c r="V313" s="478"/>
      <c r="W313" s="479">
        <f t="shared" si="18"/>
        <v>-1122.717619047619</v>
      </c>
      <c r="X313" s="480">
        <f t="shared" si="19"/>
        <v>63.61</v>
      </c>
    </row>
    <row r="314" spans="1:24" ht="12.75">
      <c r="A314" s="400">
        <v>310</v>
      </c>
      <c r="B314" s="487">
        <v>293</v>
      </c>
      <c r="C314" s="338" t="s">
        <v>321</v>
      </c>
      <c r="D314" s="503" t="s">
        <v>311</v>
      </c>
      <c r="E314" s="526"/>
      <c r="F314" s="527">
        <v>63.58</v>
      </c>
      <c r="G314" s="527"/>
      <c r="H314" s="527"/>
      <c r="I314" s="527"/>
      <c r="J314" s="527"/>
      <c r="K314" s="527"/>
      <c r="L314" s="527"/>
      <c r="M314" s="527"/>
      <c r="N314" s="528"/>
      <c r="O314" s="527"/>
      <c r="P314" s="527"/>
      <c r="Q314" s="527"/>
      <c r="R314" s="527"/>
      <c r="S314" s="529"/>
      <c r="T314" s="343">
        <f t="shared" si="20"/>
        <v>63.58</v>
      </c>
      <c r="U314" s="478">
        <f t="shared" si="17"/>
        <v>1</v>
      </c>
      <c r="V314" s="478"/>
      <c r="W314" s="479">
        <f t="shared" si="18"/>
        <v>-1122.747619047619</v>
      </c>
      <c r="X314" s="480">
        <f t="shared" si="19"/>
        <v>63.58</v>
      </c>
    </row>
    <row r="315" spans="1:24" ht="12.75">
      <c r="A315" s="400">
        <v>311</v>
      </c>
      <c r="B315" s="487">
        <v>294</v>
      </c>
      <c r="C315" s="340" t="s">
        <v>371</v>
      </c>
      <c r="D315" s="505" t="s">
        <v>368</v>
      </c>
      <c r="E315" s="526"/>
      <c r="F315" s="527"/>
      <c r="G315" s="527"/>
      <c r="H315" s="527"/>
      <c r="I315" s="527"/>
      <c r="J315" s="527">
        <v>63.48</v>
      </c>
      <c r="K315" s="527"/>
      <c r="L315" s="527"/>
      <c r="M315" s="527"/>
      <c r="N315" s="528"/>
      <c r="O315" s="527"/>
      <c r="P315" s="527"/>
      <c r="Q315" s="527"/>
      <c r="R315" s="527"/>
      <c r="S315" s="529"/>
      <c r="T315" s="343">
        <f t="shared" si="20"/>
        <v>63.48</v>
      </c>
      <c r="U315" s="478">
        <f t="shared" si="17"/>
        <v>1</v>
      </c>
      <c r="V315" s="478"/>
      <c r="W315" s="479">
        <f t="shared" si="18"/>
        <v>-1122.847619047619</v>
      </c>
      <c r="X315" s="480">
        <f t="shared" si="19"/>
        <v>63.48</v>
      </c>
    </row>
    <row r="316" spans="1:24" ht="12.75">
      <c r="A316" s="400">
        <v>312</v>
      </c>
      <c r="B316" s="487"/>
      <c r="C316" s="338" t="s">
        <v>644</v>
      </c>
      <c r="D316" s="503" t="s">
        <v>294</v>
      </c>
      <c r="E316" s="526"/>
      <c r="F316" s="527"/>
      <c r="G316" s="527"/>
      <c r="H316" s="527"/>
      <c r="I316" s="527"/>
      <c r="J316" s="527"/>
      <c r="K316" s="527"/>
      <c r="L316" s="527"/>
      <c r="M316" s="527"/>
      <c r="N316" s="528"/>
      <c r="O316" s="527"/>
      <c r="P316" s="527"/>
      <c r="Q316" s="527"/>
      <c r="R316" s="527"/>
      <c r="S316" s="529">
        <v>62.88</v>
      </c>
      <c r="T316" s="343">
        <f t="shared" si="20"/>
        <v>62.88</v>
      </c>
      <c r="U316" s="478">
        <f t="shared" si="17"/>
        <v>1</v>
      </c>
      <c r="V316" s="478"/>
      <c r="W316" s="479">
        <f t="shared" si="18"/>
        <v>-1123.447619047619</v>
      </c>
      <c r="X316" s="480">
        <f t="shared" si="19"/>
        <v>62.88</v>
      </c>
    </row>
    <row r="317" spans="1:24" ht="12.75">
      <c r="A317" s="400">
        <v>313</v>
      </c>
      <c r="B317" s="487"/>
      <c r="C317" s="340" t="s">
        <v>645</v>
      </c>
      <c r="D317" s="505" t="s">
        <v>646</v>
      </c>
      <c r="E317" s="526"/>
      <c r="F317" s="527"/>
      <c r="G317" s="527"/>
      <c r="H317" s="527"/>
      <c r="I317" s="527"/>
      <c r="J317" s="527"/>
      <c r="K317" s="527"/>
      <c r="L317" s="527"/>
      <c r="M317" s="527"/>
      <c r="N317" s="528"/>
      <c r="O317" s="530"/>
      <c r="P317" s="527"/>
      <c r="Q317" s="527"/>
      <c r="R317" s="527"/>
      <c r="S317" s="529">
        <v>62.88</v>
      </c>
      <c r="T317" s="343">
        <f t="shared" si="20"/>
        <v>62.88</v>
      </c>
      <c r="U317" s="478">
        <f t="shared" si="17"/>
        <v>1</v>
      </c>
      <c r="V317" s="478">
        <v>1</v>
      </c>
      <c r="W317" s="479">
        <f t="shared" si="18"/>
        <v>-1123.447619047619</v>
      </c>
      <c r="X317" s="480">
        <f t="shared" si="19"/>
        <v>62.88</v>
      </c>
    </row>
    <row r="318" spans="1:24" ht="12.75">
      <c r="A318" s="400">
        <v>314</v>
      </c>
      <c r="B318" s="487">
        <v>295</v>
      </c>
      <c r="C318" s="340" t="s">
        <v>372</v>
      </c>
      <c r="D318" s="505" t="s">
        <v>273</v>
      </c>
      <c r="E318" s="526"/>
      <c r="F318" s="527">
        <v>62.85</v>
      </c>
      <c r="G318" s="527"/>
      <c r="H318" s="527"/>
      <c r="I318" s="527"/>
      <c r="J318" s="527"/>
      <c r="K318" s="527"/>
      <c r="L318" s="527"/>
      <c r="M318" s="527"/>
      <c r="N318" s="528"/>
      <c r="O318" s="527"/>
      <c r="P318" s="527"/>
      <c r="Q318" s="527"/>
      <c r="R318" s="527"/>
      <c r="S318" s="529"/>
      <c r="T318" s="343">
        <f t="shared" si="20"/>
        <v>62.85</v>
      </c>
      <c r="U318" s="478">
        <f t="shared" si="17"/>
        <v>1</v>
      </c>
      <c r="V318" s="478"/>
      <c r="W318" s="479">
        <f t="shared" si="18"/>
        <v>-1123.477619047619</v>
      </c>
      <c r="X318" s="480">
        <f t="shared" si="19"/>
        <v>62.85</v>
      </c>
    </row>
    <row r="319" spans="1:24" ht="12.75">
      <c r="A319" s="400">
        <v>315</v>
      </c>
      <c r="B319" s="487">
        <v>296</v>
      </c>
      <c r="C319" s="338" t="s">
        <v>338</v>
      </c>
      <c r="D319" s="503" t="s">
        <v>19</v>
      </c>
      <c r="E319" s="526"/>
      <c r="F319" s="527"/>
      <c r="G319" s="527"/>
      <c r="H319" s="527">
        <v>61.91</v>
      </c>
      <c r="I319" s="527"/>
      <c r="J319" s="527"/>
      <c r="K319" s="527"/>
      <c r="L319" s="527"/>
      <c r="M319" s="527"/>
      <c r="N319" s="528"/>
      <c r="O319" s="527"/>
      <c r="P319" s="527"/>
      <c r="Q319" s="527"/>
      <c r="R319" s="527"/>
      <c r="S319" s="529"/>
      <c r="T319" s="343">
        <f t="shared" si="20"/>
        <v>61.91</v>
      </c>
      <c r="U319" s="478">
        <f t="shared" si="17"/>
        <v>1</v>
      </c>
      <c r="V319" s="478"/>
      <c r="W319" s="479">
        <f t="shared" si="18"/>
        <v>-1124.417619047619</v>
      </c>
      <c r="X319" s="480">
        <f t="shared" si="19"/>
        <v>61.91</v>
      </c>
    </row>
    <row r="320" spans="1:24" ht="12.75">
      <c r="A320" s="400">
        <v>316</v>
      </c>
      <c r="B320" s="487">
        <v>297</v>
      </c>
      <c r="C320" s="339" t="s">
        <v>367</v>
      </c>
      <c r="D320" s="504" t="s">
        <v>289</v>
      </c>
      <c r="E320" s="526"/>
      <c r="F320" s="527">
        <v>60.58</v>
      </c>
      <c r="G320" s="527"/>
      <c r="H320" s="527"/>
      <c r="I320" s="527"/>
      <c r="J320" s="527"/>
      <c r="K320" s="527"/>
      <c r="L320" s="527"/>
      <c r="M320" s="527"/>
      <c r="N320" s="528"/>
      <c r="O320" s="527"/>
      <c r="P320" s="527"/>
      <c r="Q320" s="527"/>
      <c r="R320" s="527"/>
      <c r="S320" s="529"/>
      <c r="T320" s="343">
        <f t="shared" si="20"/>
        <v>60.58</v>
      </c>
      <c r="U320" s="478">
        <f t="shared" si="17"/>
        <v>1</v>
      </c>
      <c r="V320" s="478"/>
      <c r="W320" s="479">
        <f t="shared" si="18"/>
        <v>-1125.747619047619</v>
      </c>
      <c r="X320" s="480">
        <f t="shared" si="19"/>
        <v>60.58</v>
      </c>
    </row>
    <row r="321" spans="1:24" ht="12.75">
      <c r="A321" s="400">
        <v>317</v>
      </c>
      <c r="B321" s="487">
        <v>298</v>
      </c>
      <c r="C321" s="339" t="s">
        <v>373</v>
      </c>
      <c r="D321" s="504" t="s">
        <v>374</v>
      </c>
      <c r="E321" s="526">
        <v>60.523809523809526</v>
      </c>
      <c r="F321" s="527"/>
      <c r="G321" s="527"/>
      <c r="H321" s="527"/>
      <c r="I321" s="527"/>
      <c r="J321" s="527"/>
      <c r="K321" s="527"/>
      <c r="L321" s="527"/>
      <c r="M321" s="527"/>
      <c r="N321" s="528"/>
      <c r="O321" s="527"/>
      <c r="P321" s="527"/>
      <c r="Q321" s="527"/>
      <c r="R321" s="527"/>
      <c r="S321" s="529"/>
      <c r="T321" s="343">
        <f t="shared" si="20"/>
        <v>60.523809523809526</v>
      </c>
      <c r="U321" s="478">
        <f t="shared" si="17"/>
        <v>1</v>
      </c>
      <c r="V321" s="478"/>
      <c r="W321" s="479">
        <f t="shared" si="18"/>
        <v>-1125.8038095238094</v>
      </c>
      <c r="X321" s="480">
        <f t="shared" si="19"/>
        <v>60.523809523809526</v>
      </c>
    </row>
    <row r="322" spans="1:24" ht="12.75">
      <c r="A322" s="400">
        <v>318</v>
      </c>
      <c r="B322" s="487">
        <v>300</v>
      </c>
      <c r="C322" s="337" t="s">
        <v>195</v>
      </c>
      <c r="D322" s="416" t="s">
        <v>240</v>
      </c>
      <c r="E322" s="526">
        <v>59.03571428571429</v>
      </c>
      <c r="F322" s="527"/>
      <c r="G322" s="527"/>
      <c r="H322" s="527"/>
      <c r="I322" s="527"/>
      <c r="J322" s="527"/>
      <c r="K322" s="527"/>
      <c r="L322" s="527"/>
      <c r="M322" s="527"/>
      <c r="N322" s="528"/>
      <c r="O322" s="527"/>
      <c r="P322" s="527"/>
      <c r="Q322" s="527"/>
      <c r="R322" s="527"/>
      <c r="S322" s="529"/>
      <c r="T322" s="343">
        <f t="shared" si="20"/>
        <v>59.03571428571429</v>
      </c>
      <c r="U322" s="478">
        <f t="shared" si="17"/>
        <v>1</v>
      </c>
      <c r="V322" s="478"/>
      <c r="W322" s="479">
        <f t="shared" si="18"/>
        <v>-1127.2919047619048</v>
      </c>
      <c r="X322" s="480">
        <f t="shared" si="19"/>
        <v>59.03571428571429</v>
      </c>
    </row>
    <row r="323" spans="1:24" ht="12.75">
      <c r="A323" s="400">
        <v>319</v>
      </c>
      <c r="B323" s="487">
        <v>301</v>
      </c>
      <c r="C323" s="338" t="s">
        <v>356</v>
      </c>
      <c r="D323" s="416" t="s">
        <v>19</v>
      </c>
      <c r="E323" s="526">
        <v>59.03571428571429</v>
      </c>
      <c r="F323" s="527"/>
      <c r="G323" s="527"/>
      <c r="H323" s="527"/>
      <c r="I323" s="527"/>
      <c r="J323" s="527"/>
      <c r="K323" s="527"/>
      <c r="L323" s="527"/>
      <c r="M323" s="527"/>
      <c r="N323" s="528"/>
      <c r="O323" s="527"/>
      <c r="P323" s="527"/>
      <c r="Q323" s="527"/>
      <c r="R323" s="527"/>
      <c r="S323" s="529"/>
      <c r="T323" s="343">
        <f t="shared" si="20"/>
        <v>59.03571428571429</v>
      </c>
      <c r="U323" s="478">
        <f t="shared" si="17"/>
        <v>1</v>
      </c>
      <c r="V323" s="478"/>
      <c r="W323" s="479">
        <f t="shared" si="18"/>
        <v>-1127.2919047619048</v>
      </c>
      <c r="X323" s="480">
        <f t="shared" si="19"/>
        <v>59.03571428571429</v>
      </c>
    </row>
    <row r="324" spans="1:24" ht="12.75">
      <c r="A324" s="400">
        <v>320</v>
      </c>
      <c r="B324" s="487">
        <v>302</v>
      </c>
      <c r="C324" s="339" t="s">
        <v>498</v>
      </c>
      <c r="D324" s="505" t="s">
        <v>499</v>
      </c>
      <c r="E324" s="526"/>
      <c r="F324" s="527"/>
      <c r="G324" s="527"/>
      <c r="H324" s="527"/>
      <c r="I324" s="527"/>
      <c r="J324" s="527"/>
      <c r="K324" s="527"/>
      <c r="L324" s="527"/>
      <c r="M324" s="527"/>
      <c r="N324" s="528"/>
      <c r="O324" s="527"/>
      <c r="P324" s="527"/>
      <c r="Q324" s="527">
        <v>58.94</v>
      </c>
      <c r="R324" s="527"/>
      <c r="S324" s="529"/>
      <c r="T324" s="343">
        <f t="shared" si="20"/>
        <v>58.94</v>
      </c>
      <c r="U324" s="478">
        <f t="shared" si="17"/>
        <v>1</v>
      </c>
      <c r="V324" s="478">
        <v>1</v>
      </c>
      <c r="W324" s="479">
        <f t="shared" si="18"/>
        <v>-1127.387619047619</v>
      </c>
      <c r="X324" s="480">
        <f t="shared" si="19"/>
        <v>58.94</v>
      </c>
    </row>
    <row r="325" spans="1:24" ht="12.75">
      <c r="A325" s="400">
        <v>321</v>
      </c>
      <c r="B325" s="487">
        <v>303</v>
      </c>
      <c r="C325" s="340" t="s">
        <v>376</v>
      </c>
      <c r="D325" s="504" t="s">
        <v>377</v>
      </c>
      <c r="E325" s="526">
        <v>57.845238095238095</v>
      </c>
      <c r="F325" s="527"/>
      <c r="G325" s="527"/>
      <c r="H325" s="527"/>
      <c r="I325" s="527"/>
      <c r="J325" s="527"/>
      <c r="K325" s="527"/>
      <c r="L325" s="527"/>
      <c r="M325" s="527"/>
      <c r="N325" s="540"/>
      <c r="O325" s="527"/>
      <c r="P325" s="527"/>
      <c r="Q325" s="527"/>
      <c r="R325" s="527"/>
      <c r="S325" s="529"/>
      <c r="T325" s="343">
        <f t="shared" si="20"/>
        <v>57.845238095238095</v>
      </c>
      <c r="U325" s="478">
        <f aca="true" t="shared" si="21" ref="U325:U359">COUNTA(E325:S325)</f>
        <v>1</v>
      </c>
      <c r="V325" s="478"/>
      <c r="W325" s="479">
        <f aca="true" t="shared" si="22" ref="W325:W359">T325-$T$5</f>
        <v>-1128.482380952381</v>
      </c>
      <c r="X325" s="480">
        <f t="shared" si="19"/>
        <v>57.845238095238095</v>
      </c>
    </row>
    <row r="326" spans="1:24" ht="12.75">
      <c r="A326" s="400">
        <v>322</v>
      </c>
      <c r="B326" s="487">
        <v>304</v>
      </c>
      <c r="C326" s="340" t="s">
        <v>378</v>
      </c>
      <c r="D326" s="505" t="s">
        <v>379</v>
      </c>
      <c r="E326" s="526">
        <v>56.952380952380956</v>
      </c>
      <c r="F326" s="527"/>
      <c r="G326" s="527"/>
      <c r="H326" s="527"/>
      <c r="I326" s="527"/>
      <c r="J326" s="527"/>
      <c r="K326" s="527"/>
      <c r="L326" s="527"/>
      <c r="M326" s="527"/>
      <c r="N326" s="528"/>
      <c r="O326" s="527"/>
      <c r="P326" s="527"/>
      <c r="Q326" s="527"/>
      <c r="R326" s="527"/>
      <c r="S326" s="529"/>
      <c r="T326" s="343">
        <f t="shared" si="20"/>
        <v>56.952380952380956</v>
      </c>
      <c r="U326" s="478">
        <f t="shared" si="21"/>
        <v>1</v>
      </c>
      <c r="V326" s="478"/>
      <c r="W326" s="479">
        <f t="shared" si="22"/>
        <v>-1129.375238095238</v>
      </c>
      <c r="X326" s="480">
        <f aca="true" t="shared" si="23" ref="X326:X359">AVERAGE(E326:S326)</f>
        <v>56.952380952380956</v>
      </c>
    </row>
    <row r="327" spans="1:24" ht="12.75">
      <c r="A327" s="400">
        <v>323</v>
      </c>
      <c r="B327" s="487"/>
      <c r="C327" s="339" t="s">
        <v>647</v>
      </c>
      <c r="D327" s="504" t="s">
        <v>250</v>
      </c>
      <c r="E327" s="526"/>
      <c r="F327" s="527"/>
      <c r="G327" s="527"/>
      <c r="H327" s="527"/>
      <c r="I327" s="527"/>
      <c r="J327" s="527"/>
      <c r="K327" s="527"/>
      <c r="L327" s="527"/>
      <c r="M327" s="527"/>
      <c r="N327" s="528"/>
      <c r="O327" s="527"/>
      <c r="P327" s="530"/>
      <c r="Q327" s="527"/>
      <c r="R327" s="527"/>
      <c r="S327" s="529">
        <v>56.63</v>
      </c>
      <c r="T327" s="343">
        <f t="shared" si="20"/>
        <v>56.63</v>
      </c>
      <c r="U327" s="478">
        <f t="shared" si="21"/>
        <v>1</v>
      </c>
      <c r="V327" s="478">
        <v>1</v>
      </c>
      <c r="W327" s="479">
        <f t="shared" si="22"/>
        <v>-1129.697619047619</v>
      </c>
      <c r="X327" s="480">
        <f t="shared" si="23"/>
        <v>56.63</v>
      </c>
    </row>
    <row r="328" spans="1:24" ht="12.75">
      <c r="A328" s="400">
        <v>324</v>
      </c>
      <c r="B328" s="487">
        <v>305</v>
      </c>
      <c r="C328" s="339" t="s">
        <v>380</v>
      </c>
      <c r="D328" s="504" t="s">
        <v>159</v>
      </c>
      <c r="E328" s="526">
        <v>55.166666666666664</v>
      </c>
      <c r="F328" s="527"/>
      <c r="G328" s="527"/>
      <c r="H328" s="527"/>
      <c r="I328" s="527"/>
      <c r="J328" s="527"/>
      <c r="K328" s="527"/>
      <c r="L328" s="527"/>
      <c r="M328" s="527"/>
      <c r="N328" s="540"/>
      <c r="O328" s="527"/>
      <c r="P328" s="527"/>
      <c r="Q328" s="527"/>
      <c r="R328" s="527"/>
      <c r="S328" s="529"/>
      <c r="T328" s="343">
        <f t="shared" si="20"/>
        <v>55.166666666666664</v>
      </c>
      <c r="U328" s="478">
        <f t="shared" si="21"/>
        <v>1</v>
      </c>
      <c r="V328" s="478"/>
      <c r="W328" s="479">
        <f t="shared" si="22"/>
        <v>-1131.1609523809523</v>
      </c>
      <c r="X328" s="480">
        <f t="shared" si="23"/>
        <v>55.166666666666664</v>
      </c>
    </row>
    <row r="329" spans="1:24" ht="12.75">
      <c r="A329" s="400">
        <v>325</v>
      </c>
      <c r="B329" s="487">
        <v>306</v>
      </c>
      <c r="C329" s="337" t="s">
        <v>381</v>
      </c>
      <c r="D329" s="416" t="s">
        <v>42</v>
      </c>
      <c r="E329" s="526">
        <v>54.57142857142857</v>
      </c>
      <c r="F329" s="527"/>
      <c r="G329" s="527"/>
      <c r="H329" s="527"/>
      <c r="I329" s="527"/>
      <c r="J329" s="527"/>
      <c r="K329" s="527"/>
      <c r="L329" s="527"/>
      <c r="M329" s="527"/>
      <c r="N329" s="528"/>
      <c r="O329" s="527"/>
      <c r="P329" s="527"/>
      <c r="Q329" s="527"/>
      <c r="R329" s="527"/>
      <c r="S329" s="529"/>
      <c r="T329" s="343">
        <f t="shared" si="20"/>
        <v>54.57142857142857</v>
      </c>
      <c r="U329" s="478">
        <f t="shared" si="21"/>
        <v>1</v>
      </c>
      <c r="V329" s="478"/>
      <c r="W329" s="479">
        <f t="shared" si="22"/>
        <v>-1131.7561904761903</v>
      </c>
      <c r="X329" s="480">
        <f t="shared" si="23"/>
        <v>54.57142857142857</v>
      </c>
    </row>
    <row r="330" spans="1:24" ht="12.75">
      <c r="A330" s="400">
        <v>326</v>
      </c>
      <c r="B330" s="487">
        <v>307</v>
      </c>
      <c r="C330" s="340" t="s">
        <v>359</v>
      </c>
      <c r="D330" s="505" t="s">
        <v>228</v>
      </c>
      <c r="E330" s="526">
        <v>54.57142857142857</v>
      </c>
      <c r="F330" s="527"/>
      <c r="G330" s="527"/>
      <c r="H330" s="527"/>
      <c r="I330" s="527"/>
      <c r="J330" s="527"/>
      <c r="K330" s="527"/>
      <c r="L330" s="527"/>
      <c r="M330" s="527"/>
      <c r="N330" s="528"/>
      <c r="O330" s="527"/>
      <c r="P330" s="527"/>
      <c r="Q330" s="527"/>
      <c r="R330" s="527"/>
      <c r="S330" s="529"/>
      <c r="T330" s="343">
        <f t="shared" si="20"/>
        <v>54.57142857142857</v>
      </c>
      <c r="U330" s="478">
        <f t="shared" si="21"/>
        <v>1</v>
      </c>
      <c r="V330" s="478"/>
      <c r="W330" s="479">
        <f t="shared" si="22"/>
        <v>-1131.7561904761903</v>
      </c>
      <c r="X330" s="480">
        <f t="shared" si="23"/>
        <v>54.57142857142857</v>
      </c>
    </row>
    <row r="331" spans="1:24" ht="12.75">
      <c r="A331" s="400">
        <v>327</v>
      </c>
      <c r="B331" s="487">
        <v>308</v>
      </c>
      <c r="C331" s="339" t="s">
        <v>359</v>
      </c>
      <c r="D331" s="504" t="s">
        <v>273</v>
      </c>
      <c r="E331" s="526">
        <v>54.273809523809526</v>
      </c>
      <c r="F331" s="527"/>
      <c r="G331" s="527"/>
      <c r="H331" s="527"/>
      <c r="I331" s="527"/>
      <c r="J331" s="527"/>
      <c r="K331" s="527"/>
      <c r="L331" s="527"/>
      <c r="M331" s="527"/>
      <c r="N331" s="528"/>
      <c r="O331" s="527"/>
      <c r="P331" s="527"/>
      <c r="Q331" s="527"/>
      <c r="R331" s="527"/>
      <c r="S331" s="529"/>
      <c r="T331" s="343">
        <f t="shared" si="20"/>
        <v>54.273809523809526</v>
      </c>
      <c r="U331" s="478">
        <f t="shared" si="21"/>
        <v>1</v>
      </c>
      <c r="V331" s="478"/>
      <c r="W331" s="479">
        <f t="shared" si="22"/>
        <v>-1132.0538095238094</v>
      </c>
      <c r="X331" s="480">
        <f t="shared" si="23"/>
        <v>54.273809523809526</v>
      </c>
    </row>
    <row r="332" spans="1:24" ht="12.75">
      <c r="A332" s="400">
        <v>328</v>
      </c>
      <c r="B332" s="487">
        <v>309</v>
      </c>
      <c r="C332" s="339" t="s">
        <v>382</v>
      </c>
      <c r="D332" s="504" t="s">
        <v>383</v>
      </c>
      <c r="E332" s="526"/>
      <c r="F332" s="527"/>
      <c r="G332" s="527"/>
      <c r="H332" s="527">
        <v>54.18</v>
      </c>
      <c r="I332" s="527"/>
      <c r="J332" s="527"/>
      <c r="K332" s="527"/>
      <c r="L332" s="527"/>
      <c r="M332" s="527"/>
      <c r="N332" s="528"/>
      <c r="O332" s="527"/>
      <c r="P332" s="527"/>
      <c r="Q332" s="527"/>
      <c r="R332" s="527"/>
      <c r="S332" s="529"/>
      <c r="T332" s="343">
        <f t="shared" si="20"/>
        <v>54.18</v>
      </c>
      <c r="U332" s="478">
        <f t="shared" si="21"/>
        <v>1</v>
      </c>
      <c r="V332" s="478"/>
      <c r="W332" s="479">
        <f t="shared" si="22"/>
        <v>-1132.147619047619</v>
      </c>
      <c r="X332" s="480">
        <f t="shared" si="23"/>
        <v>54.18</v>
      </c>
    </row>
    <row r="333" spans="1:24" ht="12.75">
      <c r="A333" s="400">
        <v>329</v>
      </c>
      <c r="B333" s="487">
        <v>310</v>
      </c>
      <c r="C333" s="337" t="s">
        <v>384</v>
      </c>
      <c r="D333" s="416" t="s">
        <v>70</v>
      </c>
      <c r="E333" s="526">
        <v>53.976190476190474</v>
      </c>
      <c r="F333" s="527"/>
      <c r="G333" s="527"/>
      <c r="H333" s="527"/>
      <c r="I333" s="527"/>
      <c r="J333" s="527"/>
      <c r="K333" s="527"/>
      <c r="L333" s="527"/>
      <c r="M333" s="527"/>
      <c r="N333" s="528"/>
      <c r="O333" s="527"/>
      <c r="P333" s="527"/>
      <c r="Q333" s="527"/>
      <c r="R333" s="527"/>
      <c r="S333" s="529"/>
      <c r="T333" s="343">
        <f t="shared" si="20"/>
        <v>53.976190476190474</v>
      </c>
      <c r="U333" s="478">
        <f t="shared" si="21"/>
        <v>1</v>
      </c>
      <c r="V333" s="478"/>
      <c r="W333" s="479">
        <f t="shared" si="22"/>
        <v>-1132.3514285714286</v>
      </c>
      <c r="X333" s="480">
        <f t="shared" si="23"/>
        <v>53.976190476190474</v>
      </c>
    </row>
    <row r="334" spans="1:24" ht="12.75">
      <c r="A334" s="400">
        <v>330</v>
      </c>
      <c r="B334" s="487">
        <v>312</v>
      </c>
      <c r="C334" s="338" t="s">
        <v>566</v>
      </c>
      <c r="D334" s="503" t="s">
        <v>121</v>
      </c>
      <c r="E334" s="526"/>
      <c r="F334" s="527"/>
      <c r="G334" s="527"/>
      <c r="H334" s="527"/>
      <c r="I334" s="527"/>
      <c r="J334" s="527"/>
      <c r="K334" s="527"/>
      <c r="L334" s="527"/>
      <c r="M334" s="527"/>
      <c r="N334" s="528"/>
      <c r="O334" s="527"/>
      <c r="P334" s="527"/>
      <c r="Q334" s="527">
        <v>53.33</v>
      </c>
      <c r="R334" s="527"/>
      <c r="S334" s="529"/>
      <c r="T334" s="343">
        <f t="shared" si="20"/>
        <v>53.33</v>
      </c>
      <c r="U334" s="478">
        <f t="shared" si="21"/>
        <v>1</v>
      </c>
      <c r="V334" s="478"/>
      <c r="W334" s="479">
        <f t="shared" si="22"/>
        <v>-1132.997619047619</v>
      </c>
      <c r="X334" s="480">
        <f t="shared" si="23"/>
        <v>53.33</v>
      </c>
    </row>
    <row r="335" spans="1:24" ht="12.75">
      <c r="A335" s="400">
        <v>331</v>
      </c>
      <c r="B335" s="487">
        <v>313</v>
      </c>
      <c r="C335" s="338" t="s">
        <v>386</v>
      </c>
      <c r="D335" s="503" t="s">
        <v>311</v>
      </c>
      <c r="E335" s="526"/>
      <c r="F335" s="527">
        <v>52.68</v>
      </c>
      <c r="G335" s="527"/>
      <c r="H335" s="527"/>
      <c r="I335" s="527"/>
      <c r="J335" s="527"/>
      <c r="K335" s="527"/>
      <c r="L335" s="527"/>
      <c r="M335" s="527"/>
      <c r="N335" s="528"/>
      <c r="O335" s="527"/>
      <c r="P335" s="527"/>
      <c r="Q335" s="527"/>
      <c r="R335" s="527"/>
      <c r="S335" s="529"/>
      <c r="T335" s="343">
        <f t="shared" si="20"/>
        <v>52.68</v>
      </c>
      <c r="U335" s="478">
        <f t="shared" si="21"/>
        <v>1</v>
      </c>
      <c r="V335" s="478"/>
      <c r="W335" s="479">
        <f t="shared" si="22"/>
        <v>-1133.647619047619</v>
      </c>
      <c r="X335" s="480">
        <f t="shared" si="23"/>
        <v>52.68</v>
      </c>
    </row>
    <row r="336" spans="1:24" ht="12.75">
      <c r="A336" s="400">
        <v>332</v>
      </c>
      <c r="B336" s="487">
        <v>314</v>
      </c>
      <c r="C336" s="339" t="s">
        <v>364</v>
      </c>
      <c r="D336" s="505" t="s">
        <v>374</v>
      </c>
      <c r="E336" s="526">
        <v>52.488095238095234</v>
      </c>
      <c r="F336" s="527"/>
      <c r="G336" s="527"/>
      <c r="H336" s="527"/>
      <c r="I336" s="527"/>
      <c r="J336" s="527"/>
      <c r="K336" s="527"/>
      <c r="L336" s="527"/>
      <c r="M336" s="527"/>
      <c r="N336" s="528"/>
      <c r="O336" s="527"/>
      <c r="P336" s="527"/>
      <c r="Q336" s="527"/>
      <c r="R336" s="527"/>
      <c r="S336" s="529"/>
      <c r="T336" s="343">
        <f t="shared" si="20"/>
        <v>52.488095238095234</v>
      </c>
      <c r="U336" s="478">
        <f t="shared" si="21"/>
        <v>1</v>
      </c>
      <c r="V336" s="478"/>
      <c r="W336" s="479">
        <f t="shared" si="22"/>
        <v>-1133.8395238095238</v>
      </c>
      <c r="X336" s="480">
        <f t="shared" si="23"/>
        <v>52.488095238095234</v>
      </c>
    </row>
    <row r="337" spans="1:24" ht="12.75">
      <c r="A337" s="400">
        <v>333</v>
      </c>
      <c r="B337" s="487">
        <v>315</v>
      </c>
      <c r="C337" s="339" t="s">
        <v>163</v>
      </c>
      <c r="D337" s="504" t="s">
        <v>387</v>
      </c>
      <c r="E337" s="526"/>
      <c r="F337" s="527"/>
      <c r="G337" s="527"/>
      <c r="H337" s="527">
        <v>52.36</v>
      </c>
      <c r="I337" s="527"/>
      <c r="J337" s="527"/>
      <c r="K337" s="527"/>
      <c r="L337" s="527"/>
      <c r="M337" s="527"/>
      <c r="N337" s="528"/>
      <c r="O337" s="527"/>
      <c r="P337" s="527"/>
      <c r="Q337" s="527"/>
      <c r="R337" s="527"/>
      <c r="S337" s="529"/>
      <c r="T337" s="343">
        <f t="shared" si="20"/>
        <v>52.36</v>
      </c>
      <c r="U337" s="478">
        <f t="shared" si="21"/>
        <v>1</v>
      </c>
      <c r="V337" s="478"/>
      <c r="W337" s="479">
        <f t="shared" si="22"/>
        <v>-1133.967619047619</v>
      </c>
      <c r="X337" s="480">
        <f t="shared" si="23"/>
        <v>52.36</v>
      </c>
    </row>
    <row r="338" spans="1:24" ht="12.75">
      <c r="A338" s="400">
        <v>334</v>
      </c>
      <c r="B338" s="487"/>
      <c r="C338" s="338" t="s">
        <v>609</v>
      </c>
      <c r="D338" s="503" t="s">
        <v>93</v>
      </c>
      <c r="E338" s="526"/>
      <c r="F338" s="527"/>
      <c r="G338" s="527"/>
      <c r="H338" s="527"/>
      <c r="I338" s="527"/>
      <c r="J338" s="527"/>
      <c r="K338" s="527"/>
      <c r="L338" s="527"/>
      <c r="M338" s="527"/>
      <c r="N338" s="528"/>
      <c r="O338" s="527"/>
      <c r="P338" s="527"/>
      <c r="Q338" s="527"/>
      <c r="R338" s="527">
        <v>51.63</v>
      </c>
      <c r="S338" s="529"/>
      <c r="T338" s="343">
        <f t="shared" si="20"/>
        <v>51.63</v>
      </c>
      <c r="U338" s="478">
        <f t="shared" si="21"/>
        <v>1</v>
      </c>
      <c r="V338" s="478"/>
      <c r="W338" s="479">
        <f t="shared" si="22"/>
        <v>-1134.697619047619</v>
      </c>
      <c r="X338" s="480">
        <f t="shared" si="23"/>
        <v>51.63</v>
      </c>
    </row>
    <row r="339" spans="1:24" ht="12.75">
      <c r="A339" s="400">
        <v>335</v>
      </c>
      <c r="B339" s="487">
        <v>317</v>
      </c>
      <c r="C339" s="340" t="s">
        <v>180</v>
      </c>
      <c r="D339" s="505" t="s">
        <v>389</v>
      </c>
      <c r="E339" s="526"/>
      <c r="F339" s="527"/>
      <c r="G339" s="527"/>
      <c r="H339" s="527">
        <v>51</v>
      </c>
      <c r="I339" s="527"/>
      <c r="J339" s="527"/>
      <c r="K339" s="527"/>
      <c r="L339" s="527"/>
      <c r="M339" s="527"/>
      <c r="N339" s="528"/>
      <c r="O339" s="527"/>
      <c r="P339" s="527"/>
      <c r="Q339" s="527"/>
      <c r="R339" s="527"/>
      <c r="S339" s="529"/>
      <c r="T339" s="343">
        <f t="shared" si="20"/>
        <v>51</v>
      </c>
      <c r="U339" s="478">
        <f t="shared" si="21"/>
        <v>1</v>
      </c>
      <c r="V339" s="478"/>
      <c r="W339" s="479">
        <f t="shared" si="22"/>
        <v>-1135.327619047619</v>
      </c>
      <c r="X339" s="480">
        <f t="shared" si="23"/>
        <v>51</v>
      </c>
    </row>
    <row r="340" spans="1:24" ht="12.75">
      <c r="A340" s="400">
        <v>336</v>
      </c>
      <c r="B340" s="487">
        <v>318</v>
      </c>
      <c r="C340" s="338" t="s">
        <v>390</v>
      </c>
      <c r="D340" s="503" t="s">
        <v>97</v>
      </c>
      <c r="E340" s="526"/>
      <c r="F340" s="527">
        <v>50.16</v>
      </c>
      <c r="G340" s="527"/>
      <c r="H340" s="527"/>
      <c r="I340" s="527"/>
      <c r="J340" s="527"/>
      <c r="K340" s="527"/>
      <c r="L340" s="527"/>
      <c r="M340" s="527"/>
      <c r="N340" s="528"/>
      <c r="O340" s="527"/>
      <c r="P340" s="527"/>
      <c r="Q340" s="527"/>
      <c r="R340" s="527"/>
      <c r="S340" s="529"/>
      <c r="T340" s="343">
        <f t="shared" si="20"/>
        <v>50.16</v>
      </c>
      <c r="U340" s="478">
        <f t="shared" si="21"/>
        <v>1</v>
      </c>
      <c r="V340" s="478"/>
      <c r="W340" s="479">
        <f t="shared" si="22"/>
        <v>-1136.167619047619</v>
      </c>
      <c r="X340" s="480">
        <f t="shared" si="23"/>
        <v>50.16</v>
      </c>
    </row>
    <row r="341" spans="1:24" ht="12.75">
      <c r="A341" s="400">
        <v>337</v>
      </c>
      <c r="B341" s="487">
        <v>321</v>
      </c>
      <c r="C341" s="340" t="s">
        <v>392</v>
      </c>
      <c r="D341" s="505" t="s">
        <v>174</v>
      </c>
      <c r="E341" s="526">
        <v>48.32142857142857</v>
      </c>
      <c r="F341" s="527"/>
      <c r="G341" s="527"/>
      <c r="H341" s="527"/>
      <c r="I341" s="527"/>
      <c r="J341" s="527"/>
      <c r="K341" s="527"/>
      <c r="L341" s="527"/>
      <c r="M341" s="527"/>
      <c r="N341" s="528"/>
      <c r="O341" s="527"/>
      <c r="P341" s="527"/>
      <c r="Q341" s="527"/>
      <c r="R341" s="527"/>
      <c r="S341" s="529"/>
      <c r="T341" s="343">
        <f t="shared" si="20"/>
        <v>48.32142857142857</v>
      </c>
      <c r="U341" s="478">
        <f t="shared" si="21"/>
        <v>1</v>
      </c>
      <c r="V341" s="478"/>
      <c r="W341" s="479">
        <f t="shared" si="22"/>
        <v>-1138.0061904761903</v>
      </c>
      <c r="X341" s="480">
        <f t="shared" si="23"/>
        <v>48.32142857142857</v>
      </c>
    </row>
    <row r="342" spans="1:24" ht="12.75">
      <c r="A342" s="400">
        <v>338</v>
      </c>
      <c r="B342" s="487">
        <v>322</v>
      </c>
      <c r="C342" s="339" t="s">
        <v>155</v>
      </c>
      <c r="D342" s="504" t="s">
        <v>346</v>
      </c>
      <c r="E342" s="526"/>
      <c r="F342" s="527"/>
      <c r="G342" s="527"/>
      <c r="H342" s="527">
        <v>47.36</v>
      </c>
      <c r="I342" s="527"/>
      <c r="J342" s="527"/>
      <c r="K342" s="527"/>
      <c r="L342" s="527"/>
      <c r="M342" s="527"/>
      <c r="N342" s="528"/>
      <c r="O342" s="527"/>
      <c r="P342" s="527"/>
      <c r="Q342" s="527"/>
      <c r="R342" s="527"/>
      <c r="S342" s="529"/>
      <c r="T342" s="343">
        <f t="shared" si="20"/>
        <v>47.36</v>
      </c>
      <c r="U342" s="478">
        <f t="shared" si="21"/>
        <v>1</v>
      </c>
      <c r="V342" s="478"/>
      <c r="W342" s="479">
        <f t="shared" si="22"/>
        <v>-1138.967619047619</v>
      </c>
      <c r="X342" s="480">
        <f t="shared" si="23"/>
        <v>47.36</v>
      </c>
    </row>
    <row r="343" spans="1:24" ht="12.75">
      <c r="A343" s="400">
        <v>339</v>
      </c>
      <c r="B343" s="487">
        <v>323</v>
      </c>
      <c r="C343" s="339" t="s">
        <v>158</v>
      </c>
      <c r="D343" s="504" t="s">
        <v>379</v>
      </c>
      <c r="E343" s="526"/>
      <c r="F343" s="527"/>
      <c r="G343" s="527"/>
      <c r="H343" s="527">
        <v>47.36</v>
      </c>
      <c r="I343" s="527"/>
      <c r="J343" s="527"/>
      <c r="K343" s="527"/>
      <c r="L343" s="527"/>
      <c r="M343" s="527"/>
      <c r="N343" s="528"/>
      <c r="O343" s="530"/>
      <c r="P343" s="527"/>
      <c r="Q343" s="527"/>
      <c r="R343" s="527"/>
      <c r="S343" s="529"/>
      <c r="T343" s="343">
        <f t="shared" si="20"/>
        <v>47.36</v>
      </c>
      <c r="U343" s="478">
        <f t="shared" si="21"/>
        <v>1</v>
      </c>
      <c r="V343" s="478"/>
      <c r="W343" s="479">
        <f t="shared" si="22"/>
        <v>-1138.967619047619</v>
      </c>
      <c r="X343" s="480">
        <f t="shared" si="23"/>
        <v>47.36</v>
      </c>
    </row>
    <row r="344" spans="1:24" ht="12.75">
      <c r="A344" s="400">
        <v>340</v>
      </c>
      <c r="B344" s="487">
        <v>324</v>
      </c>
      <c r="C344" s="337" t="s">
        <v>393</v>
      </c>
      <c r="D344" s="416" t="s">
        <v>42</v>
      </c>
      <c r="E344" s="526">
        <v>46.83333333333333</v>
      </c>
      <c r="F344" s="527"/>
      <c r="G344" s="527"/>
      <c r="H344" s="527"/>
      <c r="I344" s="527"/>
      <c r="J344" s="527"/>
      <c r="K344" s="527"/>
      <c r="L344" s="527"/>
      <c r="M344" s="527"/>
      <c r="N344" s="528"/>
      <c r="O344" s="527"/>
      <c r="P344" s="527"/>
      <c r="Q344" s="527"/>
      <c r="R344" s="527"/>
      <c r="S344" s="529"/>
      <c r="T344" s="343">
        <f t="shared" si="20"/>
        <v>46.83333333333333</v>
      </c>
      <c r="U344" s="478">
        <f t="shared" si="21"/>
        <v>1</v>
      </c>
      <c r="V344" s="478"/>
      <c r="W344" s="479">
        <f t="shared" si="22"/>
        <v>-1139.4942857142858</v>
      </c>
      <c r="X344" s="480">
        <f t="shared" si="23"/>
        <v>46.83333333333333</v>
      </c>
    </row>
    <row r="345" spans="1:24" ht="12.75">
      <c r="A345" s="400">
        <v>341</v>
      </c>
      <c r="B345" s="487">
        <v>325</v>
      </c>
      <c r="C345" s="337" t="s">
        <v>105</v>
      </c>
      <c r="D345" s="416" t="s">
        <v>87</v>
      </c>
      <c r="E345" s="526">
        <v>46.535714285714285</v>
      </c>
      <c r="F345" s="527"/>
      <c r="G345" s="527"/>
      <c r="H345" s="527"/>
      <c r="I345" s="527"/>
      <c r="J345" s="527"/>
      <c r="K345" s="527"/>
      <c r="L345" s="527"/>
      <c r="M345" s="527"/>
      <c r="N345" s="528"/>
      <c r="O345" s="527"/>
      <c r="P345" s="527"/>
      <c r="Q345" s="527"/>
      <c r="R345" s="527"/>
      <c r="S345" s="529"/>
      <c r="T345" s="343">
        <f t="shared" si="20"/>
        <v>46.535714285714285</v>
      </c>
      <c r="U345" s="478">
        <f t="shared" si="21"/>
        <v>1</v>
      </c>
      <c r="V345" s="478"/>
      <c r="W345" s="479">
        <f t="shared" si="22"/>
        <v>-1139.7919047619048</v>
      </c>
      <c r="X345" s="480">
        <f t="shared" si="23"/>
        <v>46.535714285714285</v>
      </c>
    </row>
    <row r="346" spans="1:24" ht="12.75">
      <c r="A346" s="400">
        <v>342</v>
      </c>
      <c r="B346" s="487">
        <v>326</v>
      </c>
      <c r="C346" s="337" t="s">
        <v>195</v>
      </c>
      <c r="D346" s="416" t="s">
        <v>254</v>
      </c>
      <c r="E346" s="526">
        <v>46.23809523809524</v>
      </c>
      <c r="F346" s="530"/>
      <c r="G346" s="527"/>
      <c r="H346" s="527"/>
      <c r="I346" s="527"/>
      <c r="J346" s="527"/>
      <c r="K346" s="527"/>
      <c r="L346" s="527"/>
      <c r="M346" s="527"/>
      <c r="N346" s="528"/>
      <c r="O346" s="527"/>
      <c r="P346" s="527"/>
      <c r="Q346" s="527"/>
      <c r="R346" s="527"/>
      <c r="S346" s="529"/>
      <c r="T346" s="343">
        <f t="shared" si="20"/>
        <v>46.23809523809524</v>
      </c>
      <c r="U346" s="478">
        <f t="shared" si="21"/>
        <v>1</v>
      </c>
      <c r="V346" s="478"/>
      <c r="W346" s="479">
        <f t="shared" si="22"/>
        <v>-1140.0895238095238</v>
      </c>
      <c r="X346" s="480">
        <f t="shared" si="23"/>
        <v>46.23809523809524</v>
      </c>
    </row>
    <row r="347" spans="1:24" ht="12.75">
      <c r="A347" s="400">
        <v>343</v>
      </c>
      <c r="B347" s="487">
        <v>327</v>
      </c>
      <c r="C347" s="339" t="s">
        <v>394</v>
      </c>
      <c r="D347" s="504" t="s">
        <v>260</v>
      </c>
      <c r="E347" s="526"/>
      <c r="F347" s="527"/>
      <c r="G347" s="527"/>
      <c r="H347" s="527">
        <v>46</v>
      </c>
      <c r="I347" s="527"/>
      <c r="J347" s="527"/>
      <c r="K347" s="527"/>
      <c r="L347" s="527"/>
      <c r="M347" s="527"/>
      <c r="N347" s="528"/>
      <c r="O347" s="527"/>
      <c r="P347" s="527"/>
      <c r="Q347" s="527"/>
      <c r="R347" s="527"/>
      <c r="S347" s="529"/>
      <c r="T347" s="343">
        <f t="shared" si="20"/>
        <v>46</v>
      </c>
      <c r="U347" s="478">
        <f t="shared" si="21"/>
        <v>1</v>
      </c>
      <c r="V347" s="478"/>
      <c r="W347" s="479">
        <f t="shared" si="22"/>
        <v>-1140.327619047619</v>
      </c>
      <c r="X347" s="480">
        <f t="shared" si="23"/>
        <v>46</v>
      </c>
    </row>
    <row r="348" spans="1:24" ht="12.75">
      <c r="A348" s="400">
        <v>344</v>
      </c>
      <c r="B348" s="487">
        <v>328</v>
      </c>
      <c r="C348" s="339" t="s">
        <v>395</v>
      </c>
      <c r="D348" s="504" t="s">
        <v>262</v>
      </c>
      <c r="E348" s="526">
        <v>45.94047619047619</v>
      </c>
      <c r="F348" s="527"/>
      <c r="G348" s="527"/>
      <c r="H348" s="527"/>
      <c r="I348" s="527"/>
      <c r="J348" s="527"/>
      <c r="K348" s="527"/>
      <c r="L348" s="527"/>
      <c r="M348" s="527"/>
      <c r="N348" s="528"/>
      <c r="O348" s="527"/>
      <c r="P348" s="527"/>
      <c r="Q348" s="527"/>
      <c r="R348" s="527"/>
      <c r="S348" s="529"/>
      <c r="T348" s="343">
        <f t="shared" si="20"/>
        <v>45.94047619047619</v>
      </c>
      <c r="U348" s="478">
        <f t="shared" si="21"/>
        <v>1</v>
      </c>
      <c r="V348" s="478"/>
      <c r="W348" s="479">
        <f t="shared" si="22"/>
        <v>-1140.3871428571429</v>
      </c>
      <c r="X348" s="480">
        <f t="shared" si="23"/>
        <v>45.94047619047619</v>
      </c>
    </row>
    <row r="349" spans="1:24" ht="12.75">
      <c r="A349" s="400">
        <v>345</v>
      </c>
      <c r="B349" s="487">
        <v>329</v>
      </c>
      <c r="C349" s="340" t="s">
        <v>396</v>
      </c>
      <c r="D349" s="505" t="s">
        <v>397</v>
      </c>
      <c r="E349" s="526">
        <v>45.642857142857146</v>
      </c>
      <c r="F349" s="527"/>
      <c r="G349" s="527"/>
      <c r="H349" s="527"/>
      <c r="I349" s="527"/>
      <c r="J349" s="527"/>
      <c r="K349" s="527"/>
      <c r="L349" s="527"/>
      <c r="M349" s="527"/>
      <c r="N349" s="528"/>
      <c r="O349" s="527"/>
      <c r="P349" s="527"/>
      <c r="Q349" s="527"/>
      <c r="R349" s="527"/>
      <c r="S349" s="529"/>
      <c r="T349" s="343">
        <f t="shared" si="20"/>
        <v>45.642857142857146</v>
      </c>
      <c r="U349" s="478">
        <f t="shared" si="21"/>
        <v>1</v>
      </c>
      <c r="V349" s="478"/>
      <c r="W349" s="479">
        <f t="shared" si="22"/>
        <v>-1140.684761904762</v>
      </c>
      <c r="X349" s="480">
        <f t="shared" si="23"/>
        <v>45.642857142857146</v>
      </c>
    </row>
    <row r="350" spans="1:24" ht="12.75">
      <c r="A350" s="400">
        <v>346</v>
      </c>
      <c r="B350" s="487"/>
      <c r="C350" s="337" t="s">
        <v>64</v>
      </c>
      <c r="D350" s="416" t="s">
        <v>106</v>
      </c>
      <c r="E350" s="526"/>
      <c r="F350" s="527"/>
      <c r="G350" s="527"/>
      <c r="H350" s="527"/>
      <c r="I350" s="527"/>
      <c r="J350" s="527"/>
      <c r="K350" s="527"/>
      <c r="L350" s="527"/>
      <c r="M350" s="527"/>
      <c r="N350" s="528"/>
      <c r="O350" s="527"/>
      <c r="P350" s="527"/>
      <c r="Q350" s="527"/>
      <c r="R350" s="527"/>
      <c r="S350" s="529">
        <v>43.5</v>
      </c>
      <c r="T350" s="343">
        <f t="shared" si="20"/>
        <v>43.5</v>
      </c>
      <c r="U350" s="478">
        <f t="shared" si="21"/>
        <v>1</v>
      </c>
      <c r="V350" s="478">
        <v>1</v>
      </c>
      <c r="W350" s="479">
        <f t="shared" si="22"/>
        <v>-1142.827619047619</v>
      </c>
      <c r="X350" s="480">
        <f t="shared" si="23"/>
        <v>43.5</v>
      </c>
    </row>
    <row r="351" spans="1:24" ht="12.75">
      <c r="A351" s="400">
        <v>347</v>
      </c>
      <c r="B351" s="487">
        <v>331</v>
      </c>
      <c r="C351" s="337" t="s">
        <v>398</v>
      </c>
      <c r="D351" s="416" t="s">
        <v>38</v>
      </c>
      <c r="E351" s="526">
        <v>42.66666666666667</v>
      </c>
      <c r="F351" s="527"/>
      <c r="G351" s="527"/>
      <c r="H351" s="527"/>
      <c r="I351" s="527"/>
      <c r="J351" s="527"/>
      <c r="K351" s="527"/>
      <c r="L351" s="527"/>
      <c r="M351" s="527"/>
      <c r="N351" s="528"/>
      <c r="O351" s="527"/>
      <c r="P351" s="527"/>
      <c r="Q351" s="527"/>
      <c r="R351" s="527"/>
      <c r="S351" s="529"/>
      <c r="T351" s="343">
        <f t="shared" si="20"/>
        <v>42.66666666666667</v>
      </c>
      <c r="U351" s="478">
        <f t="shared" si="21"/>
        <v>1</v>
      </c>
      <c r="V351" s="478"/>
      <c r="W351" s="479">
        <f t="shared" si="22"/>
        <v>-1143.6609523809523</v>
      </c>
      <c r="X351" s="480">
        <f t="shared" si="23"/>
        <v>42.66666666666667</v>
      </c>
    </row>
    <row r="352" spans="1:24" ht="12.75">
      <c r="A352" s="400">
        <v>348</v>
      </c>
      <c r="B352" s="487">
        <v>332</v>
      </c>
      <c r="C352" s="339" t="s">
        <v>155</v>
      </c>
      <c r="D352" s="504" t="s">
        <v>399</v>
      </c>
      <c r="E352" s="526"/>
      <c r="F352" s="527"/>
      <c r="G352" s="527"/>
      <c r="H352" s="527">
        <v>42.36</v>
      </c>
      <c r="I352" s="527"/>
      <c r="J352" s="527"/>
      <c r="K352" s="527"/>
      <c r="L352" s="527"/>
      <c r="M352" s="527"/>
      <c r="N352" s="528"/>
      <c r="O352" s="527"/>
      <c r="P352" s="527"/>
      <c r="Q352" s="527"/>
      <c r="R352" s="527"/>
      <c r="S352" s="529"/>
      <c r="T352" s="343">
        <f t="shared" si="20"/>
        <v>42.36</v>
      </c>
      <c r="U352" s="478">
        <f t="shared" si="21"/>
        <v>1</v>
      </c>
      <c r="V352" s="478"/>
      <c r="W352" s="479">
        <f t="shared" si="22"/>
        <v>-1143.967619047619</v>
      </c>
      <c r="X352" s="480">
        <f t="shared" si="23"/>
        <v>42.36</v>
      </c>
    </row>
    <row r="353" spans="1:24" ht="12.75">
      <c r="A353" s="400">
        <v>349</v>
      </c>
      <c r="B353" s="487">
        <v>333</v>
      </c>
      <c r="C353" s="339" t="s">
        <v>99</v>
      </c>
      <c r="D353" s="504" t="s">
        <v>243</v>
      </c>
      <c r="E353" s="526"/>
      <c r="F353" s="527"/>
      <c r="G353" s="527"/>
      <c r="H353" s="527"/>
      <c r="I353" s="527"/>
      <c r="J353" s="527"/>
      <c r="K353" s="527">
        <v>41.44</v>
      </c>
      <c r="L353" s="527"/>
      <c r="M353" s="527"/>
      <c r="N353" s="528"/>
      <c r="O353" s="527"/>
      <c r="P353" s="527"/>
      <c r="Q353" s="527"/>
      <c r="R353" s="527"/>
      <c r="S353" s="529"/>
      <c r="T353" s="343">
        <f t="shared" si="20"/>
        <v>41.44</v>
      </c>
      <c r="U353" s="478">
        <f t="shared" si="21"/>
        <v>1</v>
      </c>
      <c r="V353" s="478"/>
      <c r="W353" s="479">
        <f t="shared" si="22"/>
        <v>-1144.887619047619</v>
      </c>
      <c r="X353" s="480">
        <f t="shared" si="23"/>
        <v>41.44</v>
      </c>
    </row>
    <row r="354" spans="1:24" ht="12.75">
      <c r="A354" s="400">
        <v>350</v>
      </c>
      <c r="B354" s="487">
        <v>335</v>
      </c>
      <c r="C354" s="339" t="s">
        <v>400</v>
      </c>
      <c r="D354" s="504" t="s">
        <v>379</v>
      </c>
      <c r="E354" s="526">
        <v>36.11904761904761</v>
      </c>
      <c r="F354" s="527"/>
      <c r="G354" s="527"/>
      <c r="H354" s="527"/>
      <c r="I354" s="527"/>
      <c r="J354" s="527"/>
      <c r="K354" s="527"/>
      <c r="L354" s="527"/>
      <c r="M354" s="527"/>
      <c r="N354" s="528"/>
      <c r="O354" s="527"/>
      <c r="P354" s="527"/>
      <c r="Q354" s="527"/>
      <c r="R354" s="527"/>
      <c r="S354" s="529"/>
      <c r="T354" s="343">
        <f t="shared" si="20"/>
        <v>36.11904761904761</v>
      </c>
      <c r="U354" s="478">
        <f t="shared" si="21"/>
        <v>1</v>
      </c>
      <c r="V354" s="478"/>
      <c r="W354" s="479">
        <f t="shared" si="22"/>
        <v>-1150.2085714285713</v>
      </c>
      <c r="X354" s="480">
        <f t="shared" si="23"/>
        <v>36.11904761904761</v>
      </c>
    </row>
    <row r="355" spans="1:24" ht="12.75">
      <c r="A355" s="400">
        <v>351</v>
      </c>
      <c r="B355" s="487">
        <v>336</v>
      </c>
      <c r="C355" s="337" t="s">
        <v>401</v>
      </c>
      <c r="D355" s="416" t="s">
        <v>60</v>
      </c>
      <c r="E355" s="526"/>
      <c r="F355" s="527"/>
      <c r="G355" s="527"/>
      <c r="H355" s="527"/>
      <c r="I355" s="527"/>
      <c r="J355" s="527">
        <v>27.77</v>
      </c>
      <c r="K355" s="527"/>
      <c r="L355" s="527"/>
      <c r="M355" s="527"/>
      <c r="N355" s="528"/>
      <c r="O355" s="527"/>
      <c r="P355" s="527"/>
      <c r="Q355" s="527"/>
      <c r="R355" s="527"/>
      <c r="S355" s="529"/>
      <c r="T355" s="343">
        <f t="shared" si="20"/>
        <v>27.77</v>
      </c>
      <c r="U355" s="478">
        <f t="shared" si="21"/>
        <v>1</v>
      </c>
      <c r="V355" s="478"/>
      <c r="W355" s="479">
        <f t="shared" si="22"/>
        <v>-1158.557619047619</v>
      </c>
      <c r="X355" s="480">
        <f t="shared" si="23"/>
        <v>27.77</v>
      </c>
    </row>
    <row r="356" spans="1:24" ht="12.75">
      <c r="A356" s="400">
        <v>352</v>
      </c>
      <c r="B356" s="487">
        <v>337</v>
      </c>
      <c r="C356" s="340" t="s">
        <v>158</v>
      </c>
      <c r="D356" s="505" t="s">
        <v>402</v>
      </c>
      <c r="E356" s="526">
        <v>27.488095238095237</v>
      </c>
      <c r="F356" s="527"/>
      <c r="G356" s="527"/>
      <c r="H356" s="527"/>
      <c r="I356" s="527"/>
      <c r="J356" s="527"/>
      <c r="K356" s="527"/>
      <c r="L356" s="527"/>
      <c r="M356" s="527"/>
      <c r="N356" s="528"/>
      <c r="O356" s="527"/>
      <c r="P356" s="527"/>
      <c r="Q356" s="527"/>
      <c r="R356" s="527"/>
      <c r="S356" s="529"/>
      <c r="T356" s="343">
        <f t="shared" si="20"/>
        <v>27.488095238095237</v>
      </c>
      <c r="U356" s="478">
        <f t="shared" si="21"/>
        <v>1</v>
      </c>
      <c r="V356" s="478"/>
      <c r="W356" s="479">
        <f t="shared" si="22"/>
        <v>-1158.8395238095238</v>
      </c>
      <c r="X356" s="480">
        <f t="shared" si="23"/>
        <v>27.488095238095237</v>
      </c>
    </row>
    <row r="357" spans="1:24" ht="12.75">
      <c r="A357" s="400">
        <v>353</v>
      </c>
      <c r="B357" s="487">
        <v>339</v>
      </c>
      <c r="C357" s="338" t="s">
        <v>404</v>
      </c>
      <c r="D357" s="503" t="s">
        <v>44</v>
      </c>
      <c r="E357" s="526"/>
      <c r="F357" s="527"/>
      <c r="G357" s="527"/>
      <c r="H357" s="527">
        <v>20.55</v>
      </c>
      <c r="I357" s="527"/>
      <c r="J357" s="527"/>
      <c r="K357" s="527"/>
      <c r="L357" s="527"/>
      <c r="M357" s="527"/>
      <c r="N357" s="528"/>
      <c r="O357" s="530"/>
      <c r="P357" s="527"/>
      <c r="Q357" s="527"/>
      <c r="R357" s="527"/>
      <c r="S357" s="529"/>
      <c r="T357" s="343">
        <f t="shared" si="20"/>
        <v>20.55</v>
      </c>
      <c r="U357" s="478">
        <f t="shared" si="21"/>
        <v>1</v>
      </c>
      <c r="V357" s="478"/>
      <c r="W357" s="479">
        <f t="shared" si="22"/>
        <v>-1165.777619047619</v>
      </c>
      <c r="X357" s="480">
        <f t="shared" si="23"/>
        <v>20.55</v>
      </c>
    </row>
    <row r="358" spans="1:24" ht="12.75">
      <c r="A358" s="400">
        <v>354</v>
      </c>
      <c r="B358" s="487"/>
      <c r="C358" s="339" t="s">
        <v>117</v>
      </c>
      <c r="D358" s="504" t="s">
        <v>260</v>
      </c>
      <c r="E358" s="526"/>
      <c r="F358" s="527"/>
      <c r="G358" s="527"/>
      <c r="H358" s="527"/>
      <c r="I358" s="527"/>
      <c r="J358" s="527"/>
      <c r="K358" s="527"/>
      <c r="L358" s="527"/>
      <c r="M358" s="527"/>
      <c r="N358" s="540"/>
      <c r="O358" s="527"/>
      <c r="P358" s="527"/>
      <c r="Q358" s="527"/>
      <c r="R358" s="527">
        <v>0</v>
      </c>
      <c r="S358" s="529"/>
      <c r="T358" s="343">
        <f t="shared" si="20"/>
        <v>0</v>
      </c>
      <c r="U358" s="478">
        <f t="shared" si="21"/>
        <v>1</v>
      </c>
      <c r="V358" s="478"/>
      <c r="W358" s="479">
        <f t="shared" si="22"/>
        <v>-1186.327619047619</v>
      </c>
      <c r="X358" s="480">
        <f t="shared" si="23"/>
        <v>0</v>
      </c>
    </row>
    <row r="359" spans="1:24" ht="13.5" thickBot="1">
      <c r="A359" s="401">
        <v>355</v>
      </c>
      <c r="B359" s="491">
        <v>340</v>
      </c>
      <c r="C359" s="402" t="s">
        <v>405</v>
      </c>
      <c r="D359" s="507" t="s">
        <v>52</v>
      </c>
      <c r="E359" s="531"/>
      <c r="F359" s="532"/>
      <c r="G359" s="532"/>
      <c r="H359" s="532"/>
      <c r="I359" s="532"/>
      <c r="J359" s="532"/>
      <c r="K359" s="532"/>
      <c r="L359" s="532"/>
      <c r="M359" s="532"/>
      <c r="N359" s="533"/>
      <c r="O359" s="534">
        <v>0</v>
      </c>
      <c r="P359" s="532"/>
      <c r="Q359" s="532"/>
      <c r="R359" s="532"/>
      <c r="S359" s="535"/>
      <c r="T359" s="344">
        <f t="shared" si="20"/>
        <v>0</v>
      </c>
      <c r="U359" s="481">
        <f t="shared" si="21"/>
        <v>1</v>
      </c>
      <c r="V359" s="481"/>
      <c r="W359" s="482">
        <f t="shared" si="22"/>
        <v>-1186.327619047619</v>
      </c>
      <c r="X359" s="483">
        <f t="shared" si="23"/>
        <v>0</v>
      </c>
    </row>
    <row r="360" spans="1:22" ht="12.75">
      <c r="A360" s="3"/>
      <c r="B360" s="493"/>
      <c r="C360" s="4"/>
      <c r="D360" s="508"/>
      <c r="E360" s="544"/>
      <c r="F360" s="544"/>
      <c r="G360" s="544"/>
      <c r="H360" s="544"/>
      <c r="I360" s="544"/>
      <c r="J360" s="544"/>
      <c r="K360" s="544"/>
      <c r="L360" s="544"/>
      <c r="M360" s="544"/>
      <c r="N360" s="545"/>
      <c r="O360" s="544"/>
      <c r="P360" s="544"/>
      <c r="Q360" s="544"/>
      <c r="R360" s="544"/>
      <c r="S360" s="544"/>
      <c r="T360" s="6"/>
      <c r="U360" s="489"/>
      <c r="V360" s="489"/>
    </row>
    <row r="361" spans="1:22" ht="12.75">
      <c r="A361" s="3"/>
      <c r="B361" s="493"/>
      <c r="C361" s="4"/>
      <c r="D361" s="508"/>
      <c r="E361" s="544"/>
      <c r="F361" s="544"/>
      <c r="G361" s="544"/>
      <c r="H361" s="544"/>
      <c r="I361" s="544"/>
      <c r="J361" s="544"/>
      <c r="K361" s="544"/>
      <c r="L361" s="544"/>
      <c r="M361" s="544"/>
      <c r="N361" s="545"/>
      <c r="O361" s="544"/>
      <c r="P361" s="544"/>
      <c r="Q361" s="544"/>
      <c r="R361" s="544"/>
      <c r="S361" s="544"/>
      <c r="T361" s="6"/>
      <c r="U361" s="489"/>
      <c r="V361" s="489"/>
    </row>
    <row r="362" spans="1:22" ht="12.75">
      <c r="A362" s="3"/>
      <c r="B362" s="493"/>
      <c r="C362" s="4"/>
      <c r="D362" s="508"/>
      <c r="E362" s="544"/>
      <c r="F362" s="544"/>
      <c r="G362" s="544"/>
      <c r="H362" s="544"/>
      <c r="I362" s="544"/>
      <c r="J362" s="544"/>
      <c r="K362" s="544"/>
      <c r="L362" s="544"/>
      <c r="M362" s="544"/>
      <c r="N362" s="545"/>
      <c r="O362" s="544"/>
      <c r="P362" s="544"/>
      <c r="Q362" s="544"/>
      <c r="R362" s="544"/>
      <c r="S362" s="544"/>
      <c r="T362" s="6"/>
      <c r="U362" s="489"/>
      <c r="V362" s="489"/>
    </row>
    <row r="363" spans="1:22" ht="12.75">
      <c r="A363" s="3"/>
      <c r="B363" s="493"/>
      <c r="C363" s="4"/>
      <c r="D363" s="508"/>
      <c r="E363" s="544"/>
      <c r="F363" s="544"/>
      <c r="G363" s="544"/>
      <c r="H363" s="544"/>
      <c r="I363" s="544"/>
      <c r="J363" s="544"/>
      <c r="K363" s="544"/>
      <c r="L363" s="544"/>
      <c r="M363" s="544"/>
      <c r="N363" s="545"/>
      <c r="O363" s="544"/>
      <c r="P363" s="544"/>
      <c r="Q363" s="544"/>
      <c r="R363" s="544"/>
      <c r="S363" s="544"/>
      <c r="T363" s="6"/>
      <c r="U363" s="489"/>
      <c r="V363" s="489"/>
    </row>
    <row r="364" spans="1:22" ht="12.75">
      <c r="A364" s="3"/>
      <c r="B364" s="493"/>
      <c r="C364" s="4"/>
      <c r="D364" s="508"/>
      <c r="E364" s="544"/>
      <c r="F364" s="544"/>
      <c r="G364" s="544"/>
      <c r="H364" s="544"/>
      <c r="I364" s="544"/>
      <c r="J364" s="544"/>
      <c r="K364" s="544"/>
      <c r="L364" s="544"/>
      <c r="M364" s="544"/>
      <c r="N364" s="545"/>
      <c r="O364" s="544"/>
      <c r="P364" s="544"/>
      <c r="Q364" s="544"/>
      <c r="R364" s="544"/>
      <c r="S364" s="544"/>
      <c r="T364" s="6"/>
      <c r="U364" s="489"/>
      <c r="V364" s="489"/>
    </row>
    <row r="365" spans="1:22" ht="12.75">
      <c r="A365" s="3"/>
      <c r="B365" s="493"/>
      <c r="C365" s="7"/>
      <c r="D365" s="509"/>
      <c r="E365" s="544"/>
      <c r="F365" s="544"/>
      <c r="G365" s="544"/>
      <c r="H365" s="544"/>
      <c r="I365" s="544"/>
      <c r="J365" s="544"/>
      <c r="K365" s="544"/>
      <c r="L365" s="544"/>
      <c r="M365" s="544"/>
      <c r="N365" s="545"/>
      <c r="O365" s="544"/>
      <c r="P365" s="544"/>
      <c r="Q365" s="544"/>
      <c r="R365" s="544"/>
      <c r="S365" s="544"/>
      <c r="T365" s="6"/>
      <c r="U365" s="489"/>
      <c r="V365" s="489"/>
    </row>
    <row r="366" spans="1:22" ht="12.75">
      <c r="A366" s="3"/>
      <c r="B366" s="493"/>
      <c r="C366" s="4"/>
      <c r="D366" s="508"/>
      <c r="E366" s="544"/>
      <c r="F366" s="544"/>
      <c r="G366" s="544"/>
      <c r="H366" s="544"/>
      <c r="I366" s="544"/>
      <c r="J366" s="544"/>
      <c r="K366" s="544"/>
      <c r="L366" s="544"/>
      <c r="M366" s="544"/>
      <c r="N366" s="545"/>
      <c r="O366" s="544"/>
      <c r="P366" s="544"/>
      <c r="Q366" s="544"/>
      <c r="R366" s="544"/>
      <c r="S366" s="544"/>
      <c r="T366" s="6"/>
      <c r="U366" s="489"/>
      <c r="V366" s="489"/>
    </row>
    <row r="367" spans="1:22" ht="12.75">
      <c r="A367" s="3"/>
      <c r="B367" s="493"/>
      <c r="C367" s="4"/>
      <c r="D367" s="508"/>
      <c r="E367" s="544"/>
      <c r="F367" s="544"/>
      <c r="G367" s="544"/>
      <c r="H367" s="544"/>
      <c r="I367" s="544"/>
      <c r="J367" s="544"/>
      <c r="K367" s="544"/>
      <c r="L367" s="544"/>
      <c r="M367" s="544"/>
      <c r="N367" s="545"/>
      <c r="O367" s="544"/>
      <c r="P367" s="544"/>
      <c r="Q367" s="544"/>
      <c r="R367" s="544"/>
      <c r="S367" s="544"/>
      <c r="T367" s="6"/>
      <c r="U367" s="489"/>
      <c r="V367" s="489"/>
    </row>
    <row r="368" spans="1:22" ht="12.75">
      <c r="A368" s="3"/>
      <c r="B368" s="493"/>
      <c r="C368" s="4"/>
      <c r="D368" s="508"/>
      <c r="E368" s="544"/>
      <c r="F368" s="544"/>
      <c r="G368" s="544"/>
      <c r="H368" s="544"/>
      <c r="I368" s="544"/>
      <c r="J368" s="544"/>
      <c r="K368" s="544"/>
      <c r="L368" s="544"/>
      <c r="M368" s="544"/>
      <c r="N368" s="545"/>
      <c r="O368" s="544"/>
      <c r="P368" s="544"/>
      <c r="Q368" s="544"/>
      <c r="R368" s="544"/>
      <c r="S368" s="544"/>
      <c r="T368" s="6"/>
      <c r="U368" s="489"/>
      <c r="V368" s="489"/>
    </row>
    <row r="369" spans="1:22" ht="12.75">
      <c r="A369" s="3"/>
      <c r="B369" s="493"/>
      <c r="C369" s="4"/>
      <c r="D369" s="508"/>
      <c r="E369" s="544"/>
      <c r="F369" s="544"/>
      <c r="G369" s="544"/>
      <c r="H369" s="544"/>
      <c r="I369" s="544"/>
      <c r="J369" s="544"/>
      <c r="K369" s="544"/>
      <c r="L369" s="544"/>
      <c r="M369" s="544"/>
      <c r="N369" s="545"/>
      <c r="O369" s="544"/>
      <c r="P369" s="544"/>
      <c r="Q369" s="544"/>
      <c r="R369" s="544"/>
      <c r="S369" s="544"/>
      <c r="T369" s="6"/>
      <c r="U369" s="489"/>
      <c r="V369" s="489"/>
    </row>
    <row r="370" spans="1:22" ht="12.75">
      <c r="A370" s="3"/>
      <c r="B370" s="493"/>
      <c r="C370" s="4"/>
      <c r="D370" s="508"/>
      <c r="E370" s="544"/>
      <c r="F370" s="544"/>
      <c r="G370" s="544"/>
      <c r="H370" s="544"/>
      <c r="I370" s="544"/>
      <c r="J370" s="544"/>
      <c r="K370" s="544"/>
      <c r="L370" s="544"/>
      <c r="M370" s="544"/>
      <c r="N370" s="545"/>
      <c r="O370" s="544"/>
      <c r="P370" s="544"/>
      <c r="Q370" s="544"/>
      <c r="R370" s="544"/>
      <c r="S370" s="544"/>
      <c r="T370" s="6"/>
      <c r="U370" s="489"/>
      <c r="V370" s="489"/>
    </row>
    <row r="371" spans="1:22" ht="12.75">
      <c r="A371" s="3"/>
      <c r="B371" s="493"/>
      <c r="C371" s="4"/>
      <c r="D371" s="508"/>
      <c r="E371" s="544"/>
      <c r="F371" s="544"/>
      <c r="G371" s="544"/>
      <c r="H371" s="544"/>
      <c r="I371" s="544"/>
      <c r="J371" s="544"/>
      <c r="K371" s="544"/>
      <c r="L371" s="544"/>
      <c r="M371" s="544"/>
      <c r="N371" s="545"/>
      <c r="O371" s="544"/>
      <c r="P371" s="544"/>
      <c r="Q371" s="544"/>
      <c r="R371" s="544"/>
      <c r="S371" s="544"/>
      <c r="T371" s="6"/>
      <c r="U371" s="489"/>
      <c r="V371" s="489"/>
    </row>
    <row r="372" spans="1:22" ht="12.75">
      <c r="A372" s="3"/>
      <c r="B372" s="493"/>
      <c r="C372" s="4"/>
      <c r="D372" s="508"/>
      <c r="E372" s="544"/>
      <c r="F372" s="544"/>
      <c r="G372" s="544"/>
      <c r="H372" s="544"/>
      <c r="I372" s="544"/>
      <c r="J372" s="544"/>
      <c r="K372" s="544"/>
      <c r="L372" s="544"/>
      <c r="M372" s="544"/>
      <c r="N372" s="545"/>
      <c r="O372" s="544"/>
      <c r="P372" s="544"/>
      <c r="Q372" s="544"/>
      <c r="R372" s="544"/>
      <c r="S372" s="544"/>
      <c r="T372" s="6"/>
      <c r="U372" s="489"/>
      <c r="V372" s="489"/>
    </row>
    <row r="373" spans="1:22" ht="12.75">
      <c r="A373" s="3"/>
      <c r="B373" s="493"/>
      <c r="C373" s="7"/>
      <c r="D373" s="509"/>
      <c r="E373" s="544"/>
      <c r="F373" s="544"/>
      <c r="G373" s="544"/>
      <c r="H373" s="544"/>
      <c r="I373" s="544"/>
      <c r="J373" s="544"/>
      <c r="K373" s="544"/>
      <c r="L373" s="544"/>
      <c r="M373" s="544"/>
      <c r="N373" s="545"/>
      <c r="O373" s="544"/>
      <c r="P373" s="544"/>
      <c r="Q373" s="544"/>
      <c r="R373" s="544"/>
      <c r="S373" s="544"/>
      <c r="T373" s="6"/>
      <c r="U373" s="489"/>
      <c r="V373" s="489"/>
    </row>
    <row r="374" spans="1:22" ht="12.75">
      <c r="A374" s="3"/>
      <c r="B374" s="493"/>
      <c r="C374" s="4"/>
      <c r="D374" s="508"/>
      <c r="E374" s="544"/>
      <c r="F374" s="544"/>
      <c r="G374" s="544"/>
      <c r="H374" s="544"/>
      <c r="I374" s="544"/>
      <c r="J374" s="544"/>
      <c r="K374" s="544"/>
      <c r="L374" s="544"/>
      <c r="M374" s="544"/>
      <c r="N374" s="545"/>
      <c r="O374" s="544"/>
      <c r="P374" s="544"/>
      <c r="Q374" s="544"/>
      <c r="R374" s="544"/>
      <c r="S374" s="544"/>
      <c r="T374" s="6"/>
      <c r="U374" s="489"/>
      <c r="V374" s="489"/>
    </row>
    <row r="375" spans="1:22" ht="12.75">
      <c r="A375" s="3"/>
      <c r="B375" s="493"/>
      <c r="C375" s="4"/>
      <c r="D375" s="508"/>
      <c r="E375" s="544"/>
      <c r="F375" s="544"/>
      <c r="G375" s="544"/>
      <c r="H375" s="544"/>
      <c r="I375" s="544"/>
      <c r="J375" s="544"/>
      <c r="K375" s="544"/>
      <c r="L375" s="544"/>
      <c r="M375" s="544"/>
      <c r="N375" s="545"/>
      <c r="O375" s="544"/>
      <c r="P375" s="544"/>
      <c r="Q375" s="544"/>
      <c r="R375" s="544"/>
      <c r="S375" s="544"/>
      <c r="T375" s="6"/>
      <c r="U375" s="489"/>
      <c r="V375" s="489"/>
    </row>
    <row r="376" spans="1:22" ht="12.75">
      <c r="A376" s="3"/>
      <c r="B376" s="493"/>
      <c r="C376" s="4"/>
      <c r="D376" s="508"/>
      <c r="E376" s="544"/>
      <c r="F376" s="544"/>
      <c r="G376" s="544"/>
      <c r="H376" s="544"/>
      <c r="I376" s="544"/>
      <c r="J376" s="544"/>
      <c r="K376" s="544"/>
      <c r="L376" s="544"/>
      <c r="M376" s="544"/>
      <c r="N376" s="545"/>
      <c r="O376" s="544"/>
      <c r="P376" s="544"/>
      <c r="Q376" s="544"/>
      <c r="R376" s="544"/>
      <c r="S376" s="544"/>
      <c r="T376" s="6"/>
      <c r="U376" s="489"/>
      <c r="V376" s="489"/>
    </row>
    <row r="377" spans="1:22" ht="12.75">
      <c r="A377" s="3"/>
      <c r="B377" s="493"/>
      <c r="C377" s="4"/>
      <c r="D377" s="508"/>
      <c r="E377" s="544"/>
      <c r="F377" s="544"/>
      <c r="G377" s="544"/>
      <c r="H377" s="544"/>
      <c r="I377" s="544"/>
      <c r="J377" s="544"/>
      <c r="K377" s="544"/>
      <c r="L377" s="544"/>
      <c r="M377" s="544"/>
      <c r="N377" s="545"/>
      <c r="O377" s="544"/>
      <c r="P377" s="544"/>
      <c r="Q377" s="544"/>
      <c r="R377" s="544"/>
      <c r="S377" s="544"/>
      <c r="T377" s="6"/>
      <c r="U377" s="489"/>
      <c r="V377" s="489"/>
    </row>
    <row r="378" spans="1:22" ht="12.75">
      <c r="A378" s="3"/>
      <c r="B378" s="493"/>
      <c r="C378" s="4"/>
      <c r="D378" s="508"/>
      <c r="E378" s="544"/>
      <c r="F378" s="544"/>
      <c r="G378" s="544"/>
      <c r="H378" s="544"/>
      <c r="I378" s="544"/>
      <c r="J378" s="544"/>
      <c r="K378" s="544"/>
      <c r="L378" s="544"/>
      <c r="M378" s="544"/>
      <c r="N378" s="545"/>
      <c r="O378" s="544"/>
      <c r="P378" s="544"/>
      <c r="Q378" s="544"/>
      <c r="R378" s="544"/>
      <c r="S378" s="544"/>
      <c r="T378" s="6"/>
      <c r="U378" s="489"/>
      <c r="V378" s="489"/>
    </row>
    <row r="379" spans="1:22" ht="12.75">
      <c r="A379" s="3"/>
      <c r="B379" s="493"/>
      <c r="C379" s="4"/>
      <c r="D379" s="508"/>
      <c r="E379" s="544"/>
      <c r="F379" s="544"/>
      <c r="G379" s="544"/>
      <c r="H379" s="544"/>
      <c r="I379" s="544"/>
      <c r="J379" s="544"/>
      <c r="K379" s="544"/>
      <c r="L379" s="544"/>
      <c r="M379" s="544"/>
      <c r="N379" s="545"/>
      <c r="O379" s="544"/>
      <c r="P379" s="544"/>
      <c r="Q379" s="544"/>
      <c r="R379" s="544"/>
      <c r="S379" s="544"/>
      <c r="T379" s="6"/>
      <c r="U379" s="489"/>
      <c r="V379" s="489"/>
    </row>
    <row r="380" spans="1:22" ht="12.75">
      <c r="A380" s="3"/>
      <c r="B380" s="493"/>
      <c r="C380" s="4"/>
      <c r="D380" s="508"/>
      <c r="E380" s="544"/>
      <c r="F380" s="544"/>
      <c r="G380" s="544"/>
      <c r="H380" s="544"/>
      <c r="I380" s="544"/>
      <c r="J380" s="544"/>
      <c r="K380" s="544"/>
      <c r="L380" s="544"/>
      <c r="M380" s="544"/>
      <c r="N380" s="545"/>
      <c r="O380" s="544"/>
      <c r="P380" s="544"/>
      <c r="Q380" s="544"/>
      <c r="R380" s="544"/>
      <c r="S380" s="544"/>
      <c r="T380" s="6"/>
      <c r="U380" s="489"/>
      <c r="V380" s="489"/>
    </row>
    <row r="381" spans="1:22" ht="12.75">
      <c r="A381" s="3"/>
      <c r="B381" s="493"/>
      <c r="C381" s="4"/>
      <c r="D381" s="508"/>
      <c r="E381" s="544"/>
      <c r="F381" s="544"/>
      <c r="G381" s="544"/>
      <c r="H381" s="544"/>
      <c r="I381" s="544"/>
      <c r="J381" s="544"/>
      <c r="K381" s="544"/>
      <c r="L381" s="544"/>
      <c r="M381" s="544"/>
      <c r="N381" s="545"/>
      <c r="O381" s="544"/>
      <c r="P381" s="544"/>
      <c r="Q381" s="544"/>
      <c r="R381" s="544"/>
      <c r="S381" s="544"/>
      <c r="T381" s="6"/>
      <c r="U381" s="489"/>
      <c r="V381" s="489"/>
    </row>
    <row r="382" spans="1:22" ht="12.75">
      <c r="A382" s="3"/>
      <c r="B382" s="493"/>
      <c r="C382" s="7"/>
      <c r="D382" s="509"/>
      <c r="E382" s="544"/>
      <c r="F382" s="544"/>
      <c r="G382" s="544"/>
      <c r="H382" s="544"/>
      <c r="I382" s="544"/>
      <c r="J382" s="544"/>
      <c r="K382" s="544"/>
      <c r="L382" s="544"/>
      <c r="M382" s="544"/>
      <c r="N382" s="545"/>
      <c r="O382" s="544"/>
      <c r="P382" s="544"/>
      <c r="Q382" s="544"/>
      <c r="R382" s="544"/>
      <c r="S382" s="544"/>
      <c r="T382" s="6"/>
      <c r="U382" s="489"/>
      <c r="V382" s="489"/>
    </row>
    <row r="383" spans="1:22" ht="12.75">
      <c r="A383" s="3"/>
      <c r="B383" s="493"/>
      <c r="C383" s="4"/>
      <c r="D383" s="508"/>
      <c r="E383" s="544"/>
      <c r="F383" s="544"/>
      <c r="G383" s="544"/>
      <c r="H383" s="544"/>
      <c r="I383" s="544"/>
      <c r="J383" s="544"/>
      <c r="K383" s="544"/>
      <c r="L383" s="544"/>
      <c r="M383" s="544"/>
      <c r="N383" s="545"/>
      <c r="O383" s="544"/>
      <c r="P383" s="544"/>
      <c r="Q383" s="544"/>
      <c r="R383" s="544"/>
      <c r="S383" s="544"/>
      <c r="T383" s="6"/>
      <c r="U383" s="489"/>
      <c r="V383" s="489"/>
    </row>
    <row r="384" spans="1:22" ht="12.75">
      <c r="A384" s="3"/>
      <c r="B384" s="493"/>
      <c r="C384" s="4"/>
      <c r="D384" s="508"/>
      <c r="E384" s="544"/>
      <c r="F384" s="544"/>
      <c r="G384" s="544"/>
      <c r="H384" s="544"/>
      <c r="I384" s="544"/>
      <c r="J384" s="544"/>
      <c r="K384" s="544"/>
      <c r="L384" s="544"/>
      <c r="M384" s="544"/>
      <c r="N384" s="545"/>
      <c r="O384" s="544"/>
      <c r="P384" s="544"/>
      <c r="Q384" s="544"/>
      <c r="R384" s="544"/>
      <c r="S384" s="544"/>
      <c r="T384" s="6"/>
      <c r="U384" s="489"/>
      <c r="V384" s="489"/>
    </row>
    <row r="385" spans="1:22" ht="12.75">
      <c r="A385" s="3"/>
      <c r="B385" s="493"/>
      <c r="C385" s="4"/>
      <c r="D385" s="508"/>
      <c r="E385" s="544"/>
      <c r="F385" s="544"/>
      <c r="G385" s="544"/>
      <c r="H385" s="544"/>
      <c r="I385" s="544"/>
      <c r="J385" s="544"/>
      <c r="K385" s="544"/>
      <c r="L385" s="544"/>
      <c r="M385" s="544"/>
      <c r="N385" s="545"/>
      <c r="O385" s="544"/>
      <c r="P385" s="544"/>
      <c r="Q385" s="544"/>
      <c r="R385" s="544"/>
      <c r="S385" s="544"/>
      <c r="T385" s="6"/>
      <c r="U385" s="489"/>
      <c r="V385" s="489"/>
    </row>
    <row r="386" spans="1:22" ht="12.75">
      <c r="A386" s="3"/>
      <c r="B386" s="493"/>
      <c r="C386" s="4"/>
      <c r="D386" s="508"/>
      <c r="E386" s="544"/>
      <c r="F386" s="544"/>
      <c r="G386" s="544"/>
      <c r="H386" s="544"/>
      <c r="I386" s="544"/>
      <c r="J386" s="544"/>
      <c r="K386" s="544"/>
      <c r="L386" s="544"/>
      <c r="M386" s="544"/>
      <c r="N386" s="545"/>
      <c r="O386" s="544"/>
      <c r="P386" s="544"/>
      <c r="Q386" s="544"/>
      <c r="R386" s="544"/>
      <c r="S386" s="544"/>
      <c r="T386" s="6"/>
      <c r="U386" s="489"/>
      <c r="V386" s="489"/>
    </row>
    <row r="387" spans="1:22" ht="12.75">
      <c r="A387" s="3"/>
      <c r="B387" s="493"/>
      <c r="C387" s="4"/>
      <c r="D387" s="508"/>
      <c r="E387" s="544"/>
      <c r="F387" s="544"/>
      <c r="G387" s="544"/>
      <c r="H387" s="544"/>
      <c r="I387" s="544"/>
      <c r="J387" s="544"/>
      <c r="K387" s="544"/>
      <c r="L387" s="544"/>
      <c r="M387" s="544"/>
      <c r="N387" s="545"/>
      <c r="O387" s="544"/>
      <c r="P387" s="544"/>
      <c r="Q387" s="544"/>
      <c r="R387" s="544"/>
      <c r="S387" s="544"/>
      <c r="T387" s="6"/>
      <c r="U387" s="489"/>
      <c r="V387" s="489"/>
    </row>
    <row r="388" spans="1:22" ht="12.75">
      <c r="A388" s="3"/>
      <c r="B388" s="493"/>
      <c r="C388" s="4"/>
      <c r="D388" s="508"/>
      <c r="E388" s="544"/>
      <c r="F388" s="544"/>
      <c r="G388" s="544"/>
      <c r="H388" s="544"/>
      <c r="I388" s="544"/>
      <c r="J388" s="544"/>
      <c r="K388" s="544"/>
      <c r="L388" s="544"/>
      <c r="M388" s="544"/>
      <c r="N388" s="545"/>
      <c r="O388" s="544"/>
      <c r="P388" s="544"/>
      <c r="Q388" s="544"/>
      <c r="R388" s="544"/>
      <c r="S388" s="544"/>
      <c r="T388" s="6"/>
      <c r="U388" s="489"/>
      <c r="V388" s="489"/>
    </row>
    <row r="389" spans="1:22" ht="12.75">
      <c r="A389" s="3"/>
      <c r="B389" s="493"/>
      <c r="C389" s="4"/>
      <c r="D389" s="508"/>
      <c r="E389" s="544"/>
      <c r="F389" s="544"/>
      <c r="G389" s="544"/>
      <c r="H389" s="544"/>
      <c r="I389" s="544"/>
      <c r="J389" s="544"/>
      <c r="K389" s="544"/>
      <c r="L389" s="544"/>
      <c r="M389" s="544"/>
      <c r="N389" s="545"/>
      <c r="O389" s="544"/>
      <c r="P389" s="544"/>
      <c r="Q389" s="544"/>
      <c r="R389" s="544"/>
      <c r="S389" s="544"/>
      <c r="T389" s="6"/>
      <c r="U389" s="489"/>
      <c r="V389" s="489"/>
    </row>
    <row r="390" spans="1:22" ht="12.75">
      <c r="A390" s="3"/>
      <c r="B390" s="493"/>
      <c r="C390" s="4"/>
      <c r="D390" s="508"/>
      <c r="E390" s="544"/>
      <c r="F390" s="544"/>
      <c r="G390" s="544"/>
      <c r="H390" s="544"/>
      <c r="I390" s="544"/>
      <c r="J390" s="544"/>
      <c r="K390" s="544"/>
      <c r="L390" s="544"/>
      <c r="M390" s="544"/>
      <c r="N390" s="545"/>
      <c r="O390" s="544"/>
      <c r="P390" s="544"/>
      <c r="Q390" s="544"/>
      <c r="R390" s="544"/>
      <c r="S390" s="544"/>
      <c r="T390" s="6"/>
      <c r="U390" s="489"/>
      <c r="V390" s="489"/>
    </row>
    <row r="391" spans="1:22" ht="12.75">
      <c r="A391" s="3"/>
      <c r="B391" s="493"/>
      <c r="C391" s="4"/>
      <c r="D391" s="508"/>
      <c r="E391" s="544"/>
      <c r="F391" s="544"/>
      <c r="G391" s="544"/>
      <c r="H391" s="544"/>
      <c r="I391" s="544"/>
      <c r="J391" s="544"/>
      <c r="K391" s="544"/>
      <c r="L391" s="544"/>
      <c r="M391" s="544"/>
      <c r="N391" s="545"/>
      <c r="O391" s="544"/>
      <c r="P391" s="544"/>
      <c r="Q391" s="544"/>
      <c r="R391" s="544"/>
      <c r="S391" s="544"/>
      <c r="T391" s="6"/>
      <c r="U391" s="489"/>
      <c r="V391" s="489"/>
    </row>
    <row r="392" spans="1:22" ht="12.75">
      <c r="A392" s="3"/>
      <c r="B392" s="493"/>
      <c r="C392" s="4"/>
      <c r="D392" s="508"/>
      <c r="E392" s="544"/>
      <c r="F392" s="544"/>
      <c r="G392" s="544"/>
      <c r="H392" s="544"/>
      <c r="I392" s="544"/>
      <c r="J392" s="544"/>
      <c r="K392" s="544"/>
      <c r="L392" s="544"/>
      <c r="M392" s="544"/>
      <c r="N392" s="545"/>
      <c r="O392" s="544"/>
      <c r="P392" s="544"/>
      <c r="Q392" s="544"/>
      <c r="R392" s="544"/>
      <c r="S392" s="544"/>
      <c r="T392" s="6"/>
      <c r="U392" s="489"/>
      <c r="V392" s="489"/>
    </row>
    <row r="393" spans="1:22" ht="12.75">
      <c r="A393" s="3"/>
      <c r="B393" s="493"/>
      <c r="C393" s="4"/>
      <c r="D393" s="508"/>
      <c r="E393" s="544"/>
      <c r="F393" s="544"/>
      <c r="G393" s="544"/>
      <c r="H393" s="544"/>
      <c r="I393" s="544"/>
      <c r="J393" s="544"/>
      <c r="K393" s="544"/>
      <c r="L393" s="544"/>
      <c r="M393" s="544"/>
      <c r="N393" s="545"/>
      <c r="O393" s="544"/>
      <c r="P393" s="544"/>
      <c r="Q393" s="544"/>
      <c r="R393" s="544"/>
      <c r="S393" s="544"/>
      <c r="T393" s="6"/>
      <c r="U393" s="489"/>
      <c r="V393" s="489"/>
    </row>
    <row r="394" spans="1:22" ht="12.75">
      <c r="A394" s="3"/>
      <c r="B394" s="493"/>
      <c r="C394" s="4"/>
      <c r="D394" s="508"/>
      <c r="E394" s="544"/>
      <c r="F394" s="544"/>
      <c r="G394" s="544"/>
      <c r="H394" s="544"/>
      <c r="I394" s="544"/>
      <c r="J394" s="544"/>
      <c r="K394" s="544"/>
      <c r="L394" s="544"/>
      <c r="M394" s="544"/>
      <c r="N394" s="545"/>
      <c r="O394" s="544"/>
      <c r="P394" s="544"/>
      <c r="Q394" s="544"/>
      <c r="R394" s="544"/>
      <c r="S394" s="544"/>
      <c r="T394" s="6"/>
      <c r="U394" s="489"/>
      <c r="V394" s="489"/>
    </row>
    <row r="395" spans="1:22" ht="12.75">
      <c r="A395" s="3"/>
      <c r="B395" s="493"/>
      <c r="C395" s="4"/>
      <c r="D395" s="508"/>
      <c r="E395" s="544"/>
      <c r="F395" s="544"/>
      <c r="G395" s="544"/>
      <c r="H395" s="544"/>
      <c r="I395" s="544"/>
      <c r="J395" s="544"/>
      <c r="K395" s="544"/>
      <c r="L395" s="544"/>
      <c r="M395" s="544"/>
      <c r="N395" s="545"/>
      <c r="O395" s="544"/>
      <c r="P395" s="544"/>
      <c r="Q395" s="544"/>
      <c r="R395" s="544"/>
      <c r="S395" s="544"/>
      <c r="T395" s="6"/>
      <c r="U395" s="489"/>
      <c r="V395" s="489"/>
    </row>
    <row r="396" spans="1:22" ht="12.75">
      <c r="A396" s="3"/>
      <c r="B396" s="493"/>
      <c r="C396" s="4"/>
      <c r="D396" s="508"/>
      <c r="E396" s="544"/>
      <c r="F396" s="544"/>
      <c r="G396" s="544"/>
      <c r="H396" s="544"/>
      <c r="I396" s="544"/>
      <c r="J396" s="544"/>
      <c r="K396" s="544"/>
      <c r="L396" s="544"/>
      <c r="M396" s="544"/>
      <c r="N396" s="545"/>
      <c r="O396" s="544"/>
      <c r="P396" s="544"/>
      <c r="Q396" s="544"/>
      <c r="R396" s="544"/>
      <c r="S396" s="544"/>
      <c r="T396" s="6"/>
      <c r="U396" s="489"/>
      <c r="V396" s="489"/>
    </row>
    <row r="397" spans="1:22" ht="12.75">
      <c r="A397" s="3"/>
      <c r="B397" s="493"/>
      <c r="C397" s="7"/>
      <c r="D397" s="509"/>
      <c r="E397" s="544"/>
      <c r="F397" s="544"/>
      <c r="G397" s="544"/>
      <c r="H397" s="544"/>
      <c r="I397" s="544"/>
      <c r="J397" s="544"/>
      <c r="K397" s="544"/>
      <c r="L397" s="544"/>
      <c r="M397" s="544"/>
      <c r="N397" s="545"/>
      <c r="O397" s="544"/>
      <c r="P397" s="544"/>
      <c r="Q397" s="544"/>
      <c r="R397" s="544"/>
      <c r="S397" s="544"/>
      <c r="T397" s="6"/>
      <c r="U397" s="489"/>
      <c r="V397" s="489"/>
    </row>
    <row r="398" spans="1:22" ht="12.75">
      <c r="A398" s="3"/>
      <c r="B398" s="493"/>
      <c r="C398" s="4"/>
      <c r="D398" s="508"/>
      <c r="E398" s="544"/>
      <c r="F398" s="544"/>
      <c r="G398" s="544"/>
      <c r="H398" s="544"/>
      <c r="I398" s="544"/>
      <c r="J398" s="544"/>
      <c r="K398" s="544"/>
      <c r="L398" s="544"/>
      <c r="M398" s="544"/>
      <c r="N398" s="545"/>
      <c r="O398" s="544"/>
      <c r="P398" s="544"/>
      <c r="Q398" s="544"/>
      <c r="R398" s="544"/>
      <c r="S398" s="544"/>
      <c r="T398" s="6"/>
      <c r="U398" s="489"/>
      <c r="V398" s="489"/>
    </row>
    <row r="399" spans="1:22" ht="12.75">
      <c r="A399" s="3"/>
      <c r="B399" s="493"/>
      <c r="C399" s="4"/>
      <c r="D399" s="508"/>
      <c r="E399" s="544"/>
      <c r="F399" s="544"/>
      <c r="G399" s="544"/>
      <c r="H399" s="544"/>
      <c r="I399" s="544"/>
      <c r="J399" s="544"/>
      <c r="K399" s="544"/>
      <c r="L399" s="544"/>
      <c r="M399" s="544"/>
      <c r="N399" s="545"/>
      <c r="O399" s="544"/>
      <c r="P399" s="544"/>
      <c r="Q399" s="544"/>
      <c r="R399" s="544"/>
      <c r="S399" s="544"/>
      <c r="T399" s="6"/>
      <c r="U399" s="489"/>
      <c r="V399" s="489"/>
    </row>
    <row r="400" spans="1:22" ht="12.75">
      <c r="A400" s="3"/>
      <c r="B400" s="493"/>
      <c r="C400" s="4"/>
      <c r="D400" s="508"/>
      <c r="E400" s="544"/>
      <c r="F400" s="544"/>
      <c r="G400" s="544"/>
      <c r="H400" s="544"/>
      <c r="I400" s="544"/>
      <c r="J400" s="544"/>
      <c r="K400" s="544"/>
      <c r="L400" s="544"/>
      <c r="M400" s="544"/>
      <c r="N400" s="545"/>
      <c r="O400" s="544"/>
      <c r="P400" s="544"/>
      <c r="Q400" s="544"/>
      <c r="R400" s="544"/>
      <c r="S400" s="544"/>
      <c r="T400" s="6"/>
      <c r="U400" s="489"/>
      <c r="V400" s="489"/>
    </row>
    <row r="401" spans="1:22" ht="12.75">
      <c r="A401" s="3"/>
      <c r="B401" s="493"/>
      <c r="C401" s="4"/>
      <c r="D401" s="508"/>
      <c r="E401" s="544"/>
      <c r="F401" s="544"/>
      <c r="G401" s="544"/>
      <c r="H401" s="544"/>
      <c r="I401" s="544"/>
      <c r="J401" s="544"/>
      <c r="K401" s="544"/>
      <c r="L401" s="544"/>
      <c r="M401" s="544"/>
      <c r="N401" s="545"/>
      <c r="O401" s="544"/>
      <c r="P401" s="544"/>
      <c r="Q401" s="544"/>
      <c r="R401" s="544"/>
      <c r="S401" s="544"/>
      <c r="T401" s="6"/>
      <c r="U401" s="489"/>
      <c r="V401" s="489"/>
    </row>
    <row r="402" spans="1:22" ht="12.75">
      <c r="A402" s="3"/>
      <c r="B402" s="493"/>
      <c r="C402" s="7"/>
      <c r="D402" s="509"/>
      <c r="E402" s="544"/>
      <c r="F402" s="544"/>
      <c r="G402" s="544"/>
      <c r="H402" s="544"/>
      <c r="I402" s="544"/>
      <c r="J402" s="544"/>
      <c r="K402" s="544"/>
      <c r="L402" s="544"/>
      <c r="M402" s="544"/>
      <c r="N402" s="545"/>
      <c r="O402" s="544"/>
      <c r="P402" s="544"/>
      <c r="Q402" s="544"/>
      <c r="R402" s="544"/>
      <c r="S402" s="544"/>
      <c r="T402" s="6"/>
      <c r="U402" s="489"/>
      <c r="V402" s="489"/>
    </row>
    <row r="403" spans="1:22" ht="12.75">
      <c r="A403" s="3"/>
      <c r="B403" s="493"/>
      <c r="C403" s="4"/>
      <c r="D403" s="508"/>
      <c r="E403" s="544"/>
      <c r="F403" s="544"/>
      <c r="G403" s="544"/>
      <c r="H403" s="544"/>
      <c r="I403" s="544"/>
      <c r="J403" s="544"/>
      <c r="K403" s="544"/>
      <c r="L403" s="544"/>
      <c r="M403" s="544"/>
      <c r="N403" s="545"/>
      <c r="O403" s="544"/>
      <c r="P403" s="544"/>
      <c r="Q403" s="544"/>
      <c r="R403" s="544"/>
      <c r="S403" s="544"/>
      <c r="T403" s="6"/>
      <c r="U403" s="489"/>
      <c r="V403" s="489"/>
    </row>
    <row r="404" spans="1:22" ht="12.75">
      <c r="A404" s="3"/>
      <c r="B404" s="493"/>
      <c r="C404" s="4"/>
      <c r="D404" s="508"/>
      <c r="E404" s="544"/>
      <c r="F404" s="544"/>
      <c r="G404" s="544"/>
      <c r="H404" s="544"/>
      <c r="I404" s="544"/>
      <c r="J404" s="544"/>
      <c r="K404" s="544"/>
      <c r="L404" s="544"/>
      <c r="M404" s="544"/>
      <c r="N404" s="545"/>
      <c r="O404" s="544"/>
      <c r="P404" s="544"/>
      <c r="Q404" s="544"/>
      <c r="R404" s="544"/>
      <c r="S404" s="544"/>
      <c r="T404" s="6"/>
      <c r="U404" s="489"/>
      <c r="V404" s="489"/>
    </row>
    <row r="405" spans="1:22" ht="12.75">
      <c r="A405" s="3"/>
      <c r="B405" s="493"/>
      <c r="C405" s="4"/>
      <c r="D405" s="508"/>
      <c r="E405" s="544"/>
      <c r="F405" s="544"/>
      <c r="G405" s="544"/>
      <c r="H405" s="544"/>
      <c r="I405" s="544"/>
      <c r="J405" s="544"/>
      <c r="K405" s="544"/>
      <c r="L405" s="544"/>
      <c r="M405" s="544"/>
      <c r="N405" s="545"/>
      <c r="O405" s="544"/>
      <c r="P405" s="544"/>
      <c r="Q405" s="544"/>
      <c r="R405" s="544"/>
      <c r="S405" s="544"/>
      <c r="T405" s="6"/>
      <c r="U405" s="489"/>
      <c r="V405" s="489"/>
    </row>
    <row r="406" spans="1:22" ht="12.75">
      <c r="A406" s="3"/>
      <c r="B406" s="493"/>
      <c r="C406" s="4"/>
      <c r="D406" s="508"/>
      <c r="E406" s="544"/>
      <c r="F406" s="544"/>
      <c r="G406" s="544"/>
      <c r="H406" s="544"/>
      <c r="I406" s="544"/>
      <c r="J406" s="544"/>
      <c r="K406" s="544"/>
      <c r="L406" s="544"/>
      <c r="M406" s="544"/>
      <c r="N406" s="545"/>
      <c r="O406" s="544"/>
      <c r="P406" s="544"/>
      <c r="Q406" s="544"/>
      <c r="R406" s="544"/>
      <c r="S406" s="544"/>
      <c r="T406" s="6"/>
      <c r="U406" s="489"/>
      <c r="V406" s="489"/>
    </row>
    <row r="407" spans="1:22" ht="12.75">
      <c r="A407" s="3"/>
      <c r="B407" s="493"/>
      <c r="C407" s="4"/>
      <c r="D407" s="508"/>
      <c r="E407" s="544"/>
      <c r="F407" s="544"/>
      <c r="G407" s="544"/>
      <c r="H407" s="544"/>
      <c r="I407" s="544"/>
      <c r="J407" s="544"/>
      <c r="K407" s="544"/>
      <c r="L407" s="544"/>
      <c r="M407" s="544"/>
      <c r="N407" s="545"/>
      <c r="O407" s="544"/>
      <c r="P407" s="544"/>
      <c r="Q407" s="544"/>
      <c r="R407" s="544"/>
      <c r="S407" s="544"/>
      <c r="T407" s="6"/>
      <c r="U407" s="489"/>
      <c r="V407" s="489"/>
    </row>
    <row r="408" spans="1:22" ht="12.75">
      <c r="A408" s="3"/>
      <c r="B408" s="493"/>
      <c r="C408" s="7"/>
      <c r="D408" s="509"/>
      <c r="E408" s="544"/>
      <c r="F408" s="544"/>
      <c r="G408" s="544"/>
      <c r="H408" s="544"/>
      <c r="I408" s="544"/>
      <c r="J408" s="544"/>
      <c r="K408" s="544"/>
      <c r="L408" s="544"/>
      <c r="M408" s="544"/>
      <c r="N408" s="545"/>
      <c r="O408" s="544"/>
      <c r="P408" s="544"/>
      <c r="Q408" s="544"/>
      <c r="R408" s="544"/>
      <c r="S408" s="544"/>
      <c r="T408" s="6"/>
      <c r="U408" s="489"/>
      <c r="V408" s="489"/>
    </row>
    <row r="409" spans="1:22" ht="12.75">
      <c r="A409" s="3"/>
      <c r="B409" s="493"/>
      <c r="C409" s="4"/>
      <c r="D409" s="508"/>
      <c r="E409" s="544"/>
      <c r="F409" s="544"/>
      <c r="G409" s="544"/>
      <c r="H409" s="544"/>
      <c r="I409" s="544"/>
      <c r="J409" s="544"/>
      <c r="K409" s="544"/>
      <c r="L409" s="544"/>
      <c r="M409" s="544"/>
      <c r="N409" s="545"/>
      <c r="O409" s="544"/>
      <c r="P409" s="544"/>
      <c r="Q409" s="544"/>
      <c r="R409" s="544"/>
      <c r="S409" s="544"/>
      <c r="T409" s="6"/>
      <c r="U409" s="489"/>
      <c r="V409" s="489"/>
    </row>
    <row r="410" spans="1:22" ht="12.75">
      <c r="A410" s="3"/>
      <c r="B410" s="493"/>
      <c r="C410" s="4"/>
      <c r="D410" s="508"/>
      <c r="E410" s="544"/>
      <c r="F410" s="544"/>
      <c r="G410" s="544"/>
      <c r="H410" s="544"/>
      <c r="I410" s="544"/>
      <c r="J410" s="544"/>
      <c r="K410" s="544"/>
      <c r="L410" s="544"/>
      <c r="M410" s="544"/>
      <c r="N410" s="545"/>
      <c r="O410" s="544"/>
      <c r="P410" s="544"/>
      <c r="Q410" s="544"/>
      <c r="R410" s="544"/>
      <c r="S410" s="544"/>
      <c r="T410" s="6"/>
      <c r="U410" s="489"/>
      <c r="V410" s="489"/>
    </row>
    <row r="411" spans="1:22" ht="12.75">
      <c r="A411" s="3"/>
      <c r="B411" s="493"/>
      <c r="C411" s="4"/>
      <c r="D411" s="508"/>
      <c r="E411" s="544"/>
      <c r="F411" s="544"/>
      <c r="G411" s="544"/>
      <c r="H411" s="544"/>
      <c r="I411" s="544"/>
      <c r="J411" s="544"/>
      <c r="K411" s="544"/>
      <c r="L411" s="544"/>
      <c r="M411" s="544"/>
      <c r="N411" s="545"/>
      <c r="O411" s="544"/>
      <c r="P411" s="544"/>
      <c r="Q411" s="544"/>
      <c r="R411" s="544"/>
      <c r="S411" s="544"/>
      <c r="T411" s="6"/>
      <c r="U411" s="489"/>
      <c r="V411" s="489"/>
    </row>
    <row r="412" spans="1:22" ht="12.75">
      <c r="A412" s="3"/>
      <c r="B412" s="493"/>
      <c r="C412" s="4"/>
      <c r="D412" s="508"/>
      <c r="E412" s="544"/>
      <c r="F412" s="544"/>
      <c r="G412" s="544"/>
      <c r="H412" s="544"/>
      <c r="I412" s="544"/>
      <c r="J412" s="544"/>
      <c r="K412" s="544"/>
      <c r="L412" s="544"/>
      <c r="M412" s="544"/>
      <c r="N412" s="545"/>
      <c r="O412" s="544"/>
      <c r="P412" s="544"/>
      <c r="Q412" s="544"/>
      <c r="R412" s="544"/>
      <c r="S412" s="544"/>
      <c r="T412" s="6"/>
      <c r="U412" s="489"/>
      <c r="V412" s="489"/>
    </row>
    <row r="413" spans="1:22" ht="12.75">
      <c r="A413" s="3"/>
      <c r="B413" s="493"/>
      <c r="C413" s="4"/>
      <c r="D413" s="508"/>
      <c r="E413" s="544"/>
      <c r="F413" s="544"/>
      <c r="G413" s="544"/>
      <c r="H413" s="544"/>
      <c r="I413" s="544"/>
      <c r="J413" s="544"/>
      <c r="K413" s="544"/>
      <c r="L413" s="544"/>
      <c r="M413" s="544"/>
      <c r="N413" s="545"/>
      <c r="O413" s="544"/>
      <c r="P413" s="544"/>
      <c r="Q413" s="544"/>
      <c r="R413" s="544"/>
      <c r="S413" s="544"/>
      <c r="T413" s="6"/>
      <c r="U413" s="489"/>
      <c r="V413" s="489"/>
    </row>
    <row r="414" spans="1:22" ht="12.75">
      <c r="A414" s="3"/>
      <c r="B414" s="493"/>
      <c r="C414" s="4"/>
      <c r="D414" s="508"/>
      <c r="E414" s="544"/>
      <c r="F414" s="544"/>
      <c r="G414" s="544"/>
      <c r="H414" s="544"/>
      <c r="I414" s="544"/>
      <c r="J414" s="544"/>
      <c r="K414" s="544"/>
      <c r="L414" s="544"/>
      <c r="M414" s="544"/>
      <c r="N414" s="545"/>
      <c r="O414" s="544"/>
      <c r="P414" s="544"/>
      <c r="Q414" s="544"/>
      <c r="R414" s="544"/>
      <c r="S414" s="544"/>
      <c r="T414" s="6"/>
      <c r="U414" s="489"/>
      <c r="V414" s="489"/>
    </row>
    <row r="415" spans="1:22" ht="12.75">
      <c r="A415" s="3"/>
      <c r="B415" s="493"/>
      <c r="C415" s="4"/>
      <c r="D415" s="508"/>
      <c r="E415" s="544"/>
      <c r="F415" s="544"/>
      <c r="G415" s="544"/>
      <c r="H415" s="544"/>
      <c r="I415" s="544"/>
      <c r="J415" s="544"/>
      <c r="K415" s="544"/>
      <c r="L415" s="544"/>
      <c r="M415" s="544"/>
      <c r="N415" s="545"/>
      <c r="O415" s="544"/>
      <c r="P415" s="544"/>
      <c r="Q415" s="544"/>
      <c r="R415" s="544"/>
      <c r="S415" s="544"/>
      <c r="T415" s="6"/>
      <c r="U415" s="489"/>
      <c r="V415" s="489"/>
    </row>
    <row r="416" spans="1:22" ht="12.75">
      <c r="A416" s="3"/>
      <c r="B416" s="493"/>
      <c r="C416" s="4"/>
      <c r="D416" s="508"/>
      <c r="E416" s="544"/>
      <c r="F416" s="544"/>
      <c r="G416" s="544"/>
      <c r="H416" s="544"/>
      <c r="I416" s="544"/>
      <c r="J416" s="544"/>
      <c r="K416" s="544"/>
      <c r="L416" s="544"/>
      <c r="M416" s="544"/>
      <c r="N416" s="545"/>
      <c r="O416" s="544"/>
      <c r="P416" s="544"/>
      <c r="Q416" s="544"/>
      <c r="R416" s="544"/>
      <c r="S416" s="544"/>
      <c r="T416" s="6"/>
      <c r="U416" s="489"/>
      <c r="V416" s="489"/>
    </row>
    <row r="417" spans="1:22" ht="12.75">
      <c r="A417" s="3"/>
      <c r="B417" s="493"/>
      <c r="C417" s="4"/>
      <c r="D417" s="508"/>
      <c r="E417" s="544"/>
      <c r="F417" s="544"/>
      <c r="G417" s="544"/>
      <c r="H417" s="544"/>
      <c r="I417" s="544"/>
      <c r="J417" s="544"/>
      <c r="K417" s="544"/>
      <c r="L417" s="544"/>
      <c r="M417" s="544"/>
      <c r="N417" s="545"/>
      <c r="O417" s="544"/>
      <c r="P417" s="544"/>
      <c r="Q417" s="544"/>
      <c r="R417" s="544"/>
      <c r="S417" s="544"/>
      <c r="T417" s="6"/>
      <c r="U417" s="489"/>
      <c r="V417" s="489"/>
    </row>
    <row r="418" spans="1:22" ht="12.75">
      <c r="A418" s="3"/>
      <c r="B418" s="493"/>
      <c r="C418" s="4"/>
      <c r="D418" s="508"/>
      <c r="E418" s="544"/>
      <c r="F418" s="544"/>
      <c r="G418" s="544"/>
      <c r="H418" s="544"/>
      <c r="I418" s="544"/>
      <c r="J418" s="544"/>
      <c r="K418" s="544"/>
      <c r="L418" s="544"/>
      <c r="M418" s="544"/>
      <c r="N418" s="545"/>
      <c r="O418" s="544"/>
      <c r="P418" s="544"/>
      <c r="Q418" s="544"/>
      <c r="R418" s="544"/>
      <c r="S418" s="544"/>
      <c r="T418" s="6"/>
      <c r="U418" s="489"/>
      <c r="V418" s="489"/>
    </row>
    <row r="419" spans="1:22" ht="12.75">
      <c r="A419" s="3"/>
      <c r="B419" s="493"/>
      <c r="C419" s="4"/>
      <c r="D419" s="508"/>
      <c r="E419" s="544"/>
      <c r="F419" s="544"/>
      <c r="G419" s="544"/>
      <c r="H419" s="544"/>
      <c r="I419" s="544"/>
      <c r="J419" s="544"/>
      <c r="K419" s="544"/>
      <c r="L419" s="544"/>
      <c r="M419" s="544"/>
      <c r="N419" s="545"/>
      <c r="O419" s="544"/>
      <c r="P419" s="544"/>
      <c r="Q419" s="544"/>
      <c r="R419" s="544"/>
      <c r="S419" s="544"/>
      <c r="T419" s="6"/>
      <c r="U419" s="489"/>
      <c r="V419" s="489"/>
    </row>
    <row r="420" spans="1:22" ht="12.75">
      <c r="A420" s="3"/>
      <c r="B420" s="493"/>
      <c r="C420" s="4"/>
      <c r="D420" s="508"/>
      <c r="E420" s="544"/>
      <c r="F420" s="544"/>
      <c r="G420" s="544"/>
      <c r="H420" s="544"/>
      <c r="I420" s="544"/>
      <c r="J420" s="544"/>
      <c r="K420" s="544"/>
      <c r="L420" s="544"/>
      <c r="M420" s="544"/>
      <c r="N420" s="545"/>
      <c r="O420" s="544"/>
      <c r="P420" s="544"/>
      <c r="Q420" s="544"/>
      <c r="R420" s="544"/>
      <c r="S420" s="544"/>
      <c r="T420" s="6"/>
      <c r="U420" s="489"/>
      <c r="V420" s="489"/>
    </row>
    <row r="421" spans="1:22" ht="12.75">
      <c r="A421" s="3"/>
      <c r="B421" s="493"/>
      <c r="C421" s="4"/>
      <c r="D421" s="508"/>
      <c r="E421" s="544"/>
      <c r="F421" s="544"/>
      <c r="G421" s="544"/>
      <c r="H421" s="544"/>
      <c r="I421" s="544"/>
      <c r="J421" s="544"/>
      <c r="K421" s="544"/>
      <c r="L421" s="544"/>
      <c r="M421" s="544"/>
      <c r="N421" s="545"/>
      <c r="O421" s="544"/>
      <c r="P421" s="544"/>
      <c r="Q421" s="544"/>
      <c r="R421" s="544"/>
      <c r="S421" s="544"/>
      <c r="T421" s="6"/>
      <c r="U421" s="489"/>
      <c r="V421" s="489"/>
    </row>
    <row r="422" spans="1:22" ht="12.75">
      <c r="A422" s="3"/>
      <c r="B422" s="493"/>
      <c r="C422" s="4"/>
      <c r="D422" s="508"/>
      <c r="E422" s="544"/>
      <c r="F422" s="544"/>
      <c r="G422" s="544"/>
      <c r="H422" s="544"/>
      <c r="I422" s="544"/>
      <c r="J422" s="544"/>
      <c r="K422" s="544"/>
      <c r="L422" s="544"/>
      <c r="M422" s="544"/>
      <c r="N422" s="545"/>
      <c r="O422" s="544"/>
      <c r="P422" s="544"/>
      <c r="Q422" s="544"/>
      <c r="R422" s="544"/>
      <c r="S422" s="544"/>
      <c r="T422" s="6"/>
      <c r="U422" s="489"/>
      <c r="V422" s="489"/>
    </row>
    <row r="423" spans="1:22" ht="12.75">
      <c r="A423" s="3"/>
      <c r="B423" s="493"/>
      <c r="C423" s="4"/>
      <c r="D423" s="508"/>
      <c r="E423" s="544"/>
      <c r="F423" s="544"/>
      <c r="G423" s="544"/>
      <c r="H423" s="544"/>
      <c r="I423" s="544"/>
      <c r="J423" s="544"/>
      <c r="K423" s="544"/>
      <c r="L423" s="544"/>
      <c r="M423" s="544"/>
      <c r="N423" s="545"/>
      <c r="O423" s="544"/>
      <c r="P423" s="544"/>
      <c r="Q423" s="544"/>
      <c r="R423" s="544"/>
      <c r="S423" s="544"/>
      <c r="T423" s="6"/>
      <c r="U423" s="489"/>
      <c r="V423" s="489"/>
    </row>
    <row r="424" spans="1:22" ht="12.75">
      <c r="A424" s="3"/>
      <c r="B424" s="493"/>
      <c r="C424" s="4"/>
      <c r="D424" s="508"/>
      <c r="E424" s="544"/>
      <c r="F424" s="544"/>
      <c r="G424" s="544"/>
      <c r="H424" s="544"/>
      <c r="I424" s="544"/>
      <c r="J424" s="544"/>
      <c r="K424" s="544"/>
      <c r="L424" s="544"/>
      <c r="M424" s="544"/>
      <c r="N424" s="545"/>
      <c r="O424" s="544"/>
      <c r="P424" s="544"/>
      <c r="Q424" s="544"/>
      <c r="R424" s="544"/>
      <c r="S424" s="544"/>
      <c r="T424" s="6"/>
      <c r="U424" s="489"/>
      <c r="V424" s="489"/>
    </row>
    <row r="425" spans="1:22" ht="12.75">
      <c r="A425" s="3"/>
      <c r="B425" s="493"/>
      <c r="C425" s="4"/>
      <c r="D425" s="508"/>
      <c r="E425" s="544"/>
      <c r="F425" s="544"/>
      <c r="G425" s="544"/>
      <c r="H425" s="544"/>
      <c r="I425" s="544"/>
      <c r="J425" s="544"/>
      <c r="K425" s="544"/>
      <c r="L425" s="544"/>
      <c r="M425" s="544"/>
      <c r="N425" s="545"/>
      <c r="O425" s="544"/>
      <c r="P425" s="544"/>
      <c r="Q425" s="544"/>
      <c r="R425" s="544"/>
      <c r="S425" s="544"/>
      <c r="T425" s="6"/>
      <c r="U425" s="489"/>
      <c r="V425" s="489"/>
    </row>
    <row r="426" spans="1:22" ht="12.75">
      <c r="A426" s="3"/>
      <c r="B426" s="493"/>
      <c r="C426" s="4"/>
      <c r="D426" s="508"/>
      <c r="E426" s="544"/>
      <c r="F426" s="544"/>
      <c r="G426" s="544"/>
      <c r="H426" s="544"/>
      <c r="I426" s="544"/>
      <c r="J426" s="544"/>
      <c r="K426" s="544"/>
      <c r="L426" s="544"/>
      <c r="M426" s="544"/>
      <c r="N426" s="545"/>
      <c r="O426" s="544"/>
      <c r="P426" s="544"/>
      <c r="Q426" s="544"/>
      <c r="R426" s="544"/>
      <c r="S426" s="544"/>
      <c r="T426" s="6"/>
      <c r="U426" s="489"/>
      <c r="V426" s="489"/>
    </row>
    <row r="427" spans="1:22" ht="12.75">
      <c r="A427" s="3"/>
      <c r="B427" s="493"/>
      <c r="C427" s="7"/>
      <c r="D427" s="509"/>
      <c r="E427" s="544"/>
      <c r="F427" s="544"/>
      <c r="G427" s="544"/>
      <c r="H427" s="544"/>
      <c r="I427" s="544"/>
      <c r="J427" s="544"/>
      <c r="K427" s="544"/>
      <c r="L427" s="544"/>
      <c r="M427" s="544"/>
      <c r="N427" s="545"/>
      <c r="O427" s="544"/>
      <c r="P427" s="544"/>
      <c r="Q427" s="544"/>
      <c r="R427" s="544"/>
      <c r="S427" s="544"/>
      <c r="T427" s="6"/>
      <c r="U427" s="489"/>
      <c r="V427" s="489"/>
    </row>
    <row r="428" spans="1:22" ht="12.75">
      <c r="A428" s="3"/>
      <c r="B428" s="493"/>
      <c r="C428" s="7"/>
      <c r="D428" s="509"/>
      <c r="E428" s="544"/>
      <c r="F428" s="544"/>
      <c r="G428" s="544"/>
      <c r="H428" s="544"/>
      <c r="I428" s="544"/>
      <c r="J428" s="544"/>
      <c r="K428" s="544"/>
      <c r="L428" s="544"/>
      <c r="M428" s="544"/>
      <c r="N428" s="545"/>
      <c r="O428" s="544"/>
      <c r="P428" s="544"/>
      <c r="Q428" s="544"/>
      <c r="R428" s="544"/>
      <c r="S428" s="544"/>
      <c r="T428" s="6"/>
      <c r="U428" s="489"/>
      <c r="V428" s="489"/>
    </row>
    <row r="429" spans="1:22" ht="12.75">
      <c r="A429" s="3"/>
      <c r="B429" s="493"/>
      <c r="C429" s="4"/>
      <c r="D429" s="508"/>
      <c r="E429" s="544"/>
      <c r="F429" s="544"/>
      <c r="G429" s="544"/>
      <c r="H429" s="544"/>
      <c r="I429" s="544"/>
      <c r="J429" s="544"/>
      <c r="K429" s="544"/>
      <c r="L429" s="544"/>
      <c r="M429" s="544"/>
      <c r="N429" s="545"/>
      <c r="O429" s="544"/>
      <c r="P429" s="544"/>
      <c r="Q429" s="544"/>
      <c r="R429" s="544"/>
      <c r="S429" s="544"/>
      <c r="T429" s="6"/>
      <c r="U429" s="489"/>
      <c r="V429" s="489"/>
    </row>
    <row r="430" spans="1:22" ht="12.75">
      <c r="A430" s="3"/>
      <c r="B430" s="493"/>
      <c r="C430" s="4"/>
      <c r="D430" s="508"/>
      <c r="E430" s="544"/>
      <c r="F430" s="544"/>
      <c r="G430" s="544"/>
      <c r="H430" s="544"/>
      <c r="I430" s="544"/>
      <c r="J430" s="544"/>
      <c r="K430" s="544"/>
      <c r="L430" s="544"/>
      <c r="M430" s="544"/>
      <c r="N430" s="545"/>
      <c r="O430" s="544"/>
      <c r="P430" s="544"/>
      <c r="Q430" s="544"/>
      <c r="R430" s="544"/>
      <c r="S430" s="544"/>
      <c r="T430" s="6"/>
      <c r="U430" s="489"/>
      <c r="V430" s="489"/>
    </row>
    <row r="431" spans="1:22" ht="12.75">
      <c r="A431" s="3"/>
      <c r="B431" s="493"/>
      <c r="C431" s="4"/>
      <c r="D431" s="508"/>
      <c r="E431" s="544"/>
      <c r="F431" s="544"/>
      <c r="G431" s="544"/>
      <c r="H431" s="544"/>
      <c r="I431" s="544"/>
      <c r="J431" s="544"/>
      <c r="K431" s="544"/>
      <c r="L431" s="544"/>
      <c r="M431" s="544"/>
      <c r="N431" s="545"/>
      <c r="O431" s="544"/>
      <c r="P431" s="544"/>
      <c r="Q431" s="544"/>
      <c r="R431" s="544"/>
      <c r="S431" s="544"/>
      <c r="T431" s="6"/>
      <c r="U431" s="489"/>
      <c r="V431" s="489"/>
    </row>
    <row r="432" spans="1:22" ht="12.75">
      <c r="A432" s="3"/>
      <c r="B432" s="493"/>
      <c r="C432" s="4"/>
      <c r="D432" s="508"/>
      <c r="E432" s="544"/>
      <c r="F432" s="544"/>
      <c r="G432" s="544"/>
      <c r="H432" s="544"/>
      <c r="I432" s="544"/>
      <c r="J432" s="544"/>
      <c r="K432" s="544"/>
      <c r="L432" s="544"/>
      <c r="M432" s="544"/>
      <c r="N432" s="545"/>
      <c r="O432" s="544"/>
      <c r="P432" s="544"/>
      <c r="Q432" s="544"/>
      <c r="R432" s="544"/>
      <c r="S432" s="544"/>
      <c r="T432" s="6"/>
      <c r="U432" s="489"/>
      <c r="V432" s="489"/>
    </row>
    <row r="433" spans="1:22" ht="12.75">
      <c r="A433" s="3"/>
      <c r="B433" s="493"/>
      <c r="C433" s="7"/>
      <c r="D433" s="509"/>
      <c r="E433" s="544"/>
      <c r="F433" s="544"/>
      <c r="G433" s="544"/>
      <c r="H433" s="544"/>
      <c r="I433" s="544"/>
      <c r="J433" s="544"/>
      <c r="K433" s="544"/>
      <c r="L433" s="544"/>
      <c r="M433" s="544"/>
      <c r="N433" s="545"/>
      <c r="O433" s="544"/>
      <c r="P433" s="544"/>
      <c r="Q433" s="544"/>
      <c r="R433" s="544"/>
      <c r="S433" s="544"/>
      <c r="T433" s="6"/>
      <c r="U433" s="489"/>
      <c r="V433" s="489"/>
    </row>
    <row r="434" spans="1:22" ht="12.75">
      <c r="A434" s="3"/>
      <c r="B434" s="493"/>
      <c r="C434" s="4"/>
      <c r="D434" s="508"/>
      <c r="E434" s="544"/>
      <c r="F434" s="544"/>
      <c r="G434" s="544"/>
      <c r="H434" s="544"/>
      <c r="I434" s="544"/>
      <c r="J434" s="544"/>
      <c r="K434" s="544"/>
      <c r="L434" s="544"/>
      <c r="M434" s="544"/>
      <c r="N434" s="545"/>
      <c r="O434" s="544"/>
      <c r="P434" s="544"/>
      <c r="Q434" s="544"/>
      <c r="R434" s="544"/>
      <c r="S434" s="544"/>
      <c r="T434" s="6"/>
      <c r="U434" s="489"/>
      <c r="V434" s="489"/>
    </row>
    <row r="435" spans="1:22" ht="12.75">
      <c r="A435" s="3"/>
      <c r="B435" s="493"/>
      <c r="C435" s="4"/>
      <c r="D435" s="508"/>
      <c r="E435" s="544"/>
      <c r="F435" s="544"/>
      <c r="G435" s="544"/>
      <c r="H435" s="544"/>
      <c r="I435" s="544"/>
      <c r="J435" s="544"/>
      <c r="K435" s="544"/>
      <c r="L435" s="544"/>
      <c r="M435" s="544"/>
      <c r="N435" s="545"/>
      <c r="O435" s="544"/>
      <c r="P435" s="544"/>
      <c r="Q435" s="544"/>
      <c r="R435" s="544"/>
      <c r="S435" s="544"/>
      <c r="T435" s="6"/>
      <c r="U435" s="489"/>
      <c r="V435" s="489"/>
    </row>
    <row r="436" spans="1:22" ht="12.75">
      <c r="A436" s="3"/>
      <c r="B436" s="493"/>
      <c r="C436" s="7"/>
      <c r="D436" s="509"/>
      <c r="E436" s="544"/>
      <c r="F436" s="544"/>
      <c r="G436" s="544"/>
      <c r="H436" s="544"/>
      <c r="I436" s="544"/>
      <c r="J436" s="544"/>
      <c r="K436" s="544"/>
      <c r="L436" s="544"/>
      <c r="M436" s="544"/>
      <c r="N436" s="545"/>
      <c r="O436" s="544"/>
      <c r="P436" s="544"/>
      <c r="Q436" s="544"/>
      <c r="R436" s="544"/>
      <c r="S436" s="544"/>
      <c r="T436" s="6"/>
      <c r="U436" s="489"/>
      <c r="V436" s="489"/>
    </row>
    <row r="437" spans="1:22" ht="12.75">
      <c r="A437" s="3"/>
      <c r="B437" s="493"/>
      <c r="C437" s="4"/>
      <c r="D437" s="508"/>
      <c r="E437" s="544"/>
      <c r="F437" s="544"/>
      <c r="G437" s="544"/>
      <c r="H437" s="544"/>
      <c r="I437" s="544"/>
      <c r="J437" s="544"/>
      <c r="K437" s="544"/>
      <c r="L437" s="544"/>
      <c r="M437" s="544"/>
      <c r="N437" s="545"/>
      <c r="O437" s="544"/>
      <c r="P437" s="544"/>
      <c r="Q437" s="544"/>
      <c r="R437" s="544"/>
      <c r="S437" s="544"/>
      <c r="T437" s="6"/>
      <c r="U437" s="489"/>
      <c r="V437" s="489"/>
    </row>
    <row r="438" spans="1:22" ht="12.75">
      <c r="A438" s="3"/>
      <c r="B438" s="493"/>
      <c r="C438" s="4"/>
      <c r="D438" s="508"/>
      <c r="E438" s="544"/>
      <c r="F438" s="544"/>
      <c r="G438" s="544"/>
      <c r="H438" s="544"/>
      <c r="I438" s="544"/>
      <c r="J438" s="544"/>
      <c r="K438" s="544"/>
      <c r="L438" s="544"/>
      <c r="M438" s="544"/>
      <c r="N438" s="545"/>
      <c r="O438" s="544"/>
      <c r="P438" s="544"/>
      <c r="Q438" s="544"/>
      <c r="R438" s="544"/>
      <c r="S438" s="544"/>
      <c r="T438" s="6"/>
      <c r="U438" s="489"/>
      <c r="V438" s="489"/>
    </row>
    <row r="439" spans="1:22" ht="12.75">
      <c r="A439" s="3"/>
      <c r="B439" s="493"/>
      <c r="C439" s="4"/>
      <c r="D439" s="508"/>
      <c r="E439" s="544"/>
      <c r="F439" s="544"/>
      <c r="G439" s="544"/>
      <c r="H439" s="544"/>
      <c r="I439" s="544"/>
      <c r="J439" s="544"/>
      <c r="K439" s="544"/>
      <c r="L439" s="544"/>
      <c r="M439" s="544"/>
      <c r="N439" s="545"/>
      <c r="O439" s="544"/>
      <c r="P439" s="544"/>
      <c r="Q439" s="544"/>
      <c r="R439" s="544"/>
      <c r="S439" s="544"/>
      <c r="T439" s="6"/>
      <c r="U439" s="489"/>
      <c r="V439" s="489"/>
    </row>
    <row r="440" spans="1:22" ht="12.75">
      <c r="A440" s="3"/>
      <c r="B440" s="493"/>
      <c r="C440" s="4"/>
      <c r="D440" s="508"/>
      <c r="E440" s="544"/>
      <c r="F440" s="544"/>
      <c r="G440" s="544"/>
      <c r="H440" s="544"/>
      <c r="I440" s="544"/>
      <c r="J440" s="544"/>
      <c r="K440" s="544"/>
      <c r="L440" s="544"/>
      <c r="M440" s="544"/>
      <c r="N440" s="545"/>
      <c r="O440" s="544"/>
      <c r="P440" s="544"/>
      <c r="Q440" s="544"/>
      <c r="R440" s="544"/>
      <c r="S440" s="544"/>
      <c r="T440" s="6"/>
      <c r="U440" s="489"/>
      <c r="V440" s="489"/>
    </row>
    <row r="441" spans="1:22" ht="12.75">
      <c r="A441" s="3"/>
      <c r="B441" s="493"/>
      <c r="C441" s="7"/>
      <c r="D441" s="509"/>
      <c r="E441" s="544"/>
      <c r="F441" s="544"/>
      <c r="G441" s="544"/>
      <c r="H441" s="544"/>
      <c r="I441" s="544"/>
      <c r="J441" s="544"/>
      <c r="K441" s="544"/>
      <c r="L441" s="544"/>
      <c r="M441" s="544"/>
      <c r="N441" s="545"/>
      <c r="O441" s="544"/>
      <c r="P441" s="544"/>
      <c r="Q441" s="544"/>
      <c r="R441" s="544"/>
      <c r="S441" s="544"/>
      <c r="T441" s="6"/>
      <c r="U441" s="489"/>
      <c r="V441" s="489"/>
    </row>
    <row r="442" spans="1:22" ht="12.75">
      <c r="A442" s="3"/>
      <c r="B442" s="493"/>
      <c r="C442" s="4"/>
      <c r="D442" s="508"/>
      <c r="E442" s="544"/>
      <c r="F442" s="544"/>
      <c r="G442" s="544"/>
      <c r="H442" s="544"/>
      <c r="I442" s="544"/>
      <c r="J442" s="544"/>
      <c r="K442" s="544"/>
      <c r="L442" s="544"/>
      <c r="M442" s="544"/>
      <c r="N442" s="545"/>
      <c r="O442" s="544"/>
      <c r="P442" s="544"/>
      <c r="Q442" s="544"/>
      <c r="R442" s="544"/>
      <c r="S442" s="544"/>
      <c r="T442" s="6"/>
      <c r="U442" s="489"/>
      <c r="V442" s="489"/>
    </row>
    <row r="443" spans="1:22" ht="12.75">
      <c r="A443" s="3"/>
      <c r="B443" s="493"/>
      <c r="C443" s="7"/>
      <c r="D443" s="509"/>
      <c r="E443" s="544"/>
      <c r="F443" s="544"/>
      <c r="G443" s="544"/>
      <c r="H443" s="544"/>
      <c r="I443" s="544"/>
      <c r="J443" s="544"/>
      <c r="K443" s="544"/>
      <c r="L443" s="544"/>
      <c r="M443" s="544"/>
      <c r="N443" s="545"/>
      <c r="O443" s="544"/>
      <c r="P443" s="544"/>
      <c r="Q443" s="544"/>
      <c r="R443" s="544"/>
      <c r="S443" s="544"/>
      <c r="T443" s="6"/>
      <c r="U443" s="489"/>
      <c r="V443" s="489"/>
    </row>
    <row r="444" spans="1:22" ht="12.75">
      <c r="A444" s="3"/>
      <c r="B444" s="493"/>
      <c r="C444" s="4"/>
      <c r="D444" s="508"/>
      <c r="E444" s="544"/>
      <c r="F444" s="544"/>
      <c r="G444" s="544"/>
      <c r="H444" s="544"/>
      <c r="I444" s="544"/>
      <c r="J444" s="544"/>
      <c r="K444" s="544"/>
      <c r="L444" s="544"/>
      <c r="M444" s="544"/>
      <c r="N444" s="545"/>
      <c r="O444" s="544"/>
      <c r="P444" s="544"/>
      <c r="Q444" s="544"/>
      <c r="R444" s="544"/>
      <c r="S444" s="544"/>
      <c r="T444" s="6"/>
      <c r="U444" s="489"/>
      <c r="V444" s="489"/>
    </row>
    <row r="445" spans="1:22" ht="12.75">
      <c r="A445" s="3"/>
      <c r="B445" s="493"/>
      <c r="C445" s="4"/>
      <c r="D445" s="508"/>
      <c r="E445" s="544"/>
      <c r="F445" s="544"/>
      <c r="G445" s="544"/>
      <c r="H445" s="544"/>
      <c r="I445" s="544"/>
      <c r="J445" s="544"/>
      <c r="K445" s="544"/>
      <c r="L445" s="544"/>
      <c r="M445" s="544"/>
      <c r="N445" s="545"/>
      <c r="O445" s="544"/>
      <c r="P445" s="544"/>
      <c r="Q445" s="544"/>
      <c r="R445" s="544"/>
      <c r="S445" s="544"/>
      <c r="T445" s="6"/>
      <c r="U445" s="489"/>
      <c r="V445" s="489"/>
    </row>
    <row r="446" spans="1:22" ht="12.75">
      <c r="A446" s="3"/>
      <c r="B446" s="493"/>
      <c r="C446" s="7"/>
      <c r="D446" s="509"/>
      <c r="E446" s="544"/>
      <c r="F446" s="544"/>
      <c r="G446" s="544"/>
      <c r="H446" s="544"/>
      <c r="I446" s="544"/>
      <c r="J446" s="544"/>
      <c r="K446" s="544"/>
      <c r="L446" s="544"/>
      <c r="M446" s="544"/>
      <c r="N446" s="545"/>
      <c r="O446" s="544"/>
      <c r="P446" s="544"/>
      <c r="Q446" s="544"/>
      <c r="R446" s="544"/>
      <c r="S446" s="544"/>
      <c r="T446" s="6"/>
      <c r="U446" s="489"/>
      <c r="V446" s="489"/>
    </row>
  </sheetData>
  <mergeCells count="8">
    <mergeCell ref="X2:X4"/>
    <mergeCell ref="A3:D4"/>
    <mergeCell ref="A1:W1"/>
    <mergeCell ref="T2:T4"/>
    <mergeCell ref="U2:U4"/>
    <mergeCell ref="V2:V4"/>
    <mergeCell ref="W2:W4"/>
    <mergeCell ref="A2:B2"/>
  </mergeCells>
  <printOptions horizontalCentered="1"/>
  <pageMargins left="0.4330708661417323" right="0.4330708661417323" top="0.5118110236220472" bottom="0.7086614173228347" header="0.5118110236220472" footer="0.5118110236220472"/>
  <pageSetup fitToHeight="3" horizontalDpi="300" verticalDpi="300" orientation="portrait" paperSize="9" r:id="rId1"/>
  <headerFooter alignWithMargins="0">
    <oddFooter>&amp;L&amp;"Arial CE,Tučné"&amp;8http://zrliga.zrnet.cz&amp;C&amp;"Arial CE,Tučné"&amp;8 8. ročník ŽĎÁRSKÉ LIGY MISTRŮ&amp;R&amp;"Arial CE,Tučné"&amp;8&amp;D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97"/>
  <sheetViews>
    <sheetView zoomScale="130" zoomScaleNormal="130" workbookViewId="0" topLeftCell="A49">
      <selection activeCell="B61" sqref="B61"/>
    </sheetView>
  </sheetViews>
  <sheetFormatPr defaultColWidth="9.00390625" defaultRowHeight="12.75"/>
  <cols>
    <col min="1" max="1" width="3.625" style="0" customWidth="1"/>
    <col min="2" max="2" width="11.625" style="0" customWidth="1"/>
    <col min="3" max="3" width="12.25390625" style="0" customWidth="1"/>
    <col min="5" max="5" width="7.375" style="0" customWidth="1"/>
    <col min="6" max="6" width="9.75390625" style="0" customWidth="1"/>
    <col min="7" max="7" width="6.875" style="0" customWidth="1"/>
  </cols>
  <sheetData>
    <row r="1" spans="1:7" ht="27">
      <c r="A1" s="458" t="s">
        <v>472</v>
      </c>
      <c r="B1" s="458"/>
      <c r="C1" s="458"/>
      <c r="D1" s="458"/>
      <c r="E1" s="458"/>
      <c r="F1" s="458"/>
      <c r="G1" s="458"/>
    </row>
    <row r="2" spans="1:7" ht="12.75">
      <c r="A2" s="459"/>
      <c r="B2" s="459"/>
      <c r="C2" s="459"/>
      <c r="D2" s="459"/>
      <c r="E2" s="11" t="s">
        <v>407</v>
      </c>
      <c r="F2" s="14"/>
      <c r="G2" s="14"/>
    </row>
    <row r="3" spans="1:7" ht="12.75">
      <c r="A3" s="456" t="s">
        <v>408</v>
      </c>
      <c r="B3" s="456"/>
      <c r="C3" s="74" t="s">
        <v>409</v>
      </c>
      <c r="D3" s="74"/>
      <c r="E3" s="11">
        <v>10</v>
      </c>
      <c r="F3" s="14"/>
      <c r="G3" s="14"/>
    </row>
    <row r="4" spans="1:7" ht="12.75">
      <c r="A4" s="456" t="s">
        <v>410</v>
      </c>
      <c r="B4" s="456"/>
      <c r="C4" s="227">
        <v>39628</v>
      </c>
      <c r="D4" s="74"/>
      <c r="E4" s="14"/>
      <c r="F4" s="14"/>
      <c r="G4" s="14"/>
    </row>
    <row r="5" spans="1:7" ht="12.75">
      <c r="A5" s="456" t="s">
        <v>411</v>
      </c>
      <c r="B5" s="456"/>
      <c r="C5" s="174" t="s">
        <v>473</v>
      </c>
      <c r="D5" s="174"/>
      <c r="E5" s="14"/>
      <c r="F5" s="14"/>
      <c r="G5" s="14"/>
    </row>
    <row r="6" spans="1:7" ht="12.75">
      <c r="A6" s="456" t="s">
        <v>413</v>
      </c>
      <c r="B6" s="456"/>
      <c r="C6" s="16">
        <f>COUNTA(B8:B81)</f>
        <v>74</v>
      </c>
      <c r="D6" s="174"/>
      <c r="E6" s="14"/>
      <c r="F6" s="14"/>
      <c r="G6" s="14"/>
    </row>
    <row r="7" spans="1:7" ht="12.75">
      <c r="A7" s="228" t="s">
        <v>414</v>
      </c>
      <c r="B7" s="228" t="s">
        <v>415</v>
      </c>
      <c r="C7" s="228" t="s">
        <v>416</v>
      </c>
      <c r="D7" s="228" t="s">
        <v>426</v>
      </c>
      <c r="E7" s="229" t="s">
        <v>419</v>
      </c>
      <c r="F7" s="229" t="s">
        <v>420</v>
      </c>
      <c r="G7" s="229" t="s">
        <v>467</v>
      </c>
    </row>
    <row r="8" spans="1:9" ht="12.75">
      <c r="A8" s="22">
        <v>1</v>
      </c>
      <c r="B8" s="180" t="s">
        <v>150</v>
      </c>
      <c r="C8" s="180" t="s">
        <v>52</v>
      </c>
      <c r="D8" s="219">
        <v>0.009782407407407408</v>
      </c>
      <c r="E8" s="154">
        <f aca="true" t="shared" si="0" ref="E8:E39">(D$8/D8)*100</f>
        <v>100</v>
      </c>
      <c r="F8" s="160">
        <f aca="true" t="shared" si="1" ref="F8:F39">E8+E$3</f>
        <v>110</v>
      </c>
      <c r="G8" s="230">
        <f aca="true" t="shared" si="2" ref="G8:G39">D8-D$8</f>
        <v>0</v>
      </c>
      <c r="I8" s="231"/>
    </row>
    <row r="9" spans="1:7" ht="12.75">
      <c r="A9" s="30">
        <v>2</v>
      </c>
      <c r="B9" s="38" t="s">
        <v>251</v>
      </c>
      <c r="C9" s="38" t="s">
        <v>240</v>
      </c>
      <c r="D9" s="85">
        <v>0.010415509259259258</v>
      </c>
      <c r="E9" s="86">
        <f t="shared" si="0"/>
        <v>93.92154683853762</v>
      </c>
      <c r="F9" s="87">
        <f t="shared" si="1"/>
        <v>103.92154683853762</v>
      </c>
      <c r="G9" s="232">
        <f t="shared" si="2"/>
        <v>0.00063310185185185</v>
      </c>
    </row>
    <row r="10" spans="1:7" ht="12.75">
      <c r="A10" s="30">
        <v>3</v>
      </c>
      <c r="B10" s="38" t="s">
        <v>128</v>
      </c>
      <c r="C10" s="38" t="s">
        <v>133</v>
      </c>
      <c r="D10" s="85">
        <v>0.010445601851851852</v>
      </c>
      <c r="E10" s="86">
        <f t="shared" si="0"/>
        <v>93.65096952908588</v>
      </c>
      <c r="F10" s="87">
        <f t="shared" si="1"/>
        <v>103.65096952908588</v>
      </c>
      <c r="G10" s="232">
        <f t="shared" si="2"/>
        <v>0.0006631944444444437</v>
      </c>
    </row>
    <row r="11" spans="1:7" ht="12.75">
      <c r="A11" s="30">
        <v>4</v>
      </c>
      <c r="B11" s="38" t="s">
        <v>18</v>
      </c>
      <c r="C11" s="38" t="s">
        <v>19</v>
      </c>
      <c r="D11" s="85">
        <v>0.010679398148148148</v>
      </c>
      <c r="E11" s="86">
        <f t="shared" si="0"/>
        <v>91.60073696759511</v>
      </c>
      <c r="F11" s="87">
        <f t="shared" si="1"/>
        <v>101.60073696759511</v>
      </c>
      <c r="G11" s="232">
        <f t="shared" si="2"/>
        <v>0.0008969907407407399</v>
      </c>
    </row>
    <row r="12" spans="1:7" ht="12.75">
      <c r="A12" s="30">
        <v>5</v>
      </c>
      <c r="B12" s="38" t="s">
        <v>266</v>
      </c>
      <c r="C12" s="38" t="s">
        <v>51</v>
      </c>
      <c r="D12" s="85">
        <v>0.010715277777777777</v>
      </c>
      <c r="E12" s="86">
        <f t="shared" si="0"/>
        <v>91.29401598617413</v>
      </c>
      <c r="F12" s="87">
        <f t="shared" si="1"/>
        <v>101.29401598617413</v>
      </c>
      <c r="G12" s="232">
        <f t="shared" si="2"/>
        <v>0.0009328703703703686</v>
      </c>
    </row>
    <row r="13" spans="1:7" ht="12.75">
      <c r="A13" s="30">
        <v>6</v>
      </c>
      <c r="B13" s="38" t="s">
        <v>107</v>
      </c>
      <c r="C13" s="38" t="s">
        <v>108</v>
      </c>
      <c r="D13" s="85">
        <v>0.010998842592592593</v>
      </c>
      <c r="E13" s="86">
        <f t="shared" si="0"/>
        <v>88.94033463116911</v>
      </c>
      <c r="F13" s="87">
        <f t="shared" si="1"/>
        <v>98.94033463116911</v>
      </c>
      <c r="G13" s="232">
        <f t="shared" si="2"/>
        <v>0.001216435185185185</v>
      </c>
    </row>
    <row r="14" spans="1:7" ht="12.75">
      <c r="A14" s="30">
        <v>7</v>
      </c>
      <c r="B14" s="38" t="s">
        <v>45</v>
      </c>
      <c r="C14" s="38" t="s">
        <v>42</v>
      </c>
      <c r="D14" s="85">
        <v>0.011138888888888887</v>
      </c>
      <c r="E14" s="86">
        <f t="shared" si="0"/>
        <v>87.82211138819619</v>
      </c>
      <c r="F14" s="87">
        <f t="shared" si="1"/>
        <v>97.82211138819619</v>
      </c>
      <c r="G14" s="232">
        <f t="shared" si="2"/>
        <v>0.0013564814814814793</v>
      </c>
    </row>
    <row r="15" spans="1:8" ht="12.75">
      <c r="A15" s="30">
        <v>8</v>
      </c>
      <c r="B15" s="38" t="s">
        <v>18</v>
      </c>
      <c r="C15" s="38" t="s">
        <v>52</v>
      </c>
      <c r="D15" s="85">
        <v>0.011174768518518516</v>
      </c>
      <c r="E15" s="86">
        <f t="shared" si="0"/>
        <v>87.54013464526155</v>
      </c>
      <c r="F15" s="87">
        <f t="shared" si="1"/>
        <v>97.54013464526155</v>
      </c>
      <c r="G15" s="232">
        <f t="shared" si="2"/>
        <v>0.001392361111111108</v>
      </c>
      <c r="H15" s="233"/>
    </row>
    <row r="16" spans="1:7" ht="12.75">
      <c r="A16" s="30">
        <v>9</v>
      </c>
      <c r="B16" s="38" t="s">
        <v>105</v>
      </c>
      <c r="C16" s="38" t="s">
        <v>106</v>
      </c>
      <c r="D16" s="85">
        <v>0.011877314814814813</v>
      </c>
      <c r="E16" s="86">
        <f t="shared" si="0"/>
        <v>82.36211264860654</v>
      </c>
      <c r="F16" s="87">
        <f t="shared" si="1"/>
        <v>92.36211264860654</v>
      </c>
      <c r="G16" s="232">
        <f t="shared" si="2"/>
        <v>0.0020949074074074047</v>
      </c>
    </row>
    <row r="17" spans="1:7" ht="12.75">
      <c r="A17" s="30">
        <v>10</v>
      </c>
      <c r="B17" s="38" t="s">
        <v>190</v>
      </c>
      <c r="C17" s="38" t="s">
        <v>87</v>
      </c>
      <c r="D17" s="85">
        <v>0.01195486111111111</v>
      </c>
      <c r="E17" s="86">
        <f t="shared" si="0"/>
        <v>81.82786329751187</v>
      </c>
      <c r="F17" s="87">
        <f t="shared" si="1"/>
        <v>91.82786329751187</v>
      </c>
      <c r="G17" s="232">
        <f t="shared" si="2"/>
        <v>0.0021724537037037025</v>
      </c>
    </row>
    <row r="18" spans="1:7" ht="12.75">
      <c r="A18" s="30">
        <v>11</v>
      </c>
      <c r="B18" s="38" t="s">
        <v>120</v>
      </c>
      <c r="C18" s="38" t="s">
        <v>121</v>
      </c>
      <c r="D18" s="85">
        <v>0.011962962962962962</v>
      </c>
      <c r="E18" s="86">
        <f t="shared" si="0"/>
        <v>81.77244582043345</v>
      </c>
      <c r="F18" s="87">
        <f t="shared" si="1"/>
        <v>91.77244582043345</v>
      </c>
      <c r="G18" s="232">
        <f t="shared" si="2"/>
        <v>0.0021805555555555536</v>
      </c>
    </row>
    <row r="19" spans="1:7" ht="12.75">
      <c r="A19" s="44">
        <v>12</v>
      </c>
      <c r="B19" s="196" t="s">
        <v>24</v>
      </c>
      <c r="C19" s="196" t="s">
        <v>25</v>
      </c>
      <c r="D19" s="91">
        <v>0.012212962962962962</v>
      </c>
      <c r="E19" s="234">
        <f t="shared" si="0"/>
        <v>80.09855951478394</v>
      </c>
      <c r="F19" s="93">
        <f t="shared" si="1"/>
        <v>90.09855951478394</v>
      </c>
      <c r="G19" s="235">
        <f t="shared" si="2"/>
        <v>0.002430555555555554</v>
      </c>
    </row>
    <row r="20" spans="1:7" ht="12.75">
      <c r="A20" s="52">
        <v>13</v>
      </c>
      <c r="B20" s="236" t="s">
        <v>43</v>
      </c>
      <c r="C20" s="236" t="s">
        <v>44</v>
      </c>
      <c r="D20" s="237">
        <v>0.012271990740740741</v>
      </c>
      <c r="E20" s="81">
        <f t="shared" si="0"/>
        <v>79.71328869187965</v>
      </c>
      <c r="F20" s="82">
        <f t="shared" si="1"/>
        <v>89.71328869187965</v>
      </c>
      <c r="G20" s="238">
        <f t="shared" si="2"/>
        <v>0.0024895833333333332</v>
      </c>
    </row>
    <row r="21" spans="1:7" ht="12.75">
      <c r="A21" s="30">
        <v>14</v>
      </c>
      <c r="B21" s="62" t="s">
        <v>59</v>
      </c>
      <c r="C21" s="239" t="s">
        <v>60</v>
      </c>
      <c r="D21" s="85">
        <v>0.012396990740740741</v>
      </c>
      <c r="E21" s="86">
        <f t="shared" si="0"/>
        <v>78.90953225655868</v>
      </c>
      <c r="F21" s="87">
        <f t="shared" si="1"/>
        <v>88.90953225655868</v>
      </c>
      <c r="G21" s="232">
        <f t="shared" si="2"/>
        <v>0.0026145833333333333</v>
      </c>
    </row>
    <row r="22" spans="1:7" ht="12.75">
      <c r="A22" s="30">
        <v>15</v>
      </c>
      <c r="B22" s="205" t="s">
        <v>22</v>
      </c>
      <c r="C22" s="62" t="s">
        <v>52</v>
      </c>
      <c r="D22" s="85">
        <v>0.012423611111111113</v>
      </c>
      <c r="E22" s="86">
        <f t="shared" si="0"/>
        <v>78.74045090367058</v>
      </c>
      <c r="F22" s="87">
        <f t="shared" si="1"/>
        <v>88.74045090367058</v>
      </c>
      <c r="G22" s="232">
        <f t="shared" si="2"/>
        <v>0.0026412037037037046</v>
      </c>
    </row>
    <row r="23" spans="1:7" ht="12.75">
      <c r="A23" s="30">
        <v>16</v>
      </c>
      <c r="B23" s="62" t="s">
        <v>29</v>
      </c>
      <c r="C23" s="62" t="s">
        <v>28</v>
      </c>
      <c r="D23" s="85">
        <v>0.012468749999999999</v>
      </c>
      <c r="E23" s="86">
        <f t="shared" si="0"/>
        <v>78.45539775364337</v>
      </c>
      <c r="F23" s="87">
        <f t="shared" si="1"/>
        <v>88.45539775364337</v>
      </c>
      <c r="G23" s="232">
        <f t="shared" si="2"/>
        <v>0.002686342592592591</v>
      </c>
    </row>
    <row r="24" spans="1:7" ht="12.75">
      <c r="A24" s="30">
        <v>17</v>
      </c>
      <c r="B24" s="62" t="s">
        <v>22</v>
      </c>
      <c r="C24" s="62" t="s">
        <v>23</v>
      </c>
      <c r="D24" s="85">
        <v>0.012541666666666666</v>
      </c>
      <c r="E24" s="86">
        <f t="shared" si="0"/>
        <v>77.99926172019195</v>
      </c>
      <c r="F24" s="87">
        <f t="shared" si="1"/>
        <v>87.99926172019195</v>
      </c>
      <c r="G24" s="232">
        <f t="shared" si="2"/>
        <v>0.002759259259259258</v>
      </c>
    </row>
    <row r="25" spans="1:7" ht="12.75">
      <c r="A25" s="30">
        <v>18</v>
      </c>
      <c r="B25" s="62" t="s">
        <v>82</v>
      </c>
      <c r="C25" s="62" t="s">
        <v>52</v>
      </c>
      <c r="D25" s="85">
        <v>0.012561342592592594</v>
      </c>
      <c r="E25" s="86">
        <f t="shared" si="0"/>
        <v>77.87708467704782</v>
      </c>
      <c r="F25" s="87">
        <f t="shared" si="1"/>
        <v>87.87708467704782</v>
      </c>
      <c r="G25" s="232">
        <f t="shared" si="2"/>
        <v>0.0027789351851851864</v>
      </c>
    </row>
    <row r="26" spans="1:7" ht="12.75">
      <c r="A26" s="30">
        <v>19</v>
      </c>
      <c r="B26" s="62" t="s">
        <v>310</v>
      </c>
      <c r="C26" s="62" t="s">
        <v>311</v>
      </c>
      <c r="D26" s="85">
        <v>0.012608796296296297</v>
      </c>
      <c r="E26" s="86">
        <f t="shared" si="0"/>
        <v>77.58399118780981</v>
      </c>
      <c r="F26" s="87">
        <f t="shared" si="1"/>
        <v>87.58399118780981</v>
      </c>
      <c r="G26" s="232">
        <f t="shared" si="2"/>
        <v>0.0028263888888888887</v>
      </c>
    </row>
    <row r="27" spans="1:7" ht="12.75">
      <c r="A27" s="30">
        <v>20</v>
      </c>
      <c r="B27" s="62" t="s">
        <v>26</v>
      </c>
      <c r="C27" s="62" t="s">
        <v>19</v>
      </c>
      <c r="D27" s="85">
        <v>0.012623842592592594</v>
      </c>
      <c r="E27" s="86">
        <f t="shared" si="0"/>
        <v>77.49151920784817</v>
      </c>
      <c r="F27" s="87">
        <f t="shared" si="1"/>
        <v>87.49151920784817</v>
      </c>
      <c r="G27" s="232">
        <f t="shared" si="2"/>
        <v>0.0028414351851851864</v>
      </c>
    </row>
    <row r="28" spans="1:7" ht="12.75">
      <c r="A28" s="30">
        <v>21</v>
      </c>
      <c r="B28" s="62" t="s">
        <v>96</v>
      </c>
      <c r="C28" s="62" t="s">
        <v>97</v>
      </c>
      <c r="D28" s="85">
        <v>0.012635416666666668</v>
      </c>
      <c r="E28" s="86">
        <f t="shared" si="0"/>
        <v>77.42053677750297</v>
      </c>
      <c r="F28" s="87">
        <f t="shared" si="1"/>
        <v>87.42053677750297</v>
      </c>
      <c r="G28" s="232">
        <f t="shared" si="2"/>
        <v>0.00285300925925926</v>
      </c>
    </row>
    <row r="29" spans="1:7" ht="12.75">
      <c r="A29" s="30">
        <v>22</v>
      </c>
      <c r="B29" s="62" t="s">
        <v>39</v>
      </c>
      <c r="C29" s="62" t="s">
        <v>19</v>
      </c>
      <c r="D29" s="85">
        <v>0.012699074074074073</v>
      </c>
      <c r="E29" s="86">
        <f t="shared" si="0"/>
        <v>77.03244622675903</v>
      </c>
      <c r="F29" s="87">
        <f t="shared" si="1"/>
        <v>87.03244622675903</v>
      </c>
      <c r="G29" s="232">
        <f t="shared" si="2"/>
        <v>0.0029166666666666646</v>
      </c>
    </row>
    <row r="30" spans="1:7" ht="12.75">
      <c r="A30" s="30">
        <v>23</v>
      </c>
      <c r="B30" s="62" t="s">
        <v>429</v>
      </c>
      <c r="C30" s="62" t="s">
        <v>21</v>
      </c>
      <c r="D30" s="85">
        <v>0.012763888888888887</v>
      </c>
      <c r="E30" s="86">
        <f t="shared" si="0"/>
        <v>76.6412767500907</v>
      </c>
      <c r="F30" s="87">
        <f t="shared" si="1"/>
        <v>86.6412767500907</v>
      </c>
      <c r="G30" s="232">
        <f t="shared" si="2"/>
        <v>0.002981481481481479</v>
      </c>
    </row>
    <row r="31" spans="1:7" ht="12.75">
      <c r="A31" s="30">
        <v>24</v>
      </c>
      <c r="B31" s="64" t="s">
        <v>131</v>
      </c>
      <c r="C31" s="64" t="s">
        <v>58</v>
      </c>
      <c r="D31" s="85">
        <v>0.01286111111111111</v>
      </c>
      <c r="E31" s="86">
        <f t="shared" si="0"/>
        <v>76.06191504679627</v>
      </c>
      <c r="F31" s="87">
        <f t="shared" si="1"/>
        <v>86.06191504679627</v>
      </c>
      <c r="G31" s="232">
        <f t="shared" si="2"/>
        <v>0.0030787037037037016</v>
      </c>
    </row>
    <row r="32" spans="1:7" ht="12.75">
      <c r="A32" s="30">
        <v>25</v>
      </c>
      <c r="B32" s="62" t="s">
        <v>37</v>
      </c>
      <c r="C32" s="62" t="s">
        <v>38</v>
      </c>
      <c r="D32" s="85">
        <v>0.012878472222222223</v>
      </c>
      <c r="E32" s="86">
        <f t="shared" si="0"/>
        <v>75.95937808933225</v>
      </c>
      <c r="F32" s="87">
        <f t="shared" si="1"/>
        <v>85.95937808933225</v>
      </c>
      <c r="G32" s="232">
        <f t="shared" si="2"/>
        <v>0.0030960648148148154</v>
      </c>
    </row>
    <row r="33" spans="1:7" ht="12.75">
      <c r="A33" s="30">
        <v>26</v>
      </c>
      <c r="B33" s="62" t="s">
        <v>76</v>
      </c>
      <c r="C33" s="62" t="s">
        <v>25</v>
      </c>
      <c r="D33" s="85">
        <v>0.012900462962962963</v>
      </c>
      <c r="E33" s="86">
        <f t="shared" si="0"/>
        <v>75.82989413242419</v>
      </c>
      <c r="F33" s="87">
        <f t="shared" si="1"/>
        <v>85.82989413242419</v>
      </c>
      <c r="G33" s="232">
        <f t="shared" si="2"/>
        <v>0.0031180555555555545</v>
      </c>
    </row>
    <row r="34" spans="1:7" ht="12.75">
      <c r="A34" s="30">
        <v>27</v>
      </c>
      <c r="B34" s="62" t="s">
        <v>438</v>
      </c>
      <c r="C34" s="62" t="s">
        <v>89</v>
      </c>
      <c r="D34" s="85">
        <v>0.012929398148148148</v>
      </c>
      <c r="E34" s="86">
        <f t="shared" si="0"/>
        <v>75.66019156745143</v>
      </c>
      <c r="F34" s="87">
        <f t="shared" si="1"/>
        <v>85.66019156745143</v>
      </c>
      <c r="G34" s="232">
        <f t="shared" si="2"/>
        <v>0.00314699074074074</v>
      </c>
    </row>
    <row r="35" spans="1:7" ht="12.75">
      <c r="A35" s="30">
        <v>28</v>
      </c>
      <c r="B35" s="64" t="s">
        <v>171</v>
      </c>
      <c r="C35" s="64" t="s">
        <v>172</v>
      </c>
      <c r="D35" s="85">
        <v>0.013018518518518518</v>
      </c>
      <c r="E35" s="86">
        <f t="shared" si="0"/>
        <v>75.14224751066857</v>
      </c>
      <c r="F35" s="87">
        <f t="shared" si="1"/>
        <v>85.14224751066857</v>
      </c>
      <c r="G35" s="232">
        <f t="shared" si="2"/>
        <v>0.0032361111111111097</v>
      </c>
    </row>
    <row r="36" spans="1:7" ht="12.75">
      <c r="A36" s="30">
        <v>29</v>
      </c>
      <c r="B36" s="62" t="s">
        <v>430</v>
      </c>
      <c r="C36" s="62" t="s">
        <v>31</v>
      </c>
      <c r="D36" s="85">
        <v>0.01304861111111111</v>
      </c>
      <c r="E36" s="86">
        <f t="shared" si="0"/>
        <v>74.96895511797057</v>
      </c>
      <c r="F36" s="87">
        <f t="shared" si="1"/>
        <v>84.96895511797057</v>
      </c>
      <c r="G36" s="232">
        <f t="shared" si="2"/>
        <v>0.0032662037037037017</v>
      </c>
    </row>
    <row r="37" spans="1:7" ht="12.75">
      <c r="A37" s="30">
        <v>30</v>
      </c>
      <c r="B37" s="62" t="s">
        <v>46</v>
      </c>
      <c r="C37" s="62" t="s">
        <v>47</v>
      </c>
      <c r="D37" s="85">
        <v>0.013212962962962963</v>
      </c>
      <c r="E37" s="86">
        <f t="shared" si="0"/>
        <v>74.0364400840925</v>
      </c>
      <c r="F37" s="87">
        <f t="shared" si="1"/>
        <v>84.0364400840925</v>
      </c>
      <c r="G37" s="232">
        <f t="shared" si="2"/>
        <v>0.0034305555555555547</v>
      </c>
    </row>
    <row r="38" spans="1:7" ht="12.75">
      <c r="A38" s="30">
        <v>31</v>
      </c>
      <c r="B38" s="62" t="s">
        <v>167</v>
      </c>
      <c r="C38" s="62" t="s">
        <v>28</v>
      </c>
      <c r="D38" s="85">
        <v>0.013377314814814814</v>
      </c>
      <c r="E38" s="86">
        <f t="shared" si="0"/>
        <v>73.12683855338294</v>
      </c>
      <c r="F38" s="87">
        <f t="shared" si="1"/>
        <v>83.12683855338294</v>
      </c>
      <c r="G38" s="232">
        <f t="shared" si="2"/>
        <v>0.003594907407407406</v>
      </c>
    </row>
    <row r="39" spans="1:7" ht="12.75">
      <c r="A39" s="30">
        <v>32</v>
      </c>
      <c r="B39" s="62" t="s">
        <v>430</v>
      </c>
      <c r="C39" s="62" t="s">
        <v>19</v>
      </c>
      <c r="D39" s="85">
        <v>0.013396990740740742</v>
      </c>
      <c r="E39" s="86">
        <f t="shared" si="0"/>
        <v>73.0194384449244</v>
      </c>
      <c r="F39" s="87">
        <f t="shared" si="1"/>
        <v>83.0194384449244</v>
      </c>
      <c r="G39" s="232">
        <f t="shared" si="2"/>
        <v>0.0036145833333333342</v>
      </c>
    </row>
    <row r="40" spans="1:7" ht="12.75">
      <c r="A40" s="30">
        <v>33</v>
      </c>
      <c r="B40" s="62" t="s">
        <v>71</v>
      </c>
      <c r="C40" s="62" t="s">
        <v>72</v>
      </c>
      <c r="D40" s="85">
        <v>0.013443287037037038</v>
      </c>
      <c r="E40" s="86">
        <f aca="true" t="shared" si="3" ref="E40:E71">(D$8/D40)*100</f>
        <v>72.76797244941885</v>
      </c>
      <c r="F40" s="87">
        <f aca="true" t="shared" si="4" ref="F40:F71">E40+E$3</f>
        <v>82.76797244941885</v>
      </c>
      <c r="G40" s="232">
        <f aca="true" t="shared" si="5" ref="G40:G71">D40-D$8</f>
        <v>0.0036608796296296302</v>
      </c>
    </row>
    <row r="41" spans="1:7" ht="12.75">
      <c r="A41" s="30">
        <v>34</v>
      </c>
      <c r="B41" s="62" t="s">
        <v>64</v>
      </c>
      <c r="C41" s="62" t="s">
        <v>19</v>
      </c>
      <c r="D41" s="85">
        <v>0.013458333333333334</v>
      </c>
      <c r="E41" s="86">
        <f t="shared" si="3"/>
        <v>72.68661850705195</v>
      </c>
      <c r="F41" s="87">
        <f t="shared" si="4"/>
        <v>82.68661850705195</v>
      </c>
      <c r="G41" s="232">
        <f t="shared" si="5"/>
        <v>0.0036759259259259262</v>
      </c>
    </row>
    <row r="42" spans="1:7" ht="12.75">
      <c r="A42" s="30">
        <v>35</v>
      </c>
      <c r="B42" s="62" t="s">
        <v>29</v>
      </c>
      <c r="C42" s="62" t="s">
        <v>42</v>
      </c>
      <c r="D42" s="85">
        <v>0.013489583333333334</v>
      </c>
      <c r="E42" s="86">
        <f t="shared" si="3"/>
        <v>72.51823251823252</v>
      </c>
      <c r="F42" s="87">
        <f t="shared" si="4"/>
        <v>82.51823251823252</v>
      </c>
      <c r="G42" s="232">
        <f t="shared" si="5"/>
        <v>0.0037071759259259263</v>
      </c>
    </row>
    <row r="43" spans="1:7" ht="12.75">
      <c r="A43" s="30">
        <v>36</v>
      </c>
      <c r="B43" s="62" t="s">
        <v>45</v>
      </c>
      <c r="C43" s="62" t="s">
        <v>77</v>
      </c>
      <c r="D43" s="85">
        <v>0.013582175925925926</v>
      </c>
      <c r="E43" s="86">
        <f t="shared" si="3"/>
        <v>72.02386024712399</v>
      </c>
      <c r="F43" s="87">
        <f t="shared" si="4"/>
        <v>82.02386024712399</v>
      </c>
      <c r="G43" s="232">
        <f t="shared" si="5"/>
        <v>0.0037997685185185183</v>
      </c>
    </row>
    <row r="44" spans="1:7" ht="12.75">
      <c r="A44" s="30">
        <v>37</v>
      </c>
      <c r="B44" s="62" t="s">
        <v>179</v>
      </c>
      <c r="C44" s="62" t="s">
        <v>111</v>
      </c>
      <c r="D44" s="85">
        <v>0.013618055555555555</v>
      </c>
      <c r="E44" s="86">
        <f t="shared" si="3"/>
        <v>71.83409824919259</v>
      </c>
      <c r="F44" s="87">
        <f t="shared" si="4"/>
        <v>81.83409824919259</v>
      </c>
      <c r="G44" s="232">
        <f t="shared" si="5"/>
        <v>0.003835648148148147</v>
      </c>
    </row>
    <row r="45" spans="1:7" ht="12.75">
      <c r="A45" s="30">
        <v>38</v>
      </c>
      <c r="B45" s="62" t="s">
        <v>430</v>
      </c>
      <c r="C45" s="62" t="s">
        <v>81</v>
      </c>
      <c r="D45" s="85">
        <v>0.013880787037037037</v>
      </c>
      <c r="E45" s="86">
        <f t="shared" si="3"/>
        <v>70.47444342533144</v>
      </c>
      <c r="F45" s="87">
        <f t="shared" si="4"/>
        <v>80.47444342533144</v>
      </c>
      <c r="G45" s="232">
        <f t="shared" si="5"/>
        <v>0.004098379629629629</v>
      </c>
    </row>
    <row r="46" spans="1:7" ht="12.75">
      <c r="A46" s="30">
        <v>39</v>
      </c>
      <c r="B46" s="62" t="s">
        <v>45</v>
      </c>
      <c r="C46" s="62" t="s">
        <v>70</v>
      </c>
      <c r="D46" s="85">
        <v>0.013900462962962962</v>
      </c>
      <c r="E46" s="86">
        <f t="shared" si="3"/>
        <v>70.37468776019985</v>
      </c>
      <c r="F46" s="87">
        <f t="shared" si="4"/>
        <v>80.37468776019985</v>
      </c>
      <c r="G46" s="232">
        <f t="shared" si="5"/>
        <v>0.004118055555555554</v>
      </c>
    </row>
    <row r="47" spans="1:7" ht="12.75">
      <c r="A47" s="30">
        <v>40</v>
      </c>
      <c r="B47" s="64" t="s">
        <v>85</v>
      </c>
      <c r="C47" s="64" t="s">
        <v>84</v>
      </c>
      <c r="D47" s="85">
        <v>0.013924768518518517</v>
      </c>
      <c r="E47" s="86">
        <f t="shared" si="3"/>
        <v>70.25184938907823</v>
      </c>
      <c r="F47" s="87">
        <f t="shared" si="4"/>
        <v>80.25184938907823</v>
      </c>
      <c r="G47" s="232">
        <f t="shared" si="5"/>
        <v>0.004142361111111109</v>
      </c>
    </row>
    <row r="48" spans="1:7" ht="12.75">
      <c r="A48" s="30">
        <v>41</v>
      </c>
      <c r="B48" s="62" t="s">
        <v>71</v>
      </c>
      <c r="C48" s="62" t="s">
        <v>38</v>
      </c>
      <c r="D48" s="85">
        <v>0.014028935185185186</v>
      </c>
      <c r="E48" s="86">
        <f t="shared" si="3"/>
        <v>69.73022027885489</v>
      </c>
      <c r="F48" s="87">
        <f t="shared" si="4"/>
        <v>79.73022027885489</v>
      </c>
      <c r="G48" s="232">
        <f t="shared" si="5"/>
        <v>0.004246527777777778</v>
      </c>
    </row>
    <row r="49" spans="1:7" ht="12.75">
      <c r="A49" s="30">
        <v>42</v>
      </c>
      <c r="B49" s="62" t="s">
        <v>86</v>
      </c>
      <c r="C49" s="62" t="s">
        <v>87</v>
      </c>
      <c r="D49" s="85">
        <v>0.014194444444444445</v>
      </c>
      <c r="E49" s="86">
        <f t="shared" si="3"/>
        <v>68.91715590345727</v>
      </c>
      <c r="F49" s="87">
        <f t="shared" si="4"/>
        <v>78.91715590345727</v>
      </c>
      <c r="G49" s="232">
        <f t="shared" si="5"/>
        <v>0.004412037037037037</v>
      </c>
    </row>
    <row r="50" spans="1:7" ht="12.75">
      <c r="A50" s="30">
        <v>43</v>
      </c>
      <c r="B50" s="62" t="s">
        <v>64</v>
      </c>
      <c r="C50" s="62" t="s">
        <v>42</v>
      </c>
      <c r="D50" s="85">
        <v>0.014297453703703706</v>
      </c>
      <c r="E50" s="86">
        <f t="shared" si="3"/>
        <v>68.4206265684449</v>
      </c>
      <c r="F50" s="87">
        <f t="shared" si="4"/>
        <v>78.4206265684449</v>
      </c>
      <c r="G50" s="232">
        <f t="shared" si="5"/>
        <v>0.004515046296296298</v>
      </c>
    </row>
    <row r="51" spans="1:7" ht="12.75">
      <c r="A51" s="30">
        <v>44</v>
      </c>
      <c r="B51" s="62" t="s">
        <v>98</v>
      </c>
      <c r="C51" s="62" t="s">
        <v>111</v>
      </c>
      <c r="D51" s="85">
        <v>0.014423611111111111</v>
      </c>
      <c r="E51" s="86">
        <f t="shared" si="3"/>
        <v>67.82217942545338</v>
      </c>
      <c r="F51" s="87">
        <f t="shared" si="4"/>
        <v>77.82217942545338</v>
      </c>
      <c r="G51" s="232">
        <f t="shared" si="5"/>
        <v>0.004641203703703703</v>
      </c>
    </row>
    <row r="52" spans="1:7" ht="12.75">
      <c r="A52" s="30">
        <v>45</v>
      </c>
      <c r="B52" s="64" t="s">
        <v>78</v>
      </c>
      <c r="C52" s="64" t="s">
        <v>474</v>
      </c>
      <c r="D52" s="85">
        <v>0.014553240740740742</v>
      </c>
      <c r="E52" s="86">
        <f t="shared" si="3"/>
        <v>67.21806903133451</v>
      </c>
      <c r="F52" s="87">
        <f t="shared" si="4"/>
        <v>77.21806903133451</v>
      </c>
      <c r="G52" s="232">
        <f t="shared" si="5"/>
        <v>0.0047708333333333335</v>
      </c>
    </row>
    <row r="53" spans="1:7" ht="12.75">
      <c r="A53" s="30">
        <v>46</v>
      </c>
      <c r="B53" s="62" t="s">
        <v>429</v>
      </c>
      <c r="C53" s="62" t="s">
        <v>69</v>
      </c>
      <c r="D53" s="85">
        <v>0.014659722222222222</v>
      </c>
      <c r="E53" s="86">
        <f t="shared" si="3"/>
        <v>66.7298278856782</v>
      </c>
      <c r="F53" s="87">
        <f t="shared" si="4"/>
        <v>76.7298278856782</v>
      </c>
      <c r="G53" s="232">
        <f t="shared" si="5"/>
        <v>0.0048773148148148135</v>
      </c>
    </row>
    <row r="54" spans="1:7" ht="12.75">
      <c r="A54" s="30">
        <v>47</v>
      </c>
      <c r="B54" s="62" t="s">
        <v>186</v>
      </c>
      <c r="C54" s="62" t="s">
        <v>19</v>
      </c>
      <c r="D54" s="85">
        <v>0.01486574074074074</v>
      </c>
      <c r="E54" s="86">
        <f t="shared" si="3"/>
        <v>65.80504515727188</v>
      </c>
      <c r="F54" s="87">
        <f t="shared" si="4"/>
        <v>75.80504515727188</v>
      </c>
      <c r="G54" s="232">
        <f t="shared" si="5"/>
        <v>0.005083333333333332</v>
      </c>
    </row>
    <row r="55" spans="1:7" ht="12.75">
      <c r="A55" s="30">
        <v>48</v>
      </c>
      <c r="B55" s="62" t="s">
        <v>40</v>
      </c>
      <c r="C55" s="62" t="s">
        <v>19</v>
      </c>
      <c r="D55" s="85">
        <v>0.015043981481481483</v>
      </c>
      <c r="E55" s="86">
        <f t="shared" si="3"/>
        <v>65.02538852131097</v>
      </c>
      <c r="F55" s="87">
        <f t="shared" si="4"/>
        <v>75.02538852131097</v>
      </c>
      <c r="G55" s="232">
        <f t="shared" si="5"/>
        <v>0.005261574074074075</v>
      </c>
    </row>
    <row r="56" spans="1:7" ht="12.75">
      <c r="A56" s="30">
        <v>49</v>
      </c>
      <c r="B56" s="62" t="s">
        <v>50</v>
      </c>
      <c r="C56" s="62" t="s">
        <v>51</v>
      </c>
      <c r="D56" s="85">
        <v>0.015283564814814814</v>
      </c>
      <c r="E56" s="86">
        <f t="shared" si="3"/>
        <v>64.00605831124575</v>
      </c>
      <c r="F56" s="87">
        <f t="shared" si="4"/>
        <v>74.00605831124575</v>
      </c>
      <c r="G56" s="232">
        <f t="shared" si="5"/>
        <v>0.005501157407407406</v>
      </c>
    </row>
    <row r="57" spans="1:7" ht="12.75">
      <c r="A57" s="30">
        <v>50</v>
      </c>
      <c r="B57" s="62" t="s">
        <v>167</v>
      </c>
      <c r="C57" s="62" t="s">
        <v>55</v>
      </c>
      <c r="D57" s="85">
        <v>0.015283564814814814</v>
      </c>
      <c r="E57" s="86">
        <f t="shared" si="3"/>
        <v>64.00605831124575</v>
      </c>
      <c r="F57" s="87">
        <f t="shared" si="4"/>
        <v>74.00605831124575</v>
      </c>
      <c r="G57" s="232">
        <f t="shared" si="5"/>
        <v>0.005501157407407406</v>
      </c>
    </row>
    <row r="58" spans="1:7" ht="12.75">
      <c r="A58" s="30">
        <v>51</v>
      </c>
      <c r="B58" s="62" t="s">
        <v>41</v>
      </c>
      <c r="C58" s="62" t="s">
        <v>42</v>
      </c>
      <c r="D58" s="85">
        <v>0.015368055555555553</v>
      </c>
      <c r="E58" s="86">
        <f t="shared" si="3"/>
        <v>63.654164783853005</v>
      </c>
      <c r="F58" s="87">
        <f t="shared" si="4"/>
        <v>73.654164783853</v>
      </c>
      <c r="G58" s="232">
        <f t="shared" si="5"/>
        <v>0.005585648148148145</v>
      </c>
    </row>
    <row r="59" spans="1:7" ht="12.75">
      <c r="A59" s="30">
        <v>52</v>
      </c>
      <c r="B59" s="62" t="s">
        <v>56</v>
      </c>
      <c r="C59" s="62" t="s">
        <v>19</v>
      </c>
      <c r="D59" s="85">
        <v>0.015510416666666667</v>
      </c>
      <c r="E59" s="86">
        <f t="shared" si="3"/>
        <v>63.0699201552123</v>
      </c>
      <c r="F59" s="87">
        <f t="shared" si="4"/>
        <v>73.0699201552123</v>
      </c>
      <c r="G59" s="232">
        <f t="shared" si="5"/>
        <v>0.005728009259259259</v>
      </c>
    </row>
    <row r="60" spans="1:7" ht="12.75">
      <c r="A60" s="30">
        <v>53</v>
      </c>
      <c r="B60" s="64" t="s">
        <v>73</v>
      </c>
      <c r="C60" s="64" t="s">
        <v>74</v>
      </c>
      <c r="D60" s="85">
        <v>0.015571759259259257</v>
      </c>
      <c r="E60" s="86">
        <f t="shared" si="3"/>
        <v>62.821465735097384</v>
      </c>
      <c r="F60" s="87">
        <f t="shared" si="4"/>
        <v>72.82146573509738</v>
      </c>
      <c r="G60" s="232">
        <f t="shared" si="5"/>
        <v>0.005789351851851849</v>
      </c>
    </row>
    <row r="61" spans="1:7" ht="12.75">
      <c r="A61" s="30">
        <v>54</v>
      </c>
      <c r="B61" s="64" t="s">
        <v>48</v>
      </c>
      <c r="C61" s="64" t="s">
        <v>49</v>
      </c>
      <c r="D61" s="85">
        <v>0.015614583333333333</v>
      </c>
      <c r="E61" s="86">
        <f t="shared" si="3"/>
        <v>62.64917352308947</v>
      </c>
      <c r="F61" s="87">
        <f t="shared" si="4"/>
        <v>72.64917352308947</v>
      </c>
      <c r="G61" s="232">
        <f t="shared" si="5"/>
        <v>0.005832175925925925</v>
      </c>
    </row>
    <row r="62" spans="1:7" ht="12.75">
      <c r="A62" s="30">
        <v>55</v>
      </c>
      <c r="B62" s="64" t="s">
        <v>32</v>
      </c>
      <c r="C62" s="64" t="s">
        <v>53</v>
      </c>
      <c r="D62" s="85">
        <v>0.015615740740740743</v>
      </c>
      <c r="E62" s="86">
        <f t="shared" si="3"/>
        <v>62.64453009190631</v>
      </c>
      <c r="F62" s="87">
        <f t="shared" si="4"/>
        <v>72.64453009190632</v>
      </c>
      <c r="G62" s="232">
        <f t="shared" si="5"/>
        <v>0.0058333333333333345</v>
      </c>
    </row>
    <row r="63" spans="1:7" ht="12.75">
      <c r="A63" s="30">
        <v>56</v>
      </c>
      <c r="B63" s="62" t="s">
        <v>177</v>
      </c>
      <c r="C63" s="62" t="s">
        <v>46</v>
      </c>
      <c r="D63" s="85">
        <v>0.01562037037037037</v>
      </c>
      <c r="E63" s="86">
        <f t="shared" si="3"/>
        <v>62.6259632483699</v>
      </c>
      <c r="F63" s="87">
        <f t="shared" si="4"/>
        <v>72.6259632483699</v>
      </c>
      <c r="G63" s="232">
        <f t="shared" si="5"/>
        <v>0.0058379629629629615</v>
      </c>
    </row>
    <row r="64" spans="1:7" ht="12.75">
      <c r="A64" s="30">
        <v>57</v>
      </c>
      <c r="B64" s="62" t="s">
        <v>109</v>
      </c>
      <c r="C64" s="62" t="s">
        <v>110</v>
      </c>
      <c r="D64" s="85">
        <v>0.015662037037037037</v>
      </c>
      <c r="E64" s="86">
        <f t="shared" si="3"/>
        <v>62.459355601537105</v>
      </c>
      <c r="F64" s="87">
        <f t="shared" si="4"/>
        <v>72.45935560153711</v>
      </c>
      <c r="G64" s="232">
        <f t="shared" si="5"/>
        <v>0.005879629629629629</v>
      </c>
    </row>
    <row r="65" spans="1:7" ht="12.75">
      <c r="A65" s="30">
        <v>58</v>
      </c>
      <c r="B65" s="62" t="s">
        <v>94</v>
      </c>
      <c r="C65" s="62" t="s">
        <v>42</v>
      </c>
      <c r="D65" s="85">
        <v>0.01566435185185185</v>
      </c>
      <c r="E65" s="86">
        <f t="shared" si="3"/>
        <v>62.4501256095759</v>
      </c>
      <c r="F65" s="87">
        <f t="shared" si="4"/>
        <v>72.4501256095759</v>
      </c>
      <c r="G65" s="232">
        <f t="shared" si="5"/>
        <v>0.005881944444444441</v>
      </c>
    </row>
    <row r="66" spans="1:7" ht="12.75">
      <c r="A66" s="30">
        <v>59</v>
      </c>
      <c r="B66" s="64" t="s">
        <v>32</v>
      </c>
      <c r="C66" s="64" t="s">
        <v>33</v>
      </c>
      <c r="D66" s="85">
        <v>0.015917824074074074</v>
      </c>
      <c r="E66" s="86">
        <f t="shared" si="3"/>
        <v>61.45568239656802</v>
      </c>
      <c r="F66" s="87">
        <f t="shared" si="4"/>
        <v>71.45568239656802</v>
      </c>
      <c r="G66" s="232">
        <f t="shared" si="5"/>
        <v>0.006135416666666666</v>
      </c>
    </row>
    <row r="67" spans="1:7" ht="12.75">
      <c r="A67" s="30">
        <v>60</v>
      </c>
      <c r="B67" s="62" t="s">
        <v>54</v>
      </c>
      <c r="C67" s="62" t="s">
        <v>38</v>
      </c>
      <c r="D67" s="85">
        <v>0.015950231481481482</v>
      </c>
      <c r="E67" s="86">
        <f t="shared" si="3"/>
        <v>61.330817792613026</v>
      </c>
      <c r="F67" s="87">
        <f t="shared" si="4"/>
        <v>71.33081779261303</v>
      </c>
      <c r="G67" s="232">
        <f t="shared" si="5"/>
        <v>0.006167824074074074</v>
      </c>
    </row>
    <row r="68" spans="1:7" ht="12.75">
      <c r="A68" s="30">
        <v>61</v>
      </c>
      <c r="B68" s="62" t="s">
        <v>187</v>
      </c>
      <c r="C68" s="62" t="s">
        <v>134</v>
      </c>
      <c r="D68" s="85">
        <v>0.016050925925925927</v>
      </c>
      <c r="E68" s="86">
        <f t="shared" si="3"/>
        <v>60.94606287856937</v>
      </c>
      <c r="F68" s="87">
        <f t="shared" si="4"/>
        <v>70.94606287856936</v>
      </c>
      <c r="G68" s="232">
        <f t="shared" si="5"/>
        <v>0.006268518518518519</v>
      </c>
    </row>
    <row r="69" spans="1:7" ht="12.75">
      <c r="A69" s="30">
        <v>62</v>
      </c>
      <c r="B69" s="62" t="s">
        <v>22</v>
      </c>
      <c r="C69" s="62" t="s">
        <v>61</v>
      </c>
      <c r="D69" s="85">
        <v>0.01605787037037037</v>
      </c>
      <c r="E69" s="86">
        <f t="shared" si="3"/>
        <v>60.919705924751334</v>
      </c>
      <c r="F69" s="87">
        <f t="shared" si="4"/>
        <v>70.91970592475133</v>
      </c>
      <c r="G69" s="232">
        <f t="shared" si="5"/>
        <v>0.006275462962962964</v>
      </c>
    </row>
    <row r="70" spans="1:7" ht="12.75">
      <c r="A70" s="30">
        <v>63</v>
      </c>
      <c r="B70" s="60" t="s">
        <v>125</v>
      </c>
      <c r="C70" s="60" t="s">
        <v>87</v>
      </c>
      <c r="D70" s="85">
        <v>0.016297453703703703</v>
      </c>
      <c r="E70" s="86">
        <f t="shared" si="3"/>
        <v>60.02414601235708</v>
      </c>
      <c r="F70" s="87">
        <f t="shared" si="4"/>
        <v>70.02414601235708</v>
      </c>
      <c r="G70" s="232">
        <f t="shared" si="5"/>
        <v>0.006515046296296295</v>
      </c>
    </row>
    <row r="71" spans="1:7" ht="12.75">
      <c r="A71" s="30">
        <v>64</v>
      </c>
      <c r="B71" s="62" t="s">
        <v>36</v>
      </c>
      <c r="C71" s="62" t="s">
        <v>19</v>
      </c>
      <c r="D71" s="85">
        <v>0.0165462962962963</v>
      </c>
      <c r="E71" s="86">
        <f t="shared" si="3"/>
        <v>59.12143256855064</v>
      </c>
      <c r="F71" s="87">
        <f t="shared" si="4"/>
        <v>69.12143256855063</v>
      </c>
      <c r="G71" s="232">
        <f t="shared" si="5"/>
        <v>0.0067638888888888905</v>
      </c>
    </row>
    <row r="72" spans="1:7" ht="12.75">
      <c r="A72" s="30">
        <v>65</v>
      </c>
      <c r="B72" s="64" t="s">
        <v>57</v>
      </c>
      <c r="C72" s="64" t="s">
        <v>58</v>
      </c>
      <c r="D72" s="85">
        <v>0.017310185185185185</v>
      </c>
      <c r="E72" s="86">
        <f aca="true" t="shared" si="6" ref="E72:E81">(D$8/D72)*100</f>
        <v>56.512436480342345</v>
      </c>
      <c r="F72" s="87">
        <f aca="true" t="shared" si="7" ref="F72:F81">E72+E$3</f>
        <v>66.51243648034234</v>
      </c>
      <c r="G72" s="232">
        <f aca="true" t="shared" si="8" ref="G72:G81">D72-D$8</f>
        <v>0.007527777777777777</v>
      </c>
    </row>
    <row r="73" spans="1:7" ht="12.75">
      <c r="A73" s="30">
        <v>66</v>
      </c>
      <c r="B73" s="64" t="s">
        <v>85</v>
      </c>
      <c r="C73" s="64" t="s">
        <v>58</v>
      </c>
      <c r="D73" s="85">
        <v>0.017609953703703704</v>
      </c>
      <c r="E73" s="86">
        <f t="shared" si="6"/>
        <v>55.55044364114361</v>
      </c>
      <c r="F73" s="87">
        <f t="shared" si="7"/>
        <v>65.5504436411436</v>
      </c>
      <c r="G73" s="232">
        <f t="shared" si="8"/>
        <v>0.007827546296296296</v>
      </c>
    </row>
    <row r="74" spans="1:7" ht="12.75">
      <c r="A74" s="30">
        <v>67</v>
      </c>
      <c r="B74" s="64" t="s">
        <v>34</v>
      </c>
      <c r="C74" s="64" t="s">
        <v>35</v>
      </c>
      <c r="D74" s="85">
        <v>0.017850694444444443</v>
      </c>
      <c r="E74" s="86">
        <f t="shared" si="6"/>
        <v>54.801270829280945</v>
      </c>
      <c r="F74" s="87">
        <f t="shared" si="7"/>
        <v>64.80127082928095</v>
      </c>
      <c r="G74" s="232">
        <f t="shared" si="8"/>
        <v>0.008068287037037035</v>
      </c>
    </row>
    <row r="75" spans="1:7" ht="12.75">
      <c r="A75" s="30">
        <v>68</v>
      </c>
      <c r="B75" s="62" t="s">
        <v>65</v>
      </c>
      <c r="C75" s="62" t="s">
        <v>66</v>
      </c>
      <c r="D75" s="85">
        <v>0.017856481481481484</v>
      </c>
      <c r="E75" s="86">
        <f t="shared" si="6"/>
        <v>54.7835105003889</v>
      </c>
      <c r="F75" s="87">
        <f t="shared" si="7"/>
        <v>64.7835105003889</v>
      </c>
      <c r="G75" s="232">
        <f t="shared" si="8"/>
        <v>0.008074074074074076</v>
      </c>
    </row>
    <row r="76" spans="1:7" ht="12.75">
      <c r="A76" s="30">
        <v>69</v>
      </c>
      <c r="B76" s="62" t="s">
        <v>76</v>
      </c>
      <c r="C76" s="62" t="s">
        <v>38</v>
      </c>
      <c r="D76" s="85">
        <v>0.01842013888888889</v>
      </c>
      <c r="E76" s="86">
        <f t="shared" si="6"/>
        <v>53.10713163682061</v>
      </c>
      <c r="F76" s="87">
        <f t="shared" si="7"/>
        <v>63.10713163682061</v>
      </c>
      <c r="G76" s="232">
        <f t="shared" si="8"/>
        <v>0.00863773148148148</v>
      </c>
    </row>
    <row r="77" spans="1:7" ht="12.75">
      <c r="A77" s="30">
        <v>70</v>
      </c>
      <c r="B77" s="64" t="s">
        <v>136</v>
      </c>
      <c r="C77" s="64" t="s">
        <v>137</v>
      </c>
      <c r="D77" s="85">
        <v>0.018533564814814815</v>
      </c>
      <c r="E77" s="86">
        <f t="shared" si="6"/>
        <v>52.7821145319428</v>
      </c>
      <c r="F77" s="87">
        <f t="shared" si="7"/>
        <v>62.7821145319428</v>
      </c>
      <c r="G77" s="232">
        <f t="shared" si="8"/>
        <v>0.008751157407407407</v>
      </c>
    </row>
    <row r="78" spans="1:7" ht="12.75">
      <c r="A78" s="30">
        <v>71</v>
      </c>
      <c r="B78" s="64" t="s">
        <v>117</v>
      </c>
      <c r="C78" s="64" t="s">
        <v>118</v>
      </c>
      <c r="D78" s="85">
        <v>0.019327546296296298</v>
      </c>
      <c r="E78" s="86">
        <f t="shared" si="6"/>
        <v>50.613809210132345</v>
      </c>
      <c r="F78" s="87">
        <f t="shared" si="7"/>
        <v>60.613809210132345</v>
      </c>
      <c r="G78" s="232">
        <f t="shared" si="8"/>
        <v>0.00954513888888889</v>
      </c>
    </row>
    <row r="79" spans="1:7" ht="12.75">
      <c r="A79" s="30">
        <v>72</v>
      </c>
      <c r="B79" s="64" t="s">
        <v>155</v>
      </c>
      <c r="C79" s="64" t="s">
        <v>142</v>
      </c>
      <c r="D79" s="85">
        <v>0.019413194444444445</v>
      </c>
      <c r="E79" s="86">
        <f t="shared" si="6"/>
        <v>50.390508555416446</v>
      </c>
      <c r="F79" s="87">
        <f t="shared" si="7"/>
        <v>60.390508555416446</v>
      </c>
      <c r="G79" s="232">
        <f t="shared" si="8"/>
        <v>0.009630787037037037</v>
      </c>
    </row>
    <row r="80" spans="1:7" ht="12.75">
      <c r="A80" s="30">
        <v>73</v>
      </c>
      <c r="B80" s="64" t="s">
        <v>62</v>
      </c>
      <c r="C80" s="64" t="s">
        <v>63</v>
      </c>
      <c r="D80" s="85">
        <v>0.019903935185185184</v>
      </c>
      <c r="E80" s="86">
        <f t="shared" si="6"/>
        <v>49.14810722800489</v>
      </c>
      <c r="F80" s="87">
        <f t="shared" si="7"/>
        <v>59.14810722800489</v>
      </c>
      <c r="G80" s="232">
        <f t="shared" si="8"/>
        <v>0.010121527777777776</v>
      </c>
    </row>
    <row r="81" spans="1:7" ht="12.75">
      <c r="A81" s="44">
        <v>74</v>
      </c>
      <c r="B81" s="68" t="s">
        <v>272</v>
      </c>
      <c r="C81" s="68" t="s">
        <v>273</v>
      </c>
      <c r="D81" s="91">
        <v>0.02105439814814815</v>
      </c>
      <c r="E81" s="92">
        <f t="shared" si="6"/>
        <v>46.46253641910835</v>
      </c>
      <c r="F81" s="93">
        <f t="shared" si="7"/>
        <v>56.46253641910835</v>
      </c>
      <c r="G81" s="235">
        <f t="shared" si="8"/>
        <v>0.01127199074074074</v>
      </c>
    </row>
    <row r="82" spans="2:3" ht="12.75">
      <c r="B82" s="72"/>
      <c r="C82" s="72"/>
    </row>
    <row r="83" spans="2:3" ht="12.75">
      <c r="B83" s="72"/>
      <c r="C83" s="72"/>
    </row>
    <row r="84" spans="2:3" ht="12.75">
      <c r="B84" s="72"/>
      <c r="C84" s="72"/>
    </row>
    <row r="85" spans="2:3" ht="12.75">
      <c r="B85" s="72"/>
      <c r="C85" s="72"/>
    </row>
    <row r="86" spans="2:3" ht="12.75">
      <c r="B86" s="72"/>
      <c r="C86" s="72"/>
    </row>
    <row r="87" spans="2:3" ht="12.75">
      <c r="B87" s="72"/>
      <c r="C87" s="72"/>
    </row>
    <row r="88" spans="2:3" ht="12.75">
      <c r="B88" s="72"/>
      <c r="C88" s="72"/>
    </row>
    <row r="89" spans="2:3" ht="12.75">
      <c r="B89" s="72"/>
      <c r="C89" s="72"/>
    </row>
    <row r="90" spans="2:3" ht="12.75">
      <c r="B90" s="72"/>
      <c r="C90" s="72"/>
    </row>
    <row r="91" spans="2:3" ht="12.75">
      <c r="B91" s="72"/>
      <c r="C91" s="72"/>
    </row>
    <row r="92" spans="2:3" ht="12.75">
      <c r="B92" s="72"/>
      <c r="C92" s="72"/>
    </row>
    <row r="93" spans="2:3" ht="12.75">
      <c r="B93" s="72"/>
      <c r="C93" s="72"/>
    </row>
    <row r="94" spans="2:3" ht="12.75">
      <c r="B94" s="72"/>
      <c r="C94" s="72"/>
    </row>
    <row r="95" spans="2:3" ht="12.75">
      <c r="B95" s="72"/>
      <c r="C95" s="72"/>
    </row>
    <row r="96" spans="2:3" ht="12.75">
      <c r="B96" s="72"/>
      <c r="C96" s="72"/>
    </row>
    <row r="97" spans="2:3" ht="12.75">
      <c r="B97" s="72"/>
      <c r="C97" s="72"/>
    </row>
  </sheetData>
  <mergeCells count="6">
    <mergeCell ref="A5:B5"/>
    <mergeCell ref="A6:B6"/>
    <mergeCell ref="A1:G1"/>
    <mergeCell ref="A2:D2"/>
    <mergeCell ref="A3:B3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="130" zoomScaleNormal="130" workbookViewId="0" topLeftCell="A5">
      <selection activeCell="B60" sqref="B60"/>
    </sheetView>
  </sheetViews>
  <sheetFormatPr defaultColWidth="9.00390625" defaultRowHeight="12.75"/>
  <cols>
    <col min="1" max="1" width="3.00390625" style="0" customWidth="1"/>
    <col min="2" max="2" width="14.625" style="0" customWidth="1"/>
    <col min="3" max="3" width="14.125" style="0" customWidth="1"/>
    <col min="4" max="4" width="15.125" style="0" customWidth="1"/>
    <col min="5" max="5" width="9.375" style="0" customWidth="1"/>
    <col min="6" max="6" width="14.375" style="0" customWidth="1"/>
    <col min="7" max="7" width="7.375" style="0" customWidth="1"/>
    <col min="8" max="8" width="9.625" style="0" customWidth="1"/>
    <col min="9" max="9" width="6.75390625" style="0" customWidth="1"/>
  </cols>
  <sheetData>
    <row r="1" spans="1:9" ht="31.5">
      <c r="A1" s="458" t="s">
        <v>475</v>
      </c>
      <c r="B1" s="458"/>
      <c r="C1" s="458"/>
      <c r="D1" s="458"/>
      <c r="E1" s="458"/>
      <c r="F1" s="458"/>
      <c r="G1" s="240"/>
      <c r="H1" s="240"/>
      <c r="I1" s="240"/>
    </row>
    <row r="2" spans="1:9" ht="12.75">
      <c r="A2" s="241"/>
      <c r="B2" s="241"/>
      <c r="C2" s="241"/>
      <c r="D2" s="241"/>
      <c r="E2" s="11" t="s">
        <v>407</v>
      </c>
      <c r="F2" s="241"/>
      <c r="H2" s="14"/>
      <c r="I2" s="14"/>
    </row>
    <row r="3" spans="1:9" ht="12.75">
      <c r="A3" s="456" t="s">
        <v>408</v>
      </c>
      <c r="B3" s="456"/>
      <c r="C3" s="74" t="s">
        <v>476</v>
      </c>
      <c r="D3" s="74"/>
      <c r="E3" s="11">
        <v>20</v>
      </c>
      <c r="F3" s="74"/>
      <c r="H3" s="14"/>
      <c r="I3" s="14"/>
    </row>
    <row r="4" spans="1:9" ht="12.75">
      <c r="A4" s="456" t="s">
        <v>410</v>
      </c>
      <c r="B4" s="456"/>
      <c r="C4" s="227">
        <v>39648</v>
      </c>
      <c r="D4" s="74"/>
      <c r="E4" s="74"/>
      <c r="F4" s="74"/>
      <c r="G4" s="14"/>
      <c r="H4" s="14"/>
      <c r="I4" s="14"/>
    </row>
    <row r="5" spans="1:9" ht="12.75">
      <c r="A5" s="456" t="s">
        <v>411</v>
      </c>
      <c r="B5" s="456"/>
      <c r="C5" s="463" t="s">
        <v>477</v>
      </c>
      <c r="D5" s="463"/>
      <c r="E5" s="463"/>
      <c r="F5" s="174"/>
      <c r="G5" s="14"/>
      <c r="H5" s="14"/>
      <c r="I5" s="14"/>
    </row>
    <row r="6" spans="1:9" ht="12.75">
      <c r="A6" s="456" t="s">
        <v>413</v>
      </c>
      <c r="B6" s="456"/>
      <c r="C6" s="16">
        <f>COUNTA(B8:B60)</f>
        <v>53</v>
      </c>
      <c r="D6" s="457"/>
      <c r="E6" s="457"/>
      <c r="F6" s="174"/>
      <c r="G6" s="14"/>
      <c r="H6" s="14"/>
      <c r="I6" s="14"/>
    </row>
    <row r="7" spans="1:10" ht="15" customHeight="1">
      <c r="A7" s="242" t="s">
        <v>414</v>
      </c>
      <c r="B7" s="242" t="s">
        <v>415</v>
      </c>
      <c r="C7" s="242" t="s">
        <v>416</v>
      </c>
      <c r="D7" s="228" t="s">
        <v>426</v>
      </c>
      <c r="E7" s="242" t="s">
        <v>460</v>
      </c>
      <c r="F7" s="242" t="s">
        <v>420</v>
      </c>
      <c r="G7" s="243"/>
      <c r="H7" s="243"/>
      <c r="I7" s="244"/>
      <c r="J7" s="245"/>
    </row>
    <row r="8" spans="1:10" ht="15" customHeight="1">
      <c r="A8" s="246">
        <v>1</v>
      </c>
      <c r="B8" s="247" t="s">
        <v>95</v>
      </c>
      <c r="C8" s="248" t="s">
        <v>52</v>
      </c>
      <c r="D8" s="249">
        <v>0.013819444444444445</v>
      </c>
      <c r="E8" s="250">
        <f aca="true" t="shared" si="0" ref="E8:E39">(D$8/D8)*100</f>
        <v>100</v>
      </c>
      <c r="F8" s="251">
        <f aca="true" t="shared" si="1" ref="F8:F39">E$3+E8</f>
        <v>120</v>
      </c>
      <c r="G8" s="243"/>
      <c r="H8" s="252"/>
      <c r="I8" s="253"/>
      <c r="J8" s="245"/>
    </row>
    <row r="9" spans="1:10" ht="15" customHeight="1">
      <c r="A9" s="246">
        <v>2</v>
      </c>
      <c r="B9" s="254" t="s">
        <v>83</v>
      </c>
      <c r="C9" s="255" t="s">
        <v>84</v>
      </c>
      <c r="D9" s="256">
        <v>0.015104166666666667</v>
      </c>
      <c r="E9" s="250">
        <f t="shared" si="0"/>
        <v>91.49425287356323</v>
      </c>
      <c r="F9" s="251">
        <f t="shared" si="1"/>
        <v>111.49425287356323</v>
      </c>
      <c r="G9" s="243"/>
      <c r="H9" s="252"/>
      <c r="I9" s="257"/>
      <c r="J9" s="258"/>
    </row>
    <row r="10" spans="1:10" ht="15" customHeight="1">
      <c r="A10" s="246">
        <v>3</v>
      </c>
      <c r="B10" s="247" t="s">
        <v>162</v>
      </c>
      <c r="C10" s="248" t="s">
        <v>70</v>
      </c>
      <c r="D10" s="256">
        <v>0.015150462962962963</v>
      </c>
      <c r="E10" s="250">
        <f t="shared" si="0"/>
        <v>91.21466768525592</v>
      </c>
      <c r="F10" s="251">
        <f t="shared" si="1"/>
        <v>111.21466768525592</v>
      </c>
      <c r="G10" s="243"/>
      <c r="H10" s="252"/>
      <c r="I10" s="257"/>
      <c r="J10" s="258"/>
    </row>
    <row r="11" spans="1:10" ht="15" customHeight="1">
      <c r="A11" s="246">
        <v>4</v>
      </c>
      <c r="B11" s="254" t="s">
        <v>162</v>
      </c>
      <c r="C11" s="255" t="s">
        <v>235</v>
      </c>
      <c r="D11" s="256">
        <v>0.015752314814814813</v>
      </c>
      <c r="E11" s="250">
        <f t="shared" si="0"/>
        <v>87.72961058045556</v>
      </c>
      <c r="F11" s="251">
        <f t="shared" si="1"/>
        <v>107.72961058045556</v>
      </c>
      <c r="G11" s="243"/>
      <c r="H11" s="252"/>
      <c r="I11" s="257"/>
      <c r="J11" s="258"/>
    </row>
    <row r="12" spans="1:10" ht="15" customHeight="1">
      <c r="A12" s="246">
        <v>5</v>
      </c>
      <c r="B12" s="247" t="s">
        <v>124</v>
      </c>
      <c r="C12" s="248" t="s">
        <v>47</v>
      </c>
      <c r="D12" s="256">
        <v>0.015752314814814813</v>
      </c>
      <c r="E12" s="250">
        <f t="shared" si="0"/>
        <v>87.72961058045556</v>
      </c>
      <c r="F12" s="251">
        <f t="shared" si="1"/>
        <v>107.72961058045556</v>
      </c>
      <c r="G12" s="243"/>
      <c r="H12" s="252"/>
      <c r="I12" s="257"/>
      <c r="J12" s="258"/>
    </row>
    <row r="13" spans="1:10" ht="15" customHeight="1">
      <c r="A13" s="246">
        <v>6</v>
      </c>
      <c r="B13" s="247" t="s">
        <v>67</v>
      </c>
      <c r="C13" s="248" t="s">
        <v>25</v>
      </c>
      <c r="D13" s="256">
        <v>0.015844907407407408</v>
      </c>
      <c r="E13" s="250">
        <f t="shared" si="0"/>
        <v>87.21694667640614</v>
      </c>
      <c r="F13" s="251">
        <f t="shared" si="1"/>
        <v>107.21694667640614</v>
      </c>
      <c r="G13" s="243"/>
      <c r="H13" s="252"/>
      <c r="I13" s="257"/>
      <c r="J13" s="258"/>
    </row>
    <row r="14" spans="1:10" ht="15" customHeight="1">
      <c r="A14" s="246">
        <v>7</v>
      </c>
      <c r="B14" s="254" t="s">
        <v>141</v>
      </c>
      <c r="C14" s="255" t="s">
        <v>142</v>
      </c>
      <c r="D14" s="256">
        <v>0.016168981481481482</v>
      </c>
      <c r="E14" s="250">
        <f t="shared" si="0"/>
        <v>85.4688618468146</v>
      </c>
      <c r="F14" s="251">
        <f t="shared" si="1"/>
        <v>105.4688618468146</v>
      </c>
      <c r="G14" s="243"/>
      <c r="H14" s="252"/>
      <c r="I14" s="257"/>
      <c r="J14" s="258"/>
    </row>
    <row r="15" spans="1:10" ht="15" customHeight="1">
      <c r="A15" s="246">
        <v>8</v>
      </c>
      <c r="B15" s="247" t="s">
        <v>160</v>
      </c>
      <c r="C15" s="248" t="s">
        <v>161</v>
      </c>
      <c r="D15" s="256">
        <v>0.016469907407407405</v>
      </c>
      <c r="E15" s="250">
        <f t="shared" si="0"/>
        <v>83.90723822909348</v>
      </c>
      <c r="F15" s="251">
        <f t="shared" si="1"/>
        <v>103.90723822909348</v>
      </c>
      <c r="G15" s="243"/>
      <c r="H15" s="252"/>
      <c r="I15" s="257"/>
      <c r="J15" s="258"/>
    </row>
    <row r="16" spans="1:10" ht="15" customHeight="1">
      <c r="A16" s="246">
        <v>9</v>
      </c>
      <c r="B16" s="247" t="s">
        <v>275</v>
      </c>
      <c r="C16" s="248" t="s">
        <v>215</v>
      </c>
      <c r="D16" s="256">
        <v>0.017465277777777777</v>
      </c>
      <c r="E16" s="250">
        <f t="shared" si="0"/>
        <v>79.12524850894633</v>
      </c>
      <c r="F16" s="251">
        <f t="shared" si="1"/>
        <v>99.12524850894633</v>
      </c>
      <c r="G16" s="243"/>
      <c r="H16" s="252"/>
      <c r="I16" s="257"/>
      <c r="J16" s="258"/>
    </row>
    <row r="17" spans="1:10" ht="15" customHeight="1">
      <c r="A17" s="246">
        <v>10</v>
      </c>
      <c r="B17" s="247" t="s">
        <v>278</v>
      </c>
      <c r="C17" s="248" t="s">
        <v>108</v>
      </c>
      <c r="D17" s="256">
        <v>0.017557870370370373</v>
      </c>
      <c r="E17" s="250">
        <f t="shared" si="0"/>
        <v>78.70797626895187</v>
      </c>
      <c r="F17" s="251">
        <f t="shared" si="1"/>
        <v>98.70797626895187</v>
      </c>
      <c r="G17" s="243"/>
      <c r="H17" s="252"/>
      <c r="I17" s="257"/>
      <c r="J17" s="258"/>
    </row>
    <row r="18" spans="1:10" ht="15" customHeight="1">
      <c r="A18" s="246">
        <v>11</v>
      </c>
      <c r="B18" s="247" t="s">
        <v>167</v>
      </c>
      <c r="C18" s="248" t="s">
        <v>28</v>
      </c>
      <c r="D18" s="256">
        <v>0.017569444444444447</v>
      </c>
      <c r="E18" s="250">
        <f t="shared" si="0"/>
        <v>78.65612648221342</v>
      </c>
      <c r="F18" s="251">
        <f t="shared" si="1"/>
        <v>98.65612648221342</v>
      </c>
      <c r="G18" s="243"/>
      <c r="H18" s="252"/>
      <c r="I18" s="257"/>
      <c r="J18" s="258"/>
    </row>
    <row r="19" spans="1:10" ht="15" customHeight="1">
      <c r="A19" s="259">
        <v>12</v>
      </c>
      <c r="B19" s="260" t="s">
        <v>24</v>
      </c>
      <c r="C19" s="261" t="s">
        <v>25</v>
      </c>
      <c r="D19" s="262">
        <v>0.017662037037037035</v>
      </c>
      <c r="E19" s="263">
        <f t="shared" si="0"/>
        <v>78.24377457404982</v>
      </c>
      <c r="F19" s="264">
        <f t="shared" si="1"/>
        <v>98.24377457404982</v>
      </c>
      <c r="G19" s="243"/>
      <c r="H19" s="252"/>
      <c r="I19" s="257"/>
      <c r="J19" s="258"/>
    </row>
    <row r="20" spans="1:10" ht="15" customHeight="1">
      <c r="A20" s="265">
        <v>13</v>
      </c>
      <c r="B20" s="266" t="s">
        <v>73</v>
      </c>
      <c r="C20" s="267" t="s">
        <v>74</v>
      </c>
      <c r="D20" s="268">
        <v>0.017743055555555557</v>
      </c>
      <c r="E20" s="269">
        <f t="shared" si="0"/>
        <v>77.88649706457925</v>
      </c>
      <c r="F20" s="270">
        <f t="shared" si="1"/>
        <v>97.88649706457925</v>
      </c>
      <c r="G20" s="243"/>
      <c r="H20" s="252"/>
      <c r="I20" s="257"/>
      <c r="J20" s="258"/>
    </row>
    <row r="21" spans="1:10" ht="15" customHeight="1">
      <c r="A21" s="246">
        <v>14</v>
      </c>
      <c r="B21" s="271" t="s">
        <v>71</v>
      </c>
      <c r="C21" s="272" t="s">
        <v>72</v>
      </c>
      <c r="D21" s="256">
        <v>0.017766203703703704</v>
      </c>
      <c r="E21" s="250">
        <f t="shared" si="0"/>
        <v>77.78501628664495</v>
      </c>
      <c r="F21" s="251">
        <f t="shared" si="1"/>
        <v>97.78501628664495</v>
      </c>
      <c r="G21" s="243"/>
      <c r="H21" s="252"/>
      <c r="I21" s="257"/>
      <c r="J21" s="258"/>
    </row>
    <row r="22" spans="1:10" ht="15" customHeight="1">
      <c r="A22" s="246">
        <v>15</v>
      </c>
      <c r="B22" s="271" t="s">
        <v>167</v>
      </c>
      <c r="C22" s="272" t="s">
        <v>168</v>
      </c>
      <c r="D22" s="256">
        <v>0.01800925925925926</v>
      </c>
      <c r="E22" s="250">
        <f t="shared" si="0"/>
        <v>76.73521850899743</v>
      </c>
      <c r="F22" s="251">
        <f t="shared" si="1"/>
        <v>96.73521850899743</v>
      </c>
      <c r="G22" s="243"/>
      <c r="H22" s="252"/>
      <c r="I22" s="257"/>
      <c r="J22" s="258"/>
    </row>
    <row r="23" spans="1:10" ht="15" customHeight="1">
      <c r="A23" s="246">
        <v>16</v>
      </c>
      <c r="B23" s="273" t="s">
        <v>46</v>
      </c>
      <c r="C23" s="274" t="s">
        <v>47</v>
      </c>
      <c r="D23" s="256">
        <v>0.01818287037037037</v>
      </c>
      <c r="E23" s="250">
        <f t="shared" si="0"/>
        <v>76.00254614894972</v>
      </c>
      <c r="F23" s="251">
        <f t="shared" si="1"/>
        <v>96.00254614894972</v>
      </c>
      <c r="G23" s="243"/>
      <c r="H23" s="252"/>
      <c r="I23" s="257"/>
      <c r="J23" s="258"/>
    </row>
    <row r="24" spans="1:10" ht="15" customHeight="1">
      <c r="A24" s="246">
        <v>17</v>
      </c>
      <c r="B24" s="271" t="s">
        <v>284</v>
      </c>
      <c r="C24" s="272" t="s">
        <v>110</v>
      </c>
      <c r="D24" s="256">
        <v>0.018194444444444444</v>
      </c>
      <c r="E24" s="250">
        <f t="shared" si="0"/>
        <v>75.95419847328245</v>
      </c>
      <c r="F24" s="251">
        <f t="shared" si="1"/>
        <v>95.95419847328245</v>
      </c>
      <c r="G24" s="243"/>
      <c r="H24" s="252"/>
      <c r="I24" s="257"/>
      <c r="J24" s="258"/>
    </row>
    <row r="25" spans="1:10" ht="15" customHeight="1">
      <c r="A25" s="246">
        <v>18</v>
      </c>
      <c r="B25" s="271" t="s">
        <v>75</v>
      </c>
      <c r="C25" s="272" t="s">
        <v>28</v>
      </c>
      <c r="D25" s="256">
        <v>0.018391203703703705</v>
      </c>
      <c r="E25" s="250">
        <f t="shared" si="0"/>
        <v>75.14159848961611</v>
      </c>
      <c r="F25" s="251">
        <f t="shared" si="1"/>
        <v>95.14159848961611</v>
      </c>
      <c r="G25" s="243"/>
      <c r="H25" s="252"/>
      <c r="I25" s="257"/>
      <c r="J25" s="258"/>
    </row>
    <row r="26" spans="1:10" ht="15" customHeight="1">
      <c r="A26" s="246">
        <v>19</v>
      </c>
      <c r="B26" s="275" t="s">
        <v>32</v>
      </c>
      <c r="C26" s="276" t="s">
        <v>33</v>
      </c>
      <c r="D26" s="256">
        <v>0.01915509259259259</v>
      </c>
      <c r="E26" s="250">
        <f t="shared" si="0"/>
        <v>72.14501510574019</v>
      </c>
      <c r="F26" s="251">
        <f t="shared" si="1"/>
        <v>92.14501510574019</v>
      </c>
      <c r="G26" s="243"/>
      <c r="H26" s="252"/>
      <c r="I26" s="257"/>
      <c r="J26" s="258"/>
    </row>
    <row r="27" spans="1:10" ht="15" customHeight="1">
      <c r="A27" s="246">
        <v>20</v>
      </c>
      <c r="B27" s="271" t="s">
        <v>59</v>
      </c>
      <c r="C27" s="272" t="s">
        <v>42</v>
      </c>
      <c r="D27" s="256">
        <v>0.01920138888888889</v>
      </c>
      <c r="E27" s="250">
        <f t="shared" si="0"/>
        <v>71.97106690777576</v>
      </c>
      <c r="F27" s="251">
        <f t="shared" si="1"/>
        <v>91.97106690777576</v>
      </c>
      <c r="G27" s="243"/>
      <c r="H27" s="252"/>
      <c r="I27" s="257"/>
      <c r="J27" s="258"/>
    </row>
    <row r="28" spans="1:10" ht="15" customHeight="1">
      <c r="A28" s="246">
        <v>21</v>
      </c>
      <c r="B28" s="271" t="s">
        <v>22</v>
      </c>
      <c r="C28" s="272" t="s">
        <v>23</v>
      </c>
      <c r="D28" s="256">
        <v>0.01923611111111111</v>
      </c>
      <c r="E28" s="250">
        <f t="shared" si="0"/>
        <v>71.84115523465705</v>
      </c>
      <c r="F28" s="251">
        <f t="shared" si="1"/>
        <v>91.84115523465705</v>
      </c>
      <c r="G28" s="243"/>
      <c r="H28" s="252"/>
      <c r="I28" s="257"/>
      <c r="J28" s="258"/>
    </row>
    <row r="29" spans="1:10" ht="15" customHeight="1">
      <c r="A29" s="246">
        <v>22</v>
      </c>
      <c r="B29" s="271" t="s">
        <v>178</v>
      </c>
      <c r="C29" s="272" t="s">
        <v>25</v>
      </c>
      <c r="D29" s="256">
        <v>0.019293981481481485</v>
      </c>
      <c r="E29" s="250">
        <f t="shared" si="0"/>
        <v>71.625674865027</v>
      </c>
      <c r="F29" s="251">
        <f t="shared" si="1"/>
        <v>91.625674865027</v>
      </c>
      <c r="G29" s="243"/>
      <c r="H29" s="252"/>
      <c r="I29" s="257"/>
      <c r="J29" s="258"/>
    </row>
    <row r="30" spans="1:10" ht="15" customHeight="1">
      <c r="A30" s="246">
        <v>23</v>
      </c>
      <c r="B30" s="271" t="s">
        <v>26</v>
      </c>
      <c r="C30" s="272" t="s">
        <v>19</v>
      </c>
      <c r="D30" s="256">
        <v>0.019953703703703706</v>
      </c>
      <c r="E30" s="250">
        <f t="shared" si="0"/>
        <v>69.25754060324826</v>
      </c>
      <c r="F30" s="251">
        <f t="shared" si="1"/>
        <v>89.25754060324826</v>
      </c>
      <c r="G30" s="243"/>
      <c r="H30" s="252"/>
      <c r="I30" s="257"/>
      <c r="J30" s="258"/>
    </row>
    <row r="31" spans="1:10" ht="15" customHeight="1">
      <c r="A31" s="246">
        <v>24</v>
      </c>
      <c r="B31" s="271" t="s">
        <v>126</v>
      </c>
      <c r="C31" s="272" t="s">
        <v>110</v>
      </c>
      <c r="D31" s="256">
        <v>0.02065972222222222</v>
      </c>
      <c r="E31" s="250">
        <f t="shared" si="0"/>
        <v>66.89075630252101</v>
      </c>
      <c r="F31" s="251">
        <f t="shared" si="1"/>
        <v>86.89075630252101</v>
      </c>
      <c r="G31" s="243"/>
      <c r="H31" s="252"/>
      <c r="I31" s="257"/>
      <c r="J31" s="258"/>
    </row>
    <row r="32" spans="1:10" ht="15" customHeight="1">
      <c r="A32" s="246">
        <v>25</v>
      </c>
      <c r="B32" s="271" t="s">
        <v>113</v>
      </c>
      <c r="C32" s="272" t="s">
        <v>38</v>
      </c>
      <c r="D32" s="256">
        <v>0.020868055555555556</v>
      </c>
      <c r="E32" s="250">
        <f t="shared" si="0"/>
        <v>66.22296173044924</v>
      </c>
      <c r="F32" s="251">
        <f t="shared" si="1"/>
        <v>86.22296173044924</v>
      </c>
      <c r="G32" s="243"/>
      <c r="H32" s="252"/>
      <c r="I32" s="257"/>
      <c r="J32" s="258"/>
    </row>
    <row r="33" spans="1:10" ht="15" customHeight="1">
      <c r="A33" s="246">
        <v>26</v>
      </c>
      <c r="B33" s="271" t="s">
        <v>18</v>
      </c>
      <c r="C33" s="272" t="s">
        <v>19</v>
      </c>
      <c r="D33" s="256">
        <v>0.021388888888888888</v>
      </c>
      <c r="E33" s="250">
        <f t="shared" si="0"/>
        <v>64.61038961038962</v>
      </c>
      <c r="F33" s="251">
        <f t="shared" si="1"/>
        <v>84.61038961038962</v>
      </c>
      <c r="G33" s="243"/>
      <c r="H33" s="252"/>
      <c r="I33" s="257"/>
      <c r="J33" s="258"/>
    </row>
    <row r="34" spans="1:10" ht="15" customHeight="1">
      <c r="A34" s="246">
        <v>27</v>
      </c>
      <c r="B34" s="271" t="s">
        <v>59</v>
      </c>
      <c r="C34" s="272" t="s">
        <v>60</v>
      </c>
      <c r="D34" s="256">
        <v>0.02146990740740741</v>
      </c>
      <c r="E34" s="250">
        <f t="shared" si="0"/>
        <v>64.366576819407</v>
      </c>
      <c r="F34" s="251">
        <f t="shared" si="1"/>
        <v>84.366576819407</v>
      </c>
      <c r="G34" s="243"/>
      <c r="H34" s="252"/>
      <c r="I34" s="257"/>
      <c r="J34" s="258"/>
    </row>
    <row r="35" spans="1:10" ht="15" customHeight="1">
      <c r="A35" s="246">
        <v>28</v>
      </c>
      <c r="B35" s="271" t="s">
        <v>22</v>
      </c>
      <c r="C35" s="272" t="s">
        <v>61</v>
      </c>
      <c r="D35" s="256">
        <v>0.021782407407407407</v>
      </c>
      <c r="E35" s="250">
        <f t="shared" si="0"/>
        <v>63.44314558979809</v>
      </c>
      <c r="F35" s="251">
        <f t="shared" si="1"/>
        <v>83.44314558979809</v>
      </c>
      <c r="G35" s="243"/>
      <c r="H35" s="252"/>
      <c r="I35" s="257"/>
      <c r="J35" s="258"/>
    </row>
    <row r="36" spans="1:10" ht="15" customHeight="1">
      <c r="A36" s="246">
        <v>29</v>
      </c>
      <c r="B36" s="271" t="s">
        <v>46</v>
      </c>
      <c r="C36" s="272" t="s">
        <v>185</v>
      </c>
      <c r="D36" s="256">
        <v>0.02193287037037037</v>
      </c>
      <c r="E36" s="250">
        <f t="shared" si="0"/>
        <v>63.007915567282325</v>
      </c>
      <c r="F36" s="251">
        <f t="shared" si="1"/>
        <v>83.00791556728232</v>
      </c>
      <c r="G36" s="243"/>
      <c r="H36" s="252"/>
      <c r="I36" s="257"/>
      <c r="J36" s="258"/>
    </row>
    <row r="37" spans="1:10" ht="15" customHeight="1">
      <c r="A37" s="246">
        <v>30</v>
      </c>
      <c r="B37" s="271" t="s">
        <v>135</v>
      </c>
      <c r="C37" s="272" t="s">
        <v>97</v>
      </c>
      <c r="D37" s="256">
        <v>0.02224537037037037</v>
      </c>
      <c r="E37" s="250">
        <f t="shared" si="0"/>
        <v>62.12278876170656</v>
      </c>
      <c r="F37" s="251">
        <f t="shared" si="1"/>
        <v>82.12278876170656</v>
      </c>
      <c r="G37" s="243"/>
      <c r="H37" s="252"/>
      <c r="I37" s="257"/>
      <c r="J37" s="258"/>
    </row>
    <row r="38" spans="1:10" ht="15" customHeight="1">
      <c r="A38" s="246">
        <v>31</v>
      </c>
      <c r="B38" s="275" t="s">
        <v>32</v>
      </c>
      <c r="C38" s="276" t="s">
        <v>53</v>
      </c>
      <c r="D38" s="256">
        <v>0.022754629629629628</v>
      </c>
      <c r="E38" s="250">
        <f t="shared" si="0"/>
        <v>60.73245167853511</v>
      </c>
      <c r="F38" s="251">
        <f t="shared" si="1"/>
        <v>80.73245167853511</v>
      </c>
      <c r="G38" s="243"/>
      <c r="H38" s="252"/>
      <c r="I38" s="257"/>
      <c r="J38" s="258"/>
    </row>
    <row r="39" spans="1:10" ht="15" customHeight="1">
      <c r="A39" s="246">
        <v>32</v>
      </c>
      <c r="B39" s="271" t="s">
        <v>76</v>
      </c>
      <c r="C39" s="272" t="s">
        <v>38</v>
      </c>
      <c r="D39" s="256">
        <v>0.023032407407407404</v>
      </c>
      <c r="E39" s="250">
        <f t="shared" si="0"/>
        <v>60.00000000000001</v>
      </c>
      <c r="F39" s="251">
        <f t="shared" si="1"/>
        <v>80</v>
      </c>
      <c r="G39" s="243"/>
      <c r="H39" s="252"/>
      <c r="I39" s="257"/>
      <c r="J39" s="258"/>
    </row>
    <row r="40" spans="1:10" ht="15" customHeight="1">
      <c r="A40" s="246">
        <v>33</v>
      </c>
      <c r="B40" s="275" t="s">
        <v>48</v>
      </c>
      <c r="C40" s="276" t="s">
        <v>440</v>
      </c>
      <c r="D40" s="256">
        <v>0.02337962962962963</v>
      </c>
      <c r="E40" s="250">
        <f aca="true" t="shared" si="2" ref="E40:E60">(D$8/D40)*100</f>
        <v>59.10891089108912</v>
      </c>
      <c r="F40" s="251">
        <f aca="true" t="shared" si="3" ref="F40:F60">E$3+E40</f>
        <v>79.10891089108912</v>
      </c>
      <c r="G40" s="243"/>
      <c r="H40" s="252"/>
      <c r="I40" s="257"/>
      <c r="J40" s="258"/>
    </row>
    <row r="41" spans="1:10" ht="15" customHeight="1">
      <c r="A41" s="246">
        <v>34</v>
      </c>
      <c r="B41" s="275" t="s">
        <v>34</v>
      </c>
      <c r="C41" s="276" t="s">
        <v>35</v>
      </c>
      <c r="D41" s="256">
        <v>0.023530092592592592</v>
      </c>
      <c r="E41" s="250">
        <f t="shared" si="2"/>
        <v>58.73093949827841</v>
      </c>
      <c r="F41" s="251">
        <f t="shared" si="3"/>
        <v>78.73093949827842</v>
      </c>
      <c r="G41" s="243"/>
      <c r="H41" s="252"/>
      <c r="I41" s="257"/>
      <c r="J41" s="258"/>
    </row>
    <row r="42" spans="1:10" ht="15" customHeight="1">
      <c r="A42" s="246">
        <v>35</v>
      </c>
      <c r="B42" s="271" t="s">
        <v>22</v>
      </c>
      <c r="C42" s="272" t="s">
        <v>52</v>
      </c>
      <c r="D42" s="256">
        <v>0.023541666666666666</v>
      </c>
      <c r="E42" s="250">
        <f t="shared" si="2"/>
        <v>58.70206489675517</v>
      </c>
      <c r="F42" s="251">
        <f t="shared" si="3"/>
        <v>78.70206489675516</v>
      </c>
      <c r="G42" s="243"/>
      <c r="H42" s="252"/>
      <c r="I42" s="257"/>
      <c r="J42" s="258"/>
    </row>
    <row r="43" spans="1:10" ht="15" customHeight="1">
      <c r="A43" s="246">
        <v>36</v>
      </c>
      <c r="B43" s="271" t="s">
        <v>125</v>
      </c>
      <c r="C43" s="272" t="s">
        <v>87</v>
      </c>
      <c r="D43" s="256">
        <v>0.024201388888888887</v>
      </c>
      <c r="E43" s="250">
        <f t="shared" si="2"/>
        <v>57.10186513629842</v>
      </c>
      <c r="F43" s="251">
        <f t="shared" si="3"/>
        <v>77.10186513629841</v>
      </c>
      <c r="G43" s="243"/>
      <c r="H43" s="252"/>
      <c r="I43" s="257"/>
      <c r="J43" s="258"/>
    </row>
    <row r="44" spans="1:10" ht="15" customHeight="1">
      <c r="A44" s="246">
        <v>37</v>
      </c>
      <c r="B44" s="271" t="s">
        <v>68</v>
      </c>
      <c r="C44" s="272" t="s">
        <v>19</v>
      </c>
      <c r="D44" s="256">
        <v>0.024537037037037038</v>
      </c>
      <c r="E44" s="250">
        <f t="shared" si="2"/>
        <v>56.320754716981135</v>
      </c>
      <c r="F44" s="251">
        <f t="shared" si="3"/>
        <v>76.32075471698113</v>
      </c>
      <c r="G44" s="243"/>
      <c r="H44" s="252"/>
      <c r="I44" s="257"/>
      <c r="J44" s="258"/>
    </row>
    <row r="45" spans="1:10" ht="15" customHeight="1">
      <c r="A45" s="246">
        <v>38</v>
      </c>
      <c r="B45" s="271" t="s">
        <v>40</v>
      </c>
      <c r="C45" s="272" t="s">
        <v>19</v>
      </c>
      <c r="D45" s="256">
        <v>0.02539351851851852</v>
      </c>
      <c r="E45" s="250">
        <f t="shared" si="2"/>
        <v>54.4211485870556</v>
      </c>
      <c r="F45" s="251">
        <f t="shared" si="3"/>
        <v>74.4211485870556</v>
      </c>
      <c r="G45" s="243"/>
      <c r="H45" s="252"/>
      <c r="I45" s="257"/>
      <c r="J45" s="258"/>
    </row>
    <row r="46" spans="1:10" ht="15" customHeight="1">
      <c r="A46" s="246">
        <v>39</v>
      </c>
      <c r="B46" s="273" t="s">
        <v>37</v>
      </c>
      <c r="C46" s="274" t="s">
        <v>38</v>
      </c>
      <c r="D46" s="256">
        <v>0.025729166666666664</v>
      </c>
      <c r="E46" s="250">
        <f t="shared" si="2"/>
        <v>53.71120107962214</v>
      </c>
      <c r="F46" s="251">
        <f t="shared" si="3"/>
        <v>73.71120107962214</v>
      </c>
      <c r="G46" s="243"/>
      <c r="H46" s="252"/>
      <c r="I46" s="257"/>
      <c r="J46" s="258"/>
    </row>
    <row r="47" spans="1:10" ht="15" customHeight="1">
      <c r="A47" s="246">
        <v>40</v>
      </c>
      <c r="B47" s="273" t="s">
        <v>65</v>
      </c>
      <c r="C47" s="274" t="s">
        <v>66</v>
      </c>
      <c r="D47" s="256">
        <v>0.025995370370370367</v>
      </c>
      <c r="E47" s="250">
        <f t="shared" si="2"/>
        <v>53.16117542297418</v>
      </c>
      <c r="F47" s="251">
        <f t="shared" si="3"/>
        <v>73.16117542297418</v>
      </c>
      <c r="G47" s="243"/>
      <c r="H47" s="252"/>
      <c r="I47" s="257"/>
      <c r="J47" s="258"/>
    </row>
    <row r="48" spans="1:10" ht="15" customHeight="1">
      <c r="A48" s="246">
        <v>41</v>
      </c>
      <c r="B48" s="271" t="s">
        <v>429</v>
      </c>
      <c r="C48" s="272" t="s">
        <v>21</v>
      </c>
      <c r="D48" s="256">
        <v>0.026342592592592588</v>
      </c>
      <c r="E48" s="250">
        <f t="shared" si="2"/>
        <v>52.46045694200353</v>
      </c>
      <c r="F48" s="251">
        <f t="shared" si="3"/>
        <v>72.46045694200353</v>
      </c>
      <c r="G48" s="243"/>
      <c r="H48" s="252"/>
      <c r="I48" s="257"/>
      <c r="J48" s="258"/>
    </row>
    <row r="49" spans="1:10" ht="15" customHeight="1">
      <c r="A49" s="246">
        <v>42</v>
      </c>
      <c r="B49" s="275" t="s">
        <v>62</v>
      </c>
      <c r="C49" s="276" t="s">
        <v>63</v>
      </c>
      <c r="D49" s="256">
        <v>0.027546296296296294</v>
      </c>
      <c r="E49" s="250">
        <f t="shared" si="2"/>
        <v>50.16806722689077</v>
      </c>
      <c r="F49" s="251">
        <f t="shared" si="3"/>
        <v>70.16806722689077</v>
      </c>
      <c r="G49" s="243"/>
      <c r="H49" s="252"/>
      <c r="I49" s="257"/>
      <c r="J49" s="258"/>
    </row>
    <row r="50" spans="1:10" ht="15" customHeight="1">
      <c r="A50" s="246">
        <v>43</v>
      </c>
      <c r="B50" s="275" t="s">
        <v>57</v>
      </c>
      <c r="C50" s="276" t="s">
        <v>58</v>
      </c>
      <c r="D50" s="256">
        <v>0.02798611111111111</v>
      </c>
      <c r="E50" s="250">
        <f t="shared" si="2"/>
        <v>49.37965260545906</v>
      </c>
      <c r="F50" s="251">
        <f t="shared" si="3"/>
        <v>69.37965260545906</v>
      </c>
      <c r="G50" s="243"/>
      <c r="H50" s="252"/>
      <c r="I50" s="257"/>
      <c r="J50" s="258"/>
    </row>
    <row r="51" spans="1:10" ht="15.75" customHeight="1">
      <c r="A51" s="246">
        <v>44</v>
      </c>
      <c r="B51" s="271" t="s">
        <v>36</v>
      </c>
      <c r="C51" s="272" t="s">
        <v>19</v>
      </c>
      <c r="D51" s="256">
        <v>0.028738425925925928</v>
      </c>
      <c r="E51" s="250">
        <f t="shared" si="2"/>
        <v>48.086991542488924</v>
      </c>
      <c r="F51" s="251">
        <f t="shared" si="3"/>
        <v>68.08699154248893</v>
      </c>
      <c r="G51" s="243"/>
      <c r="H51" s="252"/>
      <c r="I51" s="257"/>
      <c r="J51" s="258"/>
    </row>
    <row r="52" spans="1:10" ht="15" customHeight="1">
      <c r="A52" s="246">
        <v>45</v>
      </c>
      <c r="B52" s="271" t="s">
        <v>29</v>
      </c>
      <c r="C52" s="272" t="s">
        <v>28</v>
      </c>
      <c r="D52" s="256">
        <v>0.03040509259259259</v>
      </c>
      <c r="E52" s="250">
        <f t="shared" si="2"/>
        <v>45.45108488770461</v>
      </c>
      <c r="F52" s="251">
        <f t="shared" si="3"/>
        <v>65.45108488770461</v>
      </c>
      <c r="G52" s="243"/>
      <c r="H52" s="252"/>
      <c r="I52" s="257"/>
      <c r="J52" s="258"/>
    </row>
    <row r="53" spans="1:10" ht="15" customHeight="1">
      <c r="A53" s="246">
        <v>46</v>
      </c>
      <c r="B53" s="271" t="s">
        <v>30</v>
      </c>
      <c r="C53" s="272" t="s">
        <v>81</v>
      </c>
      <c r="D53" s="256">
        <v>0.031215277777777783</v>
      </c>
      <c r="E53" s="250">
        <f t="shared" si="2"/>
        <v>44.27141268075639</v>
      </c>
      <c r="F53" s="251">
        <f t="shared" si="3"/>
        <v>64.27141268075638</v>
      </c>
      <c r="G53" s="243"/>
      <c r="H53" s="252"/>
      <c r="I53" s="257"/>
      <c r="J53" s="258"/>
    </row>
    <row r="54" spans="1:10" ht="15" customHeight="1">
      <c r="A54" s="246">
        <v>47</v>
      </c>
      <c r="B54" s="271" t="s">
        <v>37</v>
      </c>
      <c r="C54" s="272" t="s">
        <v>80</v>
      </c>
      <c r="D54" s="256">
        <v>0.03138888888888889</v>
      </c>
      <c r="E54" s="250">
        <f t="shared" si="2"/>
        <v>44.02654867256637</v>
      </c>
      <c r="F54" s="251">
        <f t="shared" si="3"/>
        <v>64.02654867256638</v>
      </c>
      <c r="G54" s="243"/>
      <c r="H54" s="252"/>
      <c r="I54" s="257"/>
      <c r="J54" s="258"/>
    </row>
    <row r="55" spans="1:10" ht="15" customHeight="1">
      <c r="A55" s="246">
        <v>48</v>
      </c>
      <c r="B55" s="271" t="s">
        <v>30</v>
      </c>
      <c r="C55" s="272" t="s">
        <v>31</v>
      </c>
      <c r="D55" s="256">
        <v>0.03200231481481482</v>
      </c>
      <c r="E55" s="250">
        <f t="shared" si="2"/>
        <v>43.18264014466546</v>
      </c>
      <c r="F55" s="251">
        <f t="shared" si="3"/>
        <v>63.18264014466546</v>
      </c>
      <c r="G55" s="243"/>
      <c r="H55" s="252"/>
      <c r="I55" s="257"/>
      <c r="J55" s="258"/>
    </row>
    <row r="56" spans="1:10" ht="15" customHeight="1">
      <c r="A56" s="246">
        <v>49</v>
      </c>
      <c r="B56" s="271" t="s">
        <v>78</v>
      </c>
      <c r="C56" s="272" t="s">
        <v>474</v>
      </c>
      <c r="D56" s="256">
        <v>0.03259259259259259</v>
      </c>
      <c r="E56" s="250">
        <f t="shared" si="2"/>
        <v>42.40056818181819</v>
      </c>
      <c r="F56" s="251">
        <f t="shared" si="3"/>
        <v>62.40056818181819</v>
      </c>
      <c r="G56" s="243"/>
      <c r="H56" s="252"/>
      <c r="I56" s="257"/>
      <c r="J56" s="258"/>
    </row>
    <row r="57" spans="1:10" ht="15" customHeight="1">
      <c r="A57" s="246">
        <v>50</v>
      </c>
      <c r="B57" s="275" t="s">
        <v>41</v>
      </c>
      <c r="C57" s="276" t="s">
        <v>42</v>
      </c>
      <c r="D57" s="256">
        <v>0.03274305555555555</v>
      </c>
      <c r="E57" s="250">
        <f t="shared" si="2"/>
        <v>42.20572640509015</v>
      </c>
      <c r="F57" s="251">
        <f t="shared" si="3"/>
        <v>62.20572640509015</v>
      </c>
      <c r="G57" s="243"/>
      <c r="H57" s="252"/>
      <c r="I57" s="257"/>
      <c r="J57" s="258"/>
    </row>
    <row r="58" spans="1:10" ht="15" customHeight="1">
      <c r="A58" s="246">
        <v>51</v>
      </c>
      <c r="B58" s="275" t="s">
        <v>56</v>
      </c>
      <c r="C58" s="276" t="s">
        <v>19</v>
      </c>
      <c r="D58" s="256">
        <v>0.03300925925925926</v>
      </c>
      <c r="E58" s="250">
        <f t="shared" si="2"/>
        <v>41.86535764375876</v>
      </c>
      <c r="F58" s="251">
        <f t="shared" si="3"/>
        <v>61.86535764375876</v>
      </c>
      <c r="G58" s="243"/>
      <c r="H58" s="252"/>
      <c r="I58" s="257"/>
      <c r="J58" s="258"/>
    </row>
    <row r="59" spans="1:10" ht="15" customHeight="1">
      <c r="A59" s="246">
        <v>52</v>
      </c>
      <c r="B59" s="271" t="s">
        <v>30</v>
      </c>
      <c r="C59" s="272" t="s">
        <v>19</v>
      </c>
      <c r="D59" s="256">
        <v>0.03539351851851852</v>
      </c>
      <c r="E59" s="250">
        <f t="shared" si="2"/>
        <v>39.045127534336174</v>
      </c>
      <c r="F59" s="251">
        <f t="shared" si="3"/>
        <v>59.045127534336174</v>
      </c>
      <c r="G59" s="243"/>
      <c r="H59" s="252"/>
      <c r="I59" s="257"/>
      <c r="J59" s="258"/>
    </row>
    <row r="60" spans="1:10" ht="15" customHeight="1">
      <c r="A60" s="246">
        <v>53</v>
      </c>
      <c r="B60" s="271" t="s">
        <v>39</v>
      </c>
      <c r="C60" s="272" t="s">
        <v>19</v>
      </c>
      <c r="D60" s="256">
        <v>0.035868055555555556</v>
      </c>
      <c r="E60" s="250">
        <f t="shared" si="2"/>
        <v>38.52855759922556</v>
      </c>
      <c r="F60" s="251">
        <f t="shared" si="3"/>
        <v>58.52855759922556</v>
      </c>
      <c r="G60" s="243"/>
      <c r="H60" s="252"/>
      <c r="I60" s="257"/>
      <c r="J60" s="258"/>
    </row>
  </sheetData>
  <mergeCells count="7">
    <mergeCell ref="A6:B6"/>
    <mergeCell ref="D6:E6"/>
    <mergeCell ref="A1:F1"/>
    <mergeCell ref="A3:B3"/>
    <mergeCell ref="A4:B4"/>
    <mergeCell ref="A5:B5"/>
    <mergeCell ref="C5:E5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zoomScale="130" zoomScaleNormal="130" workbookViewId="0" topLeftCell="A1">
      <selection activeCell="B34" sqref="B34"/>
    </sheetView>
  </sheetViews>
  <sheetFormatPr defaultColWidth="9.00390625" defaultRowHeight="12.75"/>
  <cols>
    <col min="1" max="1" width="2.75390625" style="0" customWidth="1"/>
    <col min="2" max="2" width="14.00390625" style="0" customWidth="1"/>
    <col min="3" max="3" width="13.00390625" style="0" customWidth="1"/>
    <col min="4" max="4" width="12.125" style="0" customWidth="1"/>
    <col min="5" max="5" width="7.25390625" style="0" customWidth="1"/>
    <col min="6" max="6" width="9.625" style="0" customWidth="1"/>
    <col min="7" max="7" width="7.375" style="0" customWidth="1"/>
  </cols>
  <sheetData>
    <row r="1" spans="1:7" ht="27">
      <c r="A1" s="458" t="s">
        <v>478</v>
      </c>
      <c r="B1" s="458"/>
      <c r="C1" s="458"/>
      <c r="D1" s="458"/>
      <c r="E1" s="458"/>
      <c r="F1" s="458"/>
      <c r="G1" s="458"/>
    </row>
    <row r="2" spans="1:7" ht="12.75">
      <c r="A2" s="459"/>
      <c r="B2" s="459"/>
      <c r="C2" s="459"/>
      <c r="D2" s="459"/>
      <c r="E2" s="11" t="s">
        <v>407</v>
      </c>
      <c r="F2" s="14"/>
      <c r="G2" s="14"/>
    </row>
    <row r="3" spans="1:7" ht="12.75">
      <c r="A3" s="456" t="s">
        <v>408</v>
      </c>
      <c r="B3" s="456"/>
      <c r="C3" s="74" t="s">
        <v>409</v>
      </c>
      <c r="D3" s="465"/>
      <c r="E3" s="11">
        <v>33</v>
      </c>
      <c r="F3" s="14"/>
      <c r="G3" s="14"/>
    </row>
    <row r="4" spans="1:7" ht="12.75">
      <c r="A4" s="456" t="s">
        <v>410</v>
      </c>
      <c r="B4" s="456"/>
      <c r="C4" s="215">
        <v>39670</v>
      </c>
      <c r="D4" s="465"/>
      <c r="E4" s="14"/>
      <c r="F4" s="14"/>
      <c r="G4" s="14"/>
    </row>
    <row r="5" spans="1:7" ht="12.75">
      <c r="A5" s="456" t="s">
        <v>411</v>
      </c>
      <c r="B5" s="456"/>
      <c r="C5" s="464" t="s">
        <v>479</v>
      </c>
      <c r="D5" s="464"/>
      <c r="E5" s="14"/>
      <c r="F5" s="14"/>
      <c r="G5" s="14"/>
    </row>
    <row r="6" spans="1:7" ht="12.75">
      <c r="A6" s="456" t="s">
        <v>413</v>
      </c>
      <c r="B6" s="456"/>
      <c r="C6" s="16">
        <f>COUNTA(B8:B60)</f>
        <v>50</v>
      </c>
      <c r="D6" s="174"/>
      <c r="E6" s="14"/>
      <c r="F6" s="14"/>
      <c r="G6" s="14"/>
    </row>
    <row r="7" spans="1:7" ht="12.75">
      <c r="A7" s="242" t="s">
        <v>414</v>
      </c>
      <c r="B7" s="242" t="s">
        <v>415</v>
      </c>
      <c r="C7" s="242" t="s">
        <v>416</v>
      </c>
      <c r="D7" s="228" t="s">
        <v>426</v>
      </c>
      <c r="E7" s="277" t="s">
        <v>419</v>
      </c>
      <c r="F7" s="277" t="s">
        <v>420</v>
      </c>
      <c r="G7" s="277" t="s">
        <v>467</v>
      </c>
    </row>
    <row r="8" spans="1:7" ht="12.75">
      <c r="A8" s="278">
        <v>1</v>
      </c>
      <c r="B8" s="84" t="s">
        <v>45</v>
      </c>
      <c r="C8" s="122" t="s">
        <v>42</v>
      </c>
      <c r="D8" s="279">
        <v>0.08262731481481482</v>
      </c>
      <c r="E8" s="86">
        <v>100</v>
      </c>
      <c r="F8" s="87">
        <f aca="true" t="shared" si="0" ref="F8:F39">E8+E$3</f>
        <v>133</v>
      </c>
      <c r="G8" s="280"/>
    </row>
    <row r="9" spans="1:7" ht="12.75">
      <c r="A9" s="278">
        <v>2</v>
      </c>
      <c r="B9" s="84" t="s">
        <v>95</v>
      </c>
      <c r="C9" s="122" t="s">
        <v>52</v>
      </c>
      <c r="D9" s="281">
        <v>0.08325231481481482</v>
      </c>
      <c r="E9" s="86">
        <f aca="true" t="shared" si="1" ref="E9:E40">(D$8/D9)*100</f>
        <v>99.2492701237314</v>
      </c>
      <c r="F9" s="87">
        <f t="shared" si="0"/>
        <v>132.2492701237314</v>
      </c>
      <c r="G9" s="282">
        <f aca="true" t="shared" si="2" ref="G9:G40">D9-D$8</f>
        <v>0.0006250000000000006</v>
      </c>
    </row>
    <row r="10" spans="1:7" ht="12.75">
      <c r="A10" s="278">
        <v>3</v>
      </c>
      <c r="B10" s="84" t="s">
        <v>18</v>
      </c>
      <c r="C10" s="122" t="s">
        <v>19</v>
      </c>
      <c r="D10" s="281">
        <v>0.08964120370370371</v>
      </c>
      <c r="E10" s="86">
        <f t="shared" si="1"/>
        <v>92.17559715945771</v>
      </c>
      <c r="F10" s="87">
        <f t="shared" si="0"/>
        <v>125.17559715945771</v>
      </c>
      <c r="G10" s="282">
        <f t="shared" si="2"/>
        <v>0.007013888888888889</v>
      </c>
    </row>
    <row r="11" spans="1:7" ht="12.75">
      <c r="A11" s="278">
        <v>4</v>
      </c>
      <c r="B11" s="84" t="s">
        <v>204</v>
      </c>
      <c r="C11" s="122" t="s">
        <v>205</v>
      </c>
      <c r="D11" s="281">
        <v>0.0901388888888889</v>
      </c>
      <c r="E11" s="86">
        <f t="shared" si="1"/>
        <v>91.66666666666666</v>
      </c>
      <c r="F11" s="87">
        <f t="shared" si="0"/>
        <v>124.66666666666666</v>
      </c>
      <c r="G11" s="282">
        <f t="shared" si="2"/>
        <v>0.007511574074074073</v>
      </c>
    </row>
    <row r="12" spans="1:7" ht="12.75">
      <c r="A12" s="278">
        <v>5</v>
      </c>
      <c r="B12" s="84" t="s">
        <v>75</v>
      </c>
      <c r="C12" s="122" t="s">
        <v>28</v>
      </c>
      <c r="D12" s="281">
        <v>0.0905787037037037</v>
      </c>
      <c r="E12" s="86">
        <f t="shared" si="1"/>
        <v>91.22156912854588</v>
      </c>
      <c r="F12" s="87">
        <f t="shared" si="0"/>
        <v>124.22156912854588</v>
      </c>
      <c r="G12" s="282">
        <f t="shared" si="2"/>
        <v>0.007951388888888883</v>
      </c>
    </row>
    <row r="13" spans="1:7" ht="12.75">
      <c r="A13" s="278">
        <v>6</v>
      </c>
      <c r="B13" s="84" t="s">
        <v>67</v>
      </c>
      <c r="C13" s="122" t="s">
        <v>25</v>
      </c>
      <c r="D13" s="281">
        <v>0.09271990740740742</v>
      </c>
      <c r="E13" s="86">
        <f t="shared" si="1"/>
        <v>89.11496692048433</v>
      </c>
      <c r="F13" s="87">
        <f t="shared" si="0"/>
        <v>122.11496692048433</v>
      </c>
      <c r="G13" s="282">
        <f t="shared" si="2"/>
        <v>0.010092592592592597</v>
      </c>
    </row>
    <row r="14" spans="1:7" ht="12.75">
      <c r="A14" s="278">
        <v>7</v>
      </c>
      <c r="B14" s="84" t="s">
        <v>24</v>
      </c>
      <c r="C14" s="122" t="s">
        <v>25</v>
      </c>
      <c r="D14" s="281">
        <v>0.09327546296296296</v>
      </c>
      <c r="E14" s="86">
        <f t="shared" si="1"/>
        <v>88.58419158704555</v>
      </c>
      <c r="F14" s="87">
        <f t="shared" si="0"/>
        <v>121.58419158704555</v>
      </c>
      <c r="G14" s="282">
        <f t="shared" si="2"/>
        <v>0.010648148148148143</v>
      </c>
    </row>
    <row r="15" spans="1:7" ht="12.75">
      <c r="A15" s="278">
        <v>8</v>
      </c>
      <c r="B15" s="84" t="s">
        <v>126</v>
      </c>
      <c r="C15" s="122" t="s">
        <v>110</v>
      </c>
      <c r="D15" s="281">
        <v>0.09446759259259259</v>
      </c>
      <c r="E15" s="86">
        <f t="shared" si="1"/>
        <v>87.46630727762805</v>
      </c>
      <c r="F15" s="87">
        <f t="shared" si="0"/>
        <v>120.46630727762805</v>
      </c>
      <c r="G15" s="282">
        <f t="shared" si="2"/>
        <v>0.011840277777777769</v>
      </c>
    </row>
    <row r="16" spans="1:7" ht="12.75">
      <c r="A16" s="278">
        <v>9</v>
      </c>
      <c r="B16" s="84" t="s">
        <v>26</v>
      </c>
      <c r="C16" s="122" t="s">
        <v>19</v>
      </c>
      <c r="D16" s="281">
        <v>0.09487268518518517</v>
      </c>
      <c r="E16" s="86">
        <f t="shared" si="1"/>
        <v>87.09283884347934</v>
      </c>
      <c r="F16" s="87">
        <f t="shared" si="0"/>
        <v>120.09283884347934</v>
      </c>
      <c r="G16" s="282">
        <f t="shared" si="2"/>
        <v>0.012245370370370351</v>
      </c>
    </row>
    <row r="17" spans="1:7" ht="12.75">
      <c r="A17" s="278">
        <v>10</v>
      </c>
      <c r="B17" s="127" t="s">
        <v>83</v>
      </c>
      <c r="C17" s="128" t="s">
        <v>84</v>
      </c>
      <c r="D17" s="281">
        <v>0.09677083333333332</v>
      </c>
      <c r="E17" s="86">
        <f t="shared" si="1"/>
        <v>85.38452338237055</v>
      </c>
      <c r="F17" s="87">
        <f t="shared" si="0"/>
        <v>118.38452338237055</v>
      </c>
      <c r="G17" s="282">
        <f t="shared" si="2"/>
        <v>0.0141435185185185</v>
      </c>
    </row>
    <row r="18" spans="1:7" ht="12.75">
      <c r="A18" s="278">
        <v>11</v>
      </c>
      <c r="B18" s="84" t="s">
        <v>216</v>
      </c>
      <c r="C18" s="122" t="s">
        <v>80</v>
      </c>
      <c r="D18" s="281">
        <v>0.09784722222222221</v>
      </c>
      <c r="E18" s="86">
        <f t="shared" si="1"/>
        <v>84.44523302578662</v>
      </c>
      <c r="F18" s="87">
        <f t="shared" si="0"/>
        <v>117.44523302578662</v>
      </c>
      <c r="G18" s="282">
        <f t="shared" si="2"/>
        <v>0.01521990740740739</v>
      </c>
    </row>
    <row r="19" spans="1:7" ht="12.75">
      <c r="A19" s="89">
        <v>12</v>
      </c>
      <c r="B19" s="90" t="s">
        <v>143</v>
      </c>
      <c r="C19" s="164" t="s">
        <v>144</v>
      </c>
      <c r="D19" s="283">
        <v>0.09796296296296296</v>
      </c>
      <c r="E19" s="92">
        <f t="shared" si="1"/>
        <v>84.34546313799622</v>
      </c>
      <c r="F19" s="93">
        <f t="shared" si="0"/>
        <v>117.34546313799622</v>
      </c>
      <c r="G19" s="284">
        <f t="shared" si="2"/>
        <v>0.01533564814814814</v>
      </c>
    </row>
    <row r="20" spans="1:7" ht="12.75">
      <c r="A20" s="78">
        <v>13</v>
      </c>
      <c r="B20" s="95" t="s">
        <v>135</v>
      </c>
      <c r="C20" s="135" t="s">
        <v>97</v>
      </c>
      <c r="D20" s="285">
        <v>0.09947916666666667</v>
      </c>
      <c r="E20" s="81">
        <f t="shared" si="1"/>
        <v>83.05991855730076</v>
      </c>
      <c r="F20" s="82">
        <f t="shared" si="0"/>
        <v>116.05991855730076</v>
      </c>
      <c r="G20" s="286">
        <f t="shared" si="2"/>
        <v>0.016851851851851854</v>
      </c>
    </row>
    <row r="21" spans="1:7" ht="12.75">
      <c r="A21" s="278">
        <v>14</v>
      </c>
      <c r="B21" s="96" t="s">
        <v>46</v>
      </c>
      <c r="C21" s="139" t="s">
        <v>47</v>
      </c>
      <c r="D21" s="281">
        <v>0.10087962962962964</v>
      </c>
      <c r="E21" s="86">
        <f t="shared" si="1"/>
        <v>81.90683799908214</v>
      </c>
      <c r="F21" s="87">
        <f t="shared" si="0"/>
        <v>114.90683799908214</v>
      </c>
      <c r="G21" s="282">
        <f t="shared" si="2"/>
        <v>0.01825231481481482</v>
      </c>
    </row>
    <row r="22" spans="1:7" ht="12.75">
      <c r="A22" s="278">
        <v>15</v>
      </c>
      <c r="B22" s="96" t="s">
        <v>167</v>
      </c>
      <c r="C22" s="139" t="s">
        <v>28</v>
      </c>
      <c r="D22" s="281">
        <v>0.10087962962962964</v>
      </c>
      <c r="E22" s="86">
        <f t="shared" si="1"/>
        <v>81.90683799908214</v>
      </c>
      <c r="F22" s="87">
        <f t="shared" si="0"/>
        <v>114.90683799908214</v>
      </c>
      <c r="G22" s="282">
        <f t="shared" si="2"/>
        <v>0.01825231481481482</v>
      </c>
    </row>
    <row r="23" spans="1:7" ht="12.75">
      <c r="A23" s="278">
        <v>16</v>
      </c>
      <c r="B23" s="96" t="s">
        <v>18</v>
      </c>
      <c r="C23" s="139" t="s">
        <v>52</v>
      </c>
      <c r="D23" s="281">
        <v>0.10209490740740741</v>
      </c>
      <c r="E23" s="86">
        <f t="shared" si="1"/>
        <v>80.93186713524544</v>
      </c>
      <c r="F23" s="87">
        <f t="shared" si="0"/>
        <v>113.93186713524544</v>
      </c>
      <c r="G23" s="282">
        <f t="shared" si="2"/>
        <v>0.019467592592592592</v>
      </c>
    </row>
    <row r="24" spans="1:7" ht="12.75">
      <c r="A24" s="278">
        <v>17</v>
      </c>
      <c r="B24" s="96" t="s">
        <v>22</v>
      </c>
      <c r="C24" s="139" t="s">
        <v>23</v>
      </c>
      <c r="D24" s="281">
        <v>0.10359953703703705</v>
      </c>
      <c r="E24" s="86">
        <f t="shared" si="1"/>
        <v>79.75645179309574</v>
      </c>
      <c r="F24" s="87">
        <f t="shared" si="0"/>
        <v>112.75645179309574</v>
      </c>
      <c r="G24" s="282">
        <f t="shared" si="2"/>
        <v>0.020972222222222225</v>
      </c>
    </row>
    <row r="25" spans="1:7" ht="12.75">
      <c r="A25" s="278">
        <v>18</v>
      </c>
      <c r="B25" s="96" t="s">
        <v>68</v>
      </c>
      <c r="C25" s="139" t="s">
        <v>19</v>
      </c>
      <c r="D25" s="281">
        <v>0.10386574074074073</v>
      </c>
      <c r="E25" s="86">
        <f t="shared" si="1"/>
        <v>79.55203922442612</v>
      </c>
      <c r="F25" s="87">
        <f t="shared" si="0"/>
        <v>112.55203922442612</v>
      </c>
      <c r="G25" s="282">
        <f t="shared" si="2"/>
        <v>0.02123842592592591</v>
      </c>
    </row>
    <row r="26" spans="1:7" ht="12.75">
      <c r="A26" s="278">
        <v>19</v>
      </c>
      <c r="B26" s="96" t="s">
        <v>156</v>
      </c>
      <c r="C26" s="139" t="s">
        <v>157</v>
      </c>
      <c r="D26" s="281">
        <v>0.10633101851851852</v>
      </c>
      <c r="E26" s="86">
        <f t="shared" si="1"/>
        <v>77.70763034722978</v>
      </c>
      <c r="F26" s="87">
        <f t="shared" si="0"/>
        <v>110.70763034722978</v>
      </c>
      <c r="G26" s="282">
        <f t="shared" si="2"/>
        <v>0.0237037037037037</v>
      </c>
    </row>
    <row r="27" spans="1:7" ht="12.75">
      <c r="A27" s="278">
        <v>20</v>
      </c>
      <c r="B27" s="97" t="s">
        <v>59</v>
      </c>
      <c r="C27" s="140" t="s">
        <v>60</v>
      </c>
      <c r="D27" s="281">
        <v>0.10642361111111111</v>
      </c>
      <c r="E27" s="86">
        <f t="shared" si="1"/>
        <v>77.64002175095162</v>
      </c>
      <c r="F27" s="87">
        <f t="shared" si="0"/>
        <v>110.64002175095162</v>
      </c>
      <c r="G27" s="282">
        <f t="shared" si="2"/>
        <v>0.023796296296296288</v>
      </c>
    </row>
    <row r="28" spans="1:7" ht="12.75">
      <c r="A28" s="278">
        <v>21</v>
      </c>
      <c r="B28" s="96" t="s">
        <v>429</v>
      </c>
      <c r="C28" s="139" t="s">
        <v>21</v>
      </c>
      <c r="D28" s="281">
        <v>0.10969907407407407</v>
      </c>
      <c r="E28" s="86">
        <f t="shared" si="1"/>
        <v>75.32179784764719</v>
      </c>
      <c r="F28" s="87">
        <f t="shared" si="0"/>
        <v>108.32179784764719</v>
      </c>
      <c r="G28" s="282">
        <f t="shared" si="2"/>
        <v>0.027071759259259254</v>
      </c>
    </row>
    <row r="29" spans="1:7" ht="12.75">
      <c r="A29" s="278">
        <v>22</v>
      </c>
      <c r="B29" s="96" t="s">
        <v>40</v>
      </c>
      <c r="C29" s="139" t="s">
        <v>19</v>
      </c>
      <c r="D29" s="281">
        <v>0.1103125</v>
      </c>
      <c r="E29" s="86">
        <f t="shared" si="1"/>
        <v>74.90294827405309</v>
      </c>
      <c r="F29" s="87">
        <f t="shared" si="0"/>
        <v>107.90294827405309</v>
      </c>
      <c r="G29" s="282">
        <f t="shared" si="2"/>
        <v>0.027685185185185174</v>
      </c>
    </row>
    <row r="30" spans="1:7" ht="12.75">
      <c r="A30" s="278">
        <v>23</v>
      </c>
      <c r="B30" s="96" t="s">
        <v>130</v>
      </c>
      <c r="C30" s="139" t="s">
        <v>42</v>
      </c>
      <c r="D30" s="281">
        <v>0.11045138888888889</v>
      </c>
      <c r="E30" s="86">
        <f t="shared" si="1"/>
        <v>74.80876034789898</v>
      </c>
      <c r="F30" s="87">
        <f t="shared" si="0"/>
        <v>107.80876034789898</v>
      </c>
      <c r="G30" s="282">
        <f t="shared" si="2"/>
        <v>0.02782407407407407</v>
      </c>
    </row>
    <row r="31" spans="1:7" ht="12.75">
      <c r="A31" s="278">
        <v>24</v>
      </c>
      <c r="B31" s="96" t="s">
        <v>29</v>
      </c>
      <c r="C31" s="139" t="s">
        <v>28</v>
      </c>
      <c r="D31" s="281">
        <v>0.11162037037037037</v>
      </c>
      <c r="E31" s="86">
        <f t="shared" si="1"/>
        <v>74.02530070510163</v>
      </c>
      <c r="F31" s="87">
        <f t="shared" si="0"/>
        <v>107.02530070510163</v>
      </c>
      <c r="G31" s="282">
        <f t="shared" si="2"/>
        <v>0.02899305555555555</v>
      </c>
    </row>
    <row r="32" spans="1:7" ht="12.75">
      <c r="A32" s="278">
        <v>25</v>
      </c>
      <c r="B32" s="97" t="s">
        <v>32</v>
      </c>
      <c r="C32" s="140" t="s">
        <v>33</v>
      </c>
      <c r="D32" s="281">
        <v>0.11278935185185185</v>
      </c>
      <c r="E32" s="86">
        <f t="shared" si="1"/>
        <v>73.25808106721396</v>
      </c>
      <c r="F32" s="87">
        <f t="shared" si="0"/>
        <v>106.25808106721396</v>
      </c>
      <c r="G32" s="282">
        <f t="shared" si="2"/>
        <v>0.03016203703703703</v>
      </c>
    </row>
    <row r="33" spans="1:7" ht="12.75">
      <c r="A33" s="278">
        <v>26</v>
      </c>
      <c r="B33" s="97" t="s">
        <v>241</v>
      </c>
      <c r="C33" s="140" t="s">
        <v>84</v>
      </c>
      <c r="D33" s="281">
        <v>0.11361111111111111</v>
      </c>
      <c r="E33" s="86">
        <f t="shared" si="1"/>
        <v>72.72819885900572</v>
      </c>
      <c r="F33" s="87">
        <f t="shared" si="0"/>
        <v>105.72819885900572</v>
      </c>
      <c r="G33" s="282">
        <f t="shared" si="2"/>
        <v>0.030983796296296287</v>
      </c>
    </row>
    <row r="34" spans="1:7" ht="12.75">
      <c r="A34" s="278">
        <v>27</v>
      </c>
      <c r="B34" s="97" t="s">
        <v>48</v>
      </c>
      <c r="C34" s="140" t="s">
        <v>49</v>
      </c>
      <c r="D34" s="281">
        <v>0.11462962962962964</v>
      </c>
      <c r="E34" s="86">
        <f t="shared" si="1"/>
        <v>72.08198707592892</v>
      </c>
      <c r="F34" s="87">
        <f t="shared" si="0"/>
        <v>105.08198707592892</v>
      </c>
      <c r="G34" s="282">
        <f t="shared" si="2"/>
        <v>0.03200231481481482</v>
      </c>
    </row>
    <row r="35" spans="1:7" ht="12.75">
      <c r="A35" s="278">
        <v>28</v>
      </c>
      <c r="B35" s="97" t="s">
        <v>34</v>
      </c>
      <c r="C35" s="140" t="s">
        <v>35</v>
      </c>
      <c r="D35" s="281">
        <v>0.1162962962962963</v>
      </c>
      <c r="E35" s="86">
        <f t="shared" si="1"/>
        <v>71.04896496815287</v>
      </c>
      <c r="F35" s="87">
        <f t="shared" si="0"/>
        <v>104.04896496815287</v>
      </c>
      <c r="G35" s="282">
        <f t="shared" si="2"/>
        <v>0.03366898148148148</v>
      </c>
    </row>
    <row r="36" spans="1:7" ht="12.75">
      <c r="A36" s="278">
        <v>29</v>
      </c>
      <c r="B36" s="96" t="s">
        <v>37</v>
      </c>
      <c r="C36" s="139" t="s">
        <v>38</v>
      </c>
      <c r="D36" s="281">
        <v>0.1162962962962963</v>
      </c>
      <c r="E36" s="86">
        <f t="shared" si="1"/>
        <v>71.04896496815287</v>
      </c>
      <c r="F36" s="87">
        <f t="shared" si="0"/>
        <v>104.04896496815287</v>
      </c>
      <c r="G36" s="282">
        <f t="shared" si="2"/>
        <v>0.03366898148148148</v>
      </c>
    </row>
    <row r="37" spans="1:7" ht="12.75">
      <c r="A37" s="278">
        <v>30</v>
      </c>
      <c r="B37" s="97" t="s">
        <v>90</v>
      </c>
      <c r="C37" s="140" t="s">
        <v>91</v>
      </c>
      <c r="D37" s="281">
        <v>0.11859953703703703</v>
      </c>
      <c r="E37" s="86">
        <f t="shared" si="1"/>
        <v>69.66917146481897</v>
      </c>
      <c r="F37" s="87">
        <f t="shared" si="0"/>
        <v>102.66917146481897</v>
      </c>
      <c r="G37" s="282">
        <f t="shared" si="2"/>
        <v>0.03597222222222221</v>
      </c>
    </row>
    <row r="38" spans="1:7" ht="12.75">
      <c r="A38" s="278">
        <v>31</v>
      </c>
      <c r="B38" s="96" t="s">
        <v>430</v>
      </c>
      <c r="C38" s="139" t="s">
        <v>19</v>
      </c>
      <c r="D38" s="281">
        <v>0.1188425925925926</v>
      </c>
      <c r="E38" s="86">
        <f t="shared" si="1"/>
        <v>69.52668484612389</v>
      </c>
      <c r="F38" s="87">
        <f t="shared" si="0"/>
        <v>102.52668484612389</v>
      </c>
      <c r="G38" s="282">
        <f t="shared" si="2"/>
        <v>0.03621527777777778</v>
      </c>
    </row>
    <row r="39" spans="1:7" ht="12.75">
      <c r="A39" s="278">
        <v>32</v>
      </c>
      <c r="B39" s="96" t="s">
        <v>430</v>
      </c>
      <c r="C39" s="139" t="s">
        <v>31</v>
      </c>
      <c r="D39" s="281">
        <v>0.11888888888888889</v>
      </c>
      <c r="E39" s="86">
        <f t="shared" si="1"/>
        <v>69.49961059190032</v>
      </c>
      <c r="F39" s="87">
        <f t="shared" si="0"/>
        <v>102.49961059190032</v>
      </c>
      <c r="G39" s="282">
        <f t="shared" si="2"/>
        <v>0.03626157407407407</v>
      </c>
    </row>
    <row r="40" spans="1:7" ht="12.75">
      <c r="A40" s="278">
        <v>33</v>
      </c>
      <c r="B40" s="96" t="s">
        <v>430</v>
      </c>
      <c r="C40" s="139" t="s">
        <v>81</v>
      </c>
      <c r="D40" s="281">
        <v>0.1196412037037037</v>
      </c>
      <c r="E40" s="86">
        <f t="shared" si="1"/>
        <v>69.06259069362484</v>
      </c>
      <c r="F40" s="87">
        <f aca="true" t="shared" si="3" ref="F40:F55">E40+E$3</f>
        <v>102.06259069362484</v>
      </c>
      <c r="G40" s="282">
        <f t="shared" si="2"/>
        <v>0.037013888888888874</v>
      </c>
    </row>
    <row r="41" spans="1:7" ht="12.75">
      <c r="A41" s="278">
        <v>34</v>
      </c>
      <c r="B41" s="96" t="s">
        <v>71</v>
      </c>
      <c r="C41" s="139" t="s">
        <v>38</v>
      </c>
      <c r="D41" s="281">
        <v>0.12041666666666667</v>
      </c>
      <c r="E41" s="86">
        <f aca="true" t="shared" si="4" ref="E41:E55">(D$8/D41)*100</f>
        <v>68.61783929257977</v>
      </c>
      <c r="F41" s="87">
        <f t="shared" si="3"/>
        <v>101.61783929257977</v>
      </c>
      <c r="G41" s="282">
        <f aca="true" t="shared" si="5" ref="G41:G55">D41-D$8</f>
        <v>0.03778935185185185</v>
      </c>
    </row>
    <row r="42" spans="1:7" ht="12.75">
      <c r="A42" s="278">
        <v>35</v>
      </c>
      <c r="B42" s="96" t="s">
        <v>264</v>
      </c>
      <c r="C42" s="139" t="s">
        <v>265</v>
      </c>
      <c r="D42" s="281">
        <v>0.12083333333333333</v>
      </c>
      <c r="E42" s="86">
        <f t="shared" si="4"/>
        <v>68.38122605363985</v>
      </c>
      <c r="F42" s="87">
        <f t="shared" si="3"/>
        <v>101.38122605363985</v>
      </c>
      <c r="G42" s="282">
        <f t="shared" si="5"/>
        <v>0.038206018518518514</v>
      </c>
    </row>
    <row r="43" spans="1:7" ht="12.75">
      <c r="A43" s="278">
        <v>36</v>
      </c>
      <c r="B43" s="96" t="s">
        <v>41</v>
      </c>
      <c r="C43" s="139" t="s">
        <v>42</v>
      </c>
      <c r="D43" s="281">
        <v>0.12138888888888888</v>
      </c>
      <c r="E43" s="86">
        <f t="shared" si="4"/>
        <v>68.06826849733028</v>
      </c>
      <c r="F43" s="87">
        <f t="shared" si="3"/>
        <v>101.06826849733028</v>
      </c>
      <c r="G43" s="282">
        <f t="shared" si="5"/>
        <v>0.03876157407407406</v>
      </c>
    </row>
    <row r="44" spans="1:7" ht="12.75">
      <c r="A44" s="278">
        <v>37</v>
      </c>
      <c r="B44" s="96" t="s">
        <v>39</v>
      </c>
      <c r="C44" s="139" t="s">
        <v>19</v>
      </c>
      <c r="D44" s="281">
        <v>0.12368055555555556</v>
      </c>
      <c r="E44" s="86">
        <f t="shared" si="4"/>
        <v>66.80703724499345</v>
      </c>
      <c r="F44" s="87">
        <f t="shared" si="3"/>
        <v>99.80703724499345</v>
      </c>
      <c r="G44" s="282">
        <f t="shared" si="5"/>
        <v>0.04105324074074074</v>
      </c>
    </row>
    <row r="45" spans="1:7" ht="12.75">
      <c r="A45" s="278">
        <v>38</v>
      </c>
      <c r="B45" s="97" t="s">
        <v>32</v>
      </c>
      <c r="C45" s="140" t="s">
        <v>53</v>
      </c>
      <c r="D45" s="281">
        <v>0.12368055555555556</v>
      </c>
      <c r="E45" s="86">
        <f t="shared" si="4"/>
        <v>66.80703724499345</v>
      </c>
      <c r="F45" s="87">
        <f t="shared" si="3"/>
        <v>99.80703724499345</v>
      </c>
      <c r="G45" s="282">
        <f t="shared" si="5"/>
        <v>0.04105324074074074</v>
      </c>
    </row>
    <row r="46" spans="1:7" ht="12.75">
      <c r="A46" s="278">
        <v>39</v>
      </c>
      <c r="B46" s="96" t="s">
        <v>64</v>
      </c>
      <c r="C46" s="139" t="s">
        <v>42</v>
      </c>
      <c r="D46" s="281">
        <v>0.12452546296296296</v>
      </c>
      <c r="E46" s="86">
        <f t="shared" si="4"/>
        <v>66.3537503485454</v>
      </c>
      <c r="F46" s="87">
        <f t="shared" si="3"/>
        <v>99.3537503485454</v>
      </c>
      <c r="G46" s="282">
        <f t="shared" si="5"/>
        <v>0.04189814814814814</v>
      </c>
    </row>
    <row r="47" spans="1:7" ht="12.75">
      <c r="A47" s="278">
        <v>40</v>
      </c>
      <c r="B47" s="287" t="s">
        <v>73</v>
      </c>
      <c r="C47" s="288" t="s">
        <v>74</v>
      </c>
      <c r="D47" s="281">
        <v>0.12501157407407407</v>
      </c>
      <c r="E47" s="86">
        <f t="shared" si="4"/>
        <v>66.0957318766781</v>
      </c>
      <c r="F47" s="87">
        <f t="shared" si="3"/>
        <v>99.0957318766781</v>
      </c>
      <c r="G47" s="282">
        <f t="shared" si="5"/>
        <v>0.04238425925925925</v>
      </c>
    </row>
    <row r="48" spans="1:7" ht="12.75">
      <c r="A48" s="278">
        <v>41</v>
      </c>
      <c r="B48" s="289" t="s">
        <v>50</v>
      </c>
      <c r="C48" s="290" t="s">
        <v>51</v>
      </c>
      <c r="D48" s="281">
        <v>0.12895833333333334</v>
      </c>
      <c r="E48" s="86">
        <f t="shared" si="4"/>
        <v>64.0728774008257</v>
      </c>
      <c r="F48" s="87">
        <f t="shared" si="3"/>
        <v>97.0728774008257</v>
      </c>
      <c r="G48" s="282">
        <f t="shared" si="5"/>
        <v>0.04633101851851852</v>
      </c>
    </row>
    <row r="49" spans="1:7" ht="12.75">
      <c r="A49" s="278">
        <v>42</v>
      </c>
      <c r="B49" s="289" t="s">
        <v>175</v>
      </c>
      <c r="C49" s="290" t="s">
        <v>176</v>
      </c>
      <c r="D49" s="281">
        <v>0.13140046296296296</v>
      </c>
      <c r="E49" s="86">
        <f t="shared" si="4"/>
        <v>62.88205760591915</v>
      </c>
      <c r="F49" s="87">
        <f t="shared" si="3"/>
        <v>95.88205760591916</v>
      </c>
      <c r="G49" s="282">
        <f t="shared" si="5"/>
        <v>0.048773148148148135</v>
      </c>
    </row>
    <row r="50" spans="1:7" ht="12.75">
      <c r="A50" s="278">
        <v>43</v>
      </c>
      <c r="B50" s="289" t="s">
        <v>36</v>
      </c>
      <c r="C50" s="290" t="s">
        <v>19</v>
      </c>
      <c r="D50" s="281">
        <v>0.1317361111111111</v>
      </c>
      <c r="E50" s="86">
        <f t="shared" si="4"/>
        <v>62.72184150412933</v>
      </c>
      <c r="F50" s="87">
        <f t="shared" si="3"/>
        <v>95.72184150412933</v>
      </c>
      <c r="G50" s="282">
        <f t="shared" si="5"/>
        <v>0.04910879629629629</v>
      </c>
    </row>
    <row r="51" spans="1:7" ht="12.75">
      <c r="A51" s="278">
        <v>44</v>
      </c>
      <c r="B51" s="287" t="s">
        <v>57</v>
      </c>
      <c r="C51" s="288" t="s">
        <v>58</v>
      </c>
      <c r="D51" s="281">
        <v>0.13349537037037038</v>
      </c>
      <c r="E51" s="86">
        <f t="shared" si="4"/>
        <v>61.895266169585575</v>
      </c>
      <c r="F51" s="87">
        <f t="shared" si="3"/>
        <v>94.89526616958557</v>
      </c>
      <c r="G51" s="282">
        <f t="shared" si="5"/>
        <v>0.050868055555555555</v>
      </c>
    </row>
    <row r="52" spans="1:7" ht="12.75">
      <c r="A52" s="278">
        <v>45</v>
      </c>
      <c r="B52" s="287" t="s">
        <v>62</v>
      </c>
      <c r="C52" s="288" t="s">
        <v>63</v>
      </c>
      <c r="D52" s="281">
        <v>0.13804398148148148</v>
      </c>
      <c r="E52" s="86">
        <f t="shared" si="4"/>
        <v>59.855789385428025</v>
      </c>
      <c r="F52" s="87">
        <f t="shared" si="3"/>
        <v>92.85578938542803</v>
      </c>
      <c r="G52" s="282">
        <f t="shared" si="5"/>
        <v>0.055416666666666656</v>
      </c>
    </row>
    <row r="53" spans="1:7" ht="12.75">
      <c r="A53" s="278">
        <v>46</v>
      </c>
      <c r="B53" s="289" t="s">
        <v>54</v>
      </c>
      <c r="C53" s="290" t="s">
        <v>38</v>
      </c>
      <c r="D53" s="281">
        <v>0.1392824074074074</v>
      </c>
      <c r="E53" s="86">
        <f t="shared" si="4"/>
        <v>59.32358318098721</v>
      </c>
      <c r="F53" s="87">
        <f t="shared" si="3"/>
        <v>92.32358318098721</v>
      </c>
      <c r="G53" s="282">
        <f t="shared" si="5"/>
        <v>0.05665509259259259</v>
      </c>
    </row>
    <row r="54" spans="1:7" ht="12.75">
      <c r="A54" s="278">
        <v>47</v>
      </c>
      <c r="B54" s="289" t="s">
        <v>167</v>
      </c>
      <c r="C54" s="290" t="s">
        <v>55</v>
      </c>
      <c r="D54" s="281">
        <v>0.14052083333333334</v>
      </c>
      <c r="E54" s="86">
        <f t="shared" si="4"/>
        <v>58.80075776295198</v>
      </c>
      <c r="F54" s="87">
        <f t="shared" si="3"/>
        <v>91.80075776295197</v>
      </c>
      <c r="G54" s="282">
        <f t="shared" si="5"/>
        <v>0.057893518518518525</v>
      </c>
    </row>
    <row r="55" spans="1:7" ht="12.75">
      <c r="A55" s="278">
        <v>48</v>
      </c>
      <c r="B55" s="289" t="s">
        <v>65</v>
      </c>
      <c r="C55" s="290" t="s">
        <v>66</v>
      </c>
      <c r="D55" s="281">
        <v>0.16973379629629629</v>
      </c>
      <c r="E55" s="86">
        <f t="shared" si="4"/>
        <v>48.68053187862258</v>
      </c>
      <c r="F55" s="87">
        <f t="shared" si="3"/>
        <v>81.68053187862259</v>
      </c>
      <c r="G55" s="282">
        <f t="shared" si="5"/>
        <v>0.08710648148148147</v>
      </c>
    </row>
    <row r="56" spans="1:7" ht="12.75">
      <c r="A56" s="278">
        <v>49</v>
      </c>
      <c r="B56" s="287" t="s">
        <v>78</v>
      </c>
      <c r="C56" s="288" t="s">
        <v>79</v>
      </c>
      <c r="D56" s="281" t="s">
        <v>480</v>
      </c>
      <c r="E56" s="86"/>
      <c r="F56" s="87"/>
      <c r="G56" s="282"/>
    </row>
    <row r="57" spans="1:7" ht="12.75">
      <c r="A57" s="278">
        <v>50</v>
      </c>
      <c r="B57" s="289" t="s">
        <v>76</v>
      </c>
      <c r="C57" s="290" t="s">
        <v>38</v>
      </c>
      <c r="D57" s="281" t="s">
        <v>454</v>
      </c>
      <c r="E57" s="86"/>
      <c r="F57" s="87"/>
      <c r="G57" s="282"/>
    </row>
  </sheetData>
  <mergeCells count="8">
    <mergeCell ref="A5:B5"/>
    <mergeCell ref="C5:D5"/>
    <mergeCell ref="A6:B6"/>
    <mergeCell ref="A1:G1"/>
    <mergeCell ref="A2:D2"/>
    <mergeCell ref="A3:B3"/>
    <mergeCell ref="D3:D4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97"/>
  <sheetViews>
    <sheetView zoomScale="130" zoomScaleNormal="130" workbookViewId="0" topLeftCell="A78">
      <selection activeCell="D94" sqref="D94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8.25390625" style="0" customWidth="1"/>
    <col min="5" max="5" width="7.25390625" style="0" customWidth="1"/>
    <col min="6" max="6" width="9.625" style="0" customWidth="1"/>
    <col min="7" max="7" width="6.875" style="0" customWidth="1"/>
  </cols>
  <sheetData>
    <row r="1" spans="1:7" ht="27">
      <c r="A1" s="458" t="s">
        <v>481</v>
      </c>
      <c r="B1" s="458"/>
      <c r="C1" s="458"/>
      <c r="D1" s="458"/>
      <c r="E1" s="458"/>
      <c r="F1" s="458"/>
      <c r="G1" s="458"/>
    </row>
    <row r="2" spans="1:7" ht="12.75">
      <c r="A2" s="459"/>
      <c r="B2" s="459"/>
      <c r="C2" s="459"/>
      <c r="D2" s="459"/>
      <c r="E2" s="11" t="s">
        <v>407</v>
      </c>
      <c r="F2" s="461"/>
      <c r="G2" s="461"/>
    </row>
    <row r="3" spans="1:7" ht="12.75">
      <c r="A3" s="456" t="s">
        <v>408</v>
      </c>
      <c r="B3" s="456"/>
      <c r="C3" s="74">
        <v>38599</v>
      </c>
      <c r="D3" s="465"/>
      <c r="E3" s="11">
        <v>25</v>
      </c>
      <c r="F3" s="461"/>
      <c r="G3" s="461"/>
    </row>
    <row r="4" spans="1:7" ht="12.75">
      <c r="A4" s="456" t="s">
        <v>410</v>
      </c>
      <c r="B4" s="456"/>
      <c r="C4" s="215" t="s">
        <v>482</v>
      </c>
      <c r="D4" s="465"/>
      <c r="E4" s="14"/>
      <c r="F4" s="14"/>
      <c r="G4" s="14"/>
    </row>
    <row r="5" spans="1:7" ht="21.75" customHeight="1">
      <c r="A5" s="456" t="s">
        <v>411</v>
      </c>
      <c r="B5" s="456"/>
      <c r="C5" s="466" t="s">
        <v>483</v>
      </c>
      <c r="D5" s="466"/>
      <c r="E5" s="466"/>
      <c r="F5" s="466"/>
      <c r="G5" s="14"/>
    </row>
    <row r="6" spans="1:7" ht="12.75">
      <c r="A6" s="456" t="s">
        <v>413</v>
      </c>
      <c r="B6" s="456"/>
      <c r="C6" s="16">
        <f>COUNTA(B8:B97)</f>
        <v>90</v>
      </c>
      <c r="D6" s="174"/>
      <c r="E6" s="14"/>
      <c r="F6" s="14"/>
      <c r="G6" s="14"/>
    </row>
    <row r="7" spans="1:7" ht="12.75">
      <c r="A7" s="242" t="s">
        <v>414</v>
      </c>
      <c r="B7" s="242" t="s">
        <v>415</v>
      </c>
      <c r="C7" s="242" t="s">
        <v>416</v>
      </c>
      <c r="D7" s="228" t="s">
        <v>426</v>
      </c>
      <c r="E7" s="277" t="s">
        <v>419</v>
      </c>
      <c r="F7" s="277" t="s">
        <v>420</v>
      </c>
      <c r="G7" s="277" t="s">
        <v>467</v>
      </c>
    </row>
    <row r="8" spans="1:7" ht="12.75">
      <c r="A8" s="278">
        <v>1</v>
      </c>
      <c r="B8" s="84" t="s">
        <v>202</v>
      </c>
      <c r="C8" s="122" t="s">
        <v>203</v>
      </c>
      <c r="D8" s="291">
        <v>0.06552083333333333</v>
      </c>
      <c r="E8" s="292">
        <v>100</v>
      </c>
      <c r="F8" s="293">
        <f aca="true" t="shared" si="0" ref="F8:F39">E8+E$3</f>
        <v>125</v>
      </c>
      <c r="G8" s="280"/>
    </row>
    <row r="9" spans="1:7" ht="12.75">
      <c r="A9" s="278">
        <v>2</v>
      </c>
      <c r="B9" s="84" t="s">
        <v>150</v>
      </c>
      <c r="C9" s="122" t="s">
        <v>52</v>
      </c>
      <c r="D9" s="294">
        <v>0.06554398148148148</v>
      </c>
      <c r="E9" s="86">
        <f aca="true" t="shared" si="1" ref="E9:E40">(D$8/D9)*100</f>
        <v>99.96468303019601</v>
      </c>
      <c r="F9" s="87">
        <f t="shared" si="0"/>
        <v>124.96468303019601</v>
      </c>
      <c r="G9" s="295">
        <f aca="true" t="shared" si="2" ref="G9:G40">D9-D$8</f>
        <v>2.314814814814714E-05</v>
      </c>
    </row>
    <row r="10" spans="1:7" ht="12.75">
      <c r="A10" s="278">
        <v>3</v>
      </c>
      <c r="B10" s="84" t="s">
        <v>206</v>
      </c>
      <c r="C10" s="122" t="s">
        <v>25</v>
      </c>
      <c r="D10" s="294">
        <v>0.06730324074074073</v>
      </c>
      <c r="E10" s="86">
        <f t="shared" si="1"/>
        <v>97.35167669819434</v>
      </c>
      <c r="F10" s="87">
        <f t="shared" si="0"/>
        <v>122.35167669819434</v>
      </c>
      <c r="G10" s="295">
        <f t="shared" si="2"/>
        <v>0.0017824074074073992</v>
      </c>
    </row>
    <row r="11" spans="1:7" ht="12.75">
      <c r="A11" s="278">
        <v>4</v>
      </c>
      <c r="B11" s="84" t="s">
        <v>45</v>
      </c>
      <c r="C11" s="122" t="s">
        <v>89</v>
      </c>
      <c r="D11" s="294">
        <v>0.06731481481481481</v>
      </c>
      <c r="E11" s="86">
        <f t="shared" si="1"/>
        <v>97.33493810178817</v>
      </c>
      <c r="F11" s="87">
        <f t="shared" si="0"/>
        <v>122.33493810178817</v>
      </c>
      <c r="G11" s="295">
        <f t="shared" si="2"/>
        <v>0.0017939814814814797</v>
      </c>
    </row>
    <row r="12" spans="1:7" ht="12.75">
      <c r="A12" s="278">
        <v>5</v>
      </c>
      <c r="B12" s="84" t="s">
        <v>95</v>
      </c>
      <c r="C12" s="122" t="s">
        <v>52</v>
      </c>
      <c r="D12" s="294">
        <v>0.06732638888888888</v>
      </c>
      <c r="E12" s="86">
        <f t="shared" si="1"/>
        <v>97.31820526044353</v>
      </c>
      <c r="F12" s="87">
        <f t="shared" si="0"/>
        <v>122.31820526044353</v>
      </c>
      <c r="G12" s="295">
        <f t="shared" si="2"/>
        <v>0.0018055555555555464</v>
      </c>
    </row>
    <row r="13" spans="1:7" ht="12.75">
      <c r="A13" s="278">
        <v>6</v>
      </c>
      <c r="B13" s="84" t="s">
        <v>128</v>
      </c>
      <c r="C13" s="122" t="s">
        <v>133</v>
      </c>
      <c r="D13" s="294">
        <v>0.06733796296296296</v>
      </c>
      <c r="E13" s="86">
        <f t="shared" si="1"/>
        <v>97.30147817119285</v>
      </c>
      <c r="F13" s="87">
        <f t="shared" si="0"/>
        <v>122.30147817119285</v>
      </c>
      <c r="G13" s="295">
        <f t="shared" si="2"/>
        <v>0.0018171296296296269</v>
      </c>
    </row>
    <row r="14" spans="1:7" ht="12.75">
      <c r="A14" s="278">
        <v>7</v>
      </c>
      <c r="B14" s="84" t="s">
        <v>468</v>
      </c>
      <c r="C14" s="122" t="s">
        <v>87</v>
      </c>
      <c r="D14" s="294">
        <v>0.06736111111111111</v>
      </c>
      <c r="E14" s="86">
        <f t="shared" si="1"/>
        <v>97.26804123711341</v>
      </c>
      <c r="F14" s="87">
        <f t="shared" si="0"/>
        <v>122.26804123711341</v>
      </c>
      <c r="G14" s="295">
        <f t="shared" si="2"/>
        <v>0.001840277777777774</v>
      </c>
    </row>
    <row r="15" spans="1:7" ht="12.75">
      <c r="A15" s="278">
        <v>8</v>
      </c>
      <c r="B15" s="84" t="s">
        <v>207</v>
      </c>
      <c r="C15" s="122" t="s">
        <v>208</v>
      </c>
      <c r="D15" s="294">
        <v>0.068125</v>
      </c>
      <c r="E15" s="86">
        <f t="shared" si="1"/>
        <v>96.17737003058103</v>
      </c>
      <c r="F15" s="87">
        <f t="shared" si="0"/>
        <v>121.17737003058103</v>
      </c>
      <c r="G15" s="295">
        <f t="shared" si="2"/>
        <v>0.0026041666666666713</v>
      </c>
    </row>
    <row r="16" spans="1:7" ht="12.75">
      <c r="A16" s="278">
        <v>9</v>
      </c>
      <c r="B16" s="84" t="s">
        <v>18</v>
      </c>
      <c r="C16" s="122" t="s">
        <v>19</v>
      </c>
      <c r="D16" s="294">
        <v>0.06861111111111111</v>
      </c>
      <c r="E16" s="86">
        <f t="shared" si="1"/>
        <v>95.49595141700405</v>
      </c>
      <c r="F16" s="87">
        <f t="shared" si="0"/>
        <v>120.49595141700405</v>
      </c>
      <c r="G16" s="295">
        <f t="shared" si="2"/>
        <v>0.003090277777777775</v>
      </c>
    </row>
    <row r="17" spans="1:7" ht="12.75">
      <c r="A17" s="278">
        <v>10</v>
      </c>
      <c r="B17" s="84" t="s">
        <v>211</v>
      </c>
      <c r="C17" s="122" t="s">
        <v>133</v>
      </c>
      <c r="D17" s="294">
        <v>0.06984953703703704</v>
      </c>
      <c r="E17" s="86">
        <f t="shared" si="1"/>
        <v>93.80281690140845</v>
      </c>
      <c r="F17" s="87">
        <f t="shared" si="0"/>
        <v>118.80281690140845</v>
      </c>
      <c r="G17" s="295">
        <f t="shared" si="2"/>
        <v>0.00432870370370371</v>
      </c>
    </row>
    <row r="18" spans="1:7" ht="12.75">
      <c r="A18" s="278">
        <v>11</v>
      </c>
      <c r="B18" s="84" t="s">
        <v>212</v>
      </c>
      <c r="C18" s="122" t="s">
        <v>93</v>
      </c>
      <c r="D18" s="294">
        <v>0.06993055555555555</v>
      </c>
      <c r="E18" s="86">
        <f t="shared" si="1"/>
        <v>93.69414101290964</v>
      </c>
      <c r="F18" s="87">
        <f t="shared" si="0"/>
        <v>118.69414101290964</v>
      </c>
      <c r="G18" s="295">
        <f t="shared" si="2"/>
        <v>0.004409722222222218</v>
      </c>
    </row>
    <row r="19" spans="1:7" ht="12.75">
      <c r="A19" s="89">
        <v>12</v>
      </c>
      <c r="B19" s="90" t="s">
        <v>107</v>
      </c>
      <c r="C19" s="164" t="s">
        <v>108</v>
      </c>
      <c r="D19" s="296">
        <v>0.07033564814814815</v>
      </c>
      <c r="E19" s="92">
        <f t="shared" si="1"/>
        <v>93.15451703142999</v>
      </c>
      <c r="F19" s="93">
        <f t="shared" si="0"/>
        <v>118.15451703142999</v>
      </c>
      <c r="G19" s="297">
        <f t="shared" si="2"/>
        <v>0.0048148148148148134</v>
      </c>
    </row>
    <row r="20" spans="1:7" ht="12.75">
      <c r="A20" s="78">
        <v>13</v>
      </c>
      <c r="B20" s="95" t="s">
        <v>213</v>
      </c>
      <c r="C20" s="135" t="s">
        <v>87</v>
      </c>
      <c r="D20" s="298">
        <v>0.07034722222222221</v>
      </c>
      <c r="E20" s="81">
        <f t="shared" si="1"/>
        <v>93.13919052319844</v>
      </c>
      <c r="F20" s="82">
        <f t="shared" si="0"/>
        <v>118.13919052319844</v>
      </c>
      <c r="G20" s="299">
        <f t="shared" si="2"/>
        <v>0.00482638888888888</v>
      </c>
    </row>
    <row r="21" spans="1:7" ht="12.75">
      <c r="A21" s="278">
        <v>14</v>
      </c>
      <c r="B21" s="96" t="s">
        <v>214</v>
      </c>
      <c r="C21" s="139" t="s">
        <v>215</v>
      </c>
      <c r="D21" s="294">
        <v>0.07035879629629631</v>
      </c>
      <c r="E21" s="86">
        <f t="shared" si="1"/>
        <v>93.12386905741074</v>
      </c>
      <c r="F21" s="87">
        <f t="shared" si="0"/>
        <v>118.12386905741074</v>
      </c>
      <c r="G21" s="295">
        <f t="shared" si="2"/>
        <v>0.0048379629629629745</v>
      </c>
    </row>
    <row r="22" spans="1:7" ht="12.75">
      <c r="A22" s="278">
        <v>15</v>
      </c>
      <c r="B22" s="96" t="s">
        <v>146</v>
      </c>
      <c r="C22" s="139" t="s">
        <v>147</v>
      </c>
      <c r="D22" s="294">
        <v>0.07193287037037037</v>
      </c>
      <c r="E22" s="86">
        <f t="shared" si="1"/>
        <v>91.0860820595334</v>
      </c>
      <c r="F22" s="87">
        <f t="shared" si="0"/>
        <v>116.0860820595334</v>
      </c>
      <c r="G22" s="295">
        <f t="shared" si="2"/>
        <v>0.0064120370370370355</v>
      </c>
    </row>
    <row r="23" spans="1:7" ht="12.75">
      <c r="A23" s="278">
        <v>16</v>
      </c>
      <c r="B23" s="96" t="s">
        <v>124</v>
      </c>
      <c r="C23" s="139" t="s">
        <v>47</v>
      </c>
      <c r="D23" s="294">
        <v>0.07328703703703704</v>
      </c>
      <c r="E23" s="86">
        <f t="shared" si="1"/>
        <v>89.4030322173089</v>
      </c>
      <c r="F23" s="87">
        <f t="shared" si="0"/>
        <v>114.4030322173089</v>
      </c>
      <c r="G23" s="295">
        <f t="shared" si="2"/>
        <v>0.007766203703703706</v>
      </c>
    </row>
    <row r="24" spans="1:7" ht="12.75">
      <c r="A24" s="278">
        <v>17</v>
      </c>
      <c r="B24" s="96" t="s">
        <v>146</v>
      </c>
      <c r="C24" s="139" t="s">
        <v>52</v>
      </c>
      <c r="D24" s="294">
        <v>0.07350694444444444</v>
      </c>
      <c r="E24" s="86">
        <f t="shared" si="1"/>
        <v>89.13556920170052</v>
      </c>
      <c r="F24" s="87">
        <f t="shared" si="0"/>
        <v>114.13556920170052</v>
      </c>
      <c r="G24" s="295">
        <f t="shared" si="2"/>
        <v>0.00798611111111111</v>
      </c>
    </row>
    <row r="25" spans="1:7" ht="12.75">
      <c r="A25" s="278">
        <v>18</v>
      </c>
      <c r="B25" s="96" t="s">
        <v>120</v>
      </c>
      <c r="C25" s="139" t="s">
        <v>121</v>
      </c>
      <c r="D25" s="294">
        <v>0.07359953703703703</v>
      </c>
      <c r="E25" s="86">
        <f t="shared" si="1"/>
        <v>89.02343135713163</v>
      </c>
      <c r="F25" s="87">
        <f t="shared" si="0"/>
        <v>114.02343135713163</v>
      </c>
      <c r="G25" s="295">
        <f t="shared" si="2"/>
        <v>0.008078703703703699</v>
      </c>
    </row>
    <row r="26" spans="1:7" ht="12.75">
      <c r="A26" s="278">
        <v>19</v>
      </c>
      <c r="B26" s="96" t="s">
        <v>126</v>
      </c>
      <c r="C26" s="139" t="s">
        <v>110</v>
      </c>
      <c r="D26" s="294">
        <v>0.07361111111111111</v>
      </c>
      <c r="E26" s="86">
        <f t="shared" si="1"/>
        <v>89.00943396226415</v>
      </c>
      <c r="F26" s="87">
        <f t="shared" si="0"/>
        <v>114.00943396226415</v>
      </c>
      <c r="G26" s="295">
        <f t="shared" si="2"/>
        <v>0.00809027777777778</v>
      </c>
    </row>
    <row r="27" spans="1:7" ht="12.75">
      <c r="A27" s="278">
        <v>20</v>
      </c>
      <c r="B27" s="96" t="s">
        <v>24</v>
      </c>
      <c r="C27" s="139" t="s">
        <v>25</v>
      </c>
      <c r="D27" s="294">
        <v>0.07363425925925926</v>
      </c>
      <c r="E27" s="86">
        <f t="shared" si="1"/>
        <v>88.98145237346746</v>
      </c>
      <c r="F27" s="87">
        <f t="shared" si="0"/>
        <v>113.98145237346746</v>
      </c>
      <c r="G27" s="295">
        <f t="shared" si="2"/>
        <v>0.008113425925925927</v>
      </c>
    </row>
    <row r="28" spans="1:7" ht="12.75">
      <c r="A28" s="278">
        <v>21</v>
      </c>
      <c r="B28" s="96" t="s">
        <v>223</v>
      </c>
      <c r="C28" s="139" t="s">
        <v>70</v>
      </c>
      <c r="D28" s="294">
        <v>0.07368055555555555</v>
      </c>
      <c r="E28" s="86">
        <f t="shared" si="1"/>
        <v>88.92554194156457</v>
      </c>
      <c r="F28" s="87">
        <f t="shared" si="0"/>
        <v>113.92554194156457</v>
      </c>
      <c r="G28" s="295">
        <f t="shared" si="2"/>
        <v>0.008159722222222221</v>
      </c>
    </row>
    <row r="29" spans="1:7" ht="12.75">
      <c r="A29" s="278">
        <v>22</v>
      </c>
      <c r="B29" s="96" t="s">
        <v>224</v>
      </c>
      <c r="C29" s="139" t="s">
        <v>121</v>
      </c>
      <c r="D29" s="294">
        <v>0.07380787037037037</v>
      </c>
      <c r="E29" s="86">
        <f t="shared" si="1"/>
        <v>88.77214991375256</v>
      </c>
      <c r="F29" s="87">
        <f t="shared" si="0"/>
        <v>113.77214991375256</v>
      </c>
      <c r="G29" s="295">
        <f t="shared" si="2"/>
        <v>0.008287037037037037</v>
      </c>
    </row>
    <row r="30" spans="1:7" ht="12.75">
      <c r="A30" s="278">
        <v>23</v>
      </c>
      <c r="B30" s="96" t="s">
        <v>429</v>
      </c>
      <c r="C30" s="139" t="s">
        <v>21</v>
      </c>
      <c r="D30" s="294">
        <v>0.07469907407407407</v>
      </c>
      <c r="E30" s="86">
        <f t="shared" si="1"/>
        <v>87.71304617291602</v>
      </c>
      <c r="F30" s="87">
        <f t="shared" si="0"/>
        <v>112.71304617291602</v>
      </c>
      <c r="G30" s="295">
        <f t="shared" si="2"/>
        <v>0.009178240740740737</v>
      </c>
    </row>
    <row r="31" spans="1:7" ht="12.75">
      <c r="A31" s="278">
        <v>24</v>
      </c>
      <c r="B31" s="96" t="s">
        <v>26</v>
      </c>
      <c r="C31" s="139" t="s">
        <v>19</v>
      </c>
      <c r="D31" s="294">
        <v>0.07519675925925927</v>
      </c>
      <c r="E31" s="86">
        <f t="shared" si="1"/>
        <v>87.13252270278589</v>
      </c>
      <c r="F31" s="87">
        <f t="shared" si="0"/>
        <v>112.13252270278589</v>
      </c>
      <c r="G31" s="295">
        <f t="shared" si="2"/>
        <v>0.009675925925925935</v>
      </c>
    </row>
    <row r="32" spans="1:7" ht="12.75">
      <c r="A32" s="278">
        <v>25</v>
      </c>
      <c r="B32" s="96" t="s">
        <v>67</v>
      </c>
      <c r="C32" s="139" t="s">
        <v>25</v>
      </c>
      <c r="D32" s="294">
        <v>0.07519675925925927</v>
      </c>
      <c r="E32" s="86">
        <f t="shared" si="1"/>
        <v>87.13252270278589</v>
      </c>
      <c r="F32" s="87">
        <f t="shared" si="0"/>
        <v>112.13252270278589</v>
      </c>
      <c r="G32" s="295">
        <f t="shared" si="2"/>
        <v>0.009675925925925935</v>
      </c>
    </row>
    <row r="33" spans="1:7" ht="12.75">
      <c r="A33" s="278">
        <v>26</v>
      </c>
      <c r="B33" s="96" t="s">
        <v>96</v>
      </c>
      <c r="C33" s="139" t="s">
        <v>97</v>
      </c>
      <c r="D33" s="294">
        <v>0.07542824074074074</v>
      </c>
      <c r="E33" s="86">
        <f t="shared" si="1"/>
        <v>86.86512198864509</v>
      </c>
      <c r="F33" s="87">
        <f t="shared" si="0"/>
        <v>111.86512198864509</v>
      </c>
      <c r="G33" s="295">
        <f t="shared" si="2"/>
        <v>0.009907407407407406</v>
      </c>
    </row>
    <row r="34" spans="1:7" ht="12.75">
      <c r="A34" s="278">
        <v>27</v>
      </c>
      <c r="B34" s="96" t="s">
        <v>430</v>
      </c>
      <c r="C34" s="139" t="s">
        <v>19</v>
      </c>
      <c r="D34" s="294">
        <v>0.07554398148148149</v>
      </c>
      <c r="E34" s="86">
        <f t="shared" si="1"/>
        <v>86.7320361574996</v>
      </c>
      <c r="F34" s="87">
        <f t="shared" si="0"/>
        <v>111.7320361574996</v>
      </c>
      <c r="G34" s="295">
        <f t="shared" si="2"/>
        <v>0.010023148148148156</v>
      </c>
    </row>
    <row r="35" spans="1:7" ht="12.75">
      <c r="A35" s="278">
        <v>28</v>
      </c>
      <c r="B35" s="96" t="s">
        <v>29</v>
      </c>
      <c r="C35" s="139" t="s">
        <v>225</v>
      </c>
      <c r="D35" s="294">
        <v>0.07590277777777778</v>
      </c>
      <c r="E35" s="86">
        <f t="shared" si="1"/>
        <v>86.3220494053065</v>
      </c>
      <c r="F35" s="87">
        <f t="shared" si="0"/>
        <v>111.3220494053065</v>
      </c>
      <c r="G35" s="295">
        <f t="shared" si="2"/>
        <v>0.010381944444444444</v>
      </c>
    </row>
    <row r="36" spans="1:7" ht="12.75">
      <c r="A36" s="278">
        <v>29</v>
      </c>
      <c r="B36" s="96" t="s">
        <v>29</v>
      </c>
      <c r="C36" s="139" t="s">
        <v>226</v>
      </c>
      <c r="D36" s="294">
        <v>0.07592592592592594</v>
      </c>
      <c r="E36" s="86">
        <f t="shared" si="1"/>
        <v>86.29573170731706</v>
      </c>
      <c r="F36" s="87">
        <f t="shared" si="0"/>
        <v>111.29573170731706</v>
      </c>
      <c r="G36" s="295">
        <f t="shared" si="2"/>
        <v>0.010405092592592605</v>
      </c>
    </row>
    <row r="37" spans="1:7" ht="12.75">
      <c r="A37" s="278">
        <v>30</v>
      </c>
      <c r="B37" s="96" t="s">
        <v>22</v>
      </c>
      <c r="C37" s="139" t="s">
        <v>23</v>
      </c>
      <c r="D37" s="294">
        <v>0.07697916666666667</v>
      </c>
      <c r="E37" s="86">
        <f t="shared" si="1"/>
        <v>85.1150202976996</v>
      </c>
      <c r="F37" s="87">
        <f t="shared" si="0"/>
        <v>110.1150202976996</v>
      </c>
      <c r="G37" s="295">
        <f t="shared" si="2"/>
        <v>0.011458333333333334</v>
      </c>
    </row>
    <row r="38" spans="1:7" ht="12.75">
      <c r="A38" s="278">
        <v>31</v>
      </c>
      <c r="B38" s="96" t="s">
        <v>29</v>
      </c>
      <c r="C38" s="139" t="s">
        <v>28</v>
      </c>
      <c r="D38" s="294">
        <v>0.07700231481481482</v>
      </c>
      <c r="E38" s="86">
        <f t="shared" si="1"/>
        <v>85.0894333383436</v>
      </c>
      <c r="F38" s="87">
        <f t="shared" si="0"/>
        <v>110.0894333383436</v>
      </c>
      <c r="G38" s="295">
        <f t="shared" si="2"/>
        <v>0.011481481481481481</v>
      </c>
    </row>
    <row r="39" spans="1:7" ht="12.75">
      <c r="A39" s="278">
        <v>32</v>
      </c>
      <c r="B39" s="96" t="s">
        <v>43</v>
      </c>
      <c r="C39" s="139" t="s">
        <v>44</v>
      </c>
      <c r="D39" s="294">
        <v>0.07702546296296296</v>
      </c>
      <c r="E39" s="86">
        <f t="shared" si="1"/>
        <v>85.06386175807663</v>
      </c>
      <c r="F39" s="87">
        <f t="shared" si="0"/>
        <v>110.06386175807663</v>
      </c>
      <c r="G39" s="295">
        <f t="shared" si="2"/>
        <v>0.011504629629629629</v>
      </c>
    </row>
    <row r="40" spans="1:7" ht="12.75">
      <c r="A40" s="278">
        <v>33</v>
      </c>
      <c r="B40" s="96" t="s">
        <v>230</v>
      </c>
      <c r="C40" s="139" t="s">
        <v>97</v>
      </c>
      <c r="D40" s="294">
        <v>0.07704861111111111</v>
      </c>
      <c r="E40" s="86">
        <f t="shared" si="1"/>
        <v>85.03830554303741</v>
      </c>
      <c r="F40" s="87">
        <f aca="true" t="shared" si="3" ref="F40:F71">E40+E$3</f>
        <v>110.03830554303741</v>
      </c>
      <c r="G40" s="295">
        <f t="shared" si="2"/>
        <v>0.011527777777777776</v>
      </c>
    </row>
    <row r="41" spans="1:7" ht="12.75">
      <c r="A41" s="278">
        <v>34</v>
      </c>
      <c r="B41" s="96" t="s">
        <v>430</v>
      </c>
      <c r="C41" s="139" t="s">
        <v>31</v>
      </c>
      <c r="D41" s="294">
        <v>0.07707175925925926</v>
      </c>
      <c r="E41" s="86">
        <f aca="true" t="shared" si="4" ref="E41:E72">(D$8/D41)*100</f>
        <v>85.01276467938129</v>
      </c>
      <c r="F41" s="87">
        <f t="shared" si="3"/>
        <v>110.01276467938129</v>
      </c>
      <c r="G41" s="295">
        <f aca="true" t="shared" si="5" ref="G41:G72">D41-D$8</f>
        <v>0.011550925925925923</v>
      </c>
    </row>
    <row r="42" spans="1:7" ht="12.75">
      <c r="A42" s="278">
        <v>35</v>
      </c>
      <c r="B42" s="96" t="s">
        <v>232</v>
      </c>
      <c r="C42" s="139" t="s">
        <v>19</v>
      </c>
      <c r="D42" s="294">
        <v>0.07752314814814815</v>
      </c>
      <c r="E42" s="86">
        <f t="shared" si="4"/>
        <v>84.51776649746193</v>
      </c>
      <c r="F42" s="87">
        <f t="shared" si="3"/>
        <v>109.51776649746193</v>
      </c>
      <c r="G42" s="295">
        <f t="shared" si="5"/>
        <v>0.012002314814814813</v>
      </c>
    </row>
    <row r="43" spans="1:7" ht="12.75">
      <c r="A43" s="278">
        <v>36</v>
      </c>
      <c r="B43" s="96" t="s">
        <v>68</v>
      </c>
      <c r="C43" s="139" t="s">
        <v>19</v>
      </c>
      <c r="D43" s="294">
        <v>0.07858796296296296</v>
      </c>
      <c r="E43" s="86">
        <f t="shared" si="4"/>
        <v>83.37260677466864</v>
      </c>
      <c r="F43" s="87">
        <f t="shared" si="3"/>
        <v>108.37260677466864</v>
      </c>
      <c r="G43" s="295">
        <f t="shared" si="5"/>
        <v>0.013067129629629623</v>
      </c>
    </row>
    <row r="44" spans="1:7" ht="12.75">
      <c r="A44" s="278">
        <v>37</v>
      </c>
      <c r="B44" s="96" t="s">
        <v>164</v>
      </c>
      <c r="C44" s="139" t="s">
        <v>87</v>
      </c>
      <c r="D44" s="294">
        <v>0.07864583333333333</v>
      </c>
      <c r="E44" s="86">
        <f t="shared" si="4"/>
        <v>83.3112582781457</v>
      </c>
      <c r="F44" s="87">
        <f t="shared" si="3"/>
        <v>108.3112582781457</v>
      </c>
      <c r="G44" s="295">
        <f t="shared" si="5"/>
        <v>0.013124999999999998</v>
      </c>
    </row>
    <row r="45" spans="1:7" ht="12.75">
      <c r="A45" s="278">
        <v>38</v>
      </c>
      <c r="B45" s="96" t="s">
        <v>37</v>
      </c>
      <c r="C45" s="139" t="s">
        <v>38</v>
      </c>
      <c r="D45" s="294">
        <v>0.07996527777777777</v>
      </c>
      <c r="E45" s="86">
        <f t="shared" si="4"/>
        <v>81.93660442900564</v>
      </c>
      <c r="F45" s="87">
        <f t="shared" si="3"/>
        <v>106.93660442900564</v>
      </c>
      <c r="G45" s="295">
        <f t="shared" si="5"/>
        <v>0.01444444444444444</v>
      </c>
    </row>
    <row r="46" spans="1:7" ht="12.75">
      <c r="A46" s="278">
        <v>39</v>
      </c>
      <c r="B46" s="96" t="s">
        <v>39</v>
      </c>
      <c r="C46" s="139" t="s">
        <v>19</v>
      </c>
      <c r="D46" s="294">
        <v>0.08084490740740741</v>
      </c>
      <c r="E46" s="86">
        <f t="shared" si="4"/>
        <v>81.04509663564782</v>
      </c>
      <c r="F46" s="87">
        <f t="shared" si="3"/>
        <v>106.04509663564782</v>
      </c>
      <c r="G46" s="295">
        <f t="shared" si="5"/>
        <v>0.015324074074074073</v>
      </c>
    </row>
    <row r="47" spans="1:7" ht="12.75">
      <c r="A47" s="278">
        <v>40</v>
      </c>
      <c r="B47" s="96" t="s">
        <v>430</v>
      </c>
      <c r="C47" s="139" t="s">
        <v>81</v>
      </c>
      <c r="D47" s="294">
        <v>0.08223379629629629</v>
      </c>
      <c r="E47" s="86">
        <f t="shared" si="4"/>
        <v>79.67628430682619</v>
      </c>
      <c r="F47" s="87">
        <f t="shared" si="3"/>
        <v>104.67628430682619</v>
      </c>
      <c r="G47" s="295">
        <f t="shared" si="5"/>
        <v>0.016712962962962957</v>
      </c>
    </row>
    <row r="48" spans="1:7" ht="12.75">
      <c r="A48" s="278">
        <v>41</v>
      </c>
      <c r="B48" s="96" t="s">
        <v>245</v>
      </c>
      <c r="C48" s="139" t="s">
        <v>61</v>
      </c>
      <c r="D48" s="294">
        <v>0.08259259259259259</v>
      </c>
      <c r="E48" s="86">
        <f t="shared" si="4"/>
        <v>79.33015695067265</v>
      </c>
      <c r="F48" s="87">
        <f t="shared" si="3"/>
        <v>104.33015695067265</v>
      </c>
      <c r="G48" s="295">
        <f t="shared" si="5"/>
        <v>0.01707175925925926</v>
      </c>
    </row>
    <row r="49" spans="1:7" ht="12.75">
      <c r="A49" s="278">
        <v>42</v>
      </c>
      <c r="B49" s="96" t="s">
        <v>40</v>
      </c>
      <c r="C49" s="139" t="s">
        <v>19</v>
      </c>
      <c r="D49" s="294">
        <v>0.08260416666666666</v>
      </c>
      <c r="E49" s="86">
        <f t="shared" si="4"/>
        <v>79.31904161412359</v>
      </c>
      <c r="F49" s="87">
        <f t="shared" si="3"/>
        <v>104.31904161412359</v>
      </c>
      <c r="G49" s="295">
        <f t="shared" si="5"/>
        <v>0.017083333333333325</v>
      </c>
    </row>
    <row r="50" spans="1:7" ht="12.75">
      <c r="A50" s="278">
        <v>43</v>
      </c>
      <c r="B50" s="96" t="s">
        <v>252</v>
      </c>
      <c r="C50" s="139" t="s">
        <v>25</v>
      </c>
      <c r="D50" s="294">
        <v>0.08318287037037037</v>
      </c>
      <c r="E50" s="86">
        <f t="shared" si="4"/>
        <v>78.76721858911925</v>
      </c>
      <c r="F50" s="87">
        <f t="shared" si="3"/>
        <v>103.76721858911925</v>
      </c>
      <c r="G50" s="295">
        <f t="shared" si="5"/>
        <v>0.01766203703703703</v>
      </c>
    </row>
    <row r="51" spans="1:7" ht="12.75">
      <c r="A51" s="278">
        <v>44</v>
      </c>
      <c r="B51" s="96" t="s">
        <v>82</v>
      </c>
      <c r="C51" s="139" t="s">
        <v>52</v>
      </c>
      <c r="D51" s="294">
        <v>0.08320601851851851</v>
      </c>
      <c r="E51" s="86">
        <f t="shared" si="4"/>
        <v>78.74530532758382</v>
      </c>
      <c r="F51" s="87">
        <f t="shared" si="3"/>
        <v>103.74530532758382</v>
      </c>
      <c r="G51" s="295">
        <f t="shared" si="5"/>
        <v>0.01768518518518518</v>
      </c>
    </row>
    <row r="52" spans="1:7" ht="12.75">
      <c r="A52" s="278">
        <v>45</v>
      </c>
      <c r="B52" s="96" t="s">
        <v>46</v>
      </c>
      <c r="C52" s="139" t="s">
        <v>47</v>
      </c>
      <c r="D52" s="294">
        <v>0.08322916666666667</v>
      </c>
      <c r="E52" s="86">
        <f t="shared" si="4"/>
        <v>78.72340425531914</v>
      </c>
      <c r="F52" s="87">
        <f t="shared" si="3"/>
        <v>103.72340425531914</v>
      </c>
      <c r="G52" s="295">
        <f t="shared" si="5"/>
        <v>0.01770833333333334</v>
      </c>
    </row>
    <row r="53" spans="1:7" ht="12.75">
      <c r="A53" s="278">
        <v>46</v>
      </c>
      <c r="B53" s="97" t="s">
        <v>171</v>
      </c>
      <c r="C53" s="140" t="s">
        <v>353</v>
      </c>
      <c r="D53" s="294">
        <v>0.08322916666666667</v>
      </c>
      <c r="E53" s="86">
        <f t="shared" si="4"/>
        <v>78.72340425531914</v>
      </c>
      <c r="F53" s="87">
        <f t="shared" si="3"/>
        <v>103.72340425531914</v>
      </c>
      <c r="G53" s="295">
        <f t="shared" si="5"/>
        <v>0.01770833333333334</v>
      </c>
    </row>
    <row r="54" spans="1:7" ht="12.75">
      <c r="A54" s="278">
        <v>47</v>
      </c>
      <c r="B54" s="96" t="s">
        <v>167</v>
      </c>
      <c r="C54" s="139" t="s">
        <v>484</v>
      </c>
      <c r="D54" s="294">
        <v>0.08324074074074074</v>
      </c>
      <c r="E54" s="86">
        <f t="shared" si="4"/>
        <v>78.71245828698554</v>
      </c>
      <c r="F54" s="87">
        <f t="shared" si="3"/>
        <v>103.71245828698554</v>
      </c>
      <c r="G54" s="295">
        <f t="shared" si="5"/>
        <v>0.017719907407407406</v>
      </c>
    </row>
    <row r="55" spans="1:7" ht="12.75">
      <c r="A55" s="278">
        <v>48</v>
      </c>
      <c r="B55" s="96" t="s">
        <v>37</v>
      </c>
      <c r="C55" s="139" t="s">
        <v>80</v>
      </c>
      <c r="D55" s="294">
        <v>0.08324074074074074</v>
      </c>
      <c r="E55" s="86">
        <f t="shared" si="4"/>
        <v>78.71245828698554</v>
      </c>
      <c r="F55" s="87">
        <f t="shared" si="3"/>
        <v>103.71245828698554</v>
      </c>
      <c r="G55" s="295">
        <f t="shared" si="5"/>
        <v>0.017719907407407406</v>
      </c>
    </row>
    <row r="56" spans="1:7" ht="12.75">
      <c r="A56" s="278">
        <v>49</v>
      </c>
      <c r="B56" s="96" t="s">
        <v>255</v>
      </c>
      <c r="C56" s="139" t="s">
        <v>38</v>
      </c>
      <c r="D56" s="294">
        <v>0.08413194444444444</v>
      </c>
      <c r="E56" s="86">
        <f t="shared" si="4"/>
        <v>77.87866281469253</v>
      </c>
      <c r="F56" s="87">
        <f t="shared" si="3"/>
        <v>102.87866281469253</v>
      </c>
      <c r="G56" s="295">
        <f t="shared" si="5"/>
        <v>0.018611111111111106</v>
      </c>
    </row>
    <row r="57" spans="1:7" ht="12.75">
      <c r="A57" s="278">
        <v>50</v>
      </c>
      <c r="B57" s="96" t="s">
        <v>130</v>
      </c>
      <c r="C57" s="139" t="s">
        <v>42</v>
      </c>
      <c r="D57" s="294">
        <v>0.08457175925925926</v>
      </c>
      <c r="E57" s="86">
        <f t="shared" si="4"/>
        <v>77.47365539893252</v>
      </c>
      <c r="F57" s="87">
        <f t="shared" si="3"/>
        <v>102.47365539893252</v>
      </c>
      <c r="G57" s="295">
        <f t="shared" si="5"/>
        <v>0.01905092592592593</v>
      </c>
    </row>
    <row r="58" spans="1:7" ht="12.75">
      <c r="A58" s="278">
        <v>51</v>
      </c>
      <c r="B58" s="96" t="s">
        <v>257</v>
      </c>
      <c r="C58" s="139" t="s">
        <v>46</v>
      </c>
      <c r="D58" s="294">
        <v>0.0847800925925926</v>
      </c>
      <c r="E58" s="86">
        <f t="shared" si="4"/>
        <v>77.28327645051193</v>
      </c>
      <c r="F58" s="87">
        <f t="shared" si="3"/>
        <v>102.28327645051193</v>
      </c>
      <c r="G58" s="295">
        <f t="shared" si="5"/>
        <v>0.019259259259259268</v>
      </c>
    </row>
    <row r="59" spans="1:7" ht="12.75">
      <c r="A59" s="278">
        <v>52</v>
      </c>
      <c r="B59" s="97" t="s">
        <v>85</v>
      </c>
      <c r="C59" s="140" t="s">
        <v>84</v>
      </c>
      <c r="D59" s="294">
        <v>0.08508101851851851</v>
      </c>
      <c r="E59" s="86">
        <f t="shared" si="4"/>
        <v>77.00993062168413</v>
      </c>
      <c r="F59" s="87">
        <f t="shared" si="3"/>
        <v>102.00993062168413</v>
      </c>
      <c r="G59" s="295">
        <f t="shared" si="5"/>
        <v>0.01956018518518518</v>
      </c>
    </row>
    <row r="60" spans="1:7" ht="12.75">
      <c r="A60" s="278">
        <v>53</v>
      </c>
      <c r="B60" s="96" t="s">
        <v>257</v>
      </c>
      <c r="C60" s="139" t="s">
        <v>153</v>
      </c>
      <c r="D60" s="294">
        <v>0.08515046296296297</v>
      </c>
      <c r="E60" s="86">
        <f t="shared" si="4"/>
        <v>76.94712518689683</v>
      </c>
      <c r="F60" s="87">
        <f t="shared" si="3"/>
        <v>101.94712518689683</v>
      </c>
      <c r="G60" s="295">
        <f t="shared" si="5"/>
        <v>0.019629629629629636</v>
      </c>
    </row>
    <row r="61" spans="1:7" ht="12.75">
      <c r="A61" s="278">
        <v>54</v>
      </c>
      <c r="B61" s="96" t="s">
        <v>170</v>
      </c>
      <c r="C61" s="139" t="s">
        <v>42</v>
      </c>
      <c r="D61" s="294">
        <v>0.08520833333333333</v>
      </c>
      <c r="E61" s="86">
        <f t="shared" si="4"/>
        <v>76.89486552567237</v>
      </c>
      <c r="F61" s="87">
        <f t="shared" si="3"/>
        <v>101.89486552567237</v>
      </c>
      <c r="G61" s="295">
        <f t="shared" si="5"/>
        <v>0.019687499999999997</v>
      </c>
    </row>
    <row r="62" spans="1:7" ht="12.75">
      <c r="A62" s="278">
        <v>55</v>
      </c>
      <c r="B62" s="96" t="s">
        <v>263</v>
      </c>
      <c r="C62" s="139" t="s">
        <v>89</v>
      </c>
      <c r="D62" s="294">
        <v>0.08523148148148148</v>
      </c>
      <c r="E62" s="86">
        <f t="shared" si="4"/>
        <v>76.87398153177621</v>
      </c>
      <c r="F62" s="87">
        <f t="shared" si="3"/>
        <v>101.87398153177621</v>
      </c>
      <c r="G62" s="295">
        <f t="shared" si="5"/>
        <v>0.019710648148148144</v>
      </c>
    </row>
    <row r="63" spans="1:7" ht="12.75">
      <c r="A63" s="278">
        <v>56</v>
      </c>
      <c r="B63" s="96" t="s">
        <v>485</v>
      </c>
      <c r="C63" s="139" t="s">
        <v>87</v>
      </c>
      <c r="D63" s="294">
        <v>0.08563657407407409</v>
      </c>
      <c r="E63" s="86">
        <f t="shared" si="4"/>
        <v>76.51033923503175</v>
      </c>
      <c r="F63" s="87">
        <f t="shared" si="3"/>
        <v>101.51033923503175</v>
      </c>
      <c r="G63" s="295">
        <f t="shared" si="5"/>
        <v>0.020115740740740753</v>
      </c>
    </row>
    <row r="64" spans="1:7" ht="12.75">
      <c r="A64" s="278">
        <v>57</v>
      </c>
      <c r="B64" s="96" t="s">
        <v>269</v>
      </c>
      <c r="C64" s="139" t="s">
        <v>51</v>
      </c>
      <c r="D64" s="294">
        <v>0.08594907407407408</v>
      </c>
      <c r="E64" s="86">
        <f t="shared" si="4"/>
        <v>76.23215728521411</v>
      </c>
      <c r="F64" s="87">
        <f t="shared" si="3"/>
        <v>101.23215728521411</v>
      </c>
      <c r="G64" s="295">
        <f t="shared" si="5"/>
        <v>0.020428240740740747</v>
      </c>
    </row>
    <row r="65" spans="1:7" ht="12.75">
      <c r="A65" s="278">
        <v>58</v>
      </c>
      <c r="B65" s="96" t="s">
        <v>45</v>
      </c>
      <c r="C65" s="139" t="s">
        <v>77</v>
      </c>
      <c r="D65" s="294">
        <v>0.08681712962962963</v>
      </c>
      <c r="E65" s="86">
        <f t="shared" si="4"/>
        <v>75.46993734168778</v>
      </c>
      <c r="F65" s="87">
        <f t="shared" si="3"/>
        <v>100.46993734168778</v>
      </c>
      <c r="G65" s="295">
        <f t="shared" si="5"/>
        <v>0.0212962962962963</v>
      </c>
    </row>
    <row r="66" spans="1:7" ht="12.75">
      <c r="A66" s="278">
        <v>59</v>
      </c>
      <c r="B66" s="96" t="s">
        <v>162</v>
      </c>
      <c r="C66" s="139" t="s">
        <v>70</v>
      </c>
      <c r="D66" s="294">
        <v>0.0886111111111111</v>
      </c>
      <c r="E66" s="86">
        <f t="shared" si="4"/>
        <v>73.94200626959248</v>
      </c>
      <c r="F66" s="87">
        <f t="shared" si="3"/>
        <v>98.94200626959248</v>
      </c>
      <c r="G66" s="295">
        <f t="shared" si="5"/>
        <v>0.023090277777777765</v>
      </c>
    </row>
    <row r="67" spans="1:7" ht="12.75">
      <c r="A67" s="278">
        <v>60</v>
      </c>
      <c r="B67" s="96" t="s">
        <v>103</v>
      </c>
      <c r="C67" s="139" t="s">
        <v>87</v>
      </c>
      <c r="D67" s="294">
        <v>0.08921296296296295</v>
      </c>
      <c r="E67" s="86">
        <f t="shared" si="4"/>
        <v>73.44317592112091</v>
      </c>
      <c r="F67" s="87">
        <f t="shared" si="3"/>
        <v>98.44317592112091</v>
      </c>
      <c r="G67" s="295">
        <f t="shared" si="5"/>
        <v>0.02369212962962962</v>
      </c>
    </row>
    <row r="68" spans="1:7" ht="12.75">
      <c r="A68" s="278">
        <v>61</v>
      </c>
      <c r="B68" s="96" t="s">
        <v>54</v>
      </c>
      <c r="C68" s="139" t="s">
        <v>38</v>
      </c>
      <c r="D68" s="294">
        <v>0.08996527777777778</v>
      </c>
      <c r="E68" s="86">
        <f t="shared" si="4"/>
        <v>72.82902354303357</v>
      </c>
      <c r="F68" s="87">
        <f t="shared" si="3"/>
        <v>97.82902354303357</v>
      </c>
      <c r="G68" s="295">
        <f t="shared" si="5"/>
        <v>0.02444444444444445</v>
      </c>
    </row>
    <row r="69" spans="1:7" ht="12.75">
      <c r="A69" s="278">
        <v>62</v>
      </c>
      <c r="B69" s="96" t="s">
        <v>45</v>
      </c>
      <c r="C69" s="139" t="s">
        <v>70</v>
      </c>
      <c r="D69" s="294">
        <v>0.09041666666666666</v>
      </c>
      <c r="E69" s="86">
        <f t="shared" si="4"/>
        <v>72.46543778801843</v>
      </c>
      <c r="F69" s="87">
        <f t="shared" si="3"/>
        <v>97.46543778801843</v>
      </c>
      <c r="G69" s="295">
        <f t="shared" si="5"/>
        <v>0.024895833333333325</v>
      </c>
    </row>
    <row r="70" spans="1:7" ht="12.75">
      <c r="A70" s="278">
        <v>63</v>
      </c>
      <c r="B70" s="97" t="s">
        <v>90</v>
      </c>
      <c r="C70" s="140" t="s">
        <v>91</v>
      </c>
      <c r="D70" s="294">
        <v>0.09076388888888888</v>
      </c>
      <c r="E70" s="86">
        <f t="shared" si="4"/>
        <v>72.18821729150727</v>
      </c>
      <c r="F70" s="87">
        <f t="shared" si="3"/>
        <v>97.18821729150727</v>
      </c>
      <c r="G70" s="295">
        <f t="shared" si="5"/>
        <v>0.025243055555555546</v>
      </c>
    </row>
    <row r="71" spans="1:7" ht="12.75">
      <c r="A71" s="278">
        <v>64</v>
      </c>
      <c r="B71" s="97" t="s">
        <v>48</v>
      </c>
      <c r="C71" s="140" t="s">
        <v>440</v>
      </c>
      <c r="D71" s="294">
        <v>0.09185185185185185</v>
      </c>
      <c r="E71" s="86">
        <f t="shared" si="4"/>
        <v>71.33316532258065</v>
      </c>
      <c r="F71" s="87">
        <f t="shared" si="3"/>
        <v>96.33316532258065</v>
      </c>
      <c r="G71" s="295">
        <f t="shared" si="5"/>
        <v>0.026331018518518517</v>
      </c>
    </row>
    <row r="72" spans="1:7" ht="12.75">
      <c r="A72" s="278">
        <v>65</v>
      </c>
      <c r="B72" s="96" t="s">
        <v>50</v>
      </c>
      <c r="C72" s="139" t="s">
        <v>51</v>
      </c>
      <c r="D72" s="294">
        <v>0.09196759259259259</v>
      </c>
      <c r="E72" s="86">
        <f t="shared" si="4"/>
        <v>71.24339290208911</v>
      </c>
      <c r="F72" s="87">
        <f aca="true" t="shared" si="6" ref="F72:F93">E72+E$3</f>
        <v>96.24339290208911</v>
      </c>
      <c r="G72" s="295">
        <f t="shared" si="5"/>
        <v>0.026446759259259253</v>
      </c>
    </row>
    <row r="73" spans="1:7" ht="12.75">
      <c r="A73" s="278">
        <v>66</v>
      </c>
      <c r="B73" s="96" t="s">
        <v>64</v>
      </c>
      <c r="C73" s="139" t="s">
        <v>42</v>
      </c>
      <c r="D73" s="294">
        <v>0.09222222222222222</v>
      </c>
      <c r="E73" s="86">
        <f aca="true" t="shared" si="7" ref="E73:E93">(D$8/D73)*100</f>
        <v>71.04668674698796</v>
      </c>
      <c r="F73" s="87">
        <f t="shared" si="6"/>
        <v>96.04668674698796</v>
      </c>
      <c r="G73" s="295">
        <f aca="true" t="shared" si="8" ref="G73:G93">D73-D$8</f>
        <v>0.026701388888888886</v>
      </c>
    </row>
    <row r="74" spans="1:7" ht="12.75">
      <c r="A74" s="278">
        <v>67</v>
      </c>
      <c r="B74" s="97" t="s">
        <v>288</v>
      </c>
      <c r="C74" s="140" t="s">
        <v>289</v>
      </c>
      <c r="D74" s="294">
        <v>0.09306712962962964</v>
      </c>
      <c r="E74" s="86">
        <f t="shared" si="7"/>
        <v>70.40169133192389</v>
      </c>
      <c r="F74" s="87">
        <f t="shared" si="6"/>
        <v>95.40169133192389</v>
      </c>
      <c r="G74" s="295">
        <f t="shared" si="8"/>
        <v>0.027546296296296305</v>
      </c>
    </row>
    <row r="75" spans="1:7" ht="12.75">
      <c r="A75" s="278">
        <v>68</v>
      </c>
      <c r="B75" s="96" t="s">
        <v>36</v>
      </c>
      <c r="C75" s="139" t="s">
        <v>19</v>
      </c>
      <c r="D75" s="294">
        <v>0.09383101851851851</v>
      </c>
      <c r="E75" s="86">
        <f t="shared" si="7"/>
        <v>69.82854323424202</v>
      </c>
      <c r="F75" s="87">
        <f t="shared" si="6"/>
        <v>94.82854323424202</v>
      </c>
      <c r="G75" s="295">
        <f t="shared" si="8"/>
        <v>0.028310185185185174</v>
      </c>
    </row>
    <row r="76" spans="1:7" ht="12.75">
      <c r="A76" s="278">
        <v>69</v>
      </c>
      <c r="B76" s="97" t="s">
        <v>34</v>
      </c>
      <c r="C76" s="140" t="s">
        <v>35</v>
      </c>
      <c r="D76" s="294">
        <v>0.09444444444444444</v>
      </c>
      <c r="E76" s="86">
        <f t="shared" si="7"/>
        <v>69.375</v>
      </c>
      <c r="F76" s="87">
        <f t="shared" si="6"/>
        <v>94.375</v>
      </c>
      <c r="G76" s="295">
        <f t="shared" si="8"/>
        <v>0.02892361111111111</v>
      </c>
    </row>
    <row r="77" spans="1:7" ht="12.75">
      <c r="A77" s="278">
        <v>70</v>
      </c>
      <c r="B77" s="97" t="s">
        <v>32</v>
      </c>
      <c r="C77" s="140" t="s">
        <v>33</v>
      </c>
      <c r="D77" s="294">
        <v>0.09444444444444444</v>
      </c>
      <c r="E77" s="86">
        <f t="shared" si="7"/>
        <v>69.375</v>
      </c>
      <c r="F77" s="87">
        <f t="shared" si="6"/>
        <v>94.375</v>
      </c>
      <c r="G77" s="295">
        <f t="shared" si="8"/>
        <v>0.02892361111111111</v>
      </c>
    </row>
    <row r="78" spans="1:7" ht="12.75">
      <c r="A78" s="278">
        <v>71</v>
      </c>
      <c r="B78" s="96" t="s">
        <v>101</v>
      </c>
      <c r="C78" s="139" t="s">
        <v>134</v>
      </c>
      <c r="D78" s="294">
        <v>0.09444444444444444</v>
      </c>
      <c r="E78" s="86">
        <f t="shared" si="7"/>
        <v>69.375</v>
      </c>
      <c r="F78" s="87">
        <f t="shared" si="6"/>
        <v>94.375</v>
      </c>
      <c r="G78" s="295">
        <f t="shared" si="8"/>
        <v>0.02892361111111111</v>
      </c>
    </row>
    <row r="79" spans="1:7" ht="12.75">
      <c r="A79" s="278">
        <v>72</v>
      </c>
      <c r="B79" s="96" t="s">
        <v>183</v>
      </c>
      <c r="C79" s="139" t="s">
        <v>25</v>
      </c>
      <c r="D79" s="294">
        <v>0.0950462962962963</v>
      </c>
      <c r="E79" s="86">
        <f t="shared" si="7"/>
        <v>68.93570384802727</v>
      </c>
      <c r="F79" s="87">
        <f t="shared" si="6"/>
        <v>93.93570384802727</v>
      </c>
      <c r="G79" s="295">
        <f t="shared" si="8"/>
        <v>0.02952546296296296</v>
      </c>
    </row>
    <row r="80" spans="1:7" ht="12.75">
      <c r="A80" s="278">
        <v>73</v>
      </c>
      <c r="B80" s="97" t="s">
        <v>73</v>
      </c>
      <c r="C80" s="140" t="s">
        <v>74</v>
      </c>
      <c r="D80" s="294">
        <v>0.0950462962962963</v>
      </c>
      <c r="E80" s="86">
        <f t="shared" si="7"/>
        <v>68.93570384802727</v>
      </c>
      <c r="F80" s="87">
        <f t="shared" si="6"/>
        <v>93.93570384802727</v>
      </c>
      <c r="G80" s="295">
        <f t="shared" si="8"/>
        <v>0.02952546296296296</v>
      </c>
    </row>
    <row r="81" spans="1:7" ht="12.75">
      <c r="A81" s="278">
        <v>74</v>
      </c>
      <c r="B81" s="96" t="s">
        <v>167</v>
      </c>
      <c r="C81" s="139" t="s">
        <v>55</v>
      </c>
      <c r="D81" s="294">
        <v>0.09607638888888888</v>
      </c>
      <c r="E81" s="86">
        <f t="shared" si="7"/>
        <v>68.19660281893749</v>
      </c>
      <c r="F81" s="87">
        <f t="shared" si="6"/>
        <v>93.19660281893749</v>
      </c>
      <c r="G81" s="295">
        <f t="shared" si="8"/>
        <v>0.030555555555555544</v>
      </c>
    </row>
    <row r="82" spans="1:7" ht="12.75">
      <c r="A82" s="278">
        <v>75</v>
      </c>
      <c r="B82" s="96" t="s">
        <v>22</v>
      </c>
      <c r="C82" s="139" t="s">
        <v>61</v>
      </c>
      <c r="D82" s="294">
        <v>0.09646990740740741</v>
      </c>
      <c r="E82" s="86">
        <f t="shared" si="7"/>
        <v>67.91841631673665</v>
      </c>
      <c r="F82" s="87">
        <f t="shared" si="6"/>
        <v>92.91841631673665</v>
      </c>
      <c r="G82" s="295">
        <f t="shared" si="8"/>
        <v>0.030949074074074073</v>
      </c>
    </row>
    <row r="83" spans="1:7" ht="12.75">
      <c r="A83" s="278">
        <v>76</v>
      </c>
      <c r="B83" s="96" t="s">
        <v>56</v>
      </c>
      <c r="C83" s="139" t="s">
        <v>19</v>
      </c>
      <c r="D83" s="294">
        <v>0.0975925925925926</v>
      </c>
      <c r="E83" s="86">
        <f t="shared" si="7"/>
        <v>67.13709677419354</v>
      </c>
      <c r="F83" s="87">
        <f t="shared" si="6"/>
        <v>92.13709677419354</v>
      </c>
      <c r="G83" s="295">
        <f t="shared" si="8"/>
        <v>0.03207175925925927</v>
      </c>
    </row>
    <row r="84" spans="1:7" ht="12.75">
      <c r="A84" s="278">
        <v>77</v>
      </c>
      <c r="B84" s="96" t="s">
        <v>429</v>
      </c>
      <c r="C84" s="139" t="s">
        <v>69</v>
      </c>
      <c r="D84" s="294">
        <v>0.09760416666666667</v>
      </c>
      <c r="E84" s="86">
        <f t="shared" si="7"/>
        <v>67.12913553895412</v>
      </c>
      <c r="F84" s="87">
        <f t="shared" si="6"/>
        <v>92.12913553895412</v>
      </c>
      <c r="G84" s="295">
        <f t="shared" si="8"/>
        <v>0.03208333333333334</v>
      </c>
    </row>
    <row r="85" spans="1:7" ht="12.75">
      <c r="A85" s="278">
        <v>78</v>
      </c>
      <c r="B85" s="96" t="s">
        <v>299</v>
      </c>
      <c r="C85" s="139" t="s">
        <v>97</v>
      </c>
      <c r="D85" s="294">
        <v>0.10105324074074074</v>
      </c>
      <c r="E85" s="86">
        <f t="shared" si="7"/>
        <v>64.83793379910664</v>
      </c>
      <c r="F85" s="87">
        <f t="shared" si="6"/>
        <v>89.83793379910664</v>
      </c>
      <c r="G85" s="295">
        <f t="shared" si="8"/>
        <v>0.0355324074074074</v>
      </c>
    </row>
    <row r="86" spans="1:7" ht="12.75">
      <c r="A86" s="278">
        <v>79</v>
      </c>
      <c r="B86" s="96" t="s">
        <v>41</v>
      </c>
      <c r="C86" s="139" t="s">
        <v>42</v>
      </c>
      <c r="D86" s="294">
        <v>0.10160879629629631</v>
      </c>
      <c r="E86" s="86">
        <f t="shared" si="7"/>
        <v>64.48342635835516</v>
      </c>
      <c r="F86" s="87">
        <f t="shared" si="6"/>
        <v>89.48342635835516</v>
      </c>
      <c r="G86" s="295">
        <f t="shared" si="8"/>
        <v>0.036087962962962974</v>
      </c>
    </row>
    <row r="87" spans="1:7" ht="12.75">
      <c r="A87" s="278">
        <v>80</v>
      </c>
      <c r="B87" s="96" t="s">
        <v>57</v>
      </c>
      <c r="C87" s="139" t="s">
        <v>58</v>
      </c>
      <c r="D87" s="294">
        <v>0.10200231481481481</v>
      </c>
      <c r="E87" s="86">
        <f t="shared" si="7"/>
        <v>64.23465335300125</v>
      </c>
      <c r="F87" s="87">
        <f t="shared" si="6"/>
        <v>89.23465335300125</v>
      </c>
      <c r="G87" s="295">
        <f t="shared" si="8"/>
        <v>0.036481481481481476</v>
      </c>
    </row>
    <row r="88" spans="1:7" ht="12.75">
      <c r="A88" s="278">
        <v>81</v>
      </c>
      <c r="B88" s="96" t="s">
        <v>189</v>
      </c>
      <c r="C88" s="139" t="s">
        <v>38</v>
      </c>
      <c r="D88" s="294">
        <v>0.10534722222222222</v>
      </c>
      <c r="E88" s="86">
        <f t="shared" si="7"/>
        <v>62.19512195121951</v>
      </c>
      <c r="F88" s="87">
        <f t="shared" si="6"/>
        <v>87.1951219512195</v>
      </c>
      <c r="G88" s="295">
        <f t="shared" si="8"/>
        <v>0.03982638888888888</v>
      </c>
    </row>
    <row r="89" spans="1:7" ht="12.75">
      <c r="A89" s="278">
        <v>82</v>
      </c>
      <c r="B89" s="97" t="s">
        <v>62</v>
      </c>
      <c r="C89" s="140" t="s">
        <v>63</v>
      </c>
      <c r="D89" s="294">
        <v>0.10859953703703702</v>
      </c>
      <c r="E89" s="86">
        <f t="shared" si="7"/>
        <v>60.33251625279762</v>
      </c>
      <c r="F89" s="87">
        <f t="shared" si="6"/>
        <v>85.33251625279762</v>
      </c>
      <c r="G89" s="295">
        <f t="shared" si="8"/>
        <v>0.04307870370370369</v>
      </c>
    </row>
    <row r="90" spans="1:7" ht="12.75">
      <c r="A90" s="278">
        <v>83</v>
      </c>
      <c r="B90" s="96" t="s">
        <v>186</v>
      </c>
      <c r="C90" s="139" t="s">
        <v>19</v>
      </c>
      <c r="D90" s="294">
        <v>0.1112962962962963</v>
      </c>
      <c r="E90" s="86">
        <f t="shared" si="7"/>
        <v>58.87063227953411</v>
      </c>
      <c r="F90" s="87">
        <f t="shared" si="6"/>
        <v>83.8706322795341</v>
      </c>
      <c r="G90" s="295">
        <f t="shared" si="8"/>
        <v>0.04577546296296296</v>
      </c>
    </row>
    <row r="91" spans="1:7" ht="12.75">
      <c r="A91" s="278">
        <v>84</v>
      </c>
      <c r="B91" s="97" t="s">
        <v>99</v>
      </c>
      <c r="C91" s="140" t="s">
        <v>100</v>
      </c>
      <c r="D91" s="294">
        <v>0.11631944444444443</v>
      </c>
      <c r="E91" s="86">
        <f t="shared" si="7"/>
        <v>56.32835820895523</v>
      </c>
      <c r="F91" s="87">
        <f t="shared" si="6"/>
        <v>81.32835820895522</v>
      </c>
      <c r="G91" s="295">
        <f t="shared" si="8"/>
        <v>0.0507986111111111</v>
      </c>
    </row>
    <row r="92" spans="1:7" ht="12.75">
      <c r="A92" s="278">
        <v>85</v>
      </c>
      <c r="B92" s="97" t="s">
        <v>85</v>
      </c>
      <c r="C92" s="140" t="s">
        <v>58</v>
      </c>
      <c r="D92" s="294">
        <v>0.11692129629629629</v>
      </c>
      <c r="E92" s="86">
        <f t="shared" si="7"/>
        <v>56.038408235992875</v>
      </c>
      <c r="F92" s="87">
        <f t="shared" si="6"/>
        <v>81.03840823599288</v>
      </c>
      <c r="G92" s="295">
        <f t="shared" si="8"/>
        <v>0.05140046296296295</v>
      </c>
    </row>
    <row r="93" spans="1:7" ht="12.75">
      <c r="A93" s="278">
        <v>86</v>
      </c>
      <c r="B93" s="96" t="s">
        <v>438</v>
      </c>
      <c r="C93" s="139" t="s">
        <v>89</v>
      </c>
      <c r="D93" s="294">
        <v>0.11695601851851851</v>
      </c>
      <c r="E93" s="86">
        <f t="shared" si="7"/>
        <v>56.021771400296885</v>
      </c>
      <c r="F93" s="87">
        <f t="shared" si="6"/>
        <v>81.02177140029688</v>
      </c>
      <c r="G93" s="295">
        <f t="shared" si="8"/>
        <v>0.05143518518518518</v>
      </c>
    </row>
    <row r="94" spans="1:7" ht="12.75">
      <c r="A94" s="278">
        <v>87</v>
      </c>
      <c r="B94" s="96" t="s">
        <v>65</v>
      </c>
      <c r="C94" s="139" t="s">
        <v>19</v>
      </c>
      <c r="D94" s="294">
        <v>0.1432986111111111</v>
      </c>
      <c r="E94" s="86">
        <f>(D$8/D94)*100</f>
        <v>45.72328567967046</v>
      </c>
      <c r="F94" s="87">
        <f>E94+E$3</f>
        <v>70.72328567967045</v>
      </c>
      <c r="G94" s="295">
        <f>D94-D$8</f>
        <v>0.07777777777777778</v>
      </c>
    </row>
    <row r="95" spans="1:7" ht="12.75">
      <c r="A95" s="278">
        <v>88</v>
      </c>
      <c r="B95" s="96" t="s">
        <v>405</v>
      </c>
      <c r="C95" s="139" t="s">
        <v>52</v>
      </c>
      <c r="D95" s="300" t="s">
        <v>454</v>
      </c>
      <c r="E95" s="86"/>
      <c r="F95" s="87"/>
      <c r="G95" s="295"/>
    </row>
    <row r="96" spans="1:7" ht="12.75">
      <c r="A96" s="278">
        <v>89</v>
      </c>
      <c r="B96" s="96" t="s">
        <v>105</v>
      </c>
      <c r="C96" s="139" t="s">
        <v>106</v>
      </c>
      <c r="D96" s="300" t="s">
        <v>454</v>
      </c>
      <c r="E96" s="86"/>
      <c r="F96" s="87"/>
      <c r="G96" s="295"/>
    </row>
    <row r="97" spans="1:7" ht="12.75">
      <c r="A97" s="278">
        <v>90</v>
      </c>
      <c r="B97" s="96" t="s">
        <v>175</v>
      </c>
      <c r="C97" s="139" t="s">
        <v>176</v>
      </c>
      <c r="D97" s="300" t="s">
        <v>454</v>
      </c>
      <c r="E97" s="86"/>
      <c r="F97" s="87"/>
      <c r="G97" s="295"/>
    </row>
  </sheetData>
  <mergeCells count="9">
    <mergeCell ref="A5:B5"/>
    <mergeCell ref="C5:F5"/>
    <mergeCell ref="A6:B6"/>
    <mergeCell ref="A1:G1"/>
    <mergeCell ref="A2:D2"/>
    <mergeCell ref="F2:G3"/>
    <mergeCell ref="A3:B3"/>
    <mergeCell ref="D3:D4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7"/>
  <sheetViews>
    <sheetView zoomScale="130" zoomScaleNormal="130" workbookViewId="0" topLeftCell="A1">
      <selection activeCell="A1" sqref="A1:G1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8.25390625" style="0" customWidth="1"/>
    <col min="5" max="5" width="7.25390625" style="0" customWidth="1"/>
    <col min="6" max="6" width="9.625" style="0" customWidth="1"/>
    <col min="7" max="7" width="6.875" style="0" customWidth="1"/>
  </cols>
  <sheetData>
    <row r="1" spans="1:7" ht="27">
      <c r="A1" s="458" t="s">
        <v>486</v>
      </c>
      <c r="B1" s="458"/>
      <c r="C1" s="458"/>
      <c r="D1" s="458"/>
      <c r="E1" s="458"/>
      <c r="F1" s="458"/>
      <c r="G1" s="458"/>
    </row>
    <row r="2" spans="1:7" ht="12.75">
      <c r="A2" s="459"/>
      <c r="B2" s="459"/>
      <c r="C2" s="459"/>
      <c r="D2" s="459"/>
      <c r="E2" s="11" t="s">
        <v>407</v>
      </c>
      <c r="F2" s="461"/>
      <c r="G2" s="461"/>
    </row>
    <row r="3" spans="1:7" ht="12.75">
      <c r="A3" s="456" t="s">
        <v>408</v>
      </c>
      <c r="B3" s="456"/>
      <c r="C3" s="74">
        <v>38599</v>
      </c>
      <c r="D3" s="465"/>
      <c r="E3" s="11">
        <v>30</v>
      </c>
      <c r="F3" s="461"/>
      <c r="G3" s="461"/>
    </row>
    <row r="4" spans="1:7" ht="12.75">
      <c r="A4" s="456" t="s">
        <v>410</v>
      </c>
      <c r="B4" s="456"/>
      <c r="C4" s="215">
        <v>39711</v>
      </c>
      <c r="D4" s="465"/>
      <c r="E4" s="14"/>
      <c r="F4" s="14"/>
      <c r="G4" s="14"/>
    </row>
    <row r="5" spans="1:7" ht="21.75" customHeight="1">
      <c r="A5" s="456" t="s">
        <v>411</v>
      </c>
      <c r="B5" s="456"/>
      <c r="C5" s="466" t="s">
        <v>487</v>
      </c>
      <c r="D5" s="466"/>
      <c r="E5" s="466"/>
      <c r="F5" s="466"/>
      <c r="G5" s="14"/>
    </row>
    <row r="6" spans="1:7" ht="12.75">
      <c r="A6" s="456" t="s">
        <v>413</v>
      </c>
      <c r="B6" s="456"/>
      <c r="C6" s="16">
        <f>COUNTA(B8:B57)</f>
        <v>50</v>
      </c>
      <c r="D6" s="174"/>
      <c r="E6" s="14"/>
      <c r="F6" s="14"/>
      <c r="G6" s="14"/>
    </row>
    <row r="7" spans="1:7" ht="12.75">
      <c r="A7" s="242" t="s">
        <v>414</v>
      </c>
      <c r="B7" s="242" t="s">
        <v>415</v>
      </c>
      <c r="C7" s="242" t="s">
        <v>416</v>
      </c>
      <c r="D7" s="228" t="s">
        <v>426</v>
      </c>
      <c r="E7" s="277" t="s">
        <v>419</v>
      </c>
      <c r="F7" s="277" t="s">
        <v>420</v>
      </c>
      <c r="G7" s="277" t="s">
        <v>467</v>
      </c>
    </row>
    <row r="8" spans="1:7" ht="12.75">
      <c r="A8" s="278">
        <v>1</v>
      </c>
      <c r="B8" s="84" t="s">
        <v>18</v>
      </c>
      <c r="C8" s="122" t="s">
        <v>19</v>
      </c>
      <c r="D8" s="291">
        <v>0.03671296296296296</v>
      </c>
      <c r="E8" s="292">
        <v>100</v>
      </c>
      <c r="F8" s="293">
        <f aca="true" t="shared" si="0" ref="F8:F39">E8+E$3</f>
        <v>130</v>
      </c>
      <c r="G8" s="280"/>
    </row>
    <row r="9" spans="1:7" ht="12.75">
      <c r="A9" s="278">
        <v>2</v>
      </c>
      <c r="B9" s="84" t="s">
        <v>45</v>
      </c>
      <c r="C9" s="122" t="s">
        <v>42</v>
      </c>
      <c r="D9" s="294">
        <v>0.037083333333333336</v>
      </c>
      <c r="E9" s="86">
        <f aca="true" t="shared" si="1" ref="E9:E40">(D$8/D9)*100</f>
        <v>99.00124843945068</v>
      </c>
      <c r="F9" s="87">
        <f t="shared" si="0"/>
        <v>129.00124843945068</v>
      </c>
      <c r="G9" s="295">
        <f aca="true" t="shared" si="2" ref="G9:G40">D9-D$8</f>
        <v>0.00037037037037037507</v>
      </c>
    </row>
    <row r="10" spans="1:7" ht="12.75">
      <c r="A10" s="278">
        <v>3</v>
      </c>
      <c r="B10" s="84" t="s">
        <v>200</v>
      </c>
      <c r="C10" s="122" t="s">
        <v>60</v>
      </c>
      <c r="D10" s="294">
        <v>0.03788194444444444</v>
      </c>
      <c r="E10" s="86">
        <f t="shared" si="1"/>
        <v>96.91414604338527</v>
      </c>
      <c r="F10" s="87">
        <f t="shared" si="0"/>
        <v>126.91414604338527</v>
      </c>
      <c r="G10" s="295">
        <f t="shared" si="2"/>
        <v>0.0011689814814814792</v>
      </c>
    </row>
    <row r="11" spans="1:7" ht="12.75">
      <c r="A11" s="278">
        <v>4</v>
      </c>
      <c r="B11" s="84" t="s">
        <v>201</v>
      </c>
      <c r="C11" s="122" t="s">
        <v>19</v>
      </c>
      <c r="D11" s="294">
        <v>0.03832175925925926</v>
      </c>
      <c r="E11" s="86">
        <f t="shared" si="1"/>
        <v>95.8018725460586</v>
      </c>
      <c r="F11" s="87">
        <f t="shared" si="0"/>
        <v>125.8018725460586</v>
      </c>
      <c r="G11" s="295">
        <f t="shared" si="2"/>
        <v>0.0016087962962962957</v>
      </c>
    </row>
    <row r="12" spans="1:7" ht="12.75">
      <c r="A12" s="278">
        <v>5</v>
      </c>
      <c r="B12" s="84" t="s">
        <v>18</v>
      </c>
      <c r="C12" s="122" t="s">
        <v>52</v>
      </c>
      <c r="D12" s="294">
        <v>0.03951388888888889</v>
      </c>
      <c r="E12" s="86">
        <f t="shared" si="1"/>
        <v>92.91154071470416</v>
      </c>
      <c r="F12" s="87">
        <f t="shared" si="0"/>
        <v>122.91154071470416</v>
      </c>
      <c r="G12" s="295">
        <f t="shared" si="2"/>
        <v>0.002800925925925929</v>
      </c>
    </row>
    <row r="13" spans="1:7" ht="12.75">
      <c r="A13" s="278">
        <v>6</v>
      </c>
      <c r="B13" s="84" t="s">
        <v>143</v>
      </c>
      <c r="C13" s="122" t="s">
        <v>144</v>
      </c>
      <c r="D13" s="294">
        <v>0.03974537037037037</v>
      </c>
      <c r="E13" s="86">
        <f t="shared" si="1"/>
        <v>92.37041351193943</v>
      </c>
      <c r="F13" s="87">
        <f t="shared" si="0"/>
        <v>122.37041351193943</v>
      </c>
      <c r="G13" s="295">
        <f t="shared" si="2"/>
        <v>0.0030324074074074073</v>
      </c>
    </row>
    <row r="14" spans="1:7" ht="12.75">
      <c r="A14" s="278">
        <v>7</v>
      </c>
      <c r="B14" s="84" t="s">
        <v>146</v>
      </c>
      <c r="C14" s="122" t="s">
        <v>208</v>
      </c>
      <c r="D14" s="294">
        <v>0.04009259259259259</v>
      </c>
      <c r="E14" s="86">
        <f t="shared" si="1"/>
        <v>91.57043879907621</v>
      </c>
      <c r="F14" s="87">
        <f t="shared" si="0"/>
        <v>121.57043879907621</v>
      </c>
      <c r="G14" s="295">
        <f t="shared" si="2"/>
        <v>0.0033796296296296283</v>
      </c>
    </row>
    <row r="15" spans="1:7" ht="12.75">
      <c r="A15" s="278">
        <v>8</v>
      </c>
      <c r="B15" s="84" t="s">
        <v>67</v>
      </c>
      <c r="C15" s="122" t="s">
        <v>25</v>
      </c>
      <c r="D15" s="294">
        <v>0.04019675925925926</v>
      </c>
      <c r="E15" s="86">
        <f t="shared" si="1"/>
        <v>91.3331413763317</v>
      </c>
      <c r="F15" s="87">
        <f t="shared" si="0"/>
        <v>121.3331413763317</v>
      </c>
      <c r="G15" s="295">
        <f t="shared" si="2"/>
        <v>0.0034837962962962973</v>
      </c>
    </row>
    <row r="16" spans="1:7" ht="12.75">
      <c r="A16" s="278">
        <v>9</v>
      </c>
      <c r="B16" s="84" t="s">
        <v>429</v>
      </c>
      <c r="C16" s="122" t="s">
        <v>21</v>
      </c>
      <c r="D16" s="294">
        <v>0.04020833333333333</v>
      </c>
      <c r="E16" s="86">
        <f t="shared" si="1"/>
        <v>91.30685089234312</v>
      </c>
      <c r="F16" s="87">
        <f t="shared" si="0"/>
        <v>121.30685089234312</v>
      </c>
      <c r="G16" s="295">
        <f t="shared" si="2"/>
        <v>0.003495370370370371</v>
      </c>
    </row>
    <row r="17" spans="1:7" ht="12.75">
      <c r="A17" s="278">
        <v>10</v>
      </c>
      <c r="B17" s="84" t="s">
        <v>24</v>
      </c>
      <c r="C17" s="122" t="s">
        <v>25</v>
      </c>
      <c r="D17" s="294">
        <v>0.04116898148148148</v>
      </c>
      <c r="E17" s="86">
        <f t="shared" si="1"/>
        <v>89.17627213944334</v>
      </c>
      <c r="F17" s="87">
        <f t="shared" si="0"/>
        <v>119.17627213944334</v>
      </c>
      <c r="G17" s="295">
        <f t="shared" si="2"/>
        <v>0.004456018518518519</v>
      </c>
    </row>
    <row r="18" spans="1:7" ht="12.75">
      <c r="A18" s="278">
        <v>11</v>
      </c>
      <c r="B18" s="84" t="s">
        <v>29</v>
      </c>
      <c r="C18" s="122" t="s">
        <v>42</v>
      </c>
      <c r="D18" s="294">
        <v>0.042118055555555554</v>
      </c>
      <c r="E18" s="86">
        <f t="shared" si="1"/>
        <v>87.16680406705139</v>
      </c>
      <c r="F18" s="87">
        <f t="shared" si="0"/>
        <v>117.16680406705139</v>
      </c>
      <c r="G18" s="295">
        <f t="shared" si="2"/>
        <v>0.005405092592592593</v>
      </c>
    </row>
    <row r="19" spans="1:7" ht="12.75">
      <c r="A19" s="89">
        <v>12</v>
      </c>
      <c r="B19" s="90" t="s">
        <v>22</v>
      </c>
      <c r="C19" s="164" t="s">
        <v>23</v>
      </c>
      <c r="D19" s="296">
        <v>0.04299768518518519</v>
      </c>
      <c r="E19" s="92">
        <f t="shared" si="1"/>
        <v>85.3835800807537</v>
      </c>
      <c r="F19" s="93">
        <f t="shared" si="0"/>
        <v>115.3835800807537</v>
      </c>
      <c r="G19" s="297">
        <f t="shared" si="2"/>
        <v>0.006284722222222226</v>
      </c>
    </row>
    <row r="20" spans="1:7" ht="12.75">
      <c r="A20" s="78">
        <v>13</v>
      </c>
      <c r="B20" s="95" t="s">
        <v>448</v>
      </c>
      <c r="C20" s="135" t="s">
        <v>28</v>
      </c>
      <c r="D20" s="298">
        <v>0.0431712962962963</v>
      </c>
      <c r="E20" s="81">
        <f t="shared" si="1"/>
        <v>85.04021447721179</v>
      </c>
      <c r="F20" s="82">
        <f t="shared" si="0"/>
        <v>115.04021447721179</v>
      </c>
      <c r="G20" s="299">
        <f t="shared" si="2"/>
        <v>0.006458333333333337</v>
      </c>
    </row>
    <row r="21" spans="1:7" ht="12.75">
      <c r="A21" s="278">
        <v>14</v>
      </c>
      <c r="B21" s="96" t="s">
        <v>26</v>
      </c>
      <c r="C21" s="139" t="s">
        <v>19</v>
      </c>
      <c r="D21" s="294">
        <v>0.04346064814814815</v>
      </c>
      <c r="E21" s="86">
        <f t="shared" si="1"/>
        <v>84.47403462050598</v>
      </c>
      <c r="F21" s="87">
        <f t="shared" si="0"/>
        <v>114.47403462050598</v>
      </c>
      <c r="G21" s="295">
        <f t="shared" si="2"/>
        <v>0.00674768518518519</v>
      </c>
    </row>
    <row r="22" spans="1:7" ht="12.75">
      <c r="A22" s="278">
        <v>15</v>
      </c>
      <c r="B22" s="96" t="s">
        <v>43</v>
      </c>
      <c r="C22" s="139" t="s">
        <v>44</v>
      </c>
      <c r="D22" s="294">
        <v>0.04372685185185185</v>
      </c>
      <c r="E22" s="86">
        <f t="shared" si="1"/>
        <v>83.95976707252515</v>
      </c>
      <c r="F22" s="87">
        <f t="shared" si="0"/>
        <v>113.95976707252515</v>
      </c>
      <c r="G22" s="295">
        <f t="shared" si="2"/>
        <v>0.007013888888888889</v>
      </c>
    </row>
    <row r="23" spans="1:7" ht="12.75">
      <c r="A23" s="278">
        <v>16</v>
      </c>
      <c r="B23" s="97" t="s">
        <v>83</v>
      </c>
      <c r="C23" s="140" t="s">
        <v>84</v>
      </c>
      <c r="D23" s="294">
        <v>0.0441087962962963</v>
      </c>
      <c r="E23" s="86">
        <f t="shared" si="1"/>
        <v>83.23274731041721</v>
      </c>
      <c r="F23" s="87">
        <f t="shared" si="0"/>
        <v>113.23274731041721</v>
      </c>
      <c r="G23" s="295">
        <f t="shared" si="2"/>
        <v>0.007395833333333338</v>
      </c>
    </row>
    <row r="24" spans="1:7" ht="12.75">
      <c r="A24" s="278">
        <v>17</v>
      </c>
      <c r="B24" s="96" t="s">
        <v>430</v>
      </c>
      <c r="C24" s="139" t="s">
        <v>31</v>
      </c>
      <c r="D24" s="294">
        <v>0.04438657407407407</v>
      </c>
      <c r="E24" s="86">
        <f t="shared" si="1"/>
        <v>82.71186440677967</v>
      </c>
      <c r="F24" s="87">
        <f t="shared" si="0"/>
        <v>112.71186440677967</v>
      </c>
      <c r="G24" s="295">
        <f t="shared" si="2"/>
        <v>0.00767361111111111</v>
      </c>
    </row>
    <row r="25" spans="1:7" ht="12.75">
      <c r="A25" s="278">
        <v>18</v>
      </c>
      <c r="B25" s="96" t="s">
        <v>107</v>
      </c>
      <c r="C25" s="139" t="s">
        <v>108</v>
      </c>
      <c r="D25" s="294">
        <v>0.04446759259259259</v>
      </c>
      <c r="E25" s="86">
        <f t="shared" si="1"/>
        <v>82.56116605934409</v>
      </c>
      <c r="F25" s="87">
        <f t="shared" si="0"/>
        <v>112.56116605934409</v>
      </c>
      <c r="G25" s="295">
        <f t="shared" si="2"/>
        <v>0.007754629629629632</v>
      </c>
    </row>
    <row r="26" spans="1:7" ht="12.75">
      <c r="A26" s="278">
        <v>19</v>
      </c>
      <c r="B26" s="96" t="s">
        <v>68</v>
      </c>
      <c r="C26" s="139" t="s">
        <v>19</v>
      </c>
      <c r="D26" s="294">
        <v>0.0449537037037037</v>
      </c>
      <c r="E26" s="86">
        <f t="shared" si="1"/>
        <v>81.66838311019569</v>
      </c>
      <c r="F26" s="87">
        <f t="shared" si="0"/>
        <v>111.66838311019569</v>
      </c>
      <c r="G26" s="295">
        <f t="shared" si="2"/>
        <v>0.008240740740740736</v>
      </c>
    </row>
    <row r="27" spans="1:7" ht="12.75">
      <c r="A27" s="278">
        <v>20</v>
      </c>
      <c r="B27" s="96" t="s">
        <v>46</v>
      </c>
      <c r="C27" s="139" t="s">
        <v>47</v>
      </c>
      <c r="D27" s="294">
        <v>0.04506944444444445</v>
      </c>
      <c r="E27" s="86">
        <f t="shared" si="1"/>
        <v>81.45865434001026</v>
      </c>
      <c r="F27" s="87">
        <f t="shared" si="0"/>
        <v>111.45865434001026</v>
      </c>
      <c r="G27" s="295">
        <f t="shared" si="2"/>
        <v>0.008356481481481486</v>
      </c>
    </row>
    <row r="28" spans="1:7" ht="12.75">
      <c r="A28" s="278">
        <v>21</v>
      </c>
      <c r="B28" s="96" t="s">
        <v>156</v>
      </c>
      <c r="C28" s="139" t="s">
        <v>157</v>
      </c>
      <c r="D28" s="294">
        <v>0.04508101851851851</v>
      </c>
      <c r="E28" s="86">
        <f t="shared" si="1"/>
        <v>81.43774069319642</v>
      </c>
      <c r="F28" s="87">
        <f t="shared" si="0"/>
        <v>111.43774069319642</v>
      </c>
      <c r="G28" s="295">
        <f t="shared" si="2"/>
        <v>0.008368055555555552</v>
      </c>
    </row>
    <row r="29" spans="1:7" ht="12.75">
      <c r="A29" s="278">
        <v>22</v>
      </c>
      <c r="B29" s="96" t="s">
        <v>430</v>
      </c>
      <c r="C29" s="139" t="s">
        <v>19</v>
      </c>
      <c r="D29" s="294">
        <v>0.045173611111111116</v>
      </c>
      <c r="E29" s="86">
        <f t="shared" si="1"/>
        <v>81.27081732001024</v>
      </c>
      <c r="F29" s="87">
        <f t="shared" si="0"/>
        <v>111.27081732001024</v>
      </c>
      <c r="G29" s="295">
        <f t="shared" si="2"/>
        <v>0.008460648148148155</v>
      </c>
    </row>
    <row r="30" spans="1:7" ht="12.75">
      <c r="A30" s="278">
        <v>23</v>
      </c>
      <c r="B30" s="96" t="s">
        <v>39</v>
      </c>
      <c r="C30" s="139" t="s">
        <v>19</v>
      </c>
      <c r="D30" s="294">
        <v>0.0453125</v>
      </c>
      <c r="E30" s="86">
        <f t="shared" si="1"/>
        <v>81.02171136653895</v>
      </c>
      <c r="F30" s="87">
        <f t="shared" si="0"/>
        <v>111.02171136653895</v>
      </c>
      <c r="G30" s="295">
        <f t="shared" si="2"/>
        <v>0.008599537037037037</v>
      </c>
    </row>
    <row r="31" spans="1:7" ht="12.75">
      <c r="A31" s="278">
        <v>24</v>
      </c>
      <c r="B31" s="96" t="s">
        <v>145</v>
      </c>
      <c r="C31" s="139" t="s">
        <v>52</v>
      </c>
      <c r="D31" s="294">
        <v>0.04619212962962963</v>
      </c>
      <c r="E31" s="86">
        <f t="shared" si="1"/>
        <v>79.4788273615635</v>
      </c>
      <c r="F31" s="87">
        <f t="shared" si="0"/>
        <v>109.4788273615635</v>
      </c>
      <c r="G31" s="295">
        <f t="shared" si="2"/>
        <v>0.00947916666666667</v>
      </c>
    </row>
    <row r="32" spans="1:7" ht="12.75">
      <c r="A32" s="278">
        <v>25</v>
      </c>
      <c r="B32" s="97" t="s">
        <v>233</v>
      </c>
      <c r="C32" s="140" t="s">
        <v>234</v>
      </c>
      <c r="D32" s="294">
        <v>0.0462962962962963</v>
      </c>
      <c r="E32" s="86">
        <f t="shared" si="1"/>
        <v>79.3</v>
      </c>
      <c r="F32" s="87">
        <f t="shared" si="0"/>
        <v>109.3</v>
      </c>
      <c r="G32" s="295">
        <f t="shared" si="2"/>
        <v>0.00958333333333334</v>
      </c>
    </row>
    <row r="33" spans="1:7" ht="12.75">
      <c r="A33" s="278">
        <v>26</v>
      </c>
      <c r="B33" s="96" t="s">
        <v>167</v>
      </c>
      <c r="C33" s="139" t="s">
        <v>28</v>
      </c>
      <c r="D33" s="294">
        <v>0.04637731481481481</v>
      </c>
      <c r="E33" s="86">
        <f t="shared" si="1"/>
        <v>79.16146743199401</v>
      </c>
      <c r="F33" s="87">
        <f t="shared" si="0"/>
        <v>109.16146743199401</v>
      </c>
      <c r="G33" s="295">
        <f t="shared" si="2"/>
        <v>0.009664351851851848</v>
      </c>
    </row>
    <row r="34" spans="1:7" ht="12.75">
      <c r="A34" s="278">
        <v>27</v>
      </c>
      <c r="B34" s="96" t="s">
        <v>36</v>
      </c>
      <c r="C34" s="139" t="s">
        <v>19</v>
      </c>
      <c r="D34" s="294">
        <v>0.04678240740740741</v>
      </c>
      <c r="E34" s="86">
        <f t="shared" si="1"/>
        <v>78.4760019792182</v>
      </c>
      <c r="F34" s="87">
        <f t="shared" si="0"/>
        <v>108.4760019792182</v>
      </c>
      <c r="G34" s="295">
        <f t="shared" si="2"/>
        <v>0.01006944444444445</v>
      </c>
    </row>
    <row r="35" spans="1:7" ht="12.75">
      <c r="A35" s="278">
        <v>28</v>
      </c>
      <c r="B35" s="96" t="s">
        <v>54</v>
      </c>
      <c r="C35" s="139" t="s">
        <v>38</v>
      </c>
      <c r="D35" s="294">
        <v>0.048032407407407406</v>
      </c>
      <c r="E35" s="86">
        <f t="shared" si="1"/>
        <v>76.43373493975903</v>
      </c>
      <c r="F35" s="87">
        <f t="shared" si="0"/>
        <v>106.43373493975903</v>
      </c>
      <c r="G35" s="295">
        <f t="shared" si="2"/>
        <v>0.011319444444444444</v>
      </c>
    </row>
    <row r="36" spans="1:7" ht="12.75">
      <c r="A36" s="278">
        <v>29</v>
      </c>
      <c r="B36" s="96" t="s">
        <v>40</v>
      </c>
      <c r="C36" s="139" t="s">
        <v>19</v>
      </c>
      <c r="D36" s="294">
        <v>0.04854166666666667</v>
      </c>
      <c r="E36" s="86">
        <f t="shared" si="1"/>
        <v>75.63185503099665</v>
      </c>
      <c r="F36" s="87">
        <f t="shared" si="0"/>
        <v>105.63185503099665</v>
      </c>
      <c r="G36" s="295">
        <f t="shared" si="2"/>
        <v>0.01182870370370371</v>
      </c>
    </row>
    <row r="37" spans="1:7" ht="12.75">
      <c r="A37" s="278">
        <v>30</v>
      </c>
      <c r="B37" s="96" t="s">
        <v>41</v>
      </c>
      <c r="C37" s="139" t="s">
        <v>42</v>
      </c>
      <c r="D37" s="294">
        <v>0.0491550925925926</v>
      </c>
      <c r="E37" s="86">
        <f t="shared" si="1"/>
        <v>74.68801506946079</v>
      </c>
      <c r="F37" s="87">
        <f t="shared" si="0"/>
        <v>104.68801506946079</v>
      </c>
      <c r="G37" s="295">
        <f t="shared" si="2"/>
        <v>0.012442129629629636</v>
      </c>
    </row>
    <row r="38" spans="1:7" ht="12.75">
      <c r="A38" s="278">
        <v>31</v>
      </c>
      <c r="B38" s="96" t="s">
        <v>37</v>
      </c>
      <c r="C38" s="139" t="s">
        <v>38</v>
      </c>
      <c r="D38" s="294">
        <v>0.049930555555555554</v>
      </c>
      <c r="E38" s="86">
        <f t="shared" si="1"/>
        <v>73.52804821511359</v>
      </c>
      <c r="F38" s="87">
        <f t="shared" si="0"/>
        <v>103.52804821511359</v>
      </c>
      <c r="G38" s="295">
        <f t="shared" si="2"/>
        <v>0.013217592592592593</v>
      </c>
    </row>
    <row r="39" spans="1:7" ht="12.75">
      <c r="A39" s="278">
        <v>32</v>
      </c>
      <c r="B39" s="97" t="s">
        <v>32</v>
      </c>
      <c r="C39" s="140" t="s">
        <v>33</v>
      </c>
      <c r="D39" s="294">
        <v>0.050173611111111106</v>
      </c>
      <c r="E39" s="86">
        <f t="shared" si="1"/>
        <v>73.17185697808536</v>
      </c>
      <c r="F39" s="87">
        <f t="shared" si="0"/>
        <v>103.17185697808536</v>
      </c>
      <c r="G39" s="295">
        <f t="shared" si="2"/>
        <v>0.013460648148148145</v>
      </c>
    </row>
    <row r="40" spans="1:7" ht="12.75">
      <c r="A40" s="278">
        <v>33</v>
      </c>
      <c r="B40" s="97" t="s">
        <v>158</v>
      </c>
      <c r="C40" s="140" t="s">
        <v>159</v>
      </c>
      <c r="D40" s="294">
        <v>0.05046296296296296</v>
      </c>
      <c r="E40" s="86">
        <f t="shared" si="1"/>
        <v>72.75229357798165</v>
      </c>
      <c r="F40" s="87">
        <f aca="true" t="shared" si="3" ref="F40:F57">E40+E$3</f>
        <v>102.75229357798165</v>
      </c>
      <c r="G40" s="295">
        <f t="shared" si="2"/>
        <v>0.013749999999999998</v>
      </c>
    </row>
    <row r="41" spans="1:7" ht="12.75">
      <c r="A41" s="278">
        <v>34</v>
      </c>
      <c r="B41" s="96" t="s">
        <v>50</v>
      </c>
      <c r="C41" s="139" t="s">
        <v>51</v>
      </c>
      <c r="D41" s="294">
        <v>0.050486111111111114</v>
      </c>
      <c r="E41" s="86">
        <f aca="true" t="shared" si="4" ref="E41:E57">(D$8/D41)*100</f>
        <v>72.71893626776708</v>
      </c>
      <c r="F41" s="87">
        <f t="shared" si="3"/>
        <v>102.71893626776708</v>
      </c>
      <c r="G41" s="295">
        <f aca="true" t="shared" si="5" ref="G41:G57">D41-D$8</f>
        <v>0.013773148148148152</v>
      </c>
    </row>
    <row r="42" spans="1:7" ht="12.75">
      <c r="A42" s="278">
        <v>35</v>
      </c>
      <c r="B42" s="97" t="s">
        <v>48</v>
      </c>
      <c r="C42" s="140" t="s">
        <v>49</v>
      </c>
      <c r="D42" s="294">
        <v>0.05069444444444445</v>
      </c>
      <c r="E42" s="86">
        <f t="shared" si="4"/>
        <v>72.4200913242009</v>
      </c>
      <c r="F42" s="87">
        <f t="shared" si="3"/>
        <v>102.4200913242009</v>
      </c>
      <c r="G42" s="295">
        <f t="shared" si="5"/>
        <v>0.01398148148148149</v>
      </c>
    </row>
    <row r="43" spans="1:7" ht="12.75">
      <c r="A43" s="278">
        <v>36</v>
      </c>
      <c r="B43" s="96" t="s">
        <v>56</v>
      </c>
      <c r="C43" s="139" t="s">
        <v>19</v>
      </c>
      <c r="D43" s="294">
        <v>0.05070601851851852</v>
      </c>
      <c r="E43" s="86">
        <f t="shared" si="4"/>
        <v>72.40356083086054</v>
      </c>
      <c r="F43" s="87">
        <f t="shared" si="3"/>
        <v>102.40356083086054</v>
      </c>
      <c r="G43" s="295">
        <f t="shared" si="5"/>
        <v>0.013993055555555557</v>
      </c>
    </row>
    <row r="44" spans="1:7" ht="12.75">
      <c r="A44" s="278">
        <v>37</v>
      </c>
      <c r="B44" s="97" t="s">
        <v>90</v>
      </c>
      <c r="C44" s="140" t="s">
        <v>91</v>
      </c>
      <c r="D44" s="294">
        <v>0.05071759259259259</v>
      </c>
      <c r="E44" s="86">
        <f t="shared" si="4"/>
        <v>72.38703788224555</v>
      </c>
      <c r="F44" s="87">
        <f t="shared" si="3"/>
        <v>102.38703788224555</v>
      </c>
      <c r="G44" s="295">
        <f t="shared" si="5"/>
        <v>0.01400462962962963</v>
      </c>
    </row>
    <row r="45" spans="1:7" ht="12.75">
      <c r="A45" s="278">
        <v>38</v>
      </c>
      <c r="B45" s="96" t="s">
        <v>429</v>
      </c>
      <c r="C45" s="139" t="s">
        <v>69</v>
      </c>
      <c r="D45" s="294">
        <v>0.05130787037037037</v>
      </c>
      <c r="E45" s="86">
        <f t="shared" si="4"/>
        <v>71.55425219941348</v>
      </c>
      <c r="F45" s="87">
        <f t="shared" si="3"/>
        <v>101.55425219941348</v>
      </c>
      <c r="G45" s="295">
        <f t="shared" si="5"/>
        <v>0.01459490740740741</v>
      </c>
    </row>
    <row r="46" spans="1:7" ht="12.75">
      <c r="A46" s="278">
        <v>39</v>
      </c>
      <c r="B46" s="96" t="s">
        <v>22</v>
      </c>
      <c r="C46" s="139" t="s">
        <v>61</v>
      </c>
      <c r="D46" s="294">
        <v>0.05255787037037037</v>
      </c>
      <c r="E46" s="86">
        <f t="shared" si="4"/>
        <v>69.85245540629816</v>
      </c>
      <c r="F46" s="87">
        <f t="shared" si="3"/>
        <v>99.85245540629816</v>
      </c>
      <c r="G46" s="295">
        <f t="shared" si="5"/>
        <v>0.01584490740740741</v>
      </c>
    </row>
    <row r="47" spans="1:7" ht="12.75">
      <c r="A47" s="278">
        <v>40</v>
      </c>
      <c r="B47" s="97" t="s">
        <v>32</v>
      </c>
      <c r="C47" s="140" t="s">
        <v>53</v>
      </c>
      <c r="D47" s="294">
        <v>0.052986111111111116</v>
      </c>
      <c r="E47" s="86">
        <f t="shared" si="4"/>
        <v>69.2878986456968</v>
      </c>
      <c r="F47" s="87">
        <f t="shared" si="3"/>
        <v>99.2878986456968</v>
      </c>
      <c r="G47" s="295">
        <f t="shared" si="5"/>
        <v>0.016273148148148155</v>
      </c>
    </row>
    <row r="48" spans="1:7" ht="12.75">
      <c r="A48" s="278">
        <v>41</v>
      </c>
      <c r="B48" s="97" t="s">
        <v>34</v>
      </c>
      <c r="C48" s="140" t="s">
        <v>35</v>
      </c>
      <c r="D48" s="294">
        <v>0.05326388888888889</v>
      </c>
      <c r="E48" s="86">
        <f t="shared" si="4"/>
        <v>68.92655367231639</v>
      </c>
      <c r="F48" s="87">
        <f t="shared" si="3"/>
        <v>98.92655367231639</v>
      </c>
      <c r="G48" s="295">
        <f t="shared" si="5"/>
        <v>0.016550925925925927</v>
      </c>
    </row>
    <row r="49" spans="1:7" ht="12.75">
      <c r="A49" s="278">
        <v>42</v>
      </c>
      <c r="B49" s="96" t="s">
        <v>64</v>
      </c>
      <c r="C49" s="139" t="s">
        <v>42</v>
      </c>
      <c r="D49" s="294">
        <v>0.054490740740740735</v>
      </c>
      <c r="E49" s="86">
        <f t="shared" si="4"/>
        <v>67.37468139337298</v>
      </c>
      <c r="F49" s="87">
        <f t="shared" si="3"/>
        <v>97.37468139337298</v>
      </c>
      <c r="G49" s="295">
        <f t="shared" si="5"/>
        <v>0.017777777777777774</v>
      </c>
    </row>
    <row r="50" spans="1:7" ht="12.75">
      <c r="A50" s="278">
        <v>43</v>
      </c>
      <c r="B50" s="96" t="s">
        <v>116</v>
      </c>
      <c r="C50" s="139" t="s">
        <v>89</v>
      </c>
      <c r="D50" s="294">
        <v>0.05506944444444445</v>
      </c>
      <c r="E50" s="86">
        <f t="shared" si="4"/>
        <v>66.66666666666666</v>
      </c>
      <c r="F50" s="87">
        <f t="shared" si="3"/>
        <v>96.66666666666666</v>
      </c>
      <c r="G50" s="295">
        <f t="shared" si="5"/>
        <v>0.018356481481481488</v>
      </c>
    </row>
    <row r="51" spans="1:7" ht="12.75">
      <c r="A51" s="278">
        <v>44</v>
      </c>
      <c r="B51" s="97" t="s">
        <v>114</v>
      </c>
      <c r="C51" s="140" t="s">
        <v>115</v>
      </c>
      <c r="D51" s="294">
        <v>0.057303240740740745</v>
      </c>
      <c r="E51" s="86">
        <f t="shared" si="4"/>
        <v>64.06786507776206</v>
      </c>
      <c r="F51" s="87">
        <f t="shared" si="3"/>
        <v>94.06786507776206</v>
      </c>
      <c r="G51" s="295">
        <f t="shared" si="5"/>
        <v>0.020590277777777784</v>
      </c>
    </row>
    <row r="52" spans="1:7" ht="12.75">
      <c r="A52" s="278">
        <v>45</v>
      </c>
      <c r="B52" s="96" t="s">
        <v>167</v>
      </c>
      <c r="C52" s="139" t="s">
        <v>55</v>
      </c>
      <c r="D52" s="294">
        <v>0.05736111111111111</v>
      </c>
      <c r="E52" s="86">
        <f t="shared" si="4"/>
        <v>64.00322841000806</v>
      </c>
      <c r="F52" s="87">
        <f t="shared" si="3"/>
        <v>94.00322841000806</v>
      </c>
      <c r="G52" s="295">
        <f t="shared" si="5"/>
        <v>0.02064814814814815</v>
      </c>
    </row>
    <row r="53" spans="1:7" ht="12.75">
      <c r="A53" s="278">
        <v>46</v>
      </c>
      <c r="B53" s="96" t="s">
        <v>437</v>
      </c>
      <c r="C53" s="139" t="s">
        <v>93</v>
      </c>
      <c r="D53" s="294">
        <v>0.05777777777777778</v>
      </c>
      <c r="E53" s="86">
        <f t="shared" si="4"/>
        <v>63.541666666666664</v>
      </c>
      <c r="F53" s="87">
        <f t="shared" si="3"/>
        <v>93.54166666666666</v>
      </c>
      <c r="G53" s="295">
        <f t="shared" si="5"/>
        <v>0.02106481481481482</v>
      </c>
    </row>
    <row r="54" spans="1:7" ht="12.75">
      <c r="A54" s="278">
        <v>47</v>
      </c>
      <c r="B54" s="97" t="s">
        <v>57</v>
      </c>
      <c r="C54" s="140" t="s">
        <v>58</v>
      </c>
      <c r="D54" s="294">
        <v>0.057986111111111106</v>
      </c>
      <c r="E54" s="86">
        <f t="shared" si="4"/>
        <v>63.31337325349302</v>
      </c>
      <c r="F54" s="87">
        <f t="shared" si="3"/>
        <v>93.31337325349301</v>
      </c>
      <c r="G54" s="295">
        <f t="shared" si="5"/>
        <v>0.021273148148148145</v>
      </c>
    </row>
    <row r="55" spans="1:7" ht="12.75">
      <c r="A55" s="278">
        <v>48</v>
      </c>
      <c r="B55" s="96" t="s">
        <v>128</v>
      </c>
      <c r="C55" s="139" t="s">
        <v>129</v>
      </c>
      <c r="D55" s="294">
        <v>0.06243055555555555</v>
      </c>
      <c r="E55" s="86">
        <f t="shared" si="4"/>
        <v>58.80608083055247</v>
      </c>
      <c r="F55" s="87">
        <f t="shared" si="3"/>
        <v>88.80608083055247</v>
      </c>
      <c r="G55" s="295">
        <f t="shared" si="5"/>
        <v>0.02571759259259259</v>
      </c>
    </row>
    <row r="56" spans="1:7" ht="12.75">
      <c r="A56" s="278">
        <v>49</v>
      </c>
      <c r="B56" s="97" t="s">
        <v>62</v>
      </c>
      <c r="C56" s="140" t="s">
        <v>63</v>
      </c>
      <c r="D56" s="294">
        <v>0.06291666666666666</v>
      </c>
      <c r="E56" s="86">
        <f t="shared" si="4"/>
        <v>58.351729212656366</v>
      </c>
      <c r="F56" s="87">
        <f t="shared" si="3"/>
        <v>88.35172921265637</v>
      </c>
      <c r="G56" s="295">
        <f t="shared" si="5"/>
        <v>0.0262037037037037</v>
      </c>
    </row>
    <row r="57" spans="1:7" ht="12.75">
      <c r="A57" s="278">
        <v>50</v>
      </c>
      <c r="B57" s="96" t="s">
        <v>76</v>
      </c>
      <c r="C57" s="139" t="s">
        <v>38</v>
      </c>
      <c r="D57" s="294">
        <v>0.06482638888888889</v>
      </c>
      <c r="E57" s="86">
        <f t="shared" si="4"/>
        <v>56.63274415282985</v>
      </c>
      <c r="F57" s="87">
        <f t="shared" si="3"/>
        <v>86.63274415282984</v>
      </c>
      <c r="G57" s="295">
        <f t="shared" si="5"/>
        <v>0.02811342592592593</v>
      </c>
    </row>
  </sheetData>
  <mergeCells count="9">
    <mergeCell ref="A5:B5"/>
    <mergeCell ref="C5:F5"/>
    <mergeCell ref="A6:B6"/>
    <mergeCell ref="A1:G1"/>
    <mergeCell ref="A2:D2"/>
    <mergeCell ref="F2:G3"/>
    <mergeCell ref="A3:B3"/>
    <mergeCell ref="D3:D4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8.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99"/>
  <sheetViews>
    <sheetView zoomScale="130" zoomScaleNormal="130" workbookViewId="0" topLeftCell="A1">
      <selection activeCell="C20" sqref="C2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375" style="0" customWidth="1"/>
    <col min="4" max="7" width="0" style="0" hidden="1" customWidth="1"/>
    <col min="8" max="8" width="0" style="301" hidden="1" customWidth="1"/>
    <col min="9" max="10" width="0" style="0" hidden="1" customWidth="1"/>
    <col min="11" max="11" width="10.625" style="0" customWidth="1"/>
    <col min="13" max="13" width="14.625" style="302" customWidth="1"/>
  </cols>
  <sheetData>
    <row r="1" spans="1:13" ht="24.75" customHeight="1">
      <c r="A1" s="458" t="s">
        <v>568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2" ht="12.75">
      <c r="A2" s="456" t="s">
        <v>408</v>
      </c>
      <c r="B2" s="456"/>
      <c r="C2" s="74" t="s">
        <v>489</v>
      </c>
      <c r="D2" s="74"/>
      <c r="E2" s="74"/>
      <c r="F2" s="11">
        <v>20</v>
      </c>
      <c r="G2" s="461"/>
      <c r="H2" s="461"/>
      <c r="L2" s="11" t="s">
        <v>407</v>
      </c>
    </row>
    <row r="3" spans="1:12" ht="12.75">
      <c r="A3" s="456" t="s">
        <v>410</v>
      </c>
      <c r="B3" s="456"/>
      <c r="C3" s="303" t="s">
        <v>567</v>
      </c>
      <c r="D3" s="74"/>
      <c r="E3" s="74"/>
      <c r="F3" s="461"/>
      <c r="G3" s="461"/>
      <c r="H3" s="461"/>
      <c r="L3" s="11">
        <v>3</v>
      </c>
    </row>
    <row r="4" spans="1:8" ht="12.75">
      <c r="A4" s="456" t="s">
        <v>413</v>
      </c>
      <c r="B4" s="456"/>
      <c r="C4" s="16">
        <f>COUNTA(B6:B115)</f>
        <v>94</v>
      </c>
      <c r="D4" s="16"/>
      <c r="E4" s="174"/>
      <c r="F4" s="461"/>
      <c r="G4" s="461"/>
      <c r="H4" s="461"/>
    </row>
    <row r="5" spans="1:13" s="304" customFormat="1" ht="11.25">
      <c r="A5" s="242" t="s">
        <v>414</v>
      </c>
      <c r="B5" s="242" t="s">
        <v>415</v>
      </c>
      <c r="C5" s="242" t="s">
        <v>416</v>
      </c>
      <c r="D5" s="242" t="s">
        <v>490</v>
      </c>
      <c r="E5" s="242" t="s">
        <v>491</v>
      </c>
      <c r="F5" s="242" t="s">
        <v>492</v>
      </c>
      <c r="G5" s="242" t="s">
        <v>493</v>
      </c>
      <c r="H5" s="242" t="s">
        <v>494</v>
      </c>
      <c r="I5" s="242" t="s">
        <v>495</v>
      </c>
      <c r="J5" s="242" t="s">
        <v>496</v>
      </c>
      <c r="K5" s="228" t="s">
        <v>1</v>
      </c>
      <c r="L5" s="242" t="s">
        <v>460</v>
      </c>
      <c r="M5" s="242" t="s">
        <v>420</v>
      </c>
    </row>
    <row r="6" spans="1:13" ht="12.75">
      <c r="A6" s="278">
        <v>1</v>
      </c>
      <c r="B6" s="316" t="s">
        <v>388</v>
      </c>
      <c r="C6" s="317" t="s">
        <v>19</v>
      </c>
      <c r="D6" s="124"/>
      <c r="E6" s="124"/>
      <c r="F6" s="124"/>
      <c r="G6" s="124"/>
      <c r="H6" s="124"/>
      <c r="I6" s="124"/>
      <c r="J6" s="124"/>
      <c r="K6" s="87">
        <v>77.15</v>
      </c>
      <c r="L6" s="305">
        <v>100</v>
      </c>
      <c r="M6" s="87">
        <f aca="true" t="shared" si="0" ref="M6:M38">L6+L$3</f>
        <v>103</v>
      </c>
    </row>
    <row r="7" spans="1:13" ht="12.75">
      <c r="A7" s="278">
        <v>2</v>
      </c>
      <c r="B7" s="314" t="s">
        <v>249</v>
      </c>
      <c r="C7" s="315" t="s">
        <v>250</v>
      </c>
      <c r="D7" s="124"/>
      <c r="E7" s="124"/>
      <c r="F7" s="124"/>
      <c r="G7" s="124"/>
      <c r="H7" s="124"/>
      <c r="I7" s="124"/>
      <c r="J7" s="124"/>
      <c r="K7" s="87">
        <v>62.13</v>
      </c>
      <c r="L7" s="305">
        <f aca="true" t="shared" si="1" ref="L7:L39">(K7/K$6)*100</f>
        <v>80.53143227478937</v>
      </c>
      <c r="M7" s="87">
        <f t="shared" si="0"/>
        <v>83.53143227478937</v>
      </c>
    </row>
    <row r="8" spans="1:13" ht="12.75">
      <c r="A8" s="278">
        <v>3</v>
      </c>
      <c r="B8" s="316" t="s">
        <v>98</v>
      </c>
      <c r="C8" s="317" t="s">
        <v>19</v>
      </c>
      <c r="D8" s="124"/>
      <c r="E8" s="124"/>
      <c r="F8" s="124"/>
      <c r="G8" s="124"/>
      <c r="H8" s="124"/>
      <c r="I8" s="124"/>
      <c r="J8" s="124"/>
      <c r="K8" s="87">
        <v>53.85</v>
      </c>
      <c r="L8" s="305">
        <f t="shared" si="1"/>
        <v>69.79909267660402</v>
      </c>
      <c r="M8" s="87">
        <f t="shared" si="0"/>
        <v>72.79909267660402</v>
      </c>
    </row>
    <row r="9" spans="1:13" ht="12.75">
      <c r="A9" s="278">
        <v>4</v>
      </c>
      <c r="B9" s="316" t="s">
        <v>177</v>
      </c>
      <c r="C9" s="317" t="s">
        <v>46</v>
      </c>
      <c r="D9" s="124"/>
      <c r="E9" s="124"/>
      <c r="F9" s="124"/>
      <c r="G9" s="124"/>
      <c r="H9" s="124"/>
      <c r="I9" s="124"/>
      <c r="J9" s="124"/>
      <c r="K9" s="87">
        <v>52.44</v>
      </c>
      <c r="L9" s="305">
        <f t="shared" si="1"/>
        <v>67.97148412184056</v>
      </c>
      <c r="M9" s="87">
        <f t="shared" si="0"/>
        <v>70.97148412184056</v>
      </c>
    </row>
    <row r="10" spans="1:13" ht="12.75">
      <c r="A10" s="278">
        <v>5</v>
      </c>
      <c r="B10" s="316" t="s">
        <v>98</v>
      </c>
      <c r="C10" s="317" t="s">
        <v>111</v>
      </c>
      <c r="D10" s="124"/>
      <c r="E10" s="124"/>
      <c r="F10" s="124"/>
      <c r="G10" s="124"/>
      <c r="H10" s="124"/>
      <c r="I10" s="124"/>
      <c r="J10" s="124"/>
      <c r="K10" s="87">
        <v>52.02</v>
      </c>
      <c r="L10" s="305">
        <f t="shared" si="1"/>
        <v>67.42709008425146</v>
      </c>
      <c r="M10" s="87">
        <f t="shared" si="0"/>
        <v>70.42709008425146</v>
      </c>
    </row>
    <row r="11" spans="1:13" ht="12.75">
      <c r="A11" s="278">
        <v>6</v>
      </c>
      <c r="B11" s="316" t="s">
        <v>98</v>
      </c>
      <c r="C11" s="317" t="s">
        <v>38</v>
      </c>
      <c r="D11" s="124"/>
      <c r="E11" s="124"/>
      <c r="F11" s="124"/>
      <c r="G11" s="124"/>
      <c r="H11" s="124"/>
      <c r="I11" s="124"/>
      <c r="J11" s="124"/>
      <c r="K11" s="87">
        <v>51.79</v>
      </c>
      <c r="L11" s="305">
        <f t="shared" si="1"/>
        <v>67.12896953985742</v>
      </c>
      <c r="M11" s="87">
        <f t="shared" si="0"/>
        <v>70.12896953985742</v>
      </c>
    </row>
    <row r="12" spans="1:13" ht="12.75">
      <c r="A12" s="278">
        <v>7</v>
      </c>
      <c r="B12" s="316" t="s">
        <v>471</v>
      </c>
      <c r="C12" s="317" t="s">
        <v>87</v>
      </c>
      <c r="D12" s="124"/>
      <c r="E12" s="124"/>
      <c r="F12" s="124"/>
      <c r="G12" s="124"/>
      <c r="H12" s="124"/>
      <c r="I12" s="124"/>
      <c r="J12" s="124"/>
      <c r="K12" s="87">
        <v>51.47</v>
      </c>
      <c r="L12" s="305">
        <f t="shared" si="1"/>
        <v>66.71419313026571</v>
      </c>
      <c r="M12" s="87">
        <f t="shared" si="0"/>
        <v>69.71419313026571</v>
      </c>
    </row>
    <row r="13" spans="1:13" ht="12.75">
      <c r="A13" s="278">
        <v>8</v>
      </c>
      <c r="B13" s="316" t="s">
        <v>45</v>
      </c>
      <c r="C13" s="317" t="s">
        <v>70</v>
      </c>
      <c r="D13" s="124"/>
      <c r="E13" s="124"/>
      <c r="F13" s="124"/>
      <c r="G13" s="124"/>
      <c r="H13" s="124"/>
      <c r="I13" s="124"/>
      <c r="J13" s="124"/>
      <c r="K13" s="87">
        <v>50.41</v>
      </c>
      <c r="L13" s="305">
        <f t="shared" si="1"/>
        <v>65.34024627349318</v>
      </c>
      <c r="M13" s="87">
        <f t="shared" si="0"/>
        <v>68.34024627349318</v>
      </c>
    </row>
    <row r="14" spans="1:13" ht="12.75">
      <c r="A14" s="278">
        <v>9</v>
      </c>
      <c r="B14" s="316" t="s">
        <v>119</v>
      </c>
      <c r="C14" s="317" t="s">
        <v>87</v>
      </c>
      <c r="D14" s="124"/>
      <c r="E14" s="124"/>
      <c r="F14" s="124"/>
      <c r="G14" s="124"/>
      <c r="H14" s="124"/>
      <c r="I14" s="124"/>
      <c r="J14" s="124"/>
      <c r="K14" s="87">
        <v>49.91</v>
      </c>
      <c r="L14" s="305">
        <f t="shared" si="1"/>
        <v>64.69215813350615</v>
      </c>
      <c r="M14" s="87">
        <f t="shared" si="0"/>
        <v>67.69215813350615</v>
      </c>
    </row>
    <row r="15" spans="1:13" ht="12.75">
      <c r="A15" s="278">
        <v>10</v>
      </c>
      <c r="B15" s="314" t="s">
        <v>136</v>
      </c>
      <c r="C15" s="315" t="s">
        <v>137</v>
      </c>
      <c r="D15" s="124"/>
      <c r="E15" s="124"/>
      <c r="F15" s="124"/>
      <c r="G15" s="124"/>
      <c r="H15" s="124"/>
      <c r="I15" s="124"/>
      <c r="J15" s="124"/>
      <c r="K15" s="87">
        <v>48.97</v>
      </c>
      <c r="L15" s="305">
        <f t="shared" si="1"/>
        <v>63.47375243033052</v>
      </c>
      <c r="M15" s="87">
        <f t="shared" si="0"/>
        <v>66.47375243033052</v>
      </c>
    </row>
    <row r="16" spans="1:13" ht="12.75">
      <c r="A16" s="278">
        <v>11</v>
      </c>
      <c r="B16" s="316" t="s">
        <v>104</v>
      </c>
      <c r="C16" s="317" t="s">
        <v>87</v>
      </c>
      <c r="D16" s="124"/>
      <c r="E16" s="124"/>
      <c r="F16" s="124"/>
      <c r="G16" s="124"/>
      <c r="H16" s="124"/>
      <c r="I16" s="124"/>
      <c r="J16" s="124"/>
      <c r="K16" s="87">
        <v>48.81</v>
      </c>
      <c r="L16" s="305">
        <f t="shared" si="1"/>
        <v>63.266364225534666</v>
      </c>
      <c r="M16" s="87">
        <f t="shared" si="0"/>
        <v>66.26636422553466</v>
      </c>
    </row>
    <row r="17" spans="1:13" ht="13.5" thickBot="1">
      <c r="A17" s="324">
        <v>12</v>
      </c>
      <c r="B17" s="325" t="s">
        <v>160</v>
      </c>
      <c r="C17" s="326" t="s">
        <v>161</v>
      </c>
      <c r="D17" s="327"/>
      <c r="E17" s="327"/>
      <c r="F17" s="327"/>
      <c r="G17" s="327"/>
      <c r="H17" s="327"/>
      <c r="I17" s="327"/>
      <c r="J17" s="327"/>
      <c r="K17" s="328">
        <v>48.6</v>
      </c>
      <c r="L17" s="329">
        <f t="shared" si="1"/>
        <v>62.994167206740116</v>
      </c>
      <c r="M17" s="328">
        <f t="shared" si="0"/>
        <v>65.99416720674012</v>
      </c>
    </row>
    <row r="18" spans="1:13" ht="12.75">
      <c r="A18" s="357">
        <v>13</v>
      </c>
      <c r="B18" s="362" t="s">
        <v>59</v>
      </c>
      <c r="C18" s="363" t="s">
        <v>42</v>
      </c>
      <c r="D18" s="358"/>
      <c r="E18" s="358"/>
      <c r="F18" s="358"/>
      <c r="G18" s="358"/>
      <c r="H18" s="358"/>
      <c r="I18" s="358"/>
      <c r="J18" s="358"/>
      <c r="K18" s="359">
        <v>48.46</v>
      </c>
      <c r="L18" s="360">
        <f t="shared" si="1"/>
        <v>62.81270252754374</v>
      </c>
      <c r="M18" s="359">
        <f t="shared" si="0"/>
        <v>65.81270252754373</v>
      </c>
    </row>
    <row r="19" spans="1:13" ht="12.75">
      <c r="A19" s="347">
        <v>14</v>
      </c>
      <c r="B19" s="348" t="s">
        <v>154</v>
      </c>
      <c r="C19" s="349" t="s">
        <v>87</v>
      </c>
      <c r="D19" s="350"/>
      <c r="E19" s="350"/>
      <c r="F19" s="350"/>
      <c r="G19" s="350"/>
      <c r="H19" s="350"/>
      <c r="I19" s="350"/>
      <c r="J19" s="350"/>
      <c r="K19" s="351">
        <v>48.12</v>
      </c>
      <c r="L19" s="361">
        <f t="shared" si="1"/>
        <v>62.37200259235255</v>
      </c>
      <c r="M19" s="351">
        <f t="shared" si="0"/>
        <v>65.37200259235254</v>
      </c>
    </row>
    <row r="20" spans="1:13" ht="12.75">
      <c r="A20" s="78">
        <v>15</v>
      </c>
      <c r="B20" s="322" t="s">
        <v>497</v>
      </c>
      <c r="C20" s="323" t="s">
        <v>52</v>
      </c>
      <c r="D20" s="137"/>
      <c r="E20" s="137"/>
      <c r="F20" s="137"/>
      <c r="G20" s="137"/>
      <c r="H20" s="137"/>
      <c r="I20" s="137"/>
      <c r="J20" s="137"/>
      <c r="K20" s="82">
        <v>47.61</v>
      </c>
      <c r="L20" s="306">
        <f t="shared" si="1"/>
        <v>61.71095268956578</v>
      </c>
      <c r="M20" s="82">
        <f t="shared" si="0"/>
        <v>64.71095268956577</v>
      </c>
    </row>
    <row r="21" spans="1:13" ht="12.75">
      <c r="A21" s="278">
        <v>16</v>
      </c>
      <c r="B21" s="320" t="s">
        <v>103</v>
      </c>
      <c r="C21" s="321" t="s">
        <v>87</v>
      </c>
      <c r="D21" s="124"/>
      <c r="E21" s="124"/>
      <c r="F21" s="124"/>
      <c r="G21" s="124"/>
      <c r="H21" s="124"/>
      <c r="I21" s="124"/>
      <c r="J21" s="124"/>
      <c r="K21" s="87">
        <v>47.37</v>
      </c>
      <c r="L21" s="305">
        <f t="shared" si="1"/>
        <v>61.399870382371994</v>
      </c>
      <c r="M21" s="87">
        <f t="shared" si="0"/>
        <v>64.399870382372</v>
      </c>
    </row>
    <row r="22" spans="1:13" ht="12.75">
      <c r="A22" s="278">
        <v>17</v>
      </c>
      <c r="B22" s="320" t="s">
        <v>67</v>
      </c>
      <c r="C22" s="321" t="s">
        <v>25</v>
      </c>
      <c r="D22" s="124"/>
      <c r="E22" s="124"/>
      <c r="F22" s="124"/>
      <c r="G22" s="124"/>
      <c r="H22" s="124"/>
      <c r="I22" s="124"/>
      <c r="J22" s="124"/>
      <c r="K22" s="87">
        <v>47.33</v>
      </c>
      <c r="L22" s="305">
        <f t="shared" si="1"/>
        <v>61.34802333117303</v>
      </c>
      <c r="M22" s="87">
        <f t="shared" si="0"/>
        <v>64.34802333117304</v>
      </c>
    </row>
    <row r="23" spans="1:13" ht="12.75">
      <c r="A23" s="278">
        <v>18</v>
      </c>
      <c r="B23" s="320" t="s">
        <v>469</v>
      </c>
      <c r="C23" s="321" t="s">
        <v>19</v>
      </c>
      <c r="D23" s="124"/>
      <c r="E23" s="124"/>
      <c r="F23" s="124"/>
      <c r="G23" s="124"/>
      <c r="H23" s="124"/>
      <c r="I23" s="124"/>
      <c r="J23" s="124"/>
      <c r="K23" s="87">
        <v>47.15</v>
      </c>
      <c r="L23" s="305">
        <f t="shared" si="1"/>
        <v>61.1147116007777</v>
      </c>
      <c r="M23" s="87">
        <f t="shared" si="0"/>
        <v>64.1147116007777</v>
      </c>
    </row>
    <row r="24" spans="1:13" ht="12.75">
      <c r="A24" s="278">
        <v>19</v>
      </c>
      <c r="B24" s="320" t="s">
        <v>76</v>
      </c>
      <c r="C24" s="321" t="s">
        <v>38</v>
      </c>
      <c r="D24" s="124"/>
      <c r="E24" s="124"/>
      <c r="F24" s="124"/>
      <c r="G24" s="124"/>
      <c r="H24" s="124"/>
      <c r="I24" s="124"/>
      <c r="J24" s="124"/>
      <c r="K24" s="87">
        <v>47.1</v>
      </c>
      <c r="L24" s="305">
        <f t="shared" si="1"/>
        <v>61.049902786779</v>
      </c>
      <c r="M24" s="87">
        <f t="shared" si="0"/>
        <v>64.049902786779</v>
      </c>
    </row>
    <row r="25" spans="1:13" ht="12.75">
      <c r="A25" s="278">
        <v>20</v>
      </c>
      <c r="B25" s="320" t="s">
        <v>257</v>
      </c>
      <c r="C25" s="321" t="s">
        <v>46</v>
      </c>
      <c r="D25" s="124"/>
      <c r="E25" s="124"/>
      <c r="F25" s="124"/>
      <c r="G25" s="124"/>
      <c r="H25" s="124"/>
      <c r="I25" s="124"/>
      <c r="J25" s="124"/>
      <c r="K25" s="87">
        <v>47.1</v>
      </c>
      <c r="L25" s="305">
        <f t="shared" si="1"/>
        <v>61.049902786779</v>
      </c>
      <c r="M25" s="87">
        <f t="shared" si="0"/>
        <v>64.049902786779</v>
      </c>
    </row>
    <row r="26" spans="1:13" ht="12.75">
      <c r="A26" s="278">
        <v>21</v>
      </c>
      <c r="B26" s="320" t="s">
        <v>40</v>
      </c>
      <c r="C26" s="321" t="s">
        <v>19</v>
      </c>
      <c r="D26" s="124"/>
      <c r="E26" s="124"/>
      <c r="F26" s="124"/>
      <c r="G26" s="124"/>
      <c r="H26" s="124"/>
      <c r="I26" s="124"/>
      <c r="J26" s="124"/>
      <c r="K26" s="87">
        <v>46.84</v>
      </c>
      <c r="L26" s="305">
        <f t="shared" si="1"/>
        <v>60.71289695398574</v>
      </c>
      <c r="M26" s="87">
        <f t="shared" si="0"/>
        <v>63.71289695398574</v>
      </c>
    </row>
    <row r="27" spans="1:13" ht="12.75">
      <c r="A27" s="278">
        <v>22</v>
      </c>
      <c r="B27" s="320" t="s">
        <v>46</v>
      </c>
      <c r="C27" s="321" t="s">
        <v>47</v>
      </c>
      <c r="D27" s="124"/>
      <c r="E27" s="124"/>
      <c r="F27" s="124"/>
      <c r="G27" s="124"/>
      <c r="H27" s="124"/>
      <c r="I27" s="124"/>
      <c r="J27" s="124"/>
      <c r="K27" s="87">
        <v>46.81</v>
      </c>
      <c r="L27" s="305">
        <f t="shared" si="1"/>
        <v>60.67401166558651</v>
      </c>
      <c r="M27" s="87">
        <f t="shared" si="0"/>
        <v>63.67401166558651</v>
      </c>
    </row>
    <row r="28" spans="1:13" ht="12.75">
      <c r="A28" s="278">
        <v>23</v>
      </c>
      <c r="B28" s="320" t="s">
        <v>437</v>
      </c>
      <c r="C28" s="321" t="s">
        <v>93</v>
      </c>
      <c r="D28" s="124"/>
      <c r="E28" s="124"/>
      <c r="F28" s="124"/>
      <c r="G28" s="124"/>
      <c r="H28" s="124"/>
      <c r="I28" s="124"/>
      <c r="J28" s="124"/>
      <c r="K28" s="87">
        <v>46.72</v>
      </c>
      <c r="L28" s="305">
        <f t="shared" si="1"/>
        <v>60.55735580038885</v>
      </c>
      <c r="M28" s="87">
        <f t="shared" si="0"/>
        <v>63.55735580038885</v>
      </c>
    </row>
    <row r="29" spans="1:13" ht="12.75">
      <c r="A29" s="278">
        <v>24</v>
      </c>
      <c r="B29" s="320" t="s">
        <v>113</v>
      </c>
      <c r="C29" s="321" t="s">
        <v>38</v>
      </c>
      <c r="D29" s="124"/>
      <c r="E29" s="124"/>
      <c r="F29" s="124"/>
      <c r="G29" s="124"/>
      <c r="H29" s="124"/>
      <c r="I29" s="124"/>
      <c r="J29" s="124"/>
      <c r="K29" s="87">
        <v>46.37</v>
      </c>
      <c r="L29" s="305">
        <f t="shared" si="1"/>
        <v>60.10369410239792</v>
      </c>
      <c r="M29" s="87">
        <f t="shared" si="0"/>
        <v>63.10369410239792</v>
      </c>
    </row>
    <row r="30" spans="1:13" ht="12.75">
      <c r="A30" s="278">
        <v>25</v>
      </c>
      <c r="B30" s="320" t="s">
        <v>43</v>
      </c>
      <c r="C30" s="321" t="s">
        <v>44</v>
      </c>
      <c r="D30" s="124"/>
      <c r="E30" s="124"/>
      <c r="F30" s="124"/>
      <c r="G30" s="124"/>
      <c r="H30" s="124"/>
      <c r="I30" s="124"/>
      <c r="J30" s="124"/>
      <c r="K30" s="87">
        <v>45.56</v>
      </c>
      <c r="L30" s="305">
        <f t="shared" si="1"/>
        <v>59.05379131561892</v>
      </c>
      <c r="M30" s="87">
        <f t="shared" si="0"/>
        <v>62.05379131561892</v>
      </c>
    </row>
    <row r="31" spans="1:13" ht="12.75">
      <c r="A31" s="278">
        <v>26</v>
      </c>
      <c r="B31" s="320" t="s">
        <v>429</v>
      </c>
      <c r="C31" s="321" t="s">
        <v>21</v>
      </c>
      <c r="D31" s="124"/>
      <c r="E31" s="124"/>
      <c r="F31" s="124"/>
      <c r="G31" s="124"/>
      <c r="H31" s="124"/>
      <c r="I31" s="124"/>
      <c r="J31" s="124"/>
      <c r="K31" s="87">
        <v>44.97</v>
      </c>
      <c r="L31" s="305">
        <f t="shared" si="1"/>
        <v>58.28904731043421</v>
      </c>
      <c r="M31" s="87">
        <f t="shared" si="0"/>
        <v>61.28904731043421</v>
      </c>
    </row>
    <row r="32" spans="1:13" ht="12.75">
      <c r="A32" s="278">
        <v>27</v>
      </c>
      <c r="B32" s="320" t="s">
        <v>156</v>
      </c>
      <c r="C32" s="321" t="s">
        <v>205</v>
      </c>
      <c r="D32" s="124"/>
      <c r="E32" s="124"/>
      <c r="F32" s="124"/>
      <c r="G32" s="124"/>
      <c r="H32" s="124"/>
      <c r="I32" s="124"/>
      <c r="J32" s="124"/>
      <c r="K32" s="87">
        <v>44.93</v>
      </c>
      <c r="L32" s="305">
        <f t="shared" si="1"/>
        <v>58.23720025923526</v>
      </c>
      <c r="M32" s="87">
        <f t="shared" si="0"/>
        <v>61.23720025923526</v>
      </c>
    </row>
    <row r="33" spans="1:13" ht="12.75">
      <c r="A33" s="278">
        <v>28</v>
      </c>
      <c r="B33" s="320" t="s">
        <v>59</v>
      </c>
      <c r="C33" s="321" t="s">
        <v>60</v>
      </c>
      <c r="D33" s="124"/>
      <c r="E33" s="124"/>
      <c r="F33" s="124"/>
      <c r="G33" s="124"/>
      <c r="H33" s="124"/>
      <c r="I33" s="124"/>
      <c r="J33" s="124"/>
      <c r="K33" s="87">
        <v>44.49</v>
      </c>
      <c r="L33" s="305">
        <f t="shared" si="1"/>
        <v>57.66688269604666</v>
      </c>
      <c r="M33" s="87">
        <f t="shared" si="0"/>
        <v>60.66688269604666</v>
      </c>
    </row>
    <row r="34" spans="1:13" ht="12.75">
      <c r="A34" s="278">
        <v>29</v>
      </c>
      <c r="B34" s="320" t="s">
        <v>98</v>
      </c>
      <c r="C34" s="321" t="s">
        <v>133</v>
      </c>
      <c r="D34" s="124"/>
      <c r="E34" s="124"/>
      <c r="F34" s="124"/>
      <c r="G34" s="124"/>
      <c r="H34" s="124"/>
      <c r="I34" s="124"/>
      <c r="J34" s="124"/>
      <c r="K34" s="87">
        <v>44.17</v>
      </c>
      <c r="L34" s="305">
        <f t="shared" si="1"/>
        <v>57.25210628645495</v>
      </c>
      <c r="M34" s="87">
        <f t="shared" si="0"/>
        <v>60.25210628645495</v>
      </c>
    </row>
    <row r="35" spans="1:13" ht="12.75">
      <c r="A35" s="278">
        <v>30</v>
      </c>
      <c r="B35" s="320" t="s">
        <v>36</v>
      </c>
      <c r="C35" s="321" t="s">
        <v>19</v>
      </c>
      <c r="D35" s="124"/>
      <c r="E35" s="124"/>
      <c r="F35" s="124"/>
      <c r="G35" s="124"/>
      <c r="H35" s="124"/>
      <c r="I35" s="124"/>
      <c r="J35" s="124"/>
      <c r="K35" s="87">
        <v>43.88</v>
      </c>
      <c r="L35" s="305">
        <f t="shared" si="1"/>
        <v>56.87621516526248</v>
      </c>
      <c r="M35" s="87">
        <f t="shared" si="0"/>
        <v>59.87621516526248</v>
      </c>
    </row>
    <row r="36" spans="1:13" ht="12.75">
      <c r="A36" s="278">
        <v>31</v>
      </c>
      <c r="B36" s="318" t="s">
        <v>85</v>
      </c>
      <c r="C36" s="319" t="s">
        <v>84</v>
      </c>
      <c r="D36" s="124"/>
      <c r="E36" s="124"/>
      <c r="F36" s="124"/>
      <c r="G36" s="124"/>
      <c r="H36" s="124"/>
      <c r="I36" s="124"/>
      <c r="J36" s="124"/>
      <c r="K36" s="87">
        <v>43.78</v>
      </c>
      <c r="L36" s="305">
        <f t="shared" si="1"/>
        <v>56.74659753726507</v>
      </c>
      <c r="M36" s="87">
        <f t="shared" si="0"/>
        <v>59.74659753726507</v>
      </c>
    </row>
    <row r="37" spans="1:13" ht="12.75">
      <c r="A37" s="278">
        <v>32</v>
      </c>
      <c r="B37" s="320" t="s">
        <v>563</v>
      </c>
      <c r="C37" s="321" t="s">
        <v>25</v>
      </c>
      <c r="D37" s="124"/>
      <c r="E37" s="124"/>
      <c r="F37" s="124"/>
      <c r="G37" s="124"/>
      <c r="H37" s="124"/>
      <c r="I37" s="124"/>
      <c r="J37" s="124"/>
      <c r="K37" s="87">
        <v>43.61</v>
      </c>
      <c r="L37" s="305">
        <f t="shared" si="1"/>
        <v>56.52624756966947</v>
      </c>
      <c r="M37" s="87">
        <f t="shared" si="0"/>
        <v>59.52624756966947</v>
      </c>
    </row>
    <row r="38" spans="1:13" ht="12.75">
      <c r="A38" s="278">
        <v>33</v>
      </c>
      <c r="B38" s="318" t="s">
        <v>498</v>
      </c>
      <c r="C38" s="319" t="s">
        <v>499</v>
      </c>
      <c r="D38" s="124"/>
      <c r="E38" s="124"/>
      <c r="F38" s="124"/>
      <c r="G38" s="124"/>
      <c r="H38" s="124"/>
      <c r="I38" s="124"/>
      <c r="J38" s="124"/>
      <c r="K38" s="87">
        <v>43.16</v>
      </c>
      <c r="L38" s="305">
        <f t="shared" si="1"/>
        <v>55.942968243681136</v>
      </c>
      <c r="M38" s="87">
        <f t="shared" si="0"/>
        <v>58.942968243681136</v>
      </c>
    </row>
    <row r="39" spans="1:13" ht="12.75">
      <c r="A39" s="278">
        <v>34</v>
      </c>
      <c r="B39" s="318" t="s">
        <v>78</v>
      </c>
      <c r="C39" s="319" t="s">
        <v>474</v>
      </c>
      <c r="D39" s="124"/>
      <c r="E39" s="124"/>
      <c r="F39" s="124"/>
      <c r="G39" s="124"/>
      <c r="H39" s="124"/>
      <c r="I39" s="124"/>
      <c r="J39" s="124"/>
      <c r="K39" s="87">
        <v>42.91</v>
      </c>
      <c r="L39" s="305">
        <f t="shared" si="1"/>
        <v>55.61892417368761</v>
      </c>
      <c r="M39" s="87">
        <f aca="true" t="shared" si="2" ref="M39:M70">L39+L$3</f>
        <v>58.61892417368761</v>
      </c>
    </row>
    <row r="40" spans="1:13" ht="12.75">
      <c r="A40" s="278">
        <v>35</v>
      </c>
      <c r="B40" s="320" t="s">
        <v>54</v>
      </c>
      <c r="C40" s="321" t="s">
        <v>38</v>
      </c>
      <c r="D40" s="124"/>
      <c r="E40" s="124"/>
      <c r="F40" s="124"/>
      <c r="G40" s="124"/>
      <c r="H40" s="124"/>
      <c r="I40" s="124"/>
      <c r="J40" s="124"/>
      <c r="K40" s="87">
        <v>42.5</v>
      </c>
      <c r="L40" s="305">
        <f aca="true" t="shared" si="3" ref="L40:L71">(K40/K$6)*100</f>
        <v>55.08749189889824</v>
      </c>
      <c r="M40" s="87">
        <f t="shared" si="2"/>
        <v>58.08749189889824</v>
      </c>
    </row>
    <row r="41" spans="1:13" ht="12.75">
      <c r="A41" s="278">
        <v>36</v>
      </c>
      <c r="B41" s="320" t="s">
        <v>469</v>
      </c>
      <c r="C41" s="321" t="s">
        <v>52</v>
      </c>
      <c r="D41" s="124"/>
      <c r="E41" s="124"/>
      <c r="F41" s="124"/>
      <c r="G41" s="124"/>
      <c r="H41" s="124"/>
      <c r="I41" s="124"/>
      <c r="J41" s="124"/>
      <c r="K41" s="87">
        <v>42.45</v>
      </c>
      <c r="L41" s="305">
        <f t="shared" si="3"/>
        <v>55.02268308489955</v>
      </c>
      <c r="M41" s="87">
        <f t="shared" si="2"/>
        <v>58.02268308489955</v>
      </c>
    </row>
    <row r="42" spans="1:13" ht="12.75">
      <c r="A42" s="278">
        <v>37</v>
      </c>
      <c r="B42" s="320" t="s">
        <v>56</v>
      </c>
      <c r="C42" s="321" t="s">
        <v>19</v>
      </c>
      <c r="D42" s="124"/>
      <c r="E42" s="124"/>
      <c r="F42" s="124"/>
      <c r="G42" s="124"/>
      <c r="H42" s="124"/>
      <c r="I42" s="124"/>
      <c r="J42" s="124"/>
      <c r="K42" s="87">
        <v>41.9</v>
      </c>
      <c r="L42" s="305">
        <f t="shared" si="3"/>
        <v>54.30978613091379</v>
      </c>
      <c r="M42" s="87">
        <f t="shared" si="2"/>
        <v>57.30978613091379</v>
      </c>
    </row>
    <row r="43" spans="1:13" ht="12.75">
      <c r="A43" s="278">
        <v>38</v>
      </c>
      <c r="B43" s="320" t="s">
        <v>75</v>
      </c>
      <c r="C43" s="321" t="s">
        <v>28</v>
      </c>
      <c r="D43" s="124"/>
      <c r="E43" s="124"/>
      <c r="F43" s="124"/>
      <c r="G43" s="124"/>
      <c r="H43" s="124"/>
      <c r="I43" s="124"/>
      <c r="J43" s="124"/>
      <c r="K43" s="87">
        <v>41.83</v>
      </c>
      <c r="L43" s="305">
        <f t="shared" si="3"/>
        <v>54.21905379131561</v>
      </c>
      <c r="M43" s="87">
        <f t="shared" si="2"/>
        <v>57.21905379131561</v>
      </c>
    </row>
    <row r="44" spans="1:13" ht="12.75">
      <c r="A44" s="278">
        <v>39</v>
      </c>
      <c r="B44" s="320" t="s">
        <v>167</v>
      </c>
      <c r="C44" s="321" t="s">
        <v>55</v>
      </c>
      <c r="D44" s="124"/>
      <c r="E44" s="124"/>
      <c r="F44" s="124"/>
      <c r="G44" s="124"/>
      <c r="H44" s="124"/>
      <c r="I44" s="124"/>
      <c r="J44" s="124"/>
      <c r="K44" s="87">
        <v>41.42</v>
      </c>
      <c r="L44" s="305">
        <f t="shared" si="3"/>
        <v>53.68762151652624</v>
      </c>
      <c r="M44" s="87">
        <f t="shared" si="2"/>
        <v>56.68762151652624</v>
      </c>
    </row>
    <row r="45" spans="1:13" ht="12.75">
      <c r="A45" s="278">
        <v>40</v>
      </c>
      <c r="B45" s="320" t="s">
        <v>71</v>
      </c>
      <c r="C45" s="321" t="s">
        <v>72</v>
      </c>
      <c r="D45" s="124"/>
      <c r="E45" s="124"/>
      <c r="F45" s="124"/>
      <c r="G45" s="124"/>
      <c r="H45" s="124"/>
      <c r="I45" s="124"/>
      <c r="J45" s="124"/>
      <c r="K45" s="87">
        <v>41.19</v>
      </c>
      <c r="L45" s="305">
        <f t="shared" si="3"/>
        <v>53.3895009721322</v>
      </c>
      <c r="M45" s="87">
        <f t="shared" si="2"/>
        <v>56.3895009721322</v>
      </c>
    </row>
    <row r="46" spans="1:13" ht="12.75">
      <c r="A46" s="278">
        <v>41</v>
      </c>
      <c r="B46" s="318" t="s">
        <v>148</v>
      </c>
      <c r="C46" s="319" t="s">
        <v>149</v>
      </c>
      <c r="D46" s="124"/>
      <c r="E46" s="124"/>
      <c r="F46" s="124"/>
      <c r="G46" s="124"/>
      <c r="H46" s="124"/>
      <c r="I46" s="124"/>
      <c r="J46" s="124"/>
      <c r="K46" s="87">
        <v>40.89</v>
      </c>
      <c r="L46" s="305">
        <f t="shared" si="3"/>
        <v>53.00064808813998</v>
      </c>
      <c r="M46" s="87">
        <f t="shared" si="2"/>
        <v>56.00064808813998</v>
      </c>
    </row>
    <row r="47" spans="1:13" ht="12.75">
      <c r="A47" s="278">
        <v>42</v>
      </c>
      <c r="B47" s="320" t="s">
        <v>22</v>
      </c>
      <c r="C47" s="321" t="s">
        <v>52</v>
      </c>
      <c r="D47" s="124"/>
      <c r="E47" s="124"/>
      <c r="F47" s="124"/>
      <c r="G47" s="124"/>
      <c r="H47" s="124"/>
      <c r="I47" s="124"/>
      <c r="J47" s="124"/>
      <c r="K47" s="87">
        <v>40.86</v>
      </c>
      <c r="L47" s="305">
        <f t="shared" si="3"/>
        <v>52.96176279974076</v>
      </c>
      <c r="M47" s="87">
        <f t="shared" si="2"/>
        <v>55.96176279974076</v>
      </c>
    </row>
    <row r="48" spans="1:13" ht="12.75">
      <c r="A48" s="278">
        <v>43</v>
      </c>
      <c r="B48" s="320" t="s">
        <v>41</v>
      </c>
      <c r="C48" s="321" t="s">
        <v>42</v>
      </c>
      <c r="D48" s="124"/>
      <c r="E48" s="124"/>
      <c r="F48" s="124"/>
      <c r="G48" s="124"/>
      <c r="H48" s="124"/>
      <c r="I48" s="124"/>
      <c r="J48" s="124"/>
      <c r="K48" s="87">
        <v>40.66</v>
      </c>
      <c r="L48" s="305">
        <f t="shared" si="3"/>
        <v>52.70252754374594</v>
      </c>
      <c r="M48" s="87">
        <f t="shared" si="2"/>
        <v>55.70252754374594</v>
      </c>
    </row>
    <row r="49" spans="1:13" ht="12.75">
      <c r="A49" s="278">
        <v>44</v>
      </c>
      <c r="B49" s="320" t="s">
        <v>94</v>
      </c>
      <c r="C49" s="321" t="s">
        <v>42</v>
      </c>
      <c r="D49" s="124"/>
      <c r="E49" s="124"/>
      <c r="F49" s="124"/>
      <c r="G49" s="124"/>
      <c r="H49" s="124"/>
      <c r="I49" s="124"/>
      <c r="J49" s="124"/>
      <c r="K49" s="87">
        <v>40.42</v>
      </c>
      <c r="L49" s="305">
        <f t="shared" si="3"/>
        <v>52.39144523655217</v>
      </c>
      <c r="M49" s="87">
        <f t="shared" si="2"/>
        <v>55.39144523655217</v>
      </c>
    </row>
    <row r="50" spans="1:13" ht="12.75">
      <c r="A50" s="278">
        <v>45</v>
      </c>
      <c r="B50" s="320" t="s">
        <v>22</v>
      </c>
      <c r="C50" s="321" t="s">
        <v>23</v>
      </c>
      <c r="D50" s="124"/>
      <c r="E50" s="124"/>
      <c r="F50" s="124"/>
      <c r="G50" s="124"/>
      <c r="H50" s="124"/>
      <c r="I50" s="124"/>
      <c r="J50" s="124"/>
      <c r="K50" s="87">
        <v>40.36</v>
      </c>
      <c r="L50" s="305">
        <f t="shared" si="3"/>
        <v>52.313674659753715</v>
      </c>
      <c r="M50" s="87">
        <f t="shared" si="2"/>
        <v>55.313674659753715</v>
      </c>
    </row>
    <row r="51" spans="1:13" ht="12.75">
      <c r="A51" s="278">
        <v>46</v>
      </c>
      <c r="B51" s="320" t="s">
        <v>50</v>
      </c>
      <c r="C51" s="321" t="s">
        <v>51</v>
      </c>
      <c r="D51" s="124"/>
      <c r="E51" s="124"/>
      <c r="F51" s="124"/>
      <c r="G51" s="124"/>
      <c r="H51" s="124"/>
      <c r="I51" s="124"/>
      <c r="J51" s="124"/>
      <c r="K51" s="87">
        <v>40.23</v>
      </c>
      <c r="L51" s="305">
        <f t="shared" si="3"/>
        <v>52.14517174335709</v>
      </c>
      <c r="M51" s="87">
        <f t="shared" si="2"/>
        <v>55.14517174335709</v>
      </c>
    </row>
    <row r="52" spans="1:13" ht="12.75">
      <c r="A52" s="278">
        <v>47</v>
      </c>
      <c r="B52" s="320" t="s">
        <v>71</v>
      </c>
      <c r="C52" s="321" t="s">
        <v>38</v>
      </c>
      <c r="D52" s="124"/>
      <c r="E52" s="124"/>
      <c r="F52" s="124"/>
      <c r="G52" s="124"/>
      <c r="H52" s="124"/>
      <c r="I52" s="124"/>
      <c r="J52" s="124"/>
      <c r="K52" s="87">
        <v>39.87</v>
      </c>
      <c r="L52" s="305">
        <f t="shared" si="3"/>
        <v>51.67854828256642</v>
      </c>
      <c r="M52" s="87">
        <f t="shared" si="2"/>
        <v>54.67854828256642</v>
      </c>
    </row>
    <row r="53" spans="1:13" ht="12.75">
      <c r="A53" s="278">
        <v>48</v>
      </c>
      <c r="B53" s="320" t="s">
        <v>167</v>
      </c>
      <c r="C53" s="321" t="s">
        <v>28</v>
      </c>
      <c r="D53" s="124"/>
      <c r="E53" s="124"/>
      <c r="F53" s="124"/>
      <c r="G53" s="124"/>
      <c r="H53" s="124"/>
      <c r="I53" s="124"/>
      <c r="J53" s="124"/>
      <c r="K53" s="87">
        <v>39.67</v>
      </c>
      <c r="L53" s="305">
        <f t="shared" si="3"/>
        <v>51.419313026571615</v>
      </c>
      <c r="M53" s="87">
        <f t="shared" si="2"/>
        <v>54.419313026571615</v>
      </c>
    </row>
    <row r="54" spans="1:13" ht="12.75">
      <c r="A54" s="278">
        <v>49</v>
      </c>
      <c r="B54" s="320" t="s">
        <v>500</v>
      </c>
      <c r="C54" s="321" t="s">
        <v>66</v>
      </c>
      <c r="D54" s="124"/>
      <c r="E54" s="124"/>
      <c r="F54" s="124"/>
      <c r="G54" s="124"/>
      <c r="H54" s="124"/>
      <c r="I54" s="124"/>
      <c r="J54" s="124"/>
      <c r="K54" s="87">
        <v>39.5</v>
      </c>
      <c r="L54" s="305">
        <f t="shared" si="3"/>
        <v>51.19896305897602</v>
      </c>
      <c r="M54" s="87">
        <f t="shared" si="2"/>
        <v>54.19896305897602</v>
      </c>
    </row>
    <row r="55" spans="1:13" ht="12.75">
      <c r="A55" s="278">
        <v>50</v>
      </c>
      <c r="B55" s="318" t="s">
        <v>34</v>
      </c>
      <c r="C55" s="319" t="s">
        <v>35</v>
      </c>
      <c r="D55" s="124"/>
      <c r="E55" s="124"/>
      <c r="F55" s="124"/>
      <c r="G55" s="124"/>
      <c r="H55" s="124"/>
      <c r="I55" s="124"/>
      <c r="J55" s="124"/>
      <c r="K55" s="87">
        <v>39.32</v>
      </c>
      <c r="L55" s="305">
        <f t="shared" si="3"/>
        <v>50.965651328580684</v>
      </c>
      <c r="M55" s="87">
        <f t="shared" si="2"/>
        <v>53.965651328580684</v>
      </c>
    </row>
    <row r="56" spans="1:13" ht="12.75">
      <c r="A56" s="278">
        <v>51</v>
      </c>
      <c r="B56" s="320" t="s">
        <v>564</v>
      </c>
      <c r="C56" s="321" t="s">
        <v>133</v>
      </c>
      <c r="D56" s="124"/>
      <c r="E56" s="124"/>
      <c r="F56" s="124"/>
      <c r="G56" s="124"/>
      <c r="H56" s="124"/>
      <c r="I56" s="124"/>
      <c r="J56" s="124"/>
      <c r="K56" s="87">
        <v>39.27</v>
      </c>
      <c r="L56" s="305">
        <f t="shared" si="3"/>
        <v>50.90084251458198</v>
      </c>
      <c r="M56" s="87">
        <f t="shared" si="2"/>
        <v>53.90084251458198</v>
      </c>
    </row>
    <row r="57" spans="1:13" ht="12.75">
      <c r="A57" s="278">
        <v>52</v>
      </c>
      <c r="B57" s="320" t="s">
        <v>43</v>
      </c>
      <c r="C57" s="321" t="s">
        <v>375</v>
      </c>
      <c r="D57" s="124"/>
      <c r="E57" s="124"/>
      <c r="F57" s="124"/>
      <c r="G57" s="124"/>
      <c r="H57" s="124"/>
      <c r="I57" s="124"/>
      <c r="J57" s="124"/>
      <c r="K57" s="87">
        <v>39.13</v>
      </c>
      <c r="L57" s="305">
        <f t="shared" si="3"/>
        <v>50.719377835385615</v>
      </c>
      <c r="M57" s="87">
        <f t="shared" si="2"/>
        <v>53.719377835385615</v>
      </c>
    </row>
    <row r="58" spans="1:13" ht="12.75">
      <c r="A58" s="278">
        <v>53</v>
      </c>
      <c r="B58" s="320" t="s">
        <v>132</v>
      </c>
      <c r="C58" s="321" t="s">
        <v>46</v>
      </c>
      <c r="D58" s="124"/>
      <c r="E58" s="124"/>
      <c r="F58" s="124"/>
      <c r="G58" s="124"/>
      <c r="H58" s="124"/>
      <c r="I58" s="124"/>
      <c r="J58" s="124"/>
      <c r="K58" s="87">
        <v>39</v>
      </c>
      <c r="L58" s="305">
        <f t="shared" si="3"/>
        <v>50.550874918988974</v>
      </c>
      <c r="M58" s="87">
        <f t="shared" si="2"/>
        <v>53.550874918988974</v>
      </c>
    </row>
    <row r="59" spans="1:13" ht="12.75">
      <c r="A59" s="278">
        <v>54</v>
      </c>
      <c r="B59" s="320" t="s">
        <v>64</v>
      </c>
      <c r="C59" s="321" t="s">
        <v>19</v>
      </c>
      <c r="D59" s="124"/>
      <c r="E59" s="124"/>
      <c r="F59" s="124"/>
      <c r="G59" s="124"/>
      <c r="H59" s="124"/>
      <c r="I59" s="124"/>
      <c r="J59" s="124"/>
      <c r="K59" s="87">
        <v>38.99</v>
      </c>
      <c r="L59" s="305">
        <f t="shared" si="3"/>
        <v>50.53791315618924</v>
      </c>
      <c r="M59" s="87">
        <f t="shared" si="2"/>
        <v>53.53791315618924</v>
      </c>
    </row>
    <row r="60" spans="1:13" ht="12.75">
      <c r="A60" s="278">
        <v>55</v>
      </c>
      <c r="B60" s="320" t="s">
        <v>566</v>
      </c>
      <c r="C60" s="321" t="s">
        <v>121</v>
      </c>
      <c r="D60" s="124"/>
      <c r="E60" s="124"/>
      <c r="F60" s="124"/>
      <c r="G60" s="124"/>
      <c r="H60" s="124"/>
      <c r="I60" s="124"/>
      <c r="J60" s="124"/>
      <c r="K60" s="87">
        <v>38.83</v>
      </c>
      <c r="L60" s="305">
        <f t="shared" si="3"/>
        <v>50.330524951393386</v>
      </c>
      <c r="M60" s="87">
        <f t="shared" si="2"/>
        <v>53.330524951393386</v>
      </c>
    </row>
    <row r="61" spans="1:13" ht="12.75">
      <c r="A61" s="278">
        <v>56</v>
      </c>
      <c r="B61" s="320" t="s">
        <v>162</v>
      </c>
      <c r="C61" s="321" t="s">
        <v>70</v>
      </c>
      <c r="D61" s="124"/>
      <c r="E61" s="124"/>
      <c r="F61" s="124"/>
      <c r="G61" s="124"/>
      <c r="H61" s="124"/>
      <c r="I61" s="124"/>
      <c r="J61" s="124"/>
      <c r="K61" s="87">
        <v>38.74</v>
      </c>
      <c r="L61" s="305">
        <f t="shared" si="3"/>
        <v>50.213869086195714</v>
      </c>
      <c r="M61" s="87">
        <f t="shared" si="2"/>
        <v>53.213869086195714</v>
      </c>
    </row>
    <row r="62" spans="1:13" ht="12.75">
      <c r="A62" s="278">
        <v>57</v>
      </c>
      <c r="B62" s="320" t="s">
        <v>29</v>
      </c>
      <c r="C62" s="321" t="s">
        <v>28</v>
      </c>
      <c r="D62" s="124"/>
      <c r="E62" s="124"/>
      <c r="F62" s="124"/>
      <c r="G62" s="124"/>
      <c r="H62" s="124"/>
      <c r="I62" s="124"/>
      <c r="J62" s="124"/>
      <c r="K62" s="87">
        <v>38.67</v>
      </c>
      <c r="L62" s="305">
        <f t="shared" si="3"/>
        <v>50.12313674659754</v>
      </c>
      <c r="M62" s="87">
        <f t="shared" si="2"/>
        <v>53.12313674659754</v>
      </c>
    </row>
    <row r="63" spans="1:13" ht="12.75">
      <c r="A63" s="278">
        <v>58</v>
      </c>
      <c r="B63" s="318" t="s">
        <v>345</v>
      </c>
      <c r="C63" s="319" t="s">
        <v>346</v>
      </c>
      <c r="D63" s="124"/>
      <c r="E63" s="124"/>
      <c r="F63" s="124"/>
      <c r="G63" s="124"/>
      <c r="H63" s="124"/>
      <c r="I63" s="124"/>
      <c r="J63" s="124"/>
      <c r="K63" s="87">
        <v>38.58</v>
      </c>
      <c r="L63" s="305">
        <f t="shared" si="3"/>
        <v>50.00648088139986</v>
      </c>
      <c r="M63" s="87">
        <f t="shared" si="2"/>
        <v>53.00648088139986</v>
      </c>
    </row>
    <row r="64" spans="1:13" ht="12.75">
      <c r="A64" s="278">
        <v>59</v>
      </c>
      <c r="B64" s="320" t="s">
        <v>37</v>
      </c>
      <c r="C64" s="321" t="s">
        <v>38</v>
      </c>
      <c r="D64" s="124"/>
      <c r="E64" s="124"/>
      <c r="F64" s="124"/>
      <c r="G64" s="124"/>
      <c r="H64" s="124"/>
      <c r="I64" s="124"/>
      <c r="J64" s="124"/>
      <c r="K64" s="87">
        <v>38.37</v>
      </c>
      <c r="L64" s="305">
        <f t="shared" si="3"/>
        <v>49.7342838626053</v>
      </c>
      <c r="M64" s="87">
        <f t="shared" si="2"/>
        <v>52.7342838626053</v>
      </c>
    </row>
    <row r="65" spans="1:13" ht="12.75">
      <c r="A65" s="278">
        <v>60</v>
      </c>
      <c r="B65" s="320" t="s">
        <v>438</v>
      </c>
      <c r="C65" s="321" t="s">
        <v>89</v>
      </c>
      <c r="D65" s="124"/>
      <c r="E65" s="124"/>
      <c r="F65" s="124"/>
      <c r="G65" s="124"/>
      <c r="H65" s="124"/>
      <c r="I65" s="124"/>
      <c r="J65" s="124"/>
      <c r="K65" s="87">
        <v>38.32</v>
      </c>
      <c r="L65" s="305">
        <f t="shared" si="3"/>
        <v>49.66947504860661</v>
      </c>
      <c r="M65" s="87">
        <f t="shared" si="2"/>
        <v>52.66947504860661</v>
      </c>
    </row>
    <row r="66" spans="1:13" ht="12.75">
      <c r="A66" s="278">
        <v>61</v>
      </c>
      <c r="B66" s="320" t="s">
        <v>68</v>
      </c>
      <c r="C66" s="321" t="s">
        <v>19</v>
      </c>
      <c r="D66" s="124"/>
      <c r="E66" s="124"/>
      <c r="F66" s="124"/>
      <c r="G66" s="124"/>
      <c r="H66" s="124"/>
      <c r="I66" s="124"/>
      <c r="J66" s="124"/>
      <c r="K66" s="87">
        <v>38.29</v>
      </c>
      <c r="L66" s="305">
        <f t="shared" si="3"/>
        <v>49.630589760207386</v>
      </c>
      <c r="M66" s="87">
        <f t="shared" si="2"/>
        <v>52.630589760207386</v>
      </c>
    </row>
    <row r="67" spans="1:13" ht="12.75">
      <c r="A67" s="278">
        <v>62</v>
      </c>
      <c r="B67" s="318" t="s">
        <v>155</v>
      </c>
      <c r="C67" s="319" t="s">
        <v>142</v>
      </c>
      <c r="D67" s="124"/>
      <c r="E67" s="124"/>
      <c r="F67" s="124"/>
      <c r="G67" s="124"/>
      <c r="H67" s="124"/>
      <c r="I67" s="124"/>
      <c r="J67" s="124"/>
      <c r="K67" s="87">
        <v>37.91</v>
      </c>
      <c r="L67" s="305">
        <f t="shared" si="3"/>
        <v>49.13804277381723</v>
      </c>
      <c r="M67" s="87">
        <f t="shared" si="2"/>
        <v>52.13804277381723</v>
      </c>
    </row>
    <row r="68" spans="1:13" ht="12.75">
      <c r="A68" s="278">
        <v>63</v>
      </c>
      <c r="B68" s="318" t="s">
        <v>48</v>
      </c>
      <c r="C68" s="319" t="s">
        <v>49</v>
      </c>
      <c r="D68" s="124"/>
      <c r="E68" s="124"/>
      <c r="F68" s="124"/>
      <c r="G68" s="124"/>
      <c r="H68" s="124"/>
      <c r="I68" s="124"/>
      <c r="J68" s="124"/>
      <c r="K68" s="87">
        <v>37.86</v>
      </c>
      <c r="L68" s="305">
        <f t="shared" si="3"/>
        <v>49.07323395981853</v>
      </c>
      <c r="M68" s="87">
        <f t="shared" si="2"/>
        <v>52.07323395981853</v>
      </c>
    </row>
    <row r="69" spans="1:13" ht="12.75">
      <c r="A69" s="278">
        <v>64</v>
      </c>
      <c r="B69" s="318" t="s">
        <v>163</v>
      </c>
      <c r="C69" s="319" t="s">
        <v>74</v>
      </c>
      <c r="D69" s="124"/>
      <c r="E69" s="124"/>
      <c r="F69" s="124"/>
      <c r="G69" s="124"/>
      <c r="H69" s="124"/>
      <c r="I69" s="124"/>
      <c r="J69" s="124"/>
      <c r="K69" s="87">
        <v>37.67</v>
      </c>
      <c r="L69" s="305">
        <f t="shared" si="3"/>
        <v>48.82696046662346</v>
      </c>
      <c r="M69" s="87">
        <f t="shared" si="2"/>
        <v>51.82696046662346</v>
      </c>
    </row>
    <row r="70" spans="1:13" ht="12.75">
      <c r="A70" s="278">
        <v>65</v>
      </c>
      <c r="B70" s="318" t="s">
        <v>62</v>
      </c>
      <c r="C70" s="319" t="s">
        <v>63</v>
      </c>
      <c r="D70" s="124"/>
      <c r="E70" s="124"/>
      <c r="F70" s="124"/>
      <c r="G70" s="124"/>
      <c r="H70" s="124"/>
      <c r="I70" s="124"/>
      <c r="J70" s="124"/>
      <c r="K70" s="87">
        <v>37.6</v>
      </c>
      <c r="L70" s="305">
        <f t="shared" si="3"/>
        <v>48.73622812702527</v>
      </c>
      <c r="M70" s="87">
        <f t="shared" si="2"/>
        <v>51.73622812702527</v>
      </c>
    </row>
    <row r="71" spans="1:13" ht="12.75">
      <c r="A71" s="278">
        <v>66</v>
      </c>
      <c r="B71" s="318" t="s">
        <v>32</v>
      </c>
      <c r="C71" s="319" t="s">
        <v>53</v>
      </c>
      <c r="D71" s="124"/>
      <c r="E71" s="124"/>
      <c r="F71" s="124"/>
      <c r="G71" s="124"/>
      <c r="H71" s="124"/>
      <c r="I71" s="124"/>
      <c r="J71" s="124"/>
      <c r="K71" s="87">
        <v>37.57</v>
      </c>
      <c r="L71" s="305">
        <f t="shared" si="3"/>
        <v>48.69734283862605</v>
      </c>
      <c r="M71" s="87">
        <f aca="true" t="shared" si="4" ref="M71:M99">L71+L$3</f>
        <v>51.69734283862605</v>
      </c>
    </row>
    <row r="72" spans="1:13" ht="12.75">
      <c r="A72" s="278">
        <v>67</v>
      </c>
      <c r="B72" s="320" t="s">
        <v>430</v>
      </c>
      <c r="C72" s="321" t="s">
        <v>81</v>
      </c>
      <c r="D72" s="124"/>
      <c r="E72" s="124"/>
      <c r="F72" s="124"/>
      <c r="G72" s="124"/>
      <c r="H72" s="124"/>
      <c r="I72" s="124"/>
      <c r="J72" s="124"/>
      <c r="K72" s="87">
        <v>37.32</v>
      </c>
      <c r="L72" s="305">
        <f aca="true" t="shared" si="5" ref="L72:L99">(K72/K$6)*100</f>
        <v>48.37329876863253</v>
      </c>
      <c r="M72" s="87">
        <f t="shared" si="4"/>
        <v>51.37329876863253</v>
      </c>
    </row>
    <row r="73" spans="1:13" ht="12.75">
      <c r="A73" s="278">
        <v>68</v>
      </c>
      <c r="B73" s="320" t="s">
        <v>45</v>
      </c>
      <c r="C73" s="321" t="s">
        <v>42</v>
      </c>
      <c r="D73" s="124"/>
      <c r="E73" s="124"/>
      <c r="F73" s="124"/>
      <c r="G73" s="124"/>
      <c r="H73" s="124"/>
      <c r="I73" s="124"/>
      <c r="J73" s="124"/>
      <c r="K73" s="87">
        <v>37.22</v>
      </c>
      <c r="L73" s="305">
        <f t="shared" si="5"/>
        <v>48.24368114063512</v>
      </c>
      <c r="M73" s="87">
        <f t="shared" si="4"/>
        <v>51.24368114063512</v>
      </c>
    </row>
    <row r="74" spans="1:13" ht="12.75">
      <c r="A74" s="278">
        <v>69</v>
      </c>
      <c r="B74" s="318" t="s">
        <v>32</v>
      </c>
      <c r="C74" s="319" t="s">
        <v>33</v>
      </c>
      <c r="D74" s="124"/>
      <c r="E74" s="124"/>
      <c r="F74" s="124"/>
      <c r="G74" s="124"/>
      <c r="H74" s="124"/>
      <c r="I74" s="124"/>
      <c r="J74" s="124"/>
      <c r="K74" s="87">
        <v>37.2</v>
      </c>
      <c r="L74" s="305">
        <f t="shared" si="5"/>
        <v>48.217757615035644</v>
      </c>
      <c r="M74" s="87">
        <f t="shared" si="4"/>
        <v>51.217757615035644</v>
      </c>
    </row>
    <row r="75" spans="1:13" ht="12.75">
      <c r="A75" s="278">
        <v>70</v>
      </c>
      <c r="B75" s="320" t="s">
        <v>57</v>
      </c>
      <c r="C75" s="321" t="s">
        <v>58</v>
      </c>
      <c r="D75" s="124"/>
      <c r="E75" s="124"/>
      <c r="F75" s="124"/>
      <c r="G75" s="124"/>
      <c r="H75" s="124"/>
      <c r="I75" s="124"/>
      <c r="J75" s="124"/>
      <c r="K75" s="87">
        <v>36.38</v>
      </c>
      <c r="L75" s="305">
        <f t="shared" si="5"/>
        <v>47.1548930654569</v>
      </c>
      <c r="M75" s="87">
        <f t="shared" si="4"/>
        <v>50.1548930654569</v>
      </c>
    </row>
    <row r="76" spans="1:13" ht="12.75">
      <c r="A76" s="278">
        <v>71</v>
      </c>
      <c r="B76" s="318" t="s">
        <v>227</v>
      </c>
      <c r="C76" s="319" t="s">
        <v>228</v>
      </c>
      <c r="D76" s="124"/>
      <c r="E76" s="124"/>
      <c r="F76" s="124"/>
      <c r="G76" s="124"/>
      <c r="H76" s="124"/>
      <c r="I76" s="124"/>
      <c r="J76" s="124"/>
      <c r="K76" s="87">
        <v>36.34</v>
      </c>
      <c r="L76" s="305">
        <f t="shared" si="5"/>
        <v>47.103046014257934</v>
      </c>
      <c r="M76" s="87">
        <f t="shared" si="4"/>
        <v>50.103046014257934</v>
      </c>
    </row>
    <row r="77" spans="1:13" ht="12.75">
      <c r="A77" s="278">
        <v>72</v>
      </c>
      <c r="B77" s="320" t="s">
        <v>125</v>
      </c>
      <c r="C77" s="321" t="s">
        <v>87</v>
      </c>
      <c r="D77" s="124"/>
      <c r="E77" s="124"/>
      <c r="F77" s="124"/>
      <c r="G77" s="124"/>
      <c r="H77" s="124"/>
      <c r="I77" s="124"/>
      <c r="J77" s="124"/>
      <c r="K77" s="87">
        <v>36.33</v>
      </c>
      <c r="L77" s="305">
        <f t="shared" si="5"/>
        <v>47.090084251458194</v>
      </c>
      <c r="M77" s="87">
        <f t="shared" si="4"/>
        <v>50.090084251458194</v>
      </c>
    </row>
    <row r="78" spans="1:13" ht="12.75">
      <c r="A78" s="278">
        <v>73</v>
      </c>
      <c r="B78" s="320" t="s">
        <v>116</v>
      </c>
      <c r="C78" s="321" t="s">
        <v>89</v>
      </c>
      <c r="D78" s="124"/>
      <c r="E78" s="124"/>
      <c r="F78" s="124"/>
      <c r="G78" s="124"/>
      <c r="H78" s="124"/>
      <c r="I78" s="124"/>
      <c r="J78" s="124"/>
      <c r="K78" s="87">
        <v>36.32</v>
      </c>
      <c r="L78" s="305">
        <f t="shared" si="5"/>
        <v>47.07712248865846</v>
      </c>
      <c r="M78" s="87">
        <f t="shared" si="4"/>
        <v>50.07712248865846</v>
      </c>
    </row>
    <row r="79" spans="1:13" ht="12.75">
      <c r="A79" s="278">
        <v>74</v>
      </c>
      <c r="B79" s="318" t="s">
        <v>90</v>
      </c>
      <c r="C79" s="319" t="s">
        <v>91</v>
      </c>
      <c r="D79" s="124"/>
      <c r="E79" s="124"/>
      <c r="F79" s="124"/>
      <c r="G79" s="124"/>
      <c r="H79" s="124"/>
      <c r="I79" s="124"/>
      <c r="J79" s="124"/>
      <c r="K79" s="87">
        <v>35.98</v>
      </c>
      <c r="L79" s="305">
        <f t="shared" si="5"/>
        <v>46.63642255346726</v>
      </c>
      <c r="M79" s="87">
        <f t="shared" si="4"/>
        <v>49.63642255346726</v>
      </c>
    </row>
    <row r="80" spans="1:13" ht="12.75">
      <c r="A80" s="278">
        <v>75</v>
      </c>
      <c r="B80" s="320" t="s">
        <v>120</v>
      </c>
      <c r="C80" s="321" t="s">
        <v>121</v>
      </c>
      <c r="D80" s="124"/>
      <c r="E80" s="124"/>
      <c r="F80" s="124"/>
      <c r="G80" s="124"/>
      <c r="H80" s="124"/>
      <c r="I80" s="124"/>
      <c r="J80" s="124"/>
      <c r="K80" s="87">
        <v>35.82</v>
      </c>
      <c r="L80" s="305">
        <f t="shared" si="5"/>
        <v>46.429034348671415</v>
      </c>
      <c r="M80" s="87">
        <f t="shared" si="4"/>
        <v>49.429034348671415</v>
      </c>
    </row>
    <row r="81" spans="1:13" ht="12.75">
      <c r="A81" s="278">
        <v>76</v>
      </c>
      <c r="B81" s="318" t="s">
        <v>272</v>
      </c>
      <c r="C81" s="319" t="s">
        <v>273</v>
      </c>
      <c r="D81" s="124"/>
      <c r="E81" s="124"/>
      <c r="F81" s="124"/>
      <c r="G81" s="124"/>
      <c r="H81" s="124"/>
      <c r="I81" s="124"/>
      <c r="J81" s="124"/>
      <c r="K81" s="87">
        <v>35.76</v>
      </c>
      <c r="L81" s="305">
        <f t="shared" si="5"/>
        <v>46.35126377187297</v>
      </c>
      <c r="M81" s="87">
        <f t="shared" si="4"/>
        <v>49.35126377187297</v>
      </c>
    </row>
    <row r="82" spans="1:13" ht="12.75">
      <c r="A82" s="278">
        <v>77</v>
      </c>
      <c r="B82" s="318" t="s">
        <v>85</v>
      </c>
      <c r="C82" s="319" t="s">
        <v>58</v>
      </c>
      <c r="D82" s="124"/>
      <c r="E82" s="124"/>
      <c r="F82" s="124"/>
      <c r="G82" s="124"/>
      <c r="H82" s="124"/>
      <c r="I82" s="124"/>
      <c r="J82" s="124"/>
      <c r="K82" s="87">
        <v>35.18</v>
      </c>
      <c r="L82" s="305">
        <f t="shared" si="5"/>
        <v>45.599481529488</v>
      </c>
      <c r="M82" s="87">
        <f t="shared" si="4"/>
        <v>48.599481529488</v>
      </c>
    </row>
    <row r="83" spans="1:13" ht="12.75">
      <c r="A83" s="278">
        <v>78</v>
      </c>
      <c r="B83" s="320" t="s">
        <v>64</v>
      </c>
      <c r="C83" s="321" t="s">
        <v>42</v>
      </c>
      <c r="D83" s="124"/>
      <c r="E83" s="124"/>
      <c r="F83" s="124"/>
      <c r="G83" s="124"/>
      <c r="H83" s="124"/>
      <c r="I83" s="124"/>
      <c r="J83" s="124"/>
      <c r="K83" s="87">
        <v>35.04</v>
      </c>
      <c r="L83" s="305">
        <f t="shared" si="5"/>
        <v>45.418016850291636</v>
      </c>
      <c r="M83" s="87">
        <f t="shared" si="4"/>
        <v>48.418016850291636</v>
      </c>
    </row>
    <row r="84" spans="1:13" ht="12.75">
      <c r="A84" s="278">
        <v>79</v>
      </c>
      <c r="B84" s="320" t="s">
        <v>26</v>
      </c>
      <c r="C84" s="321" t="s">
        <v>19</v>
      </c>
      <c r="D84" s="124"/>
      <c r="E84" s="124"/>
      <c r="F84" s="124"/>
      <c r="G84" s="124"/>
      <c r="H84" s="124"/>
      <c r="I84" s="124"/>
      <c r="J84" s="124"/>
      <c r="K84" s="87">
        <v>35.04</v>
      </c>
      <c r="L84" s="305">
        <f t="shared" si="5"/>
        <v>45.418016850291636</v>
      </c>
      <c r="M84" s="87">
        <f t="shared" si="4"/>
        <v>48.418016850291636</v>
      </c>
    </row>
    <row r="85" spans="1:13" ht="12.75">
      <c r="A85" s="278">
        <v>80</v>
      </c>
      <c r="B85" s="320" t="s">
        <v>39</v>
      </c>
      <c r="C85" s="321" t="s">
        <v>19</v>
      </c>
      <c r="D85" s="124"/>
      <c r="E85" s="124"/>
      <c r="F85" s="124"/>
      <c r="G85" s="124"/>
      <c r="H85" s="124"/>
      <c r="I85" s="124"/>
      <c r="J85" s="124"/>
      <c r="K85" s="87">
        <v>34.84</v>
      </c>
      <c r="L85" s="305">
        <f t="shared" si="5"/>
        <v>45.158781594296826</v>
      </c>
      <c r="M85" s="87">
        <f t="shared" si="4"/>
        <v>48.158781594296826</v>
      </c>
    </row>
    <row r="86" spans="1:13" ht="12.75">
      <c r="A86" s="278">
        <v>81</v>
      </c>
      <c r="B86" s="318" t="s">
        <v>83</v>
      </c>
      <c r="C86" s="319" t="s">
        <v>84</v>
      </c>
      <c r="D86" s="124"/>
      <c r="E86" s="124"/>
      <c r="F86" s="124"/>
      <c r="G86" s="124"/>
      <c r="H86" s="124"/>
      <c r="I86" s="124"/>
      <c r="J86" s="124"/>
      <c r="K86" s="87">
        <v>34.82</v>
      </c>
      <c r="L86" s="305">
        <f t="shared" si="5"/>
        <v>45.13285806869734</v>
      </c>
      <c r="M86" s="87">
        <f t="shared" si="4"/>
        <v>48.13285806869734</v>
      </c>
    </row>
    <row r="87" spans="1:13" ht="12.75">
      <c r="A87" s="278">
        <v>82</v>
      </c>
      <c r="B87" s="320" t="s">
        <v>24</v>
      </c>
      <c r="C87" s="321" t="s">
        <v>25</v>
      </c>
      <c r="D87" s="124"/>
      <c r="E87" s="124"/>
      <c r="F87" s="124"/>
      <c r="G87" s="124"/>
      <c r="H87" s="124"/>
      <c r="I87" s="124"/>
      <c r="J87" s="124"/>
      <c r="K87" s="87">
        <v>34.79</v>
      </c>
      <c r="L87" s="305">
        <f t="shared" si="5"/>
        <v>45.09397278029812</v>
      </c>
      <c r="M87" s="87">
        <f t="shared" si="4"/>
        <v>48.09397278029812</v>
      </c>
    </row>
    <row r="88" spans="1:13" ht="12.75">
      <c r="A88" s="278">
        <v>83</v>
      </c>
      <c r="B88" s="318" t="s">
        <v>114</v>
      </c>
      <c r="C88" s="319" t="s">
        <v>115</v>
      </c>
      <c r="D88" s="124"/>
      <c r="E88" s="124"/>
      <c r="F88" s="124"/>
      <c r="G88" s="124"/>
      <c r="H88" s="124"/>
      <c r="I88" s="124"/>
      <c r="J88" s="124"/>
      <c r="K88" s="87">
        <v>34.6</v>
      </c>
      <c r="L88" s="305">
        <f t="shared" si="5"/>
        <v>44.84769928710304</v>
      </c>
      <c r="M88" s="87">
        <f t="shared" si="4"/>
        <v>47.84769928710304</v>
      </c>
    </row>
    <row r="89" spans="1:13" ht="12.75">
      <c r="A89" s="278">
        <v>84</v>
      </c>
      <c r="B89" s="320" t="s">
        <v>339</v>
      </c>
      <c r="C89" s="321" t="s">
        <v>38</v>
      </c>
      <c r="D89" s="124"/>
      <c r="E89" s="124"/>
      <c r="F89" s="124"/>
      <c r="G89" s="124"/>
      <c r="H89" s="124"/>
      <c r="I89" s="124"/>
      <c r="J89" s="124"/>
      <c r="K89" s="87">
        <v>33.59</v>
      </c>
      <c r="L89" s="305">
        <f t="shared" si="5"/>
        <v>43.53856124432923</v>
      </c>
      <c r="M89" s="87">
        <f t="shared" si="4"/>
        <v>46.53856124432923</v>
      </c>
    </row>
    <row r="90" spans="1:13" ht="12.75">
      <c r="A90" s="278">
        <v>85</v>
      </c>
      <c r="B90" s="318" t="s">
        <v>99</v>
      </c>
      <c r="C90" s="319" t="s">
        <v>100</v>
      </c>
      <c r="D90" s="124"/>
      <c r="E90" s="124"/>
      <c r="F90" s="124"/>
      <c r="G90" s="124"/>
      <c r="H90" s="124"/>
      <c r="I90" s="124"/>
      <c r="J90" s="124"/>
      <c r="K90" s="87">
        <v>33.25</v>
      </c>
      <c r="L90" s="305">
        <f t="shared" si="5"/>
        <v>43.09786130913804</v>
      </c>
      <c r="M90" s="87">
        <f t="shared" si="4"/>
        <v>46.09786130913804</v>
      </c>
    </row>
    <row r="91" spans="1:13" ht="12.75">
      <c r="A91" s="278">
        <v>86</v>
      </c>
      <c r="B91" s="320" t="s">
        <v>430</v>
      </c>
      <c r="C91" s="321" t="s">
        <v>31</v>
      </c>
      <c r="D91" s="124"/>
      <c r="E91" s="124"/>
      <c r="F91" s="124"/>
      <c r="G91" s="124"/>
      <c r="H91" s="124"/>
      <c r="I91" s="124"/>
      <c r="J91" s="124"/>
      <c r="K91" s="87">
        <v>32.91</v>
      </c>
      <c r="L91" s="305">
        <f t="shared" si="5"/>
        <v>42.65716137394685</v>
      </c>
      <c r="M91" s="87">
        <f t="shared" si="4"/>
        <v>45.65716137394685</v>
      </c>
    </row>
    <row r="92" spans="1:13" ht="12.75">
      <c r="A92" s="278">
        <v>87</v>
      </c>
      <c r="B92" s="320" t="s">
        <v>22</v>
      </c>
      <c r="C92" s="321" t="s">
        <v>61</v>
      </c>
      <c r="D92" s="124"/>
      <c r="E92" s="124"/>
      <c r="F92" s="124"/>
      <c r="G92" s="124"/>
      <c r="H92" s="124"/>
      <c r="I92" s="124"/>
      <c r="J92" s="124"/>
      <c r="K92" s="87">
        <v>32.5</v>
      </c>
      <c r="L92" s="305">
        <f t="shared" si="5"/>
        <v>42.12572909915748</v>
      </c>
      <c r="M92" s="87">
        <f t="shared" si="4"/>
        <v>45.12572909915748</v>
      </c>
    </row>
    <row r="93" spans="1:13" ht="12.75">
      <c r="A93" s="278">
        <v>88</v>
      </c>
      <c r="B93" s="320" t="s">
        <v>565</v>
      </c>
      <c r="C93" s="321" t="s">
        <v>42</v>
      </c>
      <c r="D93" s="124"/>
      <c r="E93" s="124"/>
      <c r="F93" s="124"/>
      <c r="G93" s="124"/>
      <c r="H93" s="124"/>
      <c r="I93" s="124"/>
      <c r="J93" s="124"/>
      <c r="K93" s="87">
        <v>31.67</v>
      </c>
      <c r="L93" s="305">
        <f t="shared" si="5"/>
        <v>41.049902786779</v>
      </c>
      <c r="M93" s="87">
        <f t="shared" si="4"/>
        <v>44.049902786779</v>
      </c>
    </row>
    <row r="94" spans="1:13" ht="12.75">
      <c r="A94" s="278">
        <v>89</v>
      </c>
      <c r="B94" s="320" t="s">
        <v>45</v>
      </c>
      <c r="C94" s="321" t="s">
        <v>106</v>
      </c>
      <c r="D94" s="124"/>
      <c r="E94" s="124"/>
      <c r="F94" s="124"/>
      <c r="G94" s="124"/>
      <c r="H94" s="124"/>
      <c r="I94" s="124"/>
      <c r="J94" s="124"/>
      <c r="K94" s="87">
        <v>30.01</v>
      </c>
      <c r="L94" s="305">
        <f t="shared" si="5"/>
        <v>38.89825016202204</v>
      </c>
      <c r="M94" s="87">
        <f t="shared" si="4"/>
        <v>41.89825016202204</v>
      </c>
    </row>
    <row r="95" spans="1:13" ht="12.75">
      <c r="A95" s="278">
        <v>90</v>
      </c>
      <c r="B95" s="318" t="s">
        <v>117</v>
      </c>
      <c r="C95" s="319" t="s">
        <v>118</v>
      </c>
      <c r="D95" s="124"/>
      <c r="E95" s="124"/>
      <c r="F95" s="124"/>
      <c r="G95" s="124"/>
      <c r="H95" s="124"/>
      <c r="I95" s="124"/>
      <c r="J95" s="124"/>
      <c r="K95" s="87">
        <v>29.82</v>
      </c>
      <c r="L95" s="305">
        <f t="shared" si="5"/>
        <v>38.65197666882696</v>
      </c>
      <c r="M95" s="87">
        <f t="shared" si="4"/>
        <v>41.65197666882696</v>
      </c>
    </row>
    <row r="96" spans="1:13" ht="12.75">
      <c r="A96" s="278">
        <v>91</v>
      </c>
      <c r="B96" s="320" t="s">
        <v>29</v>
      </c>
      <c r="C96" s="321" t="s">
        <v>42</v>
      </c>
      <c r="D96" s="124"/>
      <c r="E96" s="124"/>
      <c r="F96" s="124"/>
      <c r="G96" s="124"/>
      <c r="H96" s="124"/>
      <c r="I96" s="124"/>
      <c r="J96" s="124"/>
      <c r="K96" s="87">
        <v>25.11</v>
      </c>
      <c r="L96" s="305">
        <f t="shared" si="5"/>
        <v>32.54698639014906</v>
      </c>
      <c r="M96" s="87">
        <f t="shared" si="4"/>
        <v>35.54698639014906</v>
      </c>
    </row>
    <row r="97" spans="1:13" ht="12.75">
      <c r="A97" s="278">
        <v>92</v>
      </c>
      <c r="B97" s="320" t="s">
        <v>429</v>
      </c>
      <c r="C97" s="321" t="s">
        <v>69</v>
      </c>
      <c r="D97" s="124"/>
      <c r="E97" s="124"/>
      <c r="F97" s="124"/>
      <c r="G97" s="124"/>
      <c r="H97" s="124"/>
      <c r="I97" s="124"/>
      <c r="J97" s="124"/>
      <c r="K97" s="87">
        <v>17.99</v>
      </c>
      <c r="L97" s="305">
        <f t="shared" si="5"/>
        <v>23.31821127673363</v>
      </c>
      <c r="M97" s="87">
        <f t="shared" si="4"/>
        <v>26.31821127673363</v>
      </c>
    </row>
    <row r="98" spans="1:13" ht="12.75">
      <c r="A98" s="278">
        <v>93</v>
      </c>
      <c r="B98" s="318" t="s">
        <v>114</v>
      </c>
      <c r="C98" s="319" t="s">
        <v>385</v>
      </c>
      <c r="D98" s="124"/>
      <c r="E98" s="124"/>
      <c r="F98" s="124"/>
      <c r="G98" s="124"/>
      <c r="H98" s="124"/>
      <c r="I98" s="124"/>
      <c r="J98" s="124"/>
      <c r="K98" s="87">
        <v>16.06</v>
      </c>
      <c r="L98" s="305">
        <f t="shared" si="5"/>
        <v>20.816591056383665</v>
      </c>
      <c r="M98" s="87">
        <f t="shared" si="4"/>
        <v>23.816591056383665</v>
      </c>
    </row>
    <row r="99" spans="1:13" ht="12.75">
      <c r="A99" s="278">
        <v>94</v>
      </c>
      <c r="B99" s="318" t="s">
        <v>116</v>
      </c>
      <c r="C99" s="319" t="s">
        <v>240</v>
      </c>
      <c r="D99" s="124"/>
      <c r="E99" s="124"/>
      <c r="F99" s="124"/>
      <c r="G99" s="124"/>
      <c r="H99" s="124"/>
      <c r="I99" s="124"/>
      <c r="J99" s="124"/>
      <c r="K99" s="87">
        <v>14.58</v>
      </c>
      <c r="L99" s="305">
        <f t="shared" si="5"/>
        <v>18.898250162022034</v>
      </c>
      <c r="M99" s="87">
        <f t="shared" si="4"/>
        <v>21.898250162022034</v>
      </c>
    </row>
  </sheetData>
  <mergeCells count="6">
    <mergeCell ref="A1:M1"/>
    <mergeCell ref="A2:B2"/>
    <mergeCell ref="G2:H2"/>
    <mergeCell ref="A3:B3"/>
    <mergeCell ref="F3:H4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8.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4"/>
  <sheetViews>
    <sheetView zoomScale="130" zoomScaleNormal="130" workbookViewId="0" topLeftCell="A1">
      <selection activeCell="D9" sqref="D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375" style="0" customWidth="1"/>
    <col min="4" max="8" width="7.75390625" style="0" customWidth="1"/>
    <col min="9" max="9" width="7.625" style="0" customWidth="1"/>
    <col min="10" max="10" width="8.125" style="0" customWidth="1"/>
    <col min="11" max="11" width="8.375" style="0" customWidth="1"/>
  </cols>
  <sheetData>
    <row r="1" spans="1:11" ht="27">
      <c r="A1" s="458" t="s">
        <v>488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12.75">
      <c r="A2" s="467"/>
      <c r="B2" s="467"/>
      <c r="C2" s="467"/>
      <c r="D2" s="307"/>
      <c r="E2" s="307"/>
      <c r="F2" s="307"/>
      <c r="G2" s="307"/>
      <c r="H2" s="467"/>
      <c r="I2" s="467"/>
      <c r="J2" s="467"/>
      <c r="K2" s="467"/>
    </row>
    <row r="3" spans="1:11" ht="12.75">
      <c r="A3" s="242" t="s">
        <v>414</v>
      </c>
      <c r="B3" s="242" t="s">
        <v>415</v>
      </c>
      <c r="C3" s="242" t="s">
        <v>416</v>
      </c>
      <c r="D3" s="277" t="s">
        <v>490</v>
      </c>
      <c r="E3" s="277" t="s">
        <v>491</v>
      </c>
      <c r="F3" s="277" t="s">
        <v>492</v>
      </c>
      <c r="G3" s="277" t="s">
        <v>493</v>
      </c>
      <c r="H3" s="277" t="s">
        <v>494</v>
      </c>
      <c r="I3" s="277" t="s">
        <v>495</v>
      </c>
      <c r="J3" s="277" t="s">
        <v>501</v>
      </c>
      <c r="K3" s="277" t="s">
        <v>1</v>
      </c>
    </row>
    <row r="4" spans="1:11" ht="12.75">
      <c r="A4" s="278">
        <v>1</v>
      </c>
      <c r="B4" s="320" t="s">
        <v>388</v>
      </c>
      <c r="C4" s="321" t="s">
        <v>19</v>
      </c>
      <c r="D4" s="124">
        <v>12.14</v>
      </c>
      <c r="E4" s="124">
        <v>14.41</v>
      </c>
      <c r="F4" s="124">
        <v>10.11</v>
      </c>
      <c r="G4" s="124">
        <v>12.01</v>
      </c>
      <c r="H4" s="124">
        <v>13.58</v>
      </c>
      <c r="I4" s="124">
        <v>11.92</v>
      </c>
      <c r="J4" s="124">
        <v>2.98</v>
      </c>
      <c r="K4" s="87">
        <f aca="true" t="shared" si="0" ref="K4:K36">SUM(D4:J4)</f>
        <v>77.14999999999999</v>
      </c>
    </row>
    <row r="5" spans="1:11" ht="12.75">
      <c r="A5" s="278">
        <v>2</v>
      </c>
      <c r="B5" s="318" t="s">
        <v>249</v>
      </c>
      <c r="C5" s="319" t="s">
        <v>250</v>
      </c>
      <c r="D5" s="124">
        <v>10.73</v>
      </c>
      <c r="E5" s="124">
        <v>8.04</v>
      </c>
      <c r="F5" s="124">
        <v>8.32</v>
      </c>
      <c r="G5" s="124">
        <v>10.62</v>
      </c>
      <c r="H5" s="124">
        <v>11.41</v>
      </c>
      <c r="I5" s="124">
        <v>9.76</v>
      </c>
      <c r="J5" s="124">
        <v>3.25</v>
      </c>
      <c r="K5" s="87">
        <f t="shared" si="0"/>
        <v>62.13</v>
      </c>
    </row>
    <row r="6" spans="1:11" ht="12.75">
      <c r="A6" s="278">
        <v>3</v>
      </c>
      <c r="B6" s="320" t="s">
        <v>98</v>
      </c>
      <c r="C6" s="321" t="s">
        <v>19</v>
      </c>
      <c r="D6" s="124">
        <v>8.84</v>
      </c>
      <c r="E6" s="124">
        <v>8.2</v>
      </c>
      <c r="F6" s="124">
        <v>7.48</v>
      </c>
      <c r="G6" s="124">
        <v>10.55</v>
      </c>
      <c r="H6" s="124">
        <v>9.78</v>
      </c>
      <c r="I6" s="124">
        <v>6.36</v>
      </c>
      <c r="J6" s="124">
        <v>2.64</v>
      </c>
      <c r="K6" s="87">
        <f t="shared" si="0"/>
        <v>53.85</v>
      </c>
    </row>
    <row r="7" spans="1:11" ht="12.75">
      <c r="A7" s="278">
        <v>4</v>
      </c>
      <c r="B7" s="320" t="s">
        <v>177</v>
      </c>
      <c r="C7" s="321" t="s">
        <v>46</v>
      </c>
      <c r="D7" s="124">
        <v>7.89</v>
      </c>
      <c r="E7" s="124">
        <v>8.57</v>
      </c>
      <c r="F7" s="124">
        <v>6.64</v>
      </c>
      <c r="G7" s="124">
        <v>8.51</v>
      </c>
      <c r="H7" s="124">
        <v>9.56</v>
      </c>
      <c r="I7" s="124">
        <v>8.48</v>
      </c>
      <c r="J7" s="124">
        <v>2.79</v>
      </c>
      <c r="K7" s="87">
        <f t="shared" si="0"/>
        <v>52.440000000000005</v>
      </c>
    </row>
    <row r="8" spans="1:11" ht="12.75">
      <c r="A8" s="278">
        <v>5</v>
      </c>
      <c r="B8" s="320" t="s">
        <v>98</v>
      </c>
      <c r="C8" s="321" t="s">
        <v>111</v>
      </c>
      <c r="D8" s="124">
        <v>9.29</v>
      </c>
      <c r="E8" s="124">
        <v>7.27</v>
      </c>
      <c r="F8" s="124">
        <v>6.37</v>
      </c>
      <c r="G8" s="124">
        <v>9.14</v>
      </c>
      <c r="H8" s="124">
        <v>10.42</v>
      </c>
      <c r="I8" s="124">
        <v>7.2</v>
      </c>
      <c r="J8" s="124">
        <v>2.33</v>
      </c>
      <c r="K8" s="87">
        <f t="shared" si="0"/>
        <v>52.02</v>
      </c>
    </row>
    <row r="9" spans="1:11" ht="12.75">
      <c r="A9" s="278">
        <v>6</v>
      </c>
      <c r="B9" s="320" t="s">
        <v>98</v>
      </c>
      <c r="C9" s="321" t="s">
        <v>38</v>
      </c>
      <c r="D9" s="124">
        <v>8.4</v>
      </c>
      <c r="E9" s="124">
        <v>7.53</v>
      </c>
      <c r="F9" s="124">
        <v>7.15</v>
      </c>
      <c r="G9" s="124">
        <v>9.33</v>
      </c>
      <c r="H9" s="124">
        <v>10.66</v>
      </c>
      <c r="I9" s="124">
        <v>6.87</v>
      </c>
      <c r="J9" s="124">
        <v>1.85</v>
      </c>
      <c r="K9" s="87">
        <f t="shared" si="0"/>
        <v>51.78999999999999</v>
      </c>
    </row>
    <row r="10" spans="1:11" ht="12.75">
      <c r="A10" s="278">
        <v>7</v>
      </c>
      <c r="B10" s="320" t="s">
        <v>471</v>
      </c>
      <c r="C10" s="321" t="s">
        <v>87</v>
      </c>
      <c r="D10" s="124">
        <v>9.98</v>
      </c>
      <c r="E10" s="124">
        <v>7.78</v>
      </c>
      <c r="F10" s="124">
        <v>6.58</v>
      </c>
      <c r="G10" s="124">
        <v>9.03</v>
      </c>
      <c r="H10" s="124">
        <v>9.01</v>
      </c>
      <c r="I10" s="124">
        <v>6.24</v>
      </c>
      <c r="J10" s="124">
        <v>2.85</v>
      </c>
      <c r="K10" s="87">
        <f t="shared" si="0"/>
        <v>51.470000000000006</v>
      </c>
    </row>
    <row r="11" spans="1:11" ht="12.75">
      <c r="A11" s="278">
        <v>8</v>
      </c>
      <c r="B11" s="320" t="s">
        <v>45</v>
      </c>
      <c r="C11" s="321" t="s">
        <v>70</v>
      </c>
      <c r="D11" s="124">
        <v>8.21</v>
      </c>
      <c r="E11" s="124">
        <v>6.86</v>
      </c>
      <c r="F11" s="124">
        <v>5.98</v>
      </c>
      <c r="G11" s="124">
        <v>8.92</v>
      </c>
      <c r="H11" s="124">
        <v>10.3</v>
      </c>
      <c r="I11" s="124">
        <v>6.42</v>
      </c>
      <c r="J11" s="124">
        <v>3.72</v>
      </c>
      <c r="K11" s="87">
        <f t="shared" si="0"/>
        <v>50.41</v>
      </c>
    </row>
    <row r="12" spans="1:11" ht="12.75">
      <c r="A12" s="278">
        <v>9</v>
      </c>
      <c r="B12" s="320" t="s">
        <v>119</v>
      </c>
      <c r="C12" s="321" t="s">
        <v>87</v>
      </c>
      <c r="D12" s="124">
        <v>8.94</v>
      </c>
      <c r="E12" s="124">
        <v>7.51</v>
      </c>
      <c r="F12" s="124">
        <v>6.41</v>
      </c>
      <c r="G12" s="124">
        <v>7.79</v>
      </c>
      <c r="H12" s="124">
        <v>10.04</v>
      </c>
      <c r="I12" s="124">
        <v>6.9</v>
      </c>
      <c r="J12" s="124">
        <v>2.32</v>
      </c>
      <c r="K12" s="87">
        <f t="shared" si="0"/>
        <v>49.91</v>
      </c>
    </row>
    <row r="13" spans="1:11" ht="12.75">
      <c r="A13" s="278">
        <v>10</v>
      </c>
      <c r="B13" s="318" t="s">
        <v>136</v>
      </c>
      <c r="C13" s="319" t="s">
        <v>137</v>
      </c>
      <c r="D13" s="124">
        <v>8.59</v>
      </c>
      <c r="E13" s="124">
        <v>7.27</v>
      </c>
      <c r="F13" s="124">
        <v>5.94</v>
      </c>
      <c r="G13" s="124">
        <v>9.39</v>
      </c>
      <c r="H13" s="124">
        <v>8.3</v>
      </c>
      <c r="I13" s="124">
        <v>7.08</v>
      </c>
      <c r="J13" s="124">
        <v>2.4</v>
      </c>
      <c r="K13" s="87">
        <f t="shared" si="0"/>
        <v>48.97</v>
      </c>
    </row>
    <row r="14" spans="1:11" ht="12.75">
      <c r="A14" s="278">
        <v>11</v>
      </c>
      <c r="B14" s="320" t="s">
        <v>104</v>
      </c>
      <c r="C14" s="321" t="s">
        <v>87</v>
      </c>
      <c r="D14" s="124">
        <v>8.85</v>
      </c>
      <c r="E14" s="124">
        <v>6.62</v>
      </c>
      <c r="F14" s="124">
        <v>6.92</v>
      </c>
      <c r="G14" s="124">
        <v>7.98</v>
      </c>
      <c r="H14" s="124">
        <v>8.41</v>
      </c>
      <c r="I14" s="124">
        <v>6.75</v>
      </c>
      <c r="J14" s="124">
        <v>3.28</v>
      </c>
      <c r="K14" s="87">
        <f t="shared" si="0"/>
        <v>48.81</v>
      </c>
    </row>
    <row r="15" spans="1:11" ht="13.5" thickBot="1">
      <c r="A15" s="324">
        <v>12</v>
      </c>
      <c r="B15" s="330" t="s">
        <v>160</v>
      </c>
      <c r="C15" s="331" t="s">
        <v>161</v>
      </c>
      <c r="D15" s="327">
        <v>8.43</v>
      </c>
      <c r="E15" s="327">
        <v>6.53</v>
      </c>
      <c r="F15" s="327">
        <v>6.08</v>
      </c>
      <c r="G15" s="327">
        <v>9.47</v>
      </c>
      <c r="H15" s="327">
        <v>8.33</v>
      </c>
      <c r="I15" s="327">
        <v>6.7</v>
      </c>
      <c r="J15" s="327">
        <v>3.06</v>
      </c>
      <c r="K15" s="328">
        <f t="shared" si="0"/>
        <v>48.6</v>
      </c>
    </row>
    <row r="16" spans="1:11" ht="12.75">
      <c r="A16" s="352">
        <v>13</v>
      </c>
      <c r="B16" s="353" t="s">
        <v>59</v>
      </c>
      <c r="C16" s="354" t="s">
        <v>42</v>
      </c>
      <c r="D16" s="355">
        <v>6.48</v>
      </c>
      <c r="E16" s="355">
        <v>7.18</v>
      </c>
      <c r="F16" s="355">
        <v>6.6</v>
      </c>
      <c r="G16" s="355">
        <v>8.21</v>
      </c>
      <c r="H16" s="355">
        <v>9.26</v>
      </c>
      <c r="I16" s="355">
        <v>7.38</v>
      </c>
      <c r="J16" s="355">
        <v>3.35</v>
      </c>
      <c r="K16" s="356">
        <f t="shared" si="0"/>
        <v>48.46</v>
      </c>
    </row>
    <row r="17" spans="1:11" ht="12.75">
      <c r="A17" s="347">
        <v>14</v>
      </c>
      <c r="B17" s="348" t="s">
        <v>154</v>
      </c>
      <c r="C17" s="349" t="s">
        <v>87</v>
      </c>
      <c r="D17" s="350">
        <v>9.35</v>
      </c>
      <c r="E17" s="350">
        <v>7.48</v>
      </c>
      <c r="F17" s="350">
        <v>6.1</v>
      </c>
      <c r="G17" s="350">
        <v>8.52</v>
      </c>
      <c r="H17" s="350">
        <v>8.71</v>
      </c>
      <c r="I17" s="350">
        <v>6.25</v>
      </c>
      <c r="J17" s="350">
        <v>1.71</v>
      </c>
      <c r="K17" s="351">
        <f t="shared" si="0"/>
        <v>48.12</v>
      </c>
    </row>
    <row r="18" spans="1:11" ht="12.75">
      <c r="A18" s="78">
        <v>15</v>
      </c>
      <c r="B18" s="322" t="s">
        <v>497</v>
      </c>
      <c r="C18" s="323" t="s">
        <v>52</v>
      </c>
      <c r="D18" s="137">
        <v>8.58</v>
      </c>
      <c r="E18" s="137">
        <v>7.02</v>
      </c>
      <c r="F18" s="137">
        <v>6.7</v>
      </c>
      <c r="G18" s="137">
        <v>8.46</v>
      </c>
      <c r="H18" s="137">
        <v>8.25</v>
      </c>
      <c r="I18" s="137">
        <v>5.57</v>
      </c>
      <c r="J18" s="137">
        <v>3.03</v>
      </c>
      <c r="K18" s="82">
        <f t="shared" si="0"/>
        <v>47.61000000000001</v>
      </c>
    </row>
    <row r="19" spans="1:11" ht="12.75">
      <c r="A19" s="278">
        <v>16</v>
      </c>
      <c r="B19" s="320" t="s">
        <v>103</v>
      </c>
      <c r="C19" s="321" t="s">
        <v>87</v>
      </c>
      <c r="D19" s="124">
        <v>7.9</v>
      </c>
      <c r="E19" s="124">
        <v>8.49</v>
      </c>
      <c r="F19" s="124">
        <v>6.88</v>
      </c>
      <c r="G19" s="124">
        <v>7.39</v>
      </c>
      <c r="H19" s="124">
        <v>8.2</v>
      </c>
      <c r="I19" s="124">
        <v>6.03</v>
      </c>
      <c r="J19" s="124">
        <v>2.48</v>
      </c>
      <c r="K19" s="87">
        <f t="shared" si="0"/>
        <v>47.37</v>
      </c>
    </row>
    <row r="20" spans="1:11" ht="12.75">
      <c r="A20" s="278">
        <v>17</v>
      </c>
      <c r="B20" s="320" t="s">
        <v>67</v>
      </c>
      <c r="C20" s="321" t="s">
        <v>25</v>
      </c>
      <c r="D20" s="124">
        <v>8.02</v>
      </c>
      <c r="E20" s="124">
        <v>6.77</v>
      </c>
      <c r="F20" s="124">
        <v>6.77</v>
      </c>
      <c r="G20" s="124">
        <v>8.79</v>
      </c>
      <c r="H20" s="124">
        <v>8.06</v>
      </c>
      <c r="I20" s="124">
        <v>6.46</v>
      </c>
      <c r="J20" s="124">
        <v>2.46</v>
      </c>
      <c r="K20" s="87">
        <f t="shared" si="0"/>
        <v>47.33</v>
      </c>
    </row>
    <row r="21" spans="1:11" ht="12.75">
      <c r="A21" s="278">
        <v>18</v>
      </c>
      <c r="B21" s="320" t="s">
        <v>469</v>
      </c>
      <c r="C21" s="321" t="s">
        <v>19</v>
      </c>
      <c r="D21" s="124">
        <v>8.48</v>
      </c>
      <c r="E21" s="124">
        <v>7.39</v>
      </c>
      <c r="F21" s="124">
        <v>6.03</v>
      </c>
      <c r="G21" s="124">
        <v>7.27</v>
      </c>
      <c r="H21" s="124">
        <v>8.57</v>
      </c>
      <c r="I21" s="124">
        <v>6.44</v>
      </c>
      <c r="J21" s="124">
        <v>2.97</v>
      </c>
      <c r="K21" s="87">
        <f t="shared" si="0"/>
        <v>47.15</v>
      </c>
    </row>
    <row r="22" spans="1:11" ht="12.75">
      <c r="A22" s="278">
        <v>19</v>
      </c>
      <c r="B22" s="320" t="s">
        <v>76</v>
      </c>
      <c r="C22" s="321" t="s">
        <v>38</v>
      </c>
      <c r="D22" s="124">
        <v>8.54</v>
      </c>
      <c r="E22" s="124">
        <v>7.74</v>
      </c>
      <c r="F22" s="124">
        <v>7.16</v>
      </c>
      <c r="G22" s="124">
        <v>7.74</v>
      </c>
      <c r="H22" s="124">
        <v>8.19</v>
      </c>
      <c r="I22" s="124">
        <v>6.17</v>
      </c>
      <c r="J22" s="124">
        <v>1.56</v>
      </c>
      <c r="K22" s="87">
        <f t="shared" si="0"/>
        <v>47.1</v>
      </c>
    </row>
    <row r="23" spans="1:11" ht="12.75">
      <c r="A23" s="278">
        <v>20</v>
      </c>
      <c r="B23" s="320" t="s">
        <v>257</v>
      </c>
      <c r="C23" s="321" t="s">
        <v>46</v>
      </c>
      <c r="D23" s="124">
        <v>7.84</v>
      </c>
      <c r="E23" s="124">
        <v>6.64</v>
      </c>
      <c r="F23" s="124">
        <v>6.85</v>
      </c>
      <c r="G23" s="124">
        <v>7.94</v>
      </c>
      <c r="H23" s="124">
        <v>8.67</v>
      </c>
      <c r="I23" s="124">
        <v>6.27</v>
      </c>
      <c r="J23" s="124">
        <v>2.89</v>
      </c>
      <c r="K23" s="87">
        <f t="shared" si="0"/>
        <v>47.099999999999994</v>
      </c>
    </row>
    <row r="24" spans="1:11" ht="12.75">
      <c r="A24" s="278">
        <v>21</v>
      </c>
      <c r="B24" s="320" t="s">
        <v>40</v>
      </c>
      <c r="C24" s="321" t="s">
        <v>19</v>
      </c>
      <c r="D24" s="124">
        <v>8.57</v>
      </c>
      <c r="E24" s="124">
        <v>7.38</v>
      </c>
      <c r="F24" s="124">
        <v>6.8</v>
      </c>
      <c r="G24" s="124">
        <v>7.78</v>
      </c>
      <c r="H24" s="124">
        <v>8.05</v>
      </c>
      <c r="I24" s="124">
        <v>6.25</v>
      </c>
      <c r="J24" s="124">
        <v>2.01</v>
      </c>
      <c r="K24" s="87">
        <f t="shared" si="0"/>
        <v>46.839999999999996</v>
      </c>
    </row>
    <row r="25" spans="1:11" ht="12.75">
      <c r="A25" s="278">
        <v>22</v>
      </c>
      <c r="B25" s="320" t="s">
        <v>46</v>
      </c>
      <c r="C25" s="321" t="s">
        <v>47</v>
      </c>
      <c r="D25" s="124">
        <v>8.99</v>
      </c>
      <c r="E25" s="124">
        <v>6.96</v>
      </c>
      <c r="F25" s="124">
        <v>7.22</v>
      </c>
      <c r="G25" s="124">
        <v>7.55</v>
      </c>
      <c r="H25" s="124">
        <v>8.07</v>
      </c>
      <c r="I25" s="124">
        <v>6.1</v>
      </c>
      <c r="J25" s="124">
        <v>1.92</v>
      </c>
      <c r="K25" s="87">
        <f t="shared" si="0"/>
        <v>46.81</v>
      </c>
    </row>
    <row r="26" spans="1:11" ht="12.75">
      <c r="A26" s="278">
        <v>23</v>
      </c>
      <c r="B26" s="320" t="s">
        <v>437</v>
      </c>
      <c r="C26" s="321" t="s">
        <v>93</v>
      </c>
      <c r="D26" s="124">
        <v>9.04</v>
      </c>
      <c r="E26" s="124">
        <v>6.15</v>
      </c>
      <c r="F26" s="124">
        <v>6.43</v>
      </c>
      <c r="G26" s="124">
        <v>7.88</v>
      </c>
      <c r="H26" s="124">
        <v>7.98</v>
      </c>
      <c r="I26" s="124">
        <v>6.55</v>
      </c>
      <c r="J26" s="124">
        <v>2.69</v>
      </c>
      <c r="K26" s="87">
        <f t="shared" si="0"/>
        <v>46.71999999999999</v>
      </c>
    </row>
    <row r="27" spans="1:11" ht="12.75">
      <c r="A27" s="278">
        <v>24</v>
      </c>
      <c r="B27" s="320" t="s">
        <v>113</v>
      </c>
      <c r="C27" s="321" t="s">
        <v>38</v>
      </c>
      <c r="D27" s="124">
        <v>8.11</v>
      </c>
      <c r="E27" s="124">
        <v>7.01</v>
      </c>
      <c r="F27" s="124">
        <v>6.35</v>
      </c>
      <c r="G27" s="124">
        <v>7.85</v>
      </c>
      <c r="H27" s="124">
        <v>8.2</v>
      </c>
      <c r="I27" s="124">
        <v>6.31</v>
      </c>
      <c r="J27" s="124">
        <v>2.54</v>
      </c>
      <c r="K27" s="87">
        <f t="shared" si="0"/>
        <v>46.37</v>
      </c>
    </row>
    <row r="28" spans="1:11" ht="12.75">
      <c r="A28" s="278">
        <v>25</v>
      </c>
      <c r="B28" s="320" t="s">
        <v>43</v>
      </c>
      <c r="C28" s="321" t="s">
        <v>44</v>
      </c>
      <c r="D28" s="124">
        <v>7.9</v>
      </c>
      <c r="E28" s="124">
        <v>6.51</v>
      </c>
      <c r="F28" s="124">
        <v>6.07</v>
      </c>
      <c r="G28" s="124">
        <v>7.84</v>
      </c>
      <c r="H28" s="124">
        <v>8.58</v>
      </c>
      <c r="I28" s="124">
        <v>5.46</v>
      </c>
      <c r="J28" s="124">
        <v>3.2</v>
      </c>
      <c r="K28" s="87">
        <f t="shared" si="0"/>
        <v>45.56</v>
      </c>
    </row>
    <row r="29" spans="1:11" ht="12.75">
      <c r="A29" s="278">
        <v>26</v>
      </c>
      <c r="B29" s="320" t="s">
        <v>429</v>
      </c>
      <c r="C29" s="321" t="s">
        <v>21</v>
      </c>
      <c r="D29" s="124">
        <v>7.95</v>
      </c>
      <c r="E29" s="124">
        <v>6.72</v>
      </c>
      <c r="F29" s="124">
        <v>5.63</v>
      </c>
      <c r="G29" s="124">
        <v>8.54</v>
      </c>
      <c r="H29" s="124">
        <v>7.64</v>
      </c>
      <c r="I29" s="124">
        <v>5.33</v>
      </c>
      <c r="J29" s="124">
        <v>3.16</v>
      </c>
      <c r="K29" s="87">
        <f t="shared" si="0"/>
        <v>44.97</v>
      </c>
    </row>
    <row r="30" spans="1:11" ht="12.75">
      <c r="A30" s="278">
        <v>27</v>
      </c>
      <c r="B30" s="320" t="s">
        <v>156</v>
      </c>
      <c r="C30" s="321" t="s">
        <v>205</v>
      </c>
      <c r="D30" s="124">
        <v>8.44</v>
      </c>
      <c r="E30" s="124">
        <v>6.15</v>
      </c>
      <c r="F30" s="124">
        <v>5.17</v>
      </c>
      <c r="G30" s="124">
        <v>7.53</v>
      </c>
      <c r="H30" s="124">
        <v>7.5</v>
      </c>
      <c r="I30" s="124">
        <v>7.74</v>
      </c>
      <c r="J30" s="124">
        <v>2.4</v>
      </c>
      <c r="K30" s="87">
        <f t="shared" si="0"/>
        <v>44.93</v>
      </c>
    </row>
    <row r="31" spans="1:11" ht="12.75">
      <c r="A31" s="278">
        <v>28</v>
      </c>
      <c r="B31" s="320" t="s">
        <v>59</v>
      </c>
      <c r="C31" s="321" t="s">
        <v>60</v>
      </c>
      <c r="D31" s="124">
        <v>7.69</v>
      </c>
      <c r="E31" s="124">
        <v>6.42</v>
      </c>
      <c r="F31" s="124">
        <v>5.33</v>
      </c>
      <c r="G31" s="124">
        <v>7.29</v>
      </c>
      <c r="H31" s="124">
        <v>7.89</v>
      </c>
      <c r="I31" s="124">
        <v>6.99</v>
      </c>
      <c r="J31" s="124">
        <v>2.88</v>
      </c>
      <c r="K31" s="87">
        <f t="shared" si="0"/>
        <v>44.49</v>
      </c>
    </row>
    <row r="32" spans="1:11" ht="12.75">
      <c r="A32" s="278">
        <v>29</v>
      </c>
      <c r="B32" s="320" t="s">
        <v>98</v>
      </c>
      <c r="C32" s="321" t="s">
        <v>133</v>
      </c>
      <c r="D32" s="124">
        <v>7.95</v>
      </c>
      <c r="E32" s="124">
        <v>6.43</v>
      </c>
      <c r="F32" s="124">
        <v>6.09</v>
      </c>
      <c r="G32" s="124">
        <v>7.97</v>
      </c>
      <c r="H32" s="124">
        <v>7</v>
      </c>
      <c r="I32" s="124">
        <v>6.37</v>
      </c>
      <c r="J32" s="124">
        <v>2.36</v>
      </c>
      <c r="K32" s="87">
        <f t="shared" si="0"/>
        <v>44.169999999999995</v>
      </c>
    </row>
    <row r="33" spans="1:11" ht="12.75">
      <c r="A33" s="278">
        <v>30</v>
      </c>
      <c r="B33" s="320" t="s">
        <v>36</v>
      </c>
      <c r="C33" s="321" t="s">
        <v>19</v>
      </c>
      <c r="D33" s="124">
        <v>8.09</v>
      </c>
      <c r="E33" s="124">
        <v>6.55</v>
      </c>
      <c r="F33" s="124">
        <v>6.1</v>
      </c>
      <c r="G33" s="124">
        <v>7.28</v>
      </c>
      <c r="H33" s="124">
        <v>7.48</v>
      </c>
      <c r="I33" s="124">
        <v>6.22</v>
      </c>
      <c r="J33" s="124">
        <v>2.16</v>
      </c>
      <c r="K33" s="87">
        <f t="shared" si="0"/>
        <v>43.879999999999995</v>
      </c>
    </row>
    <row r="34" spans="1:11" ht="12.75">
      <c r="A34" s="278">
        <v>31</v>
      </c>
      <c r="B34" s="318" t="s">
        <v>85</v>
      </c>
      <c r="C34" s="319" t="s">
        <v>84</v>
      </c>
      <c r="D34" s="124">
        <v>6.78</v>
      </c>
      <c r="E34" s="124">
        <v>6.03</v>
      </c>
      <c r="F34" s="124">
        <v>5.91</v>
      </c>
      <c r="G34" s="124">
        <v>8.78</v>
      </c>
      <c r="H34" s="124">
        <v>8.23</v>
      </c>
      <c r="I34" s="124">
        <v>5.51</v>
      </c>
      <c r="J34" s="124">
        <v>2.54</v>
      </c>
      <c r="K34" s="87">
        <f t="shared" si="0"/>
        <v>43.78</v>
      </c>
    </row>
    <row r="35" spans="1:11" ht="12.75">
      <c r="A35" s="278">
        <v>32</v>
      </c>
      <c r="B35" s="320" t="s">
        <v>563</v>
      </c>
      <c r="C35" s="321" t="s">
        <v>25</v>
      </c>
      <c r="D35" s="124">
        <v>7.84</v>
      </c>
      <c r="E35" s="124">
        <v>6.07</v>
      </c>
      <c r="F35" s="124">
        <v>6.36</v>
      </c>
      <c r="G35" s="124">
        <v>7.13</v>
      </c>
      <c r="H35" s="124">
        <v>8.66</v>
      </c>
      <c r="I35" s="124">
        <v>5.85</v>
      </c>
      <c r="J35" s="124">
        <v>1.7</v>
      </c>
      <c r="K35" s="87">
        <f t="shared" si="0"/>
        <v>43.61000000000001</v>
      </c>
    </row>
    <row r="36" spans="1:11" ht="12.75">
      <c r="A36" s="278">
        <v>33</v>
      </c>
      <c r="B36" s="318" t="s">
        <v>498</v>
      </c>
      <c r="C36" s="319" t="s">
        <v>499</v>
      </c>
      <c r="D36" s="124">
        <v>7.03</v>
      </c>
      <c r="E36" s="124">
        <v>6.49</v>
      </c>
      <c r="F36" s="124">
        <v>6.14</v>
      </c>
      <c r="G36" s="124">
        <v>8.34</v>
      </c>
      <c r="H36" s="124">
        <v>7.89</v>
      </c>
      <c r="I36" s="124">
        <v>5.17</v>
      </c>
      <c r="J36" s="124">
        <v>2.1</v>
      </c>
      <c r="K36" s="87">
        <f t="shared" si="0"/>
        <v>43.160000000000004</v>
      </c>
    </row>
    <row r="37" spans="1:11" ht="12.75">
      <c r="A37" s="278">
        <v>34</v>
      </c>
      <c r="B37" s="318" t="s">
        <v>78</v>
      </c>
      <c r="C37" s="319" t="s">
        <v>474</v>
      </c>
      <c r="D37" s="124">
        <v>7.57</v>
      </c>
      <c r="E37" s="124">
        <v>6.68</v>
      </c>
      <c r="F37" s="124">
        <v>5.44</v>
      </c>
      <c r="G37" s="124">
        <v>8.38</v>
      </c>
      <c r="H37" s="124">
        <v>8.02</v>
      </c>
      <c r="I37" s="124">
        <v>5.04</v>
      </c>
      <c r="J37" s="124">
        <v>1.78</v>
      </c>
      <c r="K37" s="87">
        <f aca="true" t="shared" si="1" ref="K37:K68">SUM(D37:J37)</f>
        <v>42.910000000000004</v>
      </c>
    </row>
    <row r="38" spans="1:11" ht="12.75">
      <c r="A38" s="278">
        <v>35</v>
      </c>
      <c r="B38" s="320" t="s">
        <v>54</v>
      </c>
      <c r="C38" s="321" t="s">
        <v>38</v>
      </c>
      <c r="D38" s="124">
        <v>7.76</v>
      </c>
      <c r="E38" s="124">
        <v>6.48</v>
      </c>
      <c r="F38" s="124">
        <v>4.97</v>
      </c>
      <c r="G38" s="124">
        <v>7.08</v>
      </c>
      <c r="H38" s="124">
        <v>7.92</v>
      </c>
      <c r="I38" s="124">
        <v>6.06</v>
      </c>
      <c r="J38" s="124">
        <v>2.23</v>
      </c>
      <c r="K38" s="87">
        <f t="shared" si="1"/>
        <v>42.5</v>
      </c>
    </row>
    <row r="39" spans="1:11" ht="12.75">
      <c r="A39" s="278">
        <v>36</v>
      </c>
      <c r="B39" s="320" t="s">
        <v>469</v>
      </c>
      <c r="C39" s="321" t="s">
        <v>52</v>
      </c>
      <c r="D39" s="124">
        <v>7.46</v>
      </c>
      <c r="E39" s="124">
        <v>6.48</v>
      </c>
      <c r="F39" s="124">
        <v>5.53</v>
      </c>
      <c r="G39" s="124">
        <v>7.16</v>
      </c>
      <c r="H39" s="124">
        <v>7.68</v>
      </c>
      <c r="I39" s="124">
        <v>5.4</v>
      </c>
      <c r="J39" s="124">
        <v>2.74</v>
      </c>
      <c r="K39" s="87">
        <f t="shared" si="1"/>
        <v>42.45</v>
      </c>
    </row>
    <row r="40" spans="1:11" ht="12.75">
      <c r="A40" s="278">
        <v>37</v>
      </c>
      <c r="B40" s="320" t="s">
        <v>56</v>
      </c>
      <c r="C40" s="321" t="s">
        <v>19</v>
      </c>
      <c r="D40" s="124">
        <v>6.94</v>
      </c>
      <c r="E40" s="124">
        <v>6.35</v>
      </c>
      <c r="F40" s="124">
        <v>5.64</v>
      </c>
      <c r="G40" s="124">
        <v>6.61</v>
      </c>
      <c r="H40" s="124">
        <v>7.26</v>
      </c>
      <c r="I40" s="124">
        <v>6.64</v>
      </c>
      <c r="J40" s="124">
        <v>2.46</v>
      </c>
      <c r="K40" s="87">
        <f t="shared" si="1"/>
        <v>41.9</v>
      </c>
    </row>
    <row r="41" spans="1:11" ht="12.75">
      <c r="A41" s="278">
        <v>38</v>
      </c>
      <c r="B41" s="320" t="s">
        <v>75</v>
      </c>
      <c r="C41" s="321" t="s">
        <v>28</v>
      </c>
      <c r="D41" s="124">
        <v>8.46</v>
      </c>
      <c r="E41" s="124">
        <v>6.64</v>
      </c>
      <c r="F41" s="124">
        <v>5.4</v>
      </c>
      <c r="G41" s="124">
        <v>7.02</v>
      </c>
      <c r="H41" s="124">
        <v>6.99</v>
      </c>
      <c r="I41" s="124">
        <v>5.09</v>
      </c>
      <c r="J41" s="124">
        <v>2.23</v>
      </c>
      <c r="K41" s="87">
        <f t="shared" si="1"/>
        <v>41.82999999999999</v>
      </c>
    </row>
    <row r="42" spans="1:11" ht="12.75">
      <c r="A42" s="278">
        <v>39</v>
      </c>
      <c r="B42" s="320" t="s">
        <v>167</v>
      </c>
      <c r="C42" s="321" t="s">
        <v>55</v>
      </c>
      <c r="D42" s="124">
        <v>7.17</v>
      </c>
      <c r="E42" s="124">
        <v>6.21</v>
      </c>
      <c r="F42" s="124">
        <v>5.88</v>
      </c>
      <c r="G42" s="124">
        <v>6.83</v>
      </c>
      <c r="H42" s="124">
        <v>7.41</v>
      </c>
      <c r="I42" s="124">
        <v>5.95</v>
      </c>
      <c r="J42" s="124">
        <v>1.97</v>
      </c>
      <c r="K42" s="87">
        <f t="shared" si="1"/>
        <v>41.42</v>
      </c>
    </row>
    <row r="43" spans="1:11" ht="12.75">
      <c r="A43" s="278">
        <v>40</v>
      </c>
      <c r="B43" s="320" t="s">
        <v>71</v>
      </c>
      <c r="C43" s="321" t="s">
        <v>72</v>
      </c>
      <c r="D43" s="124">
        <v>7.24</v>
      </c>
      <c r="E43" s="124">
        <v>6.18</v>
      </c>
      <c r="F43" s="124">
        <v>5.36</v>
      </c>
      <c r="G43" s="124">
        <v>7.56</v>
      </c>
      <c r="H43" s="124">
        <v>7.55</v>
      </c>
      <c r="I43" s="124">
        <v>5.12</v>
      </c>
      <c r="J43" s="124">
        <v>2.18</v>
      </c>
      <c r="K43" s="87">
        <f t="shared" si="1"/>
        <v>41.19</v>
      </c>
    </row>
    <row r="44" spans="1:11" ht="12.75">
      <c r="A44" s="278">
        <v>41</v>
      </c>
      <c r="B44" s="318" t="s">
        <v>148</v>
      </c>
      <c r="C44" s="319" t="s">
        <v>149</v>
      </c>
      <c r="D44" s="124">
        <v>8.12</v>
      </c>
      <c r="E44" s="124">
        <v>5.63</v>
      </c>
      <c r="F44" s="124">
        <v>5.47</v>
      </c>
      <c r="G44" s="124">
        <v>7.23</v>
      </c>
      <c r="H44" s="124">
        <v>6.78</v>
      </c>
      <c r="I44" s="124">
        <v>5.54</v>
      </c>
      <c r="J44" s="124">
        <v>2.12</v>
      </c>
      <c r="K44" s="87">
        <f t="shared" si="1"/>
        <v>40.88999999999999</v>
      </c>
    </row>
    <row r="45" spans="1:11" ht="12.75">
      <c r="A45" s="278">
        <v>42</v>
      </c>
      <c r="B45" s="320" t="s">
        <v>22</v>
      </c>
      <c r="C45" s="321" t="s">
        <v>52</v>
      </c>
      <c r="D45" s="124">
        <v>7.03</v>
      </c>
      <c r="E45" s="124">
        <v>5.62</v>
      </c>
      <c r="F45" s="124">
        <v>5.66</v>
      </c>
      <c r="G45" s="124">
        <v>7.64</v>
      </c>
      <c r="H45" s="124">
        <v>7.12</v>
      </c>
      <c r="I45" s="124">
        <v>5.75</v>
      </c>
      <c r="J45" s="124">
        <v>2.04</v>
      </c>
      <c r="K45" s="87">
        <f t="shared" si="1"/>
        <v>40.86</v>
      </c>
    </row>
    <row r="46" spans="1:11" ht="12.75">
      <c r="A46" s="278">
        <v>43</v>
      </c>
      <c r="B46" s="320" t="s">
        <v>41</v>
      </c>
      <c r="C46" s="321" t="s">
        <v>42</v>
      </c>
      <c r="D46" s="124">
        <v>7.24</v>
      </c>
      <c r="E46" s="124">
        <v>6.44</v>
      </c>
      <c r="F46" s="124">
        <v>5.65</v>
      </c>
      <c r="G46" s="124">
        <v>7.64</v>
      </c>
      <c r="H46" s="124">
        <v>7.04</v>
      </c>
      <c r="I46" s="124">
        <v>4.68</v>
      </c>
      <c r="J46" s="124">
        <v>1.97</v>
      </c>
      <c r="K46" s="87">
        <f t="shared" si="1"/>
        <v>40.66</v>
      </c>
    </row>
    <row r="47" spans="1:11" ht="12.75">
      <c r="A47" s="278">
        <v>44</v>
      </c>
      <c r="B47" s="320" t="s">
        <v>94</v>
      </c>
      <c r="C47" s="321" t="s">
        <v>42</v>
      </c>
      <c r="D47" s="124">
        <v>7.46</v>
      </c>
      <c r="E47" s="124">
        <v>5.24</v>
      </c>
      <c r="F47" s="124">
        <v>4.61</v>
      </c>
      <c r="G47" s="124">
        <v>7.36</v>
      </c>
      <c r="H47" s="124">
        <v>6.9</v>
      </c>
      <c r="I47" s="124">
        <v>6.65</v>
      </c>
      <c r="J47" s="124">
        <v>2.2</v>
      </c>
      <c r="K47" s="87">
        <f t="shared" si="1"/>
        <v>40.42</v>
      </c>
    </row>
    <row r="48" spans="1:11" ht="12.75">
      <c r="A48" s="278">
        <v>45</v>
      </c>
      <c r="B48" s="320" t="s">
        <v>22</v>
      </c>
      <c r="C48" s="321" t="s">
        <v>23</v>
      </c>
      <c r="D48" s="124">
        <v>6.67</v>
      </c>
      <c r="E48" s="124">
        <v>6.35</v>
      </c>
      <c r="F48" s="124">
        <v>5.41</v>
      </c>
      <c r="G48" s="124">
        <v>6.22</v>
      </c>
      <c r="H48" s="124">
        <v>7.12</v>
      </c>
      <c r="I48" s="124">
        <v>5.85</v>
      </c>
      <c r="J48" s="124">
        <v>2.74</v>
      </c>
      <c r="K48" s="87">
        <f t="shared" si="1"/>
        <v>40.36</v>
      </c>
    </row>
    <row r="49" spans="1:11" ht="12.75">
      <c r="A49" s="278">
        <v>46</v>
      </c>
      <c r="B49" s="320" t="s">
        <v>50</v>
      </c>
      <c r="C49" s="321" t="s">
        <v>51</v>
      </c>
      <c r="D49" s="124">
        <v>7.87</v>
      </c>
      <c r="E49" s="124">
        <v>6.17</v>
      </c>
      <c r="F49" s="124">
        <v>5.81</v>
      </c>
      <c r="G49" s="124">
        <v>6.83</v>
      </c>
      <c r="H49" s="124">
        <v>6.71</v>
      </c>
      <c r="I49" s="124">
        <v>4.8</v>
      </c>
      <c r="J49" s="124">
        <v>2.04</v>
      </c>
      <c r="K49" s="87">
        <f t="shared" si="1"/>
        <v>40.23</v>
      </c>
    </row>
    <row r="50" spans="1:11" ht="12.75">
      <c r="A50" s="278">
        <v>47</v>
      </c>
      <c r="B50" s="320" t="s">
        <v>71</v>
      </c>
      <c r="C50" s="321" t="s">
        <v>38</v>
      </c>
      <c r="D50" s="124">
        <v>7.55</v>
      </c>
      <c r="E50" s="124">
        <v>5.74</v>
      </c>
      <c r="F50" s="124">
        <v>5.78</v>
      </c>
      <c r="G50" s="124">
        <v>6.58</v>
      </c>
      <c r="H50" s="124">
        <v>6.62</v>
      </c>
      <c r="I50" s="124">
        <v>5.6</v>
      </c>
      <c r="J50" s="124">
        <v>2</v>
      </c>
      <c r="K50" s="87">
        <f t="shared" si="1"/>
        <v>39.87</v>
      </c>
    </row>
    <row r="51" spans="1:11" ht="12.75">
      <c r="A51" s="278">
        <v>48</v>
      </c>
      <c r="B51" s="320" t="s">
        <v>167</v>
      </c>
      <c r="C51" s="321" t="s">
        <v>28</v>
      </c>
      <c r="D51" s="124">
        <v>6.42</v>
      </c>
      <c r="E51" s="124">
        <v>5.96</v>
      </c>
      <c r="F51" s="124">
        <v>5.87</v>
      </c>
      <c r="G51" s="124">
        <v>6.44</v>
      </c>
      <c r="H51" s="124">
        <v>7.06</v>
      </c>
      <c r="I51" s="124">
        <v>5.84</v>
      </c>
      <c r="J51" s="124">
        <v>2.08</v>
      </c>
      <c r="K51" s="87">
        <f t="shared" si="1"/>
        <v>39.67</v>
      </c>
    </row>
    <row r="52" spans="1:11" ht="12.75">
      <c r="A52" s="278">
        <v>49</v>
      </c>
      <c r="B52" s="320" t="s">
        <v>500</v>
      </c>
      <c r="C52" s="321" t="s">
        <v>66</v>
      </c>
      <c r="D52" s="124">
        <v>6.88</v>
      </c>
      <c r="E52" s="124">
        <v>6.09</v>
      </c>
      <c r="F52" s="124">
        <v>6.81</v>
      </c>
      <c r="G52" s="124">
        <v>6.25</v>
      </c>
      <c r="H52" s="124">
        <v>7.44</v>
      </c>
      <c r="I52" s="124">
        <v>4.51</v>
      </c>
      <c r="J52" s="124">
        <v>1.52</v>
      </c>
      <c r="K52" s="87">
        <f t="shared" si="1"/>
        <v>39.5</v>
      </c>
    </row>
    <row r="53" spans="1:11" ht="12.75">
      <c r="A53" s="278">
        <v>50</v>
      </c>
      <c r="B53" s="318" t="s">
        <v>34</v>
      </c>
      <c r="C53" s="319" t="s">
        <v>35</v>
      </c>
      <c r="D53" s="124">
        <v>6.67</v>
      </c>
      <c r="E53" s="124">
        <v>6</v>
      </c>
      <c r="F53" s="124">
        <v>5.14</v>
      </c>
      <c r="G53" s="124">
        <v>7.57</v>
      </c>
      <c r="H53" s="124">
        <v>6.25</v>
      </c>
      <c r="I53" s="124">
        <v>5.51</v>
      </c>
      <c r="J53" s="124">
        <v>2.18</v>
      </c>
      <c r="K53" s="87">
        <f t="shared" si="1"/>
        <v>39.32</v>
      </c>
    </row>
    <row r="54" spans="1:11" ht="12.75">
      <c r="A54" s="278">
        <v>51</v>
      </c>
      <c r="B54" s="320" t="s">
        <v>564</v>
      </c>
      <c r="C54" s="321" t="s">
        <v>133</v>
      </c>
      <c r="D54" s="124">
        <v>6.75</v>
      </c>
      <c r="E54" s="124">
        <v>6</v>
      </c>
      <c r="F54" s="124">
        <v>5.9</v>
      </c>
      <c r="G54" s="124">
        <v>6.63</v>
      </c>
      <c r="H54" s="124">
        <v>6.34</v>
      </c>
      <c r="I54" s="124">
        <v>5.59</v>
      </c>
      <c r="J54" s="124">
        <v>2.06</v>
      </c>
      <c r="K54" s="87">
        <f t="shared" si="1"/>
        <v>39.269999999999996</v>
      </c>
    </row>
    <row r="55" spans="1:11" ht="12.75">
      <c r="A55" s="278">
        <v>52</v>
      </c>
      <c r="B55" s="320" t="s">
        <v>43</v>
      </c>
      <c r="C55" s="321" t="s">
        <v>375</v>
      </c>
      <c r="D55" s="124">
        <v>6.3</v>
      </c>
      <c r="E55" s="124">
        <v>7.03</v>
      </c>
      <c r="F55" s="124">
        <v>5.72</v>
      </c>
      <c r="G55" s="124">
        <v>6.22</v>
      </c>
      <c r="H55" s="124">
        <v>7.05</v>
      </c>
      <c r="I55" s="124">
        <v>5.68</v>
      </c>
      <c r="J55" s="124">
        <v>1.13</v>
      </c>
      <c r="K55" s="87">
        <f t="shared" si="1"/>
        <v>39.13</v>
      </c>
    </row>
    <row r="56" spans="1:11" ht="12.75">
      <c r="A56" s="278">
        <v>53</v>
      </c>
      <c r="B56" s="320" t="s">
        <v>132</v>
      </c>
      <c r="C56" s="321" t="s">
        <v>46</v>
      </c>
      <c r="D56" s="124">
        <v>7.1</v>
      </c>
      <c r="E56" s="124">
        <v>6.57</v>
      </c>
      <c r="F56" s="124">
        <v>4.48</v>
      </c>
      <c r="G56" s="124">
        <v>7.25</v>
      </c>
      <c r="H56" s="124">
        <v>6.98</v>
      </c>
      <c r="I56" s="124">
        <v>4.51</v>
      </c>
      <c r="J56" s="124">
        <v>2.11</v>
      </c>
      <c r="K56" s="87">
        <f t="shared" si="1"/>
        <v>38.99999999999999</v>
      </c>
    </row>
    <row r="57" spans="1:11" ht="12.75">
      <c r="A57" s="278">
        <v>54</v>
      </c>
      <c r="B57" s="320" t="s">
        <v>64</v>
      </c>
      <c r="C57" s="321" t="s">
        <v>19</v>
      </c>
      <c r="D57" s="124">
        <v>7.46</v>
      </c>
      <c r="E57" s="124">
        <v>6.06</v>
      </c>
      <c r="F57" s="124">
        <v>5.18</v>
      </c>
      <c r="G57" s="124">
        <v>6.54</v>
      </c>
      <c r="H57" s="124">
        <v>5.97</v>
      </c>
      <c r="I57" s="124">
        <v>5.42</v>
      </c>
      <c r="J57" s="124">
        <v>2.36</v>
      </c>
      <c r="K57" s="87">
        <f t="shared" si="1"/>
        <v>38.989999999999995</v>
      </c>
    </row>
    <row r="58" spans="1:11" ht="12.75">
      <c r="A58" s="278">
        <v>55</v>
      </c>
      <c r="B58" s="320" t="s">
        <v>566</v>
      </c>
      <c r="C58" s="321" t="s">
        <v>121</v>
      </c>
      <c r="D58" s="124">
        <v>7.82</v>
      </c>
      <c r="E58" s="124">
        <v>6.68</v>
      </c>
      <c r="F58" s="124">
        <v>6.55</v>
      </c>
      <c r="G58" s="124">
        <v>6.01</v>
      </c>
      <c r="H58" s="124">
        <v>5.93</v>
      </c>
      <c r="I58" s="124">
        <v>5.09</v>
      </c>
      <c r="J58" s="124">
        <v>0.75</v>
      </c>
      <c r="K58" s="87">
        <f t="shared" si="1"/>
        <v>38.83</v>
      </c>
    </row>
    <row r="59" spans="1:11" ht="12.75">
      <c r="A59" s="278">
        <v>56</v>
      </c>
      <c r="B59" s="320" t="s">
        <v>162</v>
      </c>
      <c r="C59" s="321" t="s">
        <v>70</v>
      </c>
      <c r="D59" s="124">
        <v>6.72</v>
      </c>
      <c r="E59" s="124">
        <v>5.62</v>
      </c>
      <c r="F59" s="124">
        <v>4.8</v>
      </c>
      <c r="G59" s="124">
        <v>6.46</v>
      </c>
      <c r="H59" s="124">
        <v>6.35</v>
      </c>
      <c r="I59" s="124">
        <v>5.34</v>
      </c>
      <c r="J59" s="124">
        <v>3.45</v>
      </c>
      <c r="K59" s="87">
        <f t="shared" si="1"/>
        <v>38.74000000000001</v>
      </c>
    </row>
    <row r="60" spans="1:11" ht="12.75">
      <c r="A60" s="278">
        <v>57</v>
      </c>
      <c r="B60" s="320" t="s">
        <v>29</v>
      </c>
      <c r="C60" s="321" t="s">
        <v>28</v>
      </c>
      <c r="D60" s="124">
        <v>6.81</v>
      </c>
      <c r="E60" s="124">
        <v>6.17</v>
      </c>
      <c r="F60" s="124">
        <v>5.14</v>
      </c>
      <c r="G60" s="124">
        <v>6.91</v>
      </c>
      <c r="H60" s="124">
        <v>6.84</v>
      </c>
      <c r="I60" s="124">
        <v>4.16</v>
      </c>
      <c r="J60" s="124">
        <v>2.64</v>
      </c>
      <c r="K60" s="87">
        <f t="shared" si="1"/>
        <v>38.67</v>
      </c>
    </row>
    <row r="61" spans="1:11" ht="12.75">
      <c r="A61" s="278">
        <v>58</v>
      </c>
      <c r="B61" s="318" t="s">
        <v>345</v>
      </c>
      <c r="C61" s="319" t="s">
        <v>346</v>
      </c>
      <c r="D61" s="124">
        <v>7.15</v>
      </c>
      <c r="E61" s="124">
        <v>6.11</v>
      </c>
      <c r="F61" s="124">
        <v>5.56</v>
      </c>
      <c r="G61" s="124">
        <v>6.51</v>
      </c>
      <c r="H61" s="124">
        <v>6.57</v>
      </c>
      <c r="I61" s="124">
        <v>4.71</v>
      </c>
      <c r="J61" s="124">
        <v>1.97</v>
      </c>
      <c r="K61" s="87">
        <f t="shared" si="1"/>
        <v>38.58</v>
      </c>
    </row>
    <row r="62" spans="1:11" ht="12.75">
      <c r="A62" s="278">
        <v>59</v>
      </c>
      <c r="B62" s="320" t="s">
        <v>37</v>
      </c>
      <c r="C62" s="321" t="s">
        <v>38</v>
      </c>
      <c r="D62" s="124">
        <v>6.42</v>
      </c>
      <c r="E62" s="124">
        <v>5.3</v>
      </c>
      <c r="F62" s="124">
        <v>5.48</v>
      </c>
      <c r="G62" s="124">
        <v>5.99</v>
      </c>
      <c r="H62" s="124">
        <v>6.99</v>
      </c>
      <c r="I62" s="124">
        <v>6.18</v>
      </c>
      <c r="J62" s="124">
        <v>2.01</v>
      </c>
      <c r="K62" s="87">
        <f t="shared" si="1"/>
        <v>38.37</v>
      </c>
    </row>
    <row r="63" spans="1:11" ht="12.75">
      <c r="A63" s="278">
        <v>60</v>
      </c>
      <c r="B63" s="320" t="s">
        <v>438</v>
      </c>
      <c r="C63" s="321" t="s">
        <v>89</v>
      </c>
      <c r="D63" s="124">
        <v>6.4</v>
      </c>
      <c r="E63" s="124">
        <v>5.42</v>
      </c>
      <c r="F63" s="124">
        <v>4.78</v>
      </c>
      <c r="G63" s="124">
        <v>7.93</v>
      </c>
      <c r="H63" s="124">
        <v>7.52</v>
      </c>
      <c r="I63" s="124">
        <v>4.75</v>
      </c>
      <c r="J63" s="124">
        <v>1.52</v>
      </c>
      <c r="K63" s="87">
        <f t="shared" si="1"/>
        <v>38.32</v>
      </c>
    </row>
    <row r="64" spans="1:11" ht="12.75">
      <c r="A64" s="278">
        <v>61</v>
      </c>
      <c r="B64" s="320" t="s">
        <v>68</v>
      </c>
      <c r="C64" s="321" t="s">
        <v>19</v>
      </c>
      <c r="D64" s="124">
        <v>6.62</v>
      </c>
      <c r="E64" s="124">
        <v>5.88</v>
      </c>
      <c r="F64" s="124">
        <v>4.98</v>
      </c>
      <c r="G64" s="124">
        <v>6.25</v>
      </c>
      <c r="H64" s="124">
        <v>6.92</v>
      </c>
      <c r="I64" s="124">
        <v>4.96</v>
      </c>
      <c r="J64" s="124">
        <v>2.68</v>
      </c>
      <c r="K64" s="87">
        <f t="shared" si="1"/>
        <v>38.29</v>
      </c>
    </row>
    <row r="65" spans="1:11" ht="12.75">
      <c r="A65" s="278">
        <v>62</v>
      </c>
      <c r="B65" s="318" t="s">
        <v>155</v>
      </c>
      <c r="C65" s="319" t="s">
        <v>142</v>
      </c>
      <c r="D65" s="124">
        <v>6.25</v>
      </c>
      <c r="E65" s="124">
        <v>5.67</v>
      </c>
      <c r="F65" s="124">
        <v>5.12</v>
      </c>
      <c r="G65" s="124">
        <v>6.5</v>
      </c>
      <c r="H65" s="124">
        <v>7.31</v>
      </c>
      <c r="I65" s="124">
        <v>5.4</v>
      </c>
      <c r="J65" s="124">
        <v>1.66</v>
      </c>
      <c r="K65" s="87">
        <f t="shared" si="1"/>
        <v>37.91</v>
      </c>
    </row>
    <row r="66" spans="1:11" ht="12.75">
      <c r="A66" s="278">
        <v>63</v>
      </c>
      <c r="B66" s="318" t="s">
        <v>48</v>
      </c>
      <c r="C66" s="319" t="s">
        <v>49</v>
      </c>
      <c r="D66" s="124">
        <v>5.9</v>
      </c>
      <c r="E66" s="124">
        <v>5.75</v>
      </c>
      <c r="F66" s="124">
        <v>4.65</v>
      </c>
      <c r="G66" s="124">
        <v>6.41</v>
      </c>
      <c r="H66" s="124">
        <v>7.39</v>
      </c>
      <c r="I66" s="124">
        <v>5.63</v>
      </c>
      <c r="J66" s="124">
        <v>2.13</v>
      </c>
      <c r="K66" s="87">
        <f t="shared" si="1"/>
        <v>37.86000000000001</v>
      </c>
    </row>
    <row r="67" spans="1:11" ht="12.75">
      <c r="A67" s="278">
        <v>64</v>
      </c>
      <c r="B67" s="318" t="s">
        <v>163</v>
      </c>
      <c r="C67" s="319" t="s">
        <v>74</v>
      </c>
      <c r="D67" s="124">
        <v>6.8</v>
      </c>
      <c r="E67" s="124">
        <v>5.74</v>
      </c>
      <c r="F67" s="124">
        <v>5.49</v>
      </c>
      <c r="G67" s="124">
        <v>5.51</v>
      </c>
      <c r="H67" s="124">
        <v>5.36</v>
      </c>
      <c r="I67" s="124">
        <v>6.92</v>
      </c>
      <c r="J67" s="124">
        <v>1.85</v>
      </c>
      <c r="K67" s="87">
        <f t="shared" si="1"/>
        <v>37.67</v>
      </c>
    </row>
    <row r="68" spans="1:11" ht="12.75">
      <c r="A68" s="278">
        <v>65</v>
      </c>
      <c r="B68" s="318" t="s">
        <v>62</v>
      </c>
      <c r="C68" s="319" t="s">
        <v>63</v>
      </c>
      <c r="D68" s="124">
        <v>6.61</v>
      </c>
      <c r="E68" s="124">
        <v>5.41</v>
      </c>
      <c r="F68" s="124">
        <v>5.42</v>
      </c>
      <c r="G68" s="124">
        <v>7.44</v>
      </c>
      <c r="H68" s="124">
        <v>7.23</v>
      </c>
      <c r="I68" s="124">
        <v>4.11</v>
      </c>
      <c r="J68" s="124">
        <v>1.38</v>
      </c>
      <c r="K68" s="87">
        <f t="shared" si="1"/>
        <v>37.6</v>
      </c>
    </row>
    <row r="69" spans="1:11" ht="12.75">
      <c r="A69" s="278">
        <v>66</v>
      </c>
      <c r="B69" s="318" t="s">
        <v>32</v>
      </c>
      <c r="C69" s="319" t="s">
        <v>53</v>
      </c>
      <c r="D69" s="124">
        <v>5.73</v>
      </c>
      <c r="E69" s="124">
        <v>5.17</v>
      </c>
      <c r="F69" s="124">
        <v>5.21</v>
      </c>
      <c r="G69" s="124">
        <v>7.07</v>
      </c>
      <c r="H69" s="124">
        <v>6.55</v>
      </c>
      <c r="I69" s="124">
        <v>5.98</v>
      </c>
      <c r="J69" s="124">
        <v>1.86</v>
      </c>
      <c r="K69" s="87">
        <f aca="true" t="shared" si="2" ref="K69:K97">SUM(D69:J69)</f>
        <v>37.57</v>
      </c>
    </row>
    <row r="70" spans="1:11" ht="12.75">
      <c r="A70" s="278">
        <v>67</v>
      </c>
      <c r="B70" s="320" t="s">
        <v>430</v>
      </c>
      <c r="C70" s="321" t="s">
        <v>81</v>
      </c>
      <c r="D70" s="124">
        <v>7.11</v>
      </c>
      <c r="E70" s="124">
        <v>5.33</v>
      </c>
      <c r="F70" s="124">
        <v>4.59</v>
      </c>
      <c r="G70" s="124">
        <v>7.06</v>
      </c>
      <c r="H70" s="124">
        <v>6.56</v>
      </c>
      <c r="I70" s="124">
        <v>4.52</v>
      </c>
      <c r="J70" s="124">
        <v>2.15</v>
      </c>
      <c r="K70" s="87">
        <f t="shared" si="2"/>
        <v>37.32</v>
      </c>
    </row>
    <row r="71" spans="1:11" ht="12.75">
      <c r="A71" s="278">
        <v>68</v>
      </c>
      <c r="B71" s="320" t="s">
        <v>45</v>
      </c>
      <c r="C71" s="321" t="s">
        <v>42</v>
      </c>
      <c r="D71" s="124">
        <v>6.63</v>
      </c>
      <c r="E71" s="124">
        <v>5.45</v>
      </c>
      <c r="F71" s="124">
        <v>4.65</v>
      </c>
      <c r="G71" s="124">
        <v>6.42</v>
      </c>
      <c r="H71" s="124">
        <v>6.2</v>
      </c>
      <c r="I71" s="124">
        <v>5.49</v>
      </c>
      <c r="J71" s="124">
        <v>2.38</v>
      </c>
      <c r="K71" s="87">
        <f t="shared" si="2"/>
        <v>37.22</v>
      </c>
    </row>
    <row r="72" spans="1:11" ht="12.75">
      <c r="A72" s="278">
        <v>69</v>
      </c>
      <c r="B72" s="318" t="s">
        <v>32</v>
      </c>
      <c r="C72" s="319" t="s">
        <v>33</v>
      </c>
      <c r="D72" s="124">
        <v>6.09</v>
      </c>
      <c r="E72" s="124">
        <v>5.14</v>
      </c>
      <c r="F72" s="124">
        <v>5.1</v>
      </c>
      <c r="G72" s="124">
        <v>7.92</v>
      </c>
      <c r="H72" s="124">
        <v>6.1</v>
      </c>
      <c r="I72" s="124">
        <v>4.36</v>
      </c>
      <c r="J72" s="124">
        <v>2.49</v>
      </c>
      <c r="K72" s="87">
        <f t="shared" si="2"/>
        <v>37.2</v>
      </c>
    </row>
    <row r="73" spans="1:11" ht="12.75">
      <c r="A73" s="278">
        <v>70</v>
      </c>
      <c r="B73" s="320" t="s">
        <v>57</v>
      </c>
      <c r="C73" s="321" t="s">
        <v>58</v>
      </c>
      <c r="D73" s="124">
        <v>6.21</v>
      </c>
      <c r="E73" s="124">
        <v>5.16</v>
      </c>
      <c r="F73" s="124">
        <v>6.1</v>
      </c>
      <c r="G73" s="124">
        <v>5.79</v>
      </c>
      <c r="H73" s="124">
        <v>6.52</v>
      </c>
      <c r="I73" s="124">
        <v>4.69</v>
      </c>
      <c r="J73" s="124">
        <v>1.91</v>
      </c>
      <c r="K73" s="87">
        <f t="shared" si="2"/>
        <v>36.379999999999995</v>
      </c>
    </row>
    <row r="74" spans="1:11" ht="12.75">
      <c r="A74" s="278">
        <v>71</v>
      </c>
      <c r="B74" s="318" t="s">
        <v>227</v>
      </c>
      <c r="C74" s="319" t="s">
        <v>228</v>
      </c>
      <c r="D74" s="124">
        <v>5.79</v>
      </c>
      <c r="E74" s="124">
        <v>5.83</v>
      </c>
      <c r="F74" s="124">
        <v>5.42</v>
      </c>
      <c r="G74" s="124">
        <v>6.91</v>
      </c>
      <c r="H74" s="124">
        <v>5.4</v>
      </c>
      <c r="I74" s="124">
        <v>4.91</v>
      </c>
      <c r="J74" s="124">
        <v>2.08</v>
      </c>
      <c r="K74" s="87">
        <f t="shared" si="2"/>
        <v>36.34</v>
      </c>
    </row>
    <row r="75" spans="1:11" ht="12.75">
      <c r="A75" s="278">
        <v>72</v>
      </c>
      <c r="B75" s="320" t="s">
        <v>125</v>
      </c>
      <c r="C75" s="321" t="s">
        <v>87</v>
      </c>
      <c r="D75" s="124">
        <v>6.92</v>
      </c>
      <c r="E75" s="124">
        <v>5.9</v>
      </c>
      <c r="F75" s="124">
        <v>3.78</v>
      </c>
      <c r="G75" s="124">
        <v>6.15</v>
      </c>
      <c r="H75" s="124">
        <v>6.94</v>
      </c>
      <c r="I75" s="124">
        <v>4.92</v>
      </c>
      <c r="J75" s="124">
        <v>1.72</v>
      </c>
      <c r="K75" s="87">
        <f t="shared" si="2"/>
        <v>36.33</v>
      </c>
    </row>
    <row r="76" spans="1:11" ht="12.75">
      <c r="A76" s="278">
        <v>73</v>
      </c>
      <c r="B76" s="320" t="s">
        <v>116</v>
      </c>
      <c r="C76" s="321" t="s">
        <v>89</v>
      </c>
      <c r="D76" s="124">
        <v>6.48</v>
      </c>
      <c r="E76" s="124">
        <v>4.96</v>
      </c>
      <c r="F76" s="124">
        <v>5.47</v>
      </c>
      <c r="G76" s="124">
        <v>6.27</v>
      </c>
      <c r="H76" s="124">
        <v>6.05</v>
      </c>
      <c r="I76" s="124">
        <v>4.97</v>
      </c>
      <c r="J76" s="124">
        <v>2.12</v>
      </c>
      <c r="K76" s="87">
        <f t="shared" si="2"/>
        <v>36.32</v>
      </c>
    </row>
    <row r="77" spans="1:11" ht="12.75">
      <c r="A77" s="278">
        <v>74</v>
      </c>
      <c r="B77" s="318" t="s">
        <v>90</v>
      </c>
      <c r="C77" s="319" t="s">
        <v>91</v>
      </c>
      <c r="D77" s="124">
        <v>6.46</v>
      </c>
      <c r="E77" s="124">
        <v>5.62</v>
      </c>
      <c r="F77" s="124">
        <v>5.38</v>
      </c>
      <c r="G77" s="124">
        <v>6.2</v>
      </c>
      <c r="H77" s="124">
        <v>5.94</v>
      </c>
      <c r="I77" s="124">
        <v>4.48</v>
      </c>
      <c r="J77" s="124">
        <v>1.9</v>
      </c>
      <c r="K77" s="87">
        <f t="shared" si="2"/>
        <v>35.98</v>
      </c>
    </row>
    <row r="78" spans="1:11" ht="12.75">
      <c r="A78" s="278">
        <v>75</v>
      </c>
      <c r="B78" s="320" t="s">
        <v>120</v>
      </c>
      <c r="C78" s="321" t="s">
        <v>121</v>
      </c>
      <c r="D78" s="124">
        <v>6.75</v>
      </c>
      <c r="E78" s="124">
        <v>5.91</v>
      </c>
      <c r="F78" s="124">
        <v>4.6</v>
      </c>
      <c r="G78" s="124">
        <v>6.69</v>
      </c>
      <c r="H78" s="124">
        <v>6.02</v>
      </c>
      <c r="I78" s="124">
        <v>4.05</v>
      </c>
      <c r="J78" s="124">
        <v>1.8</v>
      </c>
      <c r="K78" s="87">
        <f t="shared" si="2"/>
        <v>35.81999999999999</v>
      </c>
    </row>
    <row r="79" spans="1:11" ht="12.75">
      <c r="A79" s="278">
        <v>76</v>
      </c>
      <c r="B79" s="318" t="s">
        <v>272</v>
      </c>
      <c r="C79" s="319" t="s">
        <v>273</v>
      </c>
      <c r="D79" s="124">
        <v>4.84</v>
      </c>
      <c r="E79" s="124">
        <v>6.07</v>
      </c>
      <c r="F79" s="124">
        <v>4.56</v>
      </c>
      <c r="G79" s="124">
        <v>7.88</v>
      </c>
      <c r="H79" s="124">
        <v>6.45</v>
      </c>
      <c r="I79" s="124">
        <v>4.76</v>
      </c>
      <c r="J79" s="124">
        <v>1.2</v>
      </c>
      <c r="K79" s="87">
        <f t="shared" si="2"/>
        <v>35.76</v>
      </c>
    </row>
    <row r="80" spans="1:11" ht="12.75">
      <c r="A80" s="278">
        <v>77</v>
      </c>
      <c r="B80" s="318" t="s">
        <v>85</v>
      </c>
      <c r="C80" s="319" t="s">
        <v>58</v>
      </c>
      <c r="D80" s="124">
        <v>6.11</v>
      </c>
      <c r="E80" s="124">
        <v>5.4</v>
      </c>
      <c r="F80" s="124">
        <v>4.4</v>
      </c>
      <c r="G80" s="124">
        <v>6.91</v>
      </c>
      <c r="H80" s="124">
        <v>6.06</v>
      </c>
      <c r="I80" s="124">
        <v>4.72</v>
      </c>
      <c r="J80" s="124">
        <v>1.58</v>
      </c>
      <c r="K80" s="87">
        <f t="shared" si="2"/>
        <v>35.18</v>
      </c>
    </row>
    <row r="81" spans="1:11" ht="12.75">
      <c r="A81" s="278">
        <v>78</v>
      </c>
      <c r="B81" s="320" t="s">
        <v>64</v>
      </c>
      <c r="C81" s="321" t="s">
        <v>42</v>
      </c>
      <c r="D81" s="124">
        <v>5.86</v>
      </c>
      <c r="E81" s="124">
        <v>5.21</v>
      </c>
      <c r="F81" s="124">
        <v>4.58</v>
      </c>
      <c r="G81" s="124">
        <v>6.08</v>
      </c>
      <c r="H81" s="124">
        <v>6.16</v>
      </c>
      <c r="I81" s="124">
        <v>5.1</v>
      </c>
      <c r="J81" s="124">
        <v>2.05</v>
      </c>
      <c r="K81" s="87">
        <f t="shared" si="2"/>
        <v>35.04</v>
      </c>
    </row>
    <row r="82" spans="1:11" ht="12.75">
      <c r="A82" s="278">
        <v>79</v>
      </c>
      <c r="B82" s="320" t="s">
        <v>26</v>
      </c>
      <c r="C82" s="321" t="s">
        <v>19</v>
      </c>
      <c r="D82" s="124">
        <v>6.54</v>
      </c>
      <c r="E82" s="124">
        <v>5.28</v>
      </c>
      <c r="F82" s="124">
        <v>5.01</v>
      </c>
      <c r="G82" s="124">
        <v>5.77</v>
      </c>
      <c r="H82" s="124">
        <v>5.73</v>
      </c>
      <c r="I82" s="124">
        <v>4.77</v>
      </c>
      <c r="J82" s="124">
        <v>1.94</v>
      </c>
      <c r="K82" s="87">
        <f t="shared" si="2"/>
        <v>35.03999999999999</v>
      </c>
    </row>
    <row r="83" spans="1:11" ht="12.75">
      <c r="A83" s="278">
        <v>80</v>
      </c>
      <c r="B83" s="320" t="s">
        <v>39</v>
      </c>
      <c r="C83" s="321" t="s">
        <v>19</v>
      </c>
      <c r="D83" s="124">
        <v>6</v>
      </c>
      <c r="E83" s="124">
        <v>6.4</v>
      </c>
      <c r="F83" s="124">
        <v>4.78</v>
      </c>
      <c r="G83" s="124">
        <v>6.32</v>
      </c>
      <c r="H83" s="124">
        <v>5.32</v>
      </c>
      <c r="I83" s="124">
        <v>4.18</v>
      </c>
      <c r="J83" s="124">
        <v>1.84</v>
      </c>
      <c r="K83" s="87">
        <f t="shared" si="2"/>
        <v>34.84</v>
      </c>
    </row>
    <row r="84" spans="1:11" ht="12.75">
      <c r="A84" s="278">
        <v>81</v>
      </c>
      <c r="B84" s="318" t="s">
        <v>83</v>
      </c>
      <c r="C84" s="319" t="s">
        <v>84</v>
      </c>
      <c r="D84" s="124">
        <v>6.1</v>
      </c>
      <c r="E84" s="124">
        <v>5.59</v>
      </c>
      <c r="F84" s="124">
        <v>5.66</v>
      </c>
      <c r="G84" s="124">
        <v>6.29</v>
      </c>
      <c r="H84" s="124">
        <v>5.3</v>
      </c>
      <c r="I84" s="124">
        <v>3.94</v>
      </c>
      <c r="J84" s="124">
        <v>1.94</v>
      </c>
      <c r="K84" s="87">
        <f t="shared" si="2"/>
        <v>34.82</v>
      </c>
    </row>
    <row r="85" spans="1:11" ht="12.75">
      <c r="A85" s="278">
        <v>82</v>
      </c>
      <c r="B85" s="320" t="s">
        <v>24</v>
      </c>
      <c r="C85" s="321" t="s">
        <v>25</v>
      </c>
      <c r="D85" s="124">
        <v>6.85</v>
      </c>
      <c r="E85" s="124">
        <v>5.19</v>
      </c>
      <c r="F85" s="124">
        <v>4.97</v>
      </c>
      <c r="G85" s="124">
        <v>5.92</v>
      </c>
      <c r="H85" s="124">
        <v>5.92</v>
      </c>
      <c r="I85" s="124">
        <v>3.92</v>
      </c>
      <c r="J85" s="124">
        <v>2.02</v>
      </c>
      <c r="K85" s="87">
        <f t="shared" si="2"/>
        <v>34.790000000000006</v>
      </c>
    </row>
    <row r="86" spans="1:11" ht="12.75">
      <c r="A86" s="278">
        <v>83</v>
      </c>
      <c r="B86" s="318" t="s">
        <v>114</v>
      </c>
      <c r="C86" s="319" t="s">
        <v>115</v>
      </c>
      <c r="D86" s="124">
        <v>6.1</v>
      </c>
      <c r="E86" s="124">
        <v>5.73</v>
      </c>
      <c r="F86" s="124">
        <v>4.09</v>
      </c>
      <c r="G86" s="124">
        <v>5.93</v>
      </c>
      <c r="H86" s="124">
        <v>5.69</v>
      </c>
      <c r="I86" s="124">
        <v>5.1</v>
      </c>
      <c r="J86" s="124">
        <v>1.96</v>
      </c>
      <c r="K86" s="87">
        <f t="shared" si="2"/>
        <v>34.6</v>
      </c>
    </row>
    <row r="87" spans="1:11" ht="12.75">
      <c r="A87" s="278">
        <v>84</v>
      </c>
      <c r="B87" s="320" t="s">
        <v>339</v>
      </c>
      <c r="C87" s="321" t="s">
        <v>38</v>
      </c>
      <c r="D87" s="124">
        <v>5.94</v>
      </c>
      <c r="E87" s="124">
        <v>5.34</v>
      </c>
      <c r="F87" s="124">
        <v>5.3</v>
      </c>
      <c r="G87" s="124">
        <v>5.38</v>
      </c>
      <c r="H87" s="124">
        <v>6.63</v>
      </c>
      <c r="I87" s="124">
        <v>3.56</v>
      </c>
      <c r="J87" s="124">
        <v>1.44</v>
      </c>
      <c r="K87" s="87">
        <f t="shared" si="2"/>
        <v>33.589999999999996</v>
      </c>
    </row>
    <row r="88" spans="1:11" ht="12.75">
      <c r="A88" s="278">
        <v>85</v>
      </c>
      <c r="B88" s="318" t="s">
        <v>99</v>
      </c>
      <c r="C88" s="319" t="s">
        <v>100</v>
      </c>
      <c r="D88" s="124">
        <v>5.59</v>
      </c>
      <c r="E88" s="124">
        <v>5.3</v>
      </c>
      <c r="F88" s="124">
        <v>5.28</v>
      </c>
      <c r="G88" s="124">
        <v>5.69</v>
      </c>
      <c r="H88" s="124">
        <v>6.09</v>
      </c>
      <c r="I88" s="124">
        <v>3.33</v>
      </c>
      <c r="J88" s="124">
        <v>1.97</v>
      </c>
      <c r="K88" s="87">
        <f t="shared" si="2"/>
        <v>33.25</v>
      </c>
    </row>
    <row r="89" spans="1:11" ht="12.75">
      <c r="A89" s="278">
        <v>86</v>
      </c>
      <c r="B89" s="320" t="s">
        <v>430</v>
      </c>
      <c r="C89" s="321" t="s">
        <v>31</v>
      </c>
      <c r="D89" s="124">
        <v>5.95</v>
      </c>
      <c r="E89" s="124">
        <v>4.97</v>
      </c>
      <c r="F89" s="124">
        <v>5.23</v>
      </c>
      <c r="G89" s="124">
        <v>4.72</v>
      </c>
      <c r="H89" s="124">
        <v>5.53</v>
      </c>
      <c r="I89" s="124">
        <v>4.5</v>
      </c>
      <c r="J89" s="124">
        <v>2.01</v>
      </c>
      <c r="K89" s="87">
        <f t="shared" si="2"/>
        <v>32.91</v>
      </c>
    </row>
    <row r="90" spans="1:11" ht="12.75">
      <c r="A90" s="278">
        <v>87</v>
      </c>
      <c r="B90" s="320" t="s">
        <v>22</v>
      </c>
      <c r="C90" s="321" t="s">
        <v>61</v>
      </c>
      <c r="D90" s="124">
        <v>5.94</v>
      </c>
      <c r="E90" s="124">
        <v>5.05</v>
      </c>
      <c r="F90" s="124">
        <v>4.43</v>
      </c>
      <c r="G90" s="124">
        <v>5.95</v>
      </c>
      <c r="H90" s="124">
        <v>5.62</v>
      </c>
      <c r="I90" s="124">
        <v>3.64</v>
      </c>
      <c r="J90" s="124">
        <v>1.87</v>
      </c>
      <c r="K90" s="87">
        <f t="shared" si="2"/>
        <v>32.5</v>
      </c>
    </row>
    <row r="91" spans="1:11" ht="12.75">
      <c r="A91" s="278">
        <v>88</v>
      </c>
      <c r="B91" s="320" t="s">
        <v>565</v>
      </c>
      <c r="C91" s="321" t="s">
        <v>42</v>
      </c>
      <c r="D91" s="124">
        <v>5.67</v>
      </c>
      <c r="E91" s="124">
        <v>4.74</v>
      </c>
      <c r="F91" s="124">
        <v>4.03</v>
      </c>
      <c r="G91" s="124">
        <v>6.07</v>
      </c>
      <c r="H91" s="124">
        <v>5.39</v>
      </c>
      <c r="I91" s="124">
        <v>4.28</v>
      </c>
      <c r="J91" s="124">
        <v>1.49</v>
      </c>
      <c r="K91" s="87">
        <f t="shared" si="2"/>
        <v>31.67</v>
      </c>
    </row>
    <row r="92" spans="1:11" ht="12.75">
      <c r="A92" s="278">
        <v>89</v>
      </c>
      <c r="B92" s="320" t="s">
        <v>45</v>
      </c>
      <c r="C92" s="321" t="s">
        <v>106</v>
      </c>
      <c r="D92" s="124">
        <v>5.42</v>
      </c>
      <c r="E92" s="124">
        <v>4.1</v>
      </c>
      <c r="F92" s="124">
        <v>4.13</v>
      </c>
      <c r="G92" s="124">
        <v>5.21</v>
      </c>
      <c r="H92" s="124">
        <v>5.31</v>
      </c>
      <c r="I92" s="124">
        <v>3.65</v>
      </c>
      <c r="J92" s="124">
        <v>2.19</v>
      </c>
      <c r="K92" s="87">
        <f t="shared" si="2"/>
        <v>30.009999999999998</v>
      </c>
    </row>
    <row r="93" spans="1:11" ht="12.75">
      <c r="A93" s="278">
        <v>90</v>
      </c>
      <c r="B93" s="318" t="s">
        <v>117</v>
      </c>
      <c r="C93" s="319" t="s">
        <v>118</v>
      </c>
      <c r="D93" s="124">
        <v>5.49</v>
      </c>
      <c r="E93" s="124">
        <v>4.35</v>
      </c>
      <c r="F93" s="124">
        <v>4.75</v>
      </c>
      <c r="G93" s="124">
        <v>5.08</v>
      </c>
      <c r="H93" s="124">
        <v>5.38</v>
      </c>
      <c r="I93" s="124">
        <v>3.32</v>
      </c>
      <c r="J93" s="124">
        <v>1.45</v>
      </c>
      <c r="K93" s="87">
        <f t="shared" si="2"/>
        <v>29.82</v>
      </c>
    </row>
    <row r="94" spans="1:11" ht="12.75">
      <c r="A94" s="278">
        <v>91</v>
      </c>
      <c r="B94" s="320" t="s">
        <v>29</v>
      </c>
      <c r="C94" s="321" t="s">
        <v>42</v>
      </c>
      <c r="D94" s="124">
        <v>4.27</v>
      </c>
      <c r="E94" s="124">
        <v>3.61</v>
      </c>
      <c r="F94" s="124">
        <v>3.99</v>
      </c>
      <c r="G94" s="124">
        <v>4.28</v>
      </c>
      <c r="H94" s="124">
        <v>4.24</v>
      </c>
      <c r="I94" s="124">
        <v>3.36</v>
      </c>
      <c r="J94" s="124">
        <v>1.36</v>
      </c>
      <c r="K94" s="87">
        <f t="shared" si="2"/>
        <v>25.11</v>
      </c>
    </row>
    <row r="95" spans="1:11" ht="12.75">
      <c r="A95" s="278">
        <v>92</v>
      </c>
      <c r="B95" s="320" t="s">
        <v>429</v>
      </c>
      <c r="C95" s="321" t="s">
        <v>69</v>
      </c>
      <c r="D95" s="124">
        <v>3.5</v>
      </c>
      <c r="E95" s="124">
        <v>2.59</v>
      </c>
      <c r="F95" s="124">
        <v>2.5</v>
      </c>
      <c r="G95" s="124">
        <v>3.52</v>
      </c>
      <c r="H95" s="124">
        <v>2.78</v>
      </c>
      <c r="I95" s="124">
        <v>1.9</v>
      </c>
      <c r="J95" s="124">
        <v>1.2</v>
      </c>
      <c r="K95" s="87">
        <f t="shared" si="2"/>
        <v>17.99</v>
      </c>
    </row>
    <row r="96" spans="1:11" ht="12.75">
      <c r="A96" s="278">
        <v>93</v>
      </c>
      <c r="B96" s="318" t="s">
        <v>114</v>
      </c>
      <c r="C96" s="319" t="s">
        <v>385</v>
      </c>
      <c r="D96" s="124">
        <v>2.92</v>
      </c>
      <c r="E96" s="124">
        <v>2.36</v>
      </c>
      <c r="F96" s="124">
        <v>2.67</v>
      </c>
      <c r="G96" s="124">
        <v>3.06</v>
      </c>
      <c r="H96" s="124">
        <v>1.45</v>
      </c>
      <c r="I96" s="124">
        <v>2.26</v>
      </c>
      <c r="J96" s="124">
        <v>1.34</v>
      </c>
      <c r="K96" s="87">
        <f t="shared" si="2"/>
        <v>16.06</v>
      </c>
    </row>
    <row r="97" spans="1:11" ht="12.75">
      <c r="A97" s="278">
        <v>94</v>
      </c>
      <c r="B97" s="320" t="s">
        <v>116</v>
      </c>
      <c r="C97" s="321" t="s">
        <v>240</v>
      </c>
      <c r="D97" s="124">
        <v>2.41</v>
      </c>
      <c r="E97" s="124">
        <v>1.45</v>
      </c>
      <c r="F97" s="124">
        <v>3.75</v>
      </c>
      <c r="G97" s="124">
        <v>3.03</v>
      </c>
      <c r="H97" s="124">
        <v>1.58</v>
      </c>
      <c r="I97" s="124">
        <v>1.47</v>
      </c>
      <c r="J97" s="124">
        <v>0.89</v>
      </c>
      <c r="K97" s="87">
        <f t="shared" si="2"/>
        <v>14.580000000000002</v>
      </c>
    </row>
    <row r="98" spans="2:3" ht="12.75">
      <c r="B98" s="72"/>
      <c r="C98" s="72"/>
    </row>
    <row r="99" spans="2:3" ht="12.75">
      <c r="B99" s="72"/>
      <c r="C99" s="72"/>
    </row>
    <row r="100" spans="2:3" ht="12.75">
      <c r="B100" s="72"/>
      <c r="C100" s="72"/>
    </row>
    <row r="101" spans="2:3" ht="12.75">
      <c r="B101" s="72"/>
      <c r="C101" s="72"/>
    </row>
    <row r="102" spans="2:3" ht="12.75">
      <c r="B102" s="72"/>
      <c r="C102" s="72"/>
    </row>
    <row r="103" spans="2:3" ht="12.75">
      <c r="B103" s="72"/>
      <c r="C103" s="72"/>
    </row>
    <row r="104" spans="2:3" ht="12.75">
      <c r="B104" s="72"/>
      <c r="C104" s="72"/>
    </row>
  </sheetData>
  <mergeCells count="3">
    <mergeCell ref="A1:K1"/>
    <mergeCell ref="A2:C2"/>
    <mergeCell ref="H2:K2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8.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130" zoomScaleNormal="130" workbookViewId="0" topLeftCell="A1">
      <selection activeCell="A2" sqref="A2:C2"/>
    </sheetView>
  </sheetViews>
  <sheetFormatPr defaultColWidth="9.00390625" defaultRowHeight="12.75"/>
  <cols>
    <col min="1" max="1" width="4.00390625" style="0" customWidth="1"/>
    <col min="2" max="2" width="20.375" style="0" customWidth="1"/>
    <col min="3" max="3" width="10.375" style="0" customWidth="1"/>
    <col min="4" max="4" width="7.25390625" style="0" customWidth="1"/>
    <col min="5" max="5" width="9.625" style="0" customWidth="1"/>
  </cols>
  <sheetData>
    <row r="1" spans="1:5" ht="27">
      <c r="A1" s="458" t="s">
        <v>601</v>
      </c>
      <c r="B1" s="458"/>
      <c r="C1" s="458"/>
      <c r="D1" s="458"/>
      <c r="E1" s="458"/>
    </row>
    <row r="2" spans="1:5" ht="12.75">
      <c r="A2" s="459"/>
      <c r="B2" s="459"/>
      <c r="C2" s="459"/>
      <c r="D2" s="11" t="s">
        <v>407</v>
      </c>
      <c r="E2" s="461"/>
    </row>
    <row r="3" spans="1:5" ht="12.75">
      <c r="A3" s="456" t="s">
        <v>408</v>
      </c>
      <c r="B3" s="456"/>
      <c r="C3" s="74">
        <v>38669</v>
      </c>
      <c r="D3" s="11">
        <v>3</v>
      </c>
      <c r="E3" s="461"/>
    </row>
    <row r="4" spans="1:5" ht="12.75">
      <c r="A4" s="456" t="s">
        <v>410</v>
      </c>
      <c r="B4" s="456"/>
      <c r="C4" s="308">
        <v>39737</v>
      </c>
      <c r="D4" s="461"/>
      <c r="E4" s="461"/>
    </row>
    <row r="5" spans="1:5" ht="12.75">
      <c r="A5" s="456" t="s">
        <v>411</v>
      </c>
      <c r="B5" s="456"/>
      <c r="C5" s="309" t="s">
        <v>502</v>
      </c>
      <c r="D5" s="461"/>
      <c r="E5" s="461"/>
    </row>
    <row r="6" spans="1:5" ht="12.75">
      <c r="A6" s="456" t="s">
        <v>413</v>
      </c>
      <c r="B6" s="456"/>
      <c r="C6" s="16">
        <f>COUNTA(B8:B98)</f>
        <v>70</v>
      </c>
      <c r="D6" s="461"/>
      <c r="E6" s="461"/>
    </row>
    <row r="7" spans="1:5" ht="13.5" thickBot="1">
      <c r="A7" s="228" t="s">
        <v>414</v>
      </c>
      <c r="B7" s="228" t="s">
        <v>416</v>
      </c>
      <c r="C7" s="228" t="s">
        <v>426</v>
      </c>
      <c r="D7" s="229" t="s">
        <v>419</v>
      </c>
      <c r="E7" s="229" t="s">
        <v>420</v>
      </c>
    </row>
    <row r="8" spans="1:7" ht="15" customHeight="1">
      <c r="A8" s="371">
        <v>1</v>
      </c>
      <c r="B8" s="372" t="s">
        <v>597</v>
      </c>
      <c r="C8" s="381">
        <v>0.000678125</v>
      </c>
      <c r="D8" s="373">
        <f aca="true" t="shared" si="0" ref="D8:D39">(C$8/C8)*100</f>
        <v>100</v>
      </c>
      <c r="E8" s="374">
        <f aca="true" t="shared" si="1" ref="E8:E39">D$3+D8</f>
        <v>103</v>
      </c>
      <c r="G8" s="226"/>
    </row>
    <row r="9" spans="1:5" ht="15" customHeight="1">
      <c r="A9" s="375">
        <v>2</v>
      </c>
      <c r="B9" s="368" t="s">
        <v>596</v>
      </c>
      <c r="C9" s="382">
        <v>0.0006873842592592592</v>
      </c>
      <c r="D9" s="86">
        <f t="shared" si="0"/>
        <v>98.65297188078802</v>
      </c>
      <c r="E9" s="376">
        <f t="shared" si="1"/>
        <v>101.65297188078802</v>
      </c>
    </row>
    <row r="10" spans="1:5" ht="15" customHeight="1">
      <c r="A10" s="375">
        <v>3</v>
      </c>
      <c r="B10" s="368" t="s">
        <v>583</v>
      </c>
      <c r="C10" s="383">
        <v>0.0006921296296296297</v>
      </c>
      <c r="D10" s="86">
        <f t="shared" si="0"/>
        <v>97.97658862876254</v>
      </c>
      <c r="E10" s="376">
        <f t="shared" si="1"/>
        <v>100.97658862876254</v>
      </c>
    </row>
    <row r="11" spans="1:5" ht="15" customHeight="1">
      <c r="A11" s="375">
        <v>4</v>
      </c>
      <c r="B11" s="368" t="s">
        <v>590</v>
      </c>
      <c r="C11" s="383">
        <v>0.0006954861111111111</v>
      </c>
      <c r="D11" s="86">
        <f t="shared" si="0"/>
        <v>97.50374438342486</v>
      </c>
      <c r="E11" s="376">
        <f t="shared" si="1"/>
        <v>100.50374438342486</v>
      </c>
    </row>
    <row r="12" spans="1:5" ht="15" customHeight="1">
      <c r="A12" s="375">
        <v>5</v>
      </c>
      <c r="B12" s="368" t="s">
        <v>503</v>
      </c>
      <c r="C12" s="383">
        <v>0.0007018518518518518</v>
      </c>
      <c r="D12" s="86">
        <f t="shared" si="0"/>
        <v>96.61939313984169</v>
      </c>
      <c r="E12" s="376">
        <f t="shared" si="1"/>
        <v>99.61939313984169</v>
      </c>
    </row>
    <row r="13" spans="1:5" ht="15" customHeight="1">
      <c r="A13" s="375">
        <v>6</v>
      </c>
      <c r="B13" s="368" t="s">
        <v>505</v>
      </c>
      <c r="C13" s="383">
        <v>0.0007083333333333334</v>
      </c>
      <c r="D13" s="86">
        <f t="shared" si="0"/>
        <v>95.73529411764706</v>
      </c>
      <c r="E13" s="376">
        <f t="shared" si="1"/>
        <v>98.73529411764706</v>
      </c>
    </row>
    <row r="14" spans="1:5" ht="15" customHeight="1">
      <c r="A14" s="375">
        <v>7</v>
      </c>
      <c r="B14" s="368" t="s">
        <v>504</v>
      </c>
      <c r="C14" s="383">
        <v>0.0007192129629629631</v>
      </c>
      <c r="D14" s="86">
        <f t="shared" si="0"/>
        <v>94.28709365947859</v>
      </c>
      <c r="E14" s="376">
        <f t="shared" si="1"/>
        <v>97.28709365947859</v>
      </c>
    </row>
    <row r="15" spans="1:5" ht="15" customHeight="1">
      <c r="A15" s="375">
        <v>8</v>
      </c>
      <c r="B15" s="368" t="s">
        <v>598</v>
      </c>
      <c r="C15" s="383">
        <v>0.0007239583333333333</v>
      </c>
      <c r="D15" s="86">
        <f t="shared" si="0"/>
        <v>93.66906474820145</v>
      </c>
      <c r="E15" s="376">
        <f t="shared" si="1"/>
        <v>96.66906474820145</v>
      </c>
    </row>
    <row r="16" spans="1:5" ht="15" customHeight="1">
      <c r="A16" s="375">
        <v>9</v>
      </c>
      <c r="B16" s="368" t="s">
        <v>584</v>
      </c>
      <c r="C16" s="383">
        <v>0.000733101851851852</v>
      </c>
      <c r="D16" s="86">
        <f t="shared" si="0"/>
        <v>92.50078939059046</v>
      </c>
      <c r="E16" s="376">
        <f t="shared" si="1"/>
        <v>95.50078939059046</v>
      </c>
    </row>
    <row r="17" spans="1:5" ht="15" customHeight="1">
      <c r="A17" s="375">
        <v>10</v>
      </c>
      <c r="B17" s="368" t="s">
        <v>506</v>
      </c>
      <c r="C17" s="383">
        <v>0.0007451388888888888</v>
      </c>
      <c r="D17" s="86">
        <f t="shared" si="0"/>
        <v>91.00652376514446</v>
      </c>
      <c r="E17" s="376">
        <f t="shared" si="1"/>
        <v>94.00652376514446</v>
      </c>
    </row>
    <row r="18" spans="1:5" ht="15" customHeight="1">
      <c r="A18" s="375">
        <v>11</v>
      </c>
      <c r="B18" s="368" t="s">
        <v>591</v>
      </c>
      <c r="C18" s="383">
        <v>0.0007498842592592593</v>
      </c>
      <c r="D18" s="86">
        <f t="shared" si="0"/>
        <v>90.43062200956939</v>
      </c>
      <c r="E18" s="376">
        <f t="shared" si="1"/>
        <v>93.43062200956939</v>
      </c>
    </row>
    <row r="19" spans="1:5" ht="15" customHeight="1" thickBot="1">
      <c r="A19" s="377">
        <v>12</v>
      </c>
      <c r="B19" s="378" t="s">
        <v>507</v>
      </c>
      <c r="C19" s="384">
        <v>0.0007840277777777777</v>
      </c>
      <c r="D19" s="379">
        <f t="shared" si="0"/>
        <v>86.49247121346325</v>
      </c>
      <c r="E19" s="380">
        <f t="shared" si="1"/>
        <v>89.49247121346325</v>
      </c>
    </row>
    <row r="20" spans="1:5" ht="15" customHeight="1">
      <c r="A20" s="78">
        <v>13</v>
      </c>
      <c r="B20" s="365" t="s">
        <v>572</v>
      </c>
      <c r="C20" s="80">
        <v>0.0007967592592592592</v>
      </c>
      <c r="D20" s="81">
        <f t="shared" si="0"/>
        <v>85.11040092969205</v>
      </c>
      <c r="E20" s="82">
        <f t="shared" si="1"/>
        <v>88.11040092969205</v>
      </c>
    </row>
    <row r="21" spans="1:5" ht="15" customHeight="1">
      <c r="A21" s="78">
        <v>14</v>
      </c>
      <c r="B21" s="364" t="s">
        <v>582</v>
      </c>
      <c r="C21" s="85">
        <v>0.0008019675925925927</v>
      </c>
      <c r="D21" s="86">
        <f t="shared" si="0"/>
        <v>84.55765622744984</v>
      </c>
      <c r="E21" s="87">
        <f t="shared" si="1"/>
        <v>87.55765622744984</v>
      </c>
    </row>
    <row r="22" spans="1:5" ht="15" customHeight="1">
      <c r="A22" s="78">
        <v>15</v>
      </c>
      <c r="B22" s="366" t="s">
        <v>508</v>
      </c>
      <c r="C22" s="85">
        <v>0.0008099537037037037</v>
      </c>
      <c r="D22" s="86">
        <f t="shared" si="0"/>
        <v>83.7239211203201</v>
      </c>
      <c r="E22" s="87">
        <f t="shared" si="1"/>
        <v>86.7239211203201</v>
      </c>
    </row>
    <row r="23" spans="1:5" ht="15" customHeight="1">
      <c r="A23" s="78">
        <v>16</v>
      </c>
      <c r="B23" s="65" t="s">
        <v>580</v>
      </c>
      <c r="C23" s="85">
        <v>0.0008101851851851852</v>
      </c>
      <c r="D23" s="86">
        <f t="shared" si="0"/>
        <v>83.7</v>
      </c>
      <c r="E23" s="87">
        <f t="shared" si="1"/>
        <v>86.7</v>
      </c>
    </row>
    <row r="24" spans="1:5" ht="15" customHeight="1">
      <c r="A24" s="78">
        <v>17</v>
      </c>
      <c r="B24" s="366" t="s">
        <v>559</v>
      </c>
      <c r="C24" s="85">
        <v>0.000816087962962963</v>
      </c>
      <c r="D24" s="86">
        <f t="shared" si="0"/>
        <v>83.09459651113316</v>
      </c>
      <c r="E24" s="87">
        <f t="shared" si="1"/>
        <v>86.09459651113316</v>
      </c>
    </row>
    <row r="25" spans="1:5" ht="15" customHeight="1">
      <c r="A25" s="78">
        <v>18</v>
      </c>
      <c r="B25" s="366" t="s">
        <v>575</v>
      </c>
      <c r="C25" s="85">
        <v>0.000818287037037037</v>
      </c>
      <c r="D25" s="86">
        <f t="shared" si="0"/>
        <v>82.87128712871288</v>
      </c>
      <c r="E25" s="87">
        <f t="shared" si="1"/>
        <v>85.87128712871288</v>
      </c>
    </row>
    <row r="26" spans="1:5" ht="15" customHeight="1">
      <c r="A26" s="78">
        <v>19</v>
      </c>
      <c r="B26" s="364" t="s">
        <v>557</v>
      </c>
      <c r="C26" s="85">
        <v>0.0008217592592592592</v>
      </c>
      <c r="D26" s="86">
        <f t="shared" si="0"/>
        <v>82.52112676056339</v>
      </c>
      <c r="E26" s="87">
        <f t="shared" si="1"/>
        <v>85.52112676056339</v>
      </c>
    </row>
    <row r="27" spans="1:5" ht="15" customHeight="1">
      <c r="A27" s="78">
        <v>20</v>
      </c>
      <c r="B27" s="369" t="s">
        <v>589</v>
      </c>
      <c r="C27" s="85">
        <v>0.0008357638888888889</v>
      </c>
      <c r="D27" s="86">
        <f t="shared" si="0"/>
        <v>81.1383464894059</v>
      </c>
      <c r="E27" s="87">
        <f t="shared" si="1"/>
        <v>84.1383464894059</v>
      </c>
    </row>
    <row r="28" spans="1:5" ht="15" customHeight="1">
      <c r="A28" s="78">
        <v>21</v>
      </c>
      <c r="B28" s="364" t="s">
        <v>511</v>
      </c>
      <c r="C28" s="85">
        <v>0.0008659722222222221</v>
      </c>
      <c r="D28" s="86">
        <f t="shared" si="0"/>
        <v>78.30793905372897</v>
      </c>
      <c r="E28" s="87">
        <f t="shared" si="1"/>
        <v>81.30793905372897</v>
      </c>
    </row>
    <row r="29" spans="1:5" ht="15" customHeight="1">
      <c r="A29" s="78">
        <v>22</v>
      </c>
      <c r="B29" s="370" t="s">
        <v>574</v>
      </c>
      <c r="C29" s="85">
        <v>0.0008715277777777776</v>
      </c>
      <c r="D29" s="86">
        <f t="shared" si="0"/>
        <v>77.80876494023906</v>
      </c>
      <c r="E29" s="87">
        <f t="shared" si="1"/>
        <v>80.80876494023906</v>
      </c>
    </row>
    <row r="30" spans="1:5" ht="15" customHeight="1">
      <c r="A30" s="78">
        <v>23</v>
      </c>
      <c r="B30" s="65" t="s">
        <v>510</v>
      </c>
      <c r="C30" s="85">
        <v>0.0008724537037037037</v>
      </c>
      <c r="D30" s="86">
        <f t="shared" si="0"/>
        <v>77.72618731759087</v>
      </c>
      <c r="E30" s="87">
        <f t="shared" si="1"/>
        <v>80.72618731759087</v>
      </c>
    </row>
    <row r="31" spans="1:5" ht="15" customHeight="1">
      <c r="A31" s="78">
        <v>24</v>
      </c>
      <c r="B31" s="367" t="s">
        <v>509</v>
      </c>
      <c r="C31" s="85">
        <v>0.0008822916666666666</v>
      </c>
      <c r="D31" s="86">
        <f t="shared" si="0"/>
        <v>76.85950413223141</v>
      </c>
      <c r="E31" s="87">
        <f t="shared" si="1"/>
        <v>79.85950413223141</v>
      </c>
    </row>
    <row r="32" spans="1:5" ht="15" customHeight="1">
      <c r="A32" s="78">
        <v>25</v>
      </c>
      <c r="B32" s="367" t="s">
        <v>512</v>
      </c>
      <c r="C32" s="85">
        <v>0.0008824074074074074</v>
      </c>
      <c r="D32" s="86">
        <f t="shared" si="0"/>
        <v>76.84942287513117</v>
      </c>
      <c r="E32" s="87">
        <f t="shared" si="1"/>
        <v>79.84942287513117</v>
      </c>
    </row>
    <row r="33" spans="1:5" ht="15" customHeight="1">
      <c r="A33" s="78">
        <v>26</v>
      </c>
      <c r="B33" s="367" t="s">
        <v>581</v>
      </c>
      <c r="C33" s="85">
        <v>0.0008881944444444444</v>
      </c>
      <c r="D33" s="86">
        <f t="shared" si="0"/>
        <v>76.34870992963253</v>
      </c>
      <c r="E33" s="87">
        <f t="shared" si="1"/>
        <v>79.34870992963253</v>
      </c>
    </row>
    <row r="34" spans="1:5" ht="15" customHeight="1">
      <c r="A34" s="78">
        <v>27</v>
      </c>
      <c r="B34" s="367" t="s">
        <v>514</v>
      </c>
      <c r="C34" s="85">
        <v>0.0008981481481481482</v>
      </c>
      <c r="D34" s="86">
        <f t="shared" si="0"/>
        <v>75.50257731958763</v>
      </c>
      <c r="E34" s="87">
        <f t="shared" si="1"/>
        <v>78.50257731958763</v>
      </c>
    </row>
    <row r="35" spans="1:5" ht="15" customHeight="1">
      <c r="A35" s="78">
        <v>28</v>
      </c>
      <c r="B35" s="367" t="s">
        <v>513</v>
      </c>
      <c r="C35" s="85">
        <v>0.0009197916666666667</v>
      </c>
      <c r="D35" s="86">
        <f t="shared" si="0"/>
        <v>73.72593431483578</v>
      </c>
      <c r="E35" s="87">
        <f t="shared" si="1"/>
        <v>76.72593431483578</v>
      </c>
    </row>
    <row r="36" spans="1:5" ht="15" customHeight="1">
      <c r="A36" s="78">
        <v>29</v>
      </c>
      <c r="B36" s="367" t="s">
        <v>579</v>
      </c>
      <c r="C36" s="85">
        <v>0.0009255787037037036</v>
      </c>
      <c r="D36" s="86">
        <f t="shared" si="0"/>
        <v>73.26497436538702</v>
      </c>
      <c r="E36" s="87">
        <f t="shared" si="1"/>
        <v>76.26497436538702</v>
      </c>
    </row>
    <row r="37" spans="1:5" ht="15" customHeight="1">
      <c r="A37" s="78">
        <v>30</v>
      </c>
      <c r="B37" s="367" t="s">
        <v>515</v>
      </c>
      <c r="C37" s="85">
        <v>0.0009480324074074074</v>
      </c>
      <c r="D37" s="86">
        <f t="shared" si="0"/>
        <v>71.52972774996948</v>
      </c>
      <c r="E37" s="87">
        <f t="shared" si="1"/>
        <v>74.52972774996948</v>
      </c>
    </row>
    <row r="38" spans="1:5" ht="15" customHeight="1">
      <c r="A38" s="78">
        <v>31</v>
      </c>
      <c r="B38" s="367" t="s">
        <v>588</v>
      </c>
      <c r="C38" s="85">
        <v>0.0009499999999999999</v>
      </c>
      <c r="D38" s="86">
        <f t="shared" si="0"/>
        <v>71.38157894736842</v>
      </c>
      <c r="E38" s="87">
        <f t="shared" si="1"/>
        <v>74.38157894736842</v>
      </c>
    </row>
    <row r="39" spans="1:5" ht="15" customHeight="1">
      <c r="A39" s="78">
        <v>32</v>
      </c>
      <c r="B39" s="367" t="s">
        <v>573</v>
      </c>
      <c r="C39" s="85">
        <v>0.0009616898148148149</v>
      </c>
      <c r="D39" s="86">
        <f t="shared" si="0"/>
        <v>70.51390058972198</v>
      </c>
      <c r="E39" s="87">
        <f t="shared" si="1"/>
        <v>73.51390058972198</v>
      </c>
    </row>
    <row r="40" spans="1:5" ht="15" customHeight="1">
      <c r="A40" s="78">
        <v>33</v>
      </c>
      <c r="B40" s="367" t="s">
        <v>516</v>
      </c>
      <c r="C40" s="85">
        <v>0.0009835648148148147</v>
      </c>
      <c r="D40" s="86">
        <f aca="true" t="shared" si="2" ref="D40:D71">(C$8/C40)*100</f>
        <v>68.94563426688633</v>
      </c>
      <c r="E40" s="87">
        <f aca="true" t="shared" si="3" ref="E40:E71">D$3+D40</f>
        <v>71.94563426688633</v>
      </c>
    </row>
    <row r="41" spans="1:5" ht="15" customHeight="1">
      <c r="A41" s="78">
        <v>34</v>
      </c>
      <c r="B41" s="367" t="s">
        <v>599</v>
      </c>
      <c r="C41" s="85">
        <v>0.0010224537037037036</v>
      </c>
      <c r="D41" s="86">
        <f t="shared" si="2"/>
        <v>66.3232963549921</v>
      </c>
      <c r="E41" s="87">
        <f t="shared" si="3"/>
        <v>69.3232963549921</v>
      </c>
    </row>
    <row r="42" spans="1:5" ht="15" customHeight="1">
      <c r="A42" s="78">
        <v>35</v>
      </c>
      <c r="B42" s="366" t="s">
        <v>518</v>
      </c>
      <c r="C42" s="85">
        <v>0.0010431712962962962</v>
      </c>
      <c r="D42" s="86">
        <f t="shared" si="2"/>
        <v>65.00610229668257</v>
      </c>
      <c r="E42" s="87">
        <f t="shared" si="3"/>
        <v>68.00610229668257</v>
      </c>
    </row>
    <row r="43" spans="1:5" ht="15" customHeight="1">
      <c r="A43" s="78">
        <v>36</v>
      </c>
      <c r="B43" s="367" t="s">
        <v>522</v>
      </c>
      <c r="C43" s="85">
        <v>0.0010497685185185187</v>
      </c>
      <c r="D43" s="86">
        <f t="shared" si="2"/>
        <v>64.59757442116867</v>
      </c>
      <c r="E43" s="87">
        <f t="shared" si="3"/>
        <v>67.59757442116867</v>
      </c>
    </row>
    <row r="44" spans="1:5" ht="15" customHeight="1">
      <c r="A44" s="78">
        <v>37</v>
      </c>
      <c r="B44" s="366" t="s">
        <v>555</v>
      </c>
      <c r="C44" s="85">
        <v>0.0010894675925925926</v>
      </c>
      <c r="D44" s="86">
        <f t="shared" si="2"/>
        <v>62.243705513651335</v>
      </c>
      <c r="E44" s="87">
        <f t="shared" si="3"/>
        <v>65.24370551365134</v>
      </c>
    </row>
    <row r="45" spans="1:5" ht="15" customHeight="1">
      <c r="A45" s="78">
        <v>38</v>
      </c>
      <c r="B45" s="367" t="s">
        <v>553</v>
      </c>
      <c r="C45" s="85">
        <v>0.0011616898148148148</v>
      </c>
      <c r="D45" s="86">
        <f t="shared" si="2"/>
        <v>58.37401614028096</v>
      </c>
      <c r="E45" s="87">
        <f t="shared" si="3"/>
        <v>61.37401614028096</v>
      </c>
    </row>
    <row r="46" spans="1:5" ht="15" customHeight="1">
      <c r="A46" s="78">
        <v>39</v>
      </c>
      <c r="B46" s="367" t="s">
        <v>525</v>
      </c>
      <c r="C46" s="85">
        <v>0.0011969907407407409</v>
      </c>
      <c r="D46" s="86">
        <f t="shared" si="2"/>
        <v>56.6524850125701</v>
      </c>
      <c r="E46" s="87">
        <f t="shared" si="3"/>
        <v>59.6524850125701</v>
      </c>
    </row>
    <row r="47" spans="1:5" ht="15" customHeight="1">
      <c r="A47" s="78">
        <v>40</v>
      </c>
      <c r="B47" s="367" t="s">
        <v>519</v>
      </c>
      <c r="C47" s="85">
        <v>0.001198611111111111</v>
      </c>
      <c r="D47" s="86">
        <f t="shared" si="2"/>
        <v>56.57589803012747</v>
      </c>
      <c r="E47" s="87">
        <f t="shared" si="3"/>
        <v>59.57589803012747</v>
      </c>
    </row>
    <row r="48" spans="1:5" ht="15" customHeight="1">
      <c r="A48" s="78">
        <v>41</v>
      </c>
      <c r="B48" s="367" t="s">
        <v>526</v>
      </c>
      <c r="C48" s="85">
        <v>0.0012108796296296295</v>
      </c>
      <c r="D48" s="86">
        <f t="shared" si="2"/>
        <v>56.002676352513866</v>
      </c>
      <c r="E48" s="87">
        <f t="shared" si="3"/>
        <v>59.002676352513866</v>
      </c>
    </row>
    <row r="49" spans="1:5" ht="15" customHeight="1">
      <c r="A49" s="78">
        <v>42</v>
      </c>
      <c r="B49" s="367" t="s">
        <v>521</v>
      </c>
      <c r="C49" s="85">
        <v>0.0012171296296296296</v>
      </c>
      <c r="D49" s="86">
        <f t="shared" si="2"/>
        <v>55.715100798782814</v>
      </c>
      <c r="E49" s="87">
        <f t="shared" si="3"/>
        <v>58.715100798782814</v>
      </c>
    </row>
    <row r="50" spans="1:5" ht="15" customHeight="1">
      <c r="A50" s="78">
        <v>43</v>
      </c>
      <c r="B50" s="367" t="s">
        <v>523</v>
      </c>
      <c r="C50" s="85">
        <v>0.0012199074074074074</v>
      </c>
      <c r="D50" s="86">
        <f t="shared" si="2"/>
        <v>55.58823529411765</v>
      </c>
      <c r="E50" s="87">
        <f t="shared" si="3"/>
        <v>58.58823529411765</v>
      </c>
    </row>
    <row r="51" spans="1:5" ht="15" customHeight="1">
      <c r="A51" s="78">
        <v>44</v>
      </c>
      <c r="B51" s="366" t="s">
        <v>544</v>
      </c>
      <c r="C51" s="85">
        <v>0.0012317129629629629</v>
      </c>
      <c r="D51" s="86">
        <f t="shared" si="2"/>
        <v>55.055440706634094</v>
      </c>
      <c r="E51" s="87">
        <f t="shared" si="3"/>
        <v>58.055440706634094</v>
      </c>
    </row>
    <row r="52" spans="1:5" ht="15" customHeight="1">
      <c r="A52" s="78">
        <v>45</v>
      </c>
      <c r="B52" s="367" t="s">
        <v>530</v>
      </c>
      <c r="C52" s="85">
        <v>0.0012898148148148148</v>
      </c>
      <c r="D52" s="86">
        <f t="shared" si="2"/>
        <v>52.57537688442211</v>
      </c>
      <c r="E52" s="87">
        <f t="shared" si="3"/>
        <v>55.57537688442211</v>
      </c>
    </row>
    <row r="53" spans="1:5" ht="15" customHeight="1">
      <c r="A53" s="78">
        <v>46</v>
      </c>
      <c r="B53" s="367" t="s">
        <v>527</v>
      </c>
      <c r="C53" s="85">
        <v>0.0013236111111111113</v>
      </c>
      <c r="D53" s="86">
        <f t="shared" si="2"/>
        <v>51.232948583420765</v>
      </c>
      <c r="E53" s="87">
        <f t="shared" si="3"/>
        <v>54.232948583420765</v>
      </c>
    </row>
    <row r="54" spans="1:5" ht="15" customHeight="1">
      <c r="A54" s="78">
        <v>47</v>
      </c>
      <c r="B54" s="367" t="s">
        <v>556</v>
      </c>
      <c r="C54" s="85">
        <v>0.0013364583333333334</v>
      </c>
      <c r="D54" s="86">
        <f t="shared" si="2"/>
        <v>50.74045206547155</v>
      </c>
      <c r="E54" s="87">
        <f t="shared" si="3"/>
        <v>53.74045206547155</v>
      </c>
    </row>
    <row r="55" spans="1:5" ht="15" customHeight="1">
      <c r="A55" s="78">
        <v>48</v>
      </c>
      <c r="B55" s="367" t="s">
        <v>551</v>
      </c>
      <c r="C55" s="85">
        <v>0.0013666666666666669</v>
      </c>
      <c r="D55" s="86">
        <f t="shared" si="2"/>
        <v>49.61890243902439</v>
      </c>
      <c r="E55" s="87">
        <f t="shared" si="3"/>
        <v>52.61890243902439</v>
      </c>
    </row>
    <row r="56" spans="1:5" ht="15" customHeight="1">
      <c r="A56" s="78">
        <v>49</v>
      </c>
      <c r="B56" s="366" t="s">
        <v>576</v>
      </c>
      <c r="C56" s="85">
        <v>0.0013668981481481481</v>
      </c>
      <c r="D56" s="86">
        <f t="shared" si="2"/>
        <v>49.61049957662998</v>
      </c>
      <c r="E56" s="87">
        <f t="shared" si="3"/>
        <v>52.61049957662998</v>
      </c>
    </row>
    <row r="57" spans="1:5" ht="15" customHeight="1">
      <c r="A57" s="78">
        <v>50</v>
      </c>
      <c r="B57" s="367" t="s">
        <v>542</v>
      </c>
      <c r="C57" s="85">
        <v>0.0013782407407407406</v>
      </c>
      <c r="D57" s="86">
        <f t="shared" si="2"/>
        <v>49.20221699697683</v>
      </c>
      <c r="E57" s="87">
        <f t="shared" si="3"/>
        <v>52.20221699697683</v>
      </c>
    </row>
    <row r="58" spans="1:5" ht="15" customHeight="1">
      <c r="A58" s="78">
        <v>51</v>
      </c>
      <c r="B58" s="367" t="s">
        <v>571</v>
      </c>
      <c r="C58" s="85">
        <v>0.0013943287037037034</v>
      </c>
      <c r="D58" s="86">
        <f t="shared" si="2"/>
        <v>48.63451481696689</v>
      </c>
      <c r="E58" s="87">
        <f t="shared" si="3"/>
        <v>51.63451481696689</v>
      </c>
    </row>
    <row r="59" spans="1:5" ht="15" customHeight="1">
      <c r="A59" s="78">
        <v>52</v>
      </c>
      <c r="B59" s="367" t="s">
        <v>524</v>
      </c>
      <c r="C59" s="85">
        <v>0.0014327546296296295</v>
      </c>
      <c r="D59" s="86">
        <f t="shared" si="2"/>
        <v>47.330155909201075</v>
      </c>
      <c r="E59" s="87">
        <f t="shared" si="3"/>
        <v>50.330155909201075</v>
      </c>
    </row>
    <row r="60" spans="1:5" ht="15" customHeight="1">
      <c r="A60" s="78">
        <v>53</v>
      </c>
      <c r="B60" s="367" t="s">
        <v>593</v>
      </c>
      <c r="C60" s="85">
        <v>0.0014342592592592593</v>
      </c>
      <c r="D60" s="86">
        <f t="shared" si="2"/>
        <v>47.280503550677864</v>
      </c>
      <c r="E60" s="87">
        <f t="shared" si="3"/>
        <v>50.280503550677864</v>
      </c>
    </row>
    <row r="61" spans="1:5" ht="15" customHeight="1">
      <c r="A61" s="78">
        <v>54</v>
      </c>
      <c r="B61" s="367" t="s">
        <v>531</v>
      </c>
      <c r="C61" s="85">
        <v>0.0014728009259259258</v>
      </c>
      <c r="D61" s="86">
        <f t="shared" si="2"/>
        <v>46.04322200392928</v>
      </c>
      <c r="E61" s="87">
        <f t="shared" si="3"/>
        <v>49.04322200392928</v>
      </c>
    </row>
    <row r="62" spans="1:5" ht="15" customHeight="1">
      <c r="A62" s="78">
        <v>55</v>
      </c>
      <c r="B62" s="367" t="s">
        <v>570</v>
      </c>
      <c r="C62" s="85">
        <v>0.0014828703703703705</v>
      </c>
      <c r="D62" s="86">
        <f t="shared" si="2"/>
        <v>45.73056509522323</v>
      </c>
      <c r="E62" s="87">
        <f t="shared" si="3"/>
        <v>48.73056509522323</v>
      </c>
    </row>
    <row r="63" spans="1:5" ht="15" customHeight="1">
      <c r="A63" s="78">
        <v>56</v>
      </c>
      <c r="B63" s="366" t="s">
        <v>534</v>
      </c>
      <c r="C63" s="85">
        <v>0.0014949074074074075</v>
      </c>
      <c r="D63" s="86">
        <f t="shared" si="2"/>
        <v>45.36234128213069</v>
      </c>
      <c r="E63" s="87">
        <f t="shared" si="3"/>
        <v>48.36234128213069</v>
      </c>
    </row>
    <row r="64" spans="1:5" ht="15" customHeight="1">
      <c r="A64" s="78">
        <v>57</v>
      </c>
      <c r="B64" s="367" t="s">
        <v>532</v>
      </c>
      <c r="C64" s="85">
        <v>0.001529513888888889</v>
      </c>
      <c r="D64" s="86">
        <f t="shared" si="2"/>
        <v>44.33598183881952</v>
      </c>
      <c r="E64" s="87">
        <f t="shared" si="3"/>
        <v>47.33598183881952</v>
      </c>
    </row>
    <row r="65" spans="1:5" ht="15" customHeight="1">
      <c r="A65" s="78">
        <v>58</v>
      </c>
      <c r="B65" s="366" t="s">
        <v>535</v>
      </c>
      <c r="C65" s="85">
        <v>0.0015738425925925926</v>
      </c>
      <c r="D65" s="86">
        <f t="shared" si="2"/>
        <v>43.08721870863362</v>
      </c>
      <c r="E65" s="87">
        <f t="shared" si="3"/>
        <v>46.08721870863362</v>
      </c>
    </row>
    <row r="66" spans="1:5" ht="15" customHeight="1">
      <c r="A66" s="78">
        <v>59</v>
      </c>
      <c r="B66" s="366" t="s">
        <v>533</v>
      </c>
      <c r="C66" s="85">
        <v>0.0015768518518518519</v>
      </c>
      <c r="D66" s="86">
        <f t="shared" si="2"/>
        <v>43.00499119201409</v>
      </c>
      <c r="E66" s="87">
        <f t="shared" si="3"/>
        <v>46.00499119201409</v>
      </c>
    </row>
    <row r="67" spans="1:5" ht="15" customHeight="1">
      <c r="A67" s="78">
        <v>60</v>
      </c>
      <c r="B67" s="367" t="s">
        <v>538</v>
      </c>
      <c r="C67" s="85">
        <v>0.0016833333333333333</v>
      </c>
      <c r="D67" s="86">
        <f t="shared" si="2"/>
        <v>40.28465346534654</v>
      </c>
      <c r="E67" s="87">
        <f t="shared" si="3"/>
        <v>43.28465346534654</v>
      </c>
    </row>
    <row r="68" spans="1:5" ht="15" customHeight="1">
      <c r="A68" s="78">
        <v>61</v>
      </c>
      <c r="B68" s="367" t="s">
        <v>586</v>
      </c>
      <c r="C68" s="85">
        <v>0.0017159722222222222</v>
      </c>
      <c r="D68" s="86">
        <f t="shared" si="2"/>
        <v>39.51841359773371</v>
      </c>
      <c r="E68" s="87">
        <f t="shared" si="3"/>
        <v>42.51841359773371</v>
      </c>
    </row>
    <row r="69" spans="1:5" ht="15" customHeight="1">
      <c r="A69" s="78">
        <v>62</v>
      </c>
      <c r="B69" s="366" t="s">
        <v>594</v>
      </c>
      <c r="C69" s="85">
        <v>0.0017229166666666667</v>
      </c>
      <c r="D69" s="86">
        <f t="shared" si="2"/>
        <v>39.35912938331318</v>
      </c>
      <c r="E69" s="87">
        <f t="shared" si="3"/>
        <v>42.35912938331318</v>
      </c>
    </row>
    <row r="70" spans="1:5" ht="15" customHeight="1">
      <c r="A70" s="78">
        <v>63</v>
      </c>
      <c r="B70" s="366" t="s">
        <v>552</v>
      </c>
      <c r="C70" s="85">
        <v>0.0017313657407407408</v>
      </c>
      <c r="D70" s="86">
        <f t="shared" si="2"/>
        <v>39.16705662143191</v>
      </c>
      <c r="E70" s="87">
        <f t="shared" si="3"/>
        <v>42.16705662143191</v>
      </c>
    </row>
    <row r="71" spans="1:5" ht="15" customHeight="1">
      <c r="A71" s="78">
        <v>64</v>
      </c>
      <c r="B71" s="367" t="s">
        <v>547</v>
      </c>
      <c r="C71" s="85">
        <v>0.0017381944444444443</v>
      </c>
      <c r="D71" s="86">
        <f t="shared" si="2"/>
        <v>39.01318417898522</v>
      </c>
      <c r="E71" s="87">
        <f t="shared" si="3"/>
        <v>42.01318417898522</v>
      </c>
    </row>
    <row r="72" spans="1:5" ht="15" customHeight="1">
      <c r="A72" s="78">
        <v>65</v>
      </c>
      <c r="B72" s="366" t="s">
        <v>585</v>
      </c>
      <c r="C72" s="85">
        <v>0.0017741898148148146</v>
      </c>
      <c r="D72" s="86">
        <f>(C$8/C72)*100</f>
        <v>38.22167134190097</v>
      </c>
      <c r="E72" s="87">
        <f>D$3+D72</f>
        <v>41.22167134190097</v>
      </c>
    </row>
    <row r="73" spans="1:5" ht="15" customHeight="1">
      <c r="A73" s="78">
        <v>66</v>
      </c>
      <c r="B73" s="367" t="s">
        <v>539</v>
      </c>
      <c r="C73" s="85">
        <v>0.0017993055555555557</v>
      </c>
      <c r="D73" s="86">
        <f>(C$8/C73)*100</f>
        <v>37.688151292937086</v>
      </c>
      <c r="E73" s="87">
        <f>D$3+D73</f>
        <v>40.688151292937086</v>
      </c>
    </row>
    <row r="74" spans="1:9" ht="15" customHeight="1">
      <c r="A74" s="78">
        <v>67</v>
      </c>
      <c r="B74" s="367" t="s">
        <v>595</v>
      </c>
      <c r="C74" s="85">
        <v>0.0018895833333333334</v>
      </c>
      <c r="D74" s="86">
        <f>(C$8/C74)*100</f>
        <v>35.887541345093716</v>
      </c>
      <c r="E74" s="87">
        <f>D$3+D74</f>
        <v>38.887541345093716</v>
      </c>
      <c r="G74" s="212"/>
      <c r="H74" s="212"/>
      <c r="I74" s="212"/>
    </row>
    <row r="75" spans="1:9" ht="15" customHeight="1">
      <c r="A75" s="78">
        <v>68</v>
      </c>
      <c r="B75" s="367" t="s">
        <v>537</v>
      </c>
      <c r="C75" s="85">
        <v>0.0019252314814814818</v>
      </c>
      <c r="D75" s="86">
        <f>(C$8/C75)*100</f>
        <v>35.22303715281952</v>
      </c>
      <c r="E75" s="87">
        <f>D$3+D75</f>
        <v>38.22303715281952</v>
      </c>
      <c r="G75" s="212"/>
      <c r="H75" s="212"/>
      <c r="I75" s="212"/>
    </row>
    <row r="76" spans="1:9" ht="15" customHeight="1">
      <c r="A76" s="78">
        <v>69</v>
      </c>
      <c r="B76" s="366" t="s">
        <v>592</v>
      </c>
      <c r="C76" s="85">
        <v>0.002108101851851852</v>
      </c>
      <c r="D76" s="86">
        <f>(C$8/C76)*100</f>
        <v>32.167563412759414</v>
      </c>
      <c r="E76" s="87">
        <f>D$3+D76</f>
        <v>35.167563412759414</v>
      </c>
      <c r="G76" s="212"/>
      <c r="H76" s="212"/>
      <c r="I76" s="212"/>
    </row>
    <row r="77" spans="1:9" ht="15" customHeight="1">
      <c r="A77" s="78">
        <v>70</v>
      </c>
      <c r="B77" s="366" t="s">
        <v>577</v>
      </c>
      <c r="C77" s="85" t="s">
        <v>578</v>
      </c>
      <c r="D77" s="86" t="s">
        <v>600</v>
      </c>
      <c r="E77" s="87"/>
      <c r="G77" s="212"/>
      <c r="H77" s="212"/>
      <c r="I77" s="212"/>
    </row>
    <row r="78" ht="12.75">
      <c r="B78" s="72"/>
    </row>
  </sheetData>
  <mergeCells count="8">
    <mergeCell ref="A1:E1"/>
    <mergeCell ref="A2:C2"/>
    <mergeCell ref="E2:E3"/>
    <mergeCell ref="A3:B3"/>
    <mergeCell ref="A4:B4"/>
    <mergeCell ref="D4:E6"/>
    <mergeCell ref="A5:B5"/>
    <mergeCell ref="A6:B6"/>
  </mergeCells>
  <printOptions horizontalCentered="1"/>
  <pageMargins left="0.5902777777777778" right="0.5902777777777778" top="0.5902777777777778" bottom="0.7083333333333334" header="0.5118055555555556" footer="0.5118055555555556"/>
  <pageSetup fitToHeight="1" fitToWidth="1" horizontalDpi="300" verticalDpi="300" orientation="portrait" paperSize="9" scale="66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93"/>
  <sheetViews>
    <sheetView zoomScale="130" zoomScaleNormal="130" workbookViewId="0" topLeftCell="A1">
      <selection activeCell="B14" sqref="B14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4" width="9.875" style="0" customWidth="1"/>
    <col min="5" max="5" width="9.75390625" style="0" customWidth="1"/>
  </cols>
  <sheetData>
    <row r="1" spans="1:5" ht="27">
      <c r="A1" s="458" t="s">
        <v>649</v>
      </c>
      <c r="B1" s="458"/>
      <c r="C1" s="458"/>
      <c r="D1" s="458"/>
      <c r="E1" s="458"/>
    </row>
    <row r="2" spans="2:5" ht="12.75">
      <c r="B2" s="459"/>
      <c r="C2" s="459"/>
      <c r="D2" s="459"/>
      <c r="E2" s="11" t="s">
        <v>407</v>
      </c>
    </row>
    <row r="3" spans="1:5" ht="12.75">
      <c r="A3" s="463" t="s">
        <v>408</v>
      </c>
      <c r="B3" s="463"/>
      <c r="C3" s="74">
        <v>38682</v>
      </c>
      <c r="D3" s="74"/>
      <c r="E3" s="11">
        <v>1</v>
      </c>
    </row>
    <row r="4" spans="1:5" ht="12.75">
      <c r="A4" s="463" t="s">
        <v>410</v>
      </c>
      <c r="B4" s="463"/>
      <c r="C4" s="308">
        <v>39789</v>
      </c>
      <c r="D4" s="74"/>
      <c r="E4" s="461"/>
    </row>
    <row r="5" spans="1:5" ht="12.75">
      <c r="A5" s="463" t="s">
        <v>411</v>
      </c>
      <c r="B5" s="463"/>
      <c r="C5" s="464" t="s">
        <v>540</v>
      </c>
      <c r="D5" s="464"/>
      <c r="E5" s="461"/>
    </row>
    <row r="6" spans="1:5" ht="12.75">
      <c r="A6" s="463" t="s">
        <v>413</v>
      </c>
      <c r="B6" s="463"/>
      <c r="C6" s="457">
        <f>COUNTA(B8:B100)</f>
        <v>86</v>
      </c>
      <c r="D6" s="457"/>
      <c r="E6" s="461"/>
    </row>
    <row r="7" spans="1:5" ht="12.75">
      <c r="A7" s="242" t="s">
        <v>414</v>
      </c>
      <c r="B7" s="310" t="s">
        <v>416</v>
      </c>
      <c r="C7" s="311" t="s">
        <v>541</v>
      </c>
      <c r="D7" s="229" t="s">
        <v>419</v>
      </c>
      <c r="E7" s="229" t="s">
        <v>420</v>
      </c>
    </row>
    <row r="8" spans="1:5" ht="15" customHeight="1">
      <c r="A8" s="312">
        <v>1</v>
      </c>
      <c r="B8" s="394" t="s">
        <v>527</v>
      </c>
      <c r="C8" s="313">
        <v>160</v>
      </c>
      <c r="D8" s="36">
        <f>(C8/C$8)*100</f>
        <v>100</v>
      </c>
      <c r="E8" s="87">
        <f>D8+E$3</f>
        <v>101</v>
      </c>
    </row>
    <row r="9" spans="1:5" ht="15" customHeight="1">
      <c r="A9" s="312">
        <v>2</v>
      </c>
      <c r="B9" s="394" t="s">
        <v>536</v>
      </c>
      <c r="C9" s="313">
        <v>150</v>
      </c>
      <c r="D9" s="36">
        <f aca="true" t="shared" si="0" ref="D9:D72">(C9/C$8)*100</f>
        <v>93.75</v>
      </c>
      <c r="E9" s="87">
        <f aca="true" t="shared" si="1" ref="E9:E72">D9+E$3</f>
        <v>94.75</v>
      </c>
    </row>
    <row r="10" spans="1:5" ht="15" customHeight="1">
      <c r="A10" s="312">
        <v>3</v>
      </c>
      <c r="B10" s="395" t="s">
        <v>580</v>
      </c>
      <c r="C10" s="313">
        <v>149</v>
      </c>
      <c r="D10" s="36">
        <f t="shared" si="0"/>
        <v>93.125</v>
      </c>
      <c r="E10" s="87">
        <f t="shared" si="1"/>
        <v>94.125</v>
      </c>
    </row>
    <row r="11" spans="1:5" ht="15" customHeight="1">
      <c r="A11" s="312">
        <v>4</v>
      </c>
      <c r="B11" s="394" t="s">
        <v>524</v>
      </c>
      <c r="C11" s="313">
        <v>147</v>
      </c>
      <c r="D11" s="36">
        <f t="shared" si="0"/>
        <v>91.875</v>
      </c>
      <c r="E11" s="87">
        <f t="shared" si="1"/>
        <v>92.875</v>
      </c>
    </row>
    <row r="12" spans="1:5" ht="15" customHeight="1">
      <c r="A12" s="312">
        <v>5</v>
      </c>
      <c r="B12" s="394" t="s">
        <v>615</v>
      </c>
      <c r="C12" s="313">
        <v>141</v>
      </c>
      <c r="D12" s="36">
        <f t="shared" si="0"/>
        <v>88.125</v>
      </c>
      <c r="E12" s="87">
        <f t="shared" si="1"/>
        <v>89.125</v>
      </c>
    </row>
    <row r="13" spans="1:5" ht="15" customHeight="1">
      <c r="A13" s="312">
        <v>6</v>
      </c>
      <c r="B13" s="394" t="s">
        <v>530</v>
      </c>
      <c r="C13" s="313">
        <v>141</v>
      </c>
      <c r="D13" s="36">
        <f t="shared" si="0"/>
        <v>88.125</v>
      </c>
      <c r="E13" s="87">
        <f t="shared" si="1"/>
        <v>89.125</v>
      </c>
    </row>
    <row r="14" spans="1:5" ht="15" customHeight="1">
      <c r="A14" s="312">
        <v>7</v>
      </c>
      <c r="B14" s="396" t="s">
        <v>544</v>
      </c>
      <c r="C14" s="313">
        <v>141</v>
      </c>
      <c r="D14" s="36">
        <f t="shared" si="0"/>
        <v>88.125</v>
      </c>
      <c r="E14" s="87">
        <f t="shared" si="1"/>
        <v>89.125</v>
      </c>
    </row>
    <row r="15" spans="1:5" ht="15" customHeight="1">
      <c r="A15" s="312">
        <v>8</v>
      </c>
      <c r="B15" s="396" t="s">
        <v>546</v>
      </c>
      <c r="C15" s="313">
        <v>139</v>
      </c>
      <c r="D15" s="36">
        <f t="shared" si="0"/>
        <v>86.875</v>
      </c>
      <c r="E15" s="87">
        <f t="shared" si="1"/>
        <v>87.875</v>
      </c>
    </row>
    <row r="16" spans="1:5" ht="15" customHeight="1">
      <c r="A16" s="312">
        <v>9</v>
      </c>
      <c r="B16" s="394" t="s">
        <v>543</v>
      </c>
      <c r="C16" s="313">
        <v>136</v>
      </c>
      <c r="D16" s="36">
        <f t="shared" si="0"/>
        <v>85</v>
      </c>
      <c r="E16" s="87">
        <f t="shared" si="1"/>
        <v>86</v>
      </c>
    </row>
    <row r="17" spans="1:5" ht="15" customHeight="1">
      <c r="A17" s="312">
        <v>10</v>
      </c>
      <c r="B17" s="396" t="s">
        <v>537</v>
      </c>
      <c r="C17" s="313">
        <v>130</v>
      </c>
      <c r="D17" s="36">
        <f t="shared" si="0"/>
        <v>81.25</v>
      </c>
      <c r="E17" s="87">
        <f t="shared" si="1"/>
        <v>82.25</v>
      </c>
    </row>
    <row r="18" spans="1:5" ht="15" customHeight="1">
      <c r="A18" s="312">
        <v>11</v>
      </c>
      <c r="B18" s="394" t="s">
        <v>551</v>
      </c>
      <c r="C18" s="313">
        <v>124</v>
      </c>
      <c r="D18" s="36">
        <f t="shared" si="0"/>
        <v>77.5</v>
      </c>
      <c r="E18" s="87">
        <f t="shared" si="1"/>
        <v>78.5</v>
      </c>
    </row>
    <row r="19" spans="1:5" ht="15" customHeight="1">
      <c r="A19" s="312">
        <v>12</v>
      </c>
      <c r="B19" s="394" t="s">
        <v>512</v>
      </c>
      <c r="C19" s="313">
        <v>123</v>
      </c>
      <c r="D19" s="36">
        <f t="shared" si="0"/>
        <v>76.875</v>
      </c>
      <c r="E19" s="87">
        <f t="shared" si="1"/>
        <v>77.875</v>
      </c>
    </row>
    <row r="20" spans="1:5" ht="15" customHeight="1">
      <c r="A20" s="312">
        <v>13</v>
      </c>
      <c r="B20" s="393" t="s">
        <v>639</v>
      </c>
      <c r="C20" s="313">
        <v>122</v>
      </c>
      <c r="D20" s="36">
        <f t="shared" si="0"/>
        <v>76.25</v>
      </c>
      <c r="E20" s="87">
        <f t="shared" si="1"/>
        <v>77.25</v>
      </c>
    </row>
    <row r="21" spans="1:5" ht="15" customHeight="1">
      <c r="A21" s="312">
        <v>14</v>
      </c>
      <c r="B21" s="393" t="s">
        <v>632</v>
      </c>
      <c r="C21" s="313">
        <v>121</v>
      </c>
      <c r="D21" s="36">
        <f t="shared" si="0"/>
        <v>75.625</v>
      </c>
      <c r="E21" s="87">
        <f t="shared" si="1"/>
        <v>76.625</v>
      </c>
    </row>
    <row r="22" spans="1:5" ht="15" customHeight="1">
      <c r="A22" s="312">
        <v>15</v>
      </c>
      <c r="B22" s="443" t="s">
        <v>623</v>
      </c>
      <c r="C22" s="313">
        <v>119</v>
      </c>
      <c r="D22" s="36">
        <f t="shared" si="0"/>
        <v>74.375</v>
      </c>
      <c r="E22" s="87">
        <f t="shared" si="1"/>
        <v>75.375</v>
      </c>
    </row>
    <row r="23" spans="1:5" ht="15" customHeight="1">
      <c r="A23" s="312">
        <v>16</v>
      </c>
      <c r="B23" s="393" t="s">
        <v>534</v>
      </c>
      <c r="C23" s="313">
        <v>116</v>
      </c>
      <c r="D23" s="36">
        <f t="shared" si="0"/>
        <v>72.5</v>
      </c>
      <c r="E23" s="87">
        <f t="shared" si="1"/>
        <v>73.5</v>
      </c>
    </row>
    <row r="24" spans="1:5" ht="15" customHeight="1">
      <c r="A24" s="312">
        <v>17</v>
      </c>
      <c r="B24" s="443" t="s">
        <v>519</v>
      </c>
      <c r="C24" s="313">
        <v>116</v>
      </c>
      <c r="D24" s="36">
        <f t="shared" si="0"/>
        <v>72.5</v>
      </c>
      <c r="E24" s="87">
        <f t="shared" si="1"/>
        <v>73.5</v>
      </c>
    </row>
    <row r="25" spans="1:5" ht="15" customHeight="1">
      <c r="A25" s="312">
        <v>18</v>
      </c>
      <c r="B25" s="443" t="s">
        <v>545</v>
      </c>
      <c r="C25" s="313">
        <v>115</v>
      </c>
      <c r="D25" s="36">
        <f t="shared" si="0"/>
        <v>71.875</v>
      </c>
      <c r="E25" s="87">
        <f t="shared" si="1"/>
        <v>72.875</v>
      </c>
    </row>
    <row r="26" spans="1:5" ht="15" customHeight="1">
      <c r="A26" s="312">
        <v>19</v>
      </c>
      <c r="B26" s="443" t="s">
        <v>520</v>
      </c>
      <c r="C26" s="313">
        <v>113</v>
      </c>
      <c r="D26" s="36">
        <f t="shared" si="0"/>
        <v>70.625</v>
      </c>
      <c r="E26" s="87">
        <f t="shared" si="1"/>
        <v>71.625</v>
      </c>
    </row>
    <row r="27" spans="1:5" ht="15" customHeight="1">
      <c r="A27" s="312">
        <v>20</v>
      </c>
      <c r="B27" s="443" t="s">
        <v>547</v>
      </c>
      <c r="C27" s="313">
        <v>112</v>
      </c>
      <c r="D27" s="36">
        <f t="shared" si="0"/>
        <v>70</v>
      </c>
      <c r="E27" s="87">
        <f t="shared" si="1"/>
        <v>71</v>
      </c>
    </row>
    <row r="28" spans="1:5" ht="15" customHeight="1">
      <c r="A28" s="312">
        <v>21</v>
      </c>
      <c r="B28" s="443" t="s">
        <v>562</v>
      </c>
      <c r="C28" s="313">
        <v>112</v>
      </c>
      <c r="D28" s="36">
        <f t="shared" si="0"/>
        <v>70</v>
      </c>
      <c r="E28" s="87">
        <f t="shared" si="1"/>
        <v>71</v>
      </c>
    </row>
    <row r="29" spans="1:5" ht="15" customHeight="1">
      <c r="A29" s="312">
        <v>22</v>
      </c>
      <c r="B29" s="443" t="s">
        <v>556</v>
      </c>
      <c r="C29" s="313">
        <v>111</v>
      </c>
      <c r="D29" s="36">
        <f t="shared" si="0"/>
        <v>69.375</v>
      </c>
      <c r="E29" s="87">
        <f t="shared" si="1"/>
        <v>70.375</v>
      </c>
    </row>
    <row r="30" spans="1:5" ht="15" customHeight="1">
      <c r="A30" s="312">
        <v>23</v>
      </c>
      <c r="B30" s="443" t="s">
        <v>599</v>
      </c>
      <c r="C30" s="313">
        <v>111</v>
      </c>
      <c r="D30" s="36">
        <f t="shared" si="0"/>
        <v>69.375</v>
      </c>
      <c r="E30" s="87">
        <f t="shared" si="1"/>
        <v>70.375</v>
      </c>
    </row>
    <row r="31" spans="1:5" ht="15" customHeight="1">
      <c r="A31" s="312">
        <v>24</v>
      </c>
      <c r="B31" s="443" t="s">
        <v>610</v>
      </c>
      <c r="C31" s="313">
        <v>109</v>
      </c>
      <c r="D31" s="36">
        <f t="shared" si="0"/>
        <v>68.125</v>
      </c>
      <c r="E31" s="87">
        <f t="shared" si="1"/>
        <v>69.125</v>
      </c>
    </row>
    <row r="32" spans="1:5" ht="15" customHeight="1">
      <c r="A32" s="312">
        <v>25</v>
      </c>
      <c r="B32" s="443" t="s">
        <v>511</v>
      </c>
      <c r="C32" s="313">
        <v>108</v>
      </c>
      <c r="D32" s="36">
        <f t="shared" si="0"/>
        <v>67.5</v>
      </c>
      <c r="E32" s="87">
        <f t="shared" si="1"/>
        <v>68.5</v>
      </c>
    </row>
    <row r="33" spans="1:5" ht="15" customHeight="1">
      <c r="A33" s="312">
        <v>26</v>
      </c>
      <c r="B33" s="443" t="s">
        <v>522</v>
      </c>
      <c r="C33" s="313">
        <v>108</v>
      </c>
      <c r="D33" s="36">
        <f t="shared" si="0"/>
        <v>67.5</v>
      </c>
      <c r="E33" s="87">
        <f t="shared" si="1"/>
        <v>68.5</v>
      </c>
    </row>
    <row r="34" spans="1:5" ht="15" customHeight="1">
      <c r="A34" s="312">
        <v>27</v>
      </c>
      <c r="B34" s="393" t="s">
        <v>533</v>
      </c>
      <c r="C34" s="313">
        <v>108</v>
      </c>
      <c r="D34" s="36">
        <f t="shared" si="0"/>
        <v>67.5</v>
      </c>
      <c r="E34" s="87">
        <f t="shared" si="1"/>
        <v>68.5</v>
      </c>
    </row>
    <row r="35" spans="1:5" ht="15" customHeight="1">
      <c r="A35" s="312">
        <v>28</v>
      </c>
      <c r="B35" s="393" t="s">
        <v>535</v>
      </c>
      <c r="C35" s="313">
        <v>107</v>
      </c>
      <c r="D35" s="36">
        <f t="shared" si="0"/>
        <v>66.875</v>
      </c>
      <c r="E35" s="87">
        <f t="shared" si="1"/>
        <v>67.875</v>
      </c>
    </row>
    <row r="36" spans="1:5" ht="15" customHeight="1">
      <c r="A36" s="312">
        <v>29</v>
      </c>
      <c r="B36" s="443" t="s">
        <v>542</v>
      </c>
      <c r="C36" s="313">
        <v>104</v>
      </c>
      <c r="D36" s="36">
        <f t="shared" si="0"/>
        <v>65</v>
      </c>
      <c r="E36" s="87">
        <f t="shared" si="1"/>
        <v>66</v>
      </c>
    </row>
    <row r="37" spans="1:5" ht="15" customHeight="1">
      <c r="A37" s="312">
        <v>30</v>
      </c>
      <c r="B37" s="443" t="s">
        <v>638</v>
      </c>
      <c r="C37" s="313">
        <v>104</v>
      </c>
      <c r="D37" s="36">
        <f t="shared" si="0"/>
        <v>65</v>
      </c>
      <c r="E37" s="87">
        <f t="shared" si="1"/>
        <v>66</v>
      </c>
    </row>
    <row r="38" spans="1:5" ht="15" customHeight="1">
      <c r="A38" s="312">
        <v>31</v>
      </c>
      <c r="B38" s="443" t="s">
        <v>539</v>
      </c>
      <c r="C38" s="313">
        <v>103</v>
      </c>
      <c r="D38" s="36">
        <f t="shared" si="0"/>
        <v>64.375</v>
      </c>
      <c r="E38" s="87">
        <f t="shared" si="1"/>
        <v>65.375</v>
      </c>
    </row>
    <row r="39" spans="1:5" ht="15" customHeight="1">
      <c r="A39" s="312">
        <v>32</v>
      </c>
      <c r="B39" s="393" t="s">
        <v>611</v>
      </c>
      <c r="C39" s="313">
        <v>102</v>
      </c>
      <c r="D39" s="36">
        <f t="shared" si="0"/>
        <v>63.74999999999999</v>
      </c>
      <c r="E39" s="87">
        <f t="shared" si="1"/>
        <v>64.75</v>
      </c>
    </row>
    <row r="40" spans="1:5" ht="15" customHeight="1">
      <c r="A40" s="312">
        <v>33</v>
      </c>
      <c r="B40" s="443" t="s">
        <v>548</v>
      </c>
      <c r="C40" s="313">
        <v>101</v>
      </c>
      <c r="D40" s="36">
        <f t="shared" si="0"/>
        <v>63.125</v>
      </c>
      <c r="E40" s="87">
        <f t="shared" si="1"/>
        <v>64.125</v>
      </c>
    </row>
    <row r="41" spans="1:5" ht="15" customHeight="1">
      <c r="A41" s="312">
        <v>34</v>
      </c>
      <c r="B41" s="443" t="s">
        <v>616</v>
      </c>
      <c r="C41" s="313">
        <v>99</v>
      </c>
      <c r="D41" s="36">
        <f t="shared" si="0"/>
        <v>61.875</v>
      </c>
      <c r="E41" s="87">
        <f t="shared" si="1"/>
        <v>62.875</v>
      </c>
    </row>
    <row r="42" spans="1:5" ht="15" customHeight="1">
      <c r="A42" s="312">
        <v>35</v>
      </c>
      <c r="B42" s="393" t="s">
        <v>617</v>
      </c>
      <c r="C42" s="313">
        <v>99</v>
      </c>
      <c r="D42" s="36">
        <f t="shared" si="0"/>
        <v>61.875</v>
      </c>
      <c r="E42" s="87">
        <f t="shared" si="1"/>
        <v>62.875</v>
      </c>
    </row>
    <row r="43" spans="1:5" ht="15" customHeight="1">
      <c r="A43" s="312">
        <v>36</v>
      </c>
      <c r="B43" s="443" t="s">
        <v>629</v>
      </c>
      <c r="C43" s="313">
        <v>99</v>
      </c>
      <c r="D43" s="36">
        <f t="shared" si="0"/>
        <v>61.875</v>
      </c>
      <c r="E43" s="87">
        <f t="shared" si="1"/>
        <v>62.875</v>
      </c>
    </row>
    <row r="44" spans="1:5" ht="15" customHeight="1">
      <c r="A44" s="312">
        <v>37</v>
      </c>
      <c r="B44" s="443" t="s">
        <v>526</v>
      </c>
      <c r="C44" s="313">
        <v>99</v>
      </c>
      <c r="D44" s="36">
        <f t="shared" si="0"/>
        <v>61.875</v>
      </c>
      <c r="E44" s="87">
        <f t="shared" si="1"/>
        <v>62.875</v>
      </c>
    </row>
    <row r="45" spans="1:5" ht="15" customHeight="1">
      <c r="A45" s="312">
        <v>38</v>
      </c>
      <c r="B45" s="443" t="s">
        <v>558</v>
      </c>
      <c r="C45" s="313">
        <v>98</v>
      </c>
      <c r="D45" s="36">
        <f t="shared" si="0"/>
        <v>61.25000000000001</v>
      </c>
      <c r="E45" s="87">
        <f t="shared" si="1"/>
        <v>62.25000000000001</v>
      </c>
    </row>
    <row r="46" spans="1:5" ht="15" customHeight="1">
      <c r="A46" s="312">
        <v>39</v>
      </c>
      <c r="B46" s="393" t="s">
        <v>550</v>
      </c>
      <c r="C46" s="313">
        <v>96</v>
      </c>
      <c r="D46" s="36">
        <f t="shared" si="0"/>
        <v>60</v>
      </c>
      <c r="E46" s="87">
        <f t="shared" si="1"/>
        <v>61</v>
      </c>
    </row>
    <row r="47" spans="1:5" ht="15" customHeight="1">
      <c r="A47" s="312">
        <v>40</v>
      </c>
      <c r="B47" s="443" t="s">
        <v>628</v>
      </c>
      <c r="C47" s="313">
        <v>92</v>
      </c>
      <c r="D47" s="36">
        <f t="shared" si="0"/>
        <v>57.49999999999999</v>
      </c>
      <c r="E47" s="87">
        <f t="shared" si="1"/>
        <v>58.49999999999999</v>
      </c>
    </row>
    <row r="48" spans="1:5" ht="15" customHeight="1">
      <c r="A48" s="312">
        <v>41</v>
      </c>
      <c r="B48" s="443" t="s">
        <v>529</v>
      </c>
      <c r="C48" s="313">
        <v>90</v>
      </c>
      <c r="D48" s="36">
        <f t="shared" si="0"/>
        <v>56.25</v>
      </c>
      <c r="E48" s="87">
        <f t="shared" si="1"/>
        <v>57.25</v>
      </c>
    </row>
    <row r="49" spans="1:5" ht="15" customHeight="1">
      <c r="A49" s="312">
        <v>42</v>
      </c>
      <c r="B49" s="393" t="s">
        <v>518</v>
      </c>
      <c r="C49" s="313">
        <v>90</v>
      </c>
      <c r="D49" s="36">
        <f t="shared" si="0"/>
        <v>56.25</v>
      </c>
      <c r="E49" s="87">
        <f t="shared" si="1"/>
        <v>57.25</v>
      </c>
    </row>
    <row r="50" spans="1:5" ht="15" customHeight="1">
      <c r="A50" s="312">
        <v>43</v>
      </c>
      <c r="B50" s="443" t="s">
        <v>532</v>
      </c>
      <c r="C50" s="313">
        <v>90</v>
      </c>
      <c r="D50" s="36">
        <f t="shared" si="0"/>
        <v>56.25</v>
      </c>
      <c r="E50" s="87">
        <f t="shared" si="1"/>
        <v>57.25</v>
      </c>
    </row>
    <row r="51" spans="1:5" ht="15" customHeight="1">
      <c r="A51" s="312">
        <v>44</v>
      </c>
      <c r="B51" s="393" t="s">
        <v>625</v>
      </c>
      <c r="C51" s="313">
        <v>89</v>
      </c>
      <c r="D51" s="36">
        <f t="shared" si="0"/>
        <v>55.625</v>
      </c>
      <c r="E51" s="87">
        <f t="shared" si="1"/>
        <v>56.625</v>
      </c>
    </row>
    <row r="52" spans="1:5" ht="15" customHeight="1">
      <c r="A52" s="312">
        <v>45</v>
      </c>
      <c r="B52" s="443" t="s">
        <v>634</v>
      </c>
      <c r="C52" s="313">
        <v>89</v>
      </c>
      <c r="D52" s="36">
        <f t="shared" si="0"/>
        <v>55.625</v>
      </c>
      <c r="E52" s="87">
        <f t="shared" si="1"/>
        <v>56.625</v>
      </c>
    </row>
    <row r="53" spans="1:5" ht="15" customHeight="1">
      <c r="A53" s="312">
        <v>46</v>
      </c>
      <c r="B53" s="443" t="s">
        <v>557</v>
      </c>
      <c r="C53" s="313">
        <v>88</v>
      </c>
      <c r="D53" s="36">
        <f t="shared" si="0"/>
        <v>55.00000000000001</v>
      </c>
      <c r="E53" s="87">
        <f t="shared" si="1"/>
        <v>56.00000000000001</v>
      </c>
    </row>
    <row r="54" spans="1:5" ht="15" customHeight="1">
      <c r="A54" s="312">
        <v>47</v>
      </c>
      <c r="B54" s="443" t="s">
        <v>641</v>
      </c>
      <c r="C54" s="313">
        <v>87</v>
      </c>
      <c r="D54" s="36">
        <f t="shared" si="0"/>
        <v>54.37499999999999</v>
      </c>
      <c r="E54" s="87">
        <f t="shared" si="1"/>
        <v>55.37499999999999</v>
      </c>
    </row>
    <row r="55" spans="1:5" ht="15" customHeight="1">
      <c r="A55" s="312">
        <v>48</v>
      </c>
      <c r="B55" s="393" t="s">
        <v>552</v>
      </c>
      <c r="C55" s="313">
        <v>86</v>
      </c>
      <c r="D55" s="36">
        <f t="shared" si="0"/>
        <v>53.75</v>
      </c>
      <c r="E55" s="87">
        <f t="shared" si="1"/>
        <v>54.75</v>
      </c>
    </row>
    <row r="56" spans="1:5" ht="15" customHeight="1">
      <c r="A56" s="312">
        <v>49</v>
      </c>
      <c r="B56" s="443" t="s">
        <v>622</v>
      </c>
      <c r="C56" s="313">
        <v>84</v>
      </c>
      <c r="D56" s="36">
        <f t="shared" si="0"/>
        <v>52.5</v>
      </c>
      <c r="E56" s="87">
        <f t="shared" si="1"/>
        <v>53.5</v>
      </c>
    </row>
    <row r="57" spans="1:5" ht="15" customHeight="1">
      <c r="A57" s="312">
        <v>50</v>
      </c>
      <c r="B57" s="443" t="s">
        <v>523</v>
      </c>
      <c r="C57" s="313">
        <v>83</v>
      </c>
      <c r="D57" s="36">
        <f t="shared" si="0"/>
        <v>51.87500000000001</v>
      </c>
      <c r="E57" s="87">
        <f t="shared" si="1"/>
        <v>52.87500000000001</v>
      </c>
    </row>
    <row r="58" spans="1:5" ht="15" customHeight="1">
      <c r="A58" s="312">
        <v>51</v>
      </c>
      <c r="B58" s="393" t="s">
        <v>554</v>
      </c>
      <c r="C58" s="313">
        <v>83</v>
      </c>
      <c r="D58" s="36">
        <f t="shared" si="0"/>
        <v>51.87500000000001</v>
      </c>
      <c r="E58" s="87">
        <f t="shared" si="1"/>
        <v>52.87500000000001</v>
      </c>
    </row>
    <row r="59" spans="1:5" ht="15" customHeight="1">
      <c r="A59" s="312">
        <v>52</v>
      </c>
      <c r="B59" s="443" t="s">
        <v>514</v>
      </c>
      <c r="C59" s="313">
        <v>82</v>
      </c>
      <c r="D59" s="36">
        <f t="shared" si="0"/>
        <v>51.24999999999999</v>
      </c>
      <c r="E59" s="87">
        <f t="shared" si="1"/>
        <v>52.24999999999999</v>
      </c>
    </row>
    <row r="60" spans="1:5" ht="15" customHeight="1">
      <c r="A60" s="312">
        <v>53</v>
      </c>
      <c r="B60" s="443" t="s">
        <v>505</v>
      </c>
      <c r="C60" s="313">
        <v>82</v>
      </c>
      <c r="D60" s="36">
        <f t="shared" si="0"/>
        <v>51.24999999999999</v>
      </c>
      <c r="E60" s="87">
        <f t="shared" si="1"/>
        <v>52.24999999999999</v>
      </c>
    </row>
    <row r="61" spans="1:5" ht="15" customHeight="1">
      <c r="A61" s="312">
        <v>54</v>
      </c>
      <c r="B61" s="443" t="s">
        <v>525</v>
      </c>
      <c r="C61" s="313">
        <v>80</v>
      </c>
      <c r="D61" s="36">
        <f t="shared" si="0"/>
        <v>50</v>
      </c>
      <c r="E61" s="87">
        <f t="shared" si="1"/>
        <v>51</v>
      </c>
    </row>
    <row r="62" spans="1:5" ht="15" customHeight="1">
      <c r="A62" s="312">
        <v>55</v>
      </c>
      <c r="B62" s="443" t="s">
        <v>515</v>
      </c>
      <c r="C62" s="313">
        <v>79</v>
      </c>
      <c r="D62" s="36">
        <f t="shared" si="0"/>
        <v>49.375</v>
      </c>
      <c r="E62" s="87">
        <f t="shared" si="1"/>
        <v>50.375</v>
      </c>
    </row>
    <row r="63" spans="1:5" ht="15" customHeight="1">
      <c r="A63" s="312">
        <v>56</v>
      </c>
      <c r="B63" s="443" t="s">
        <v>593</v>
      </c>
      <c r="C63" s="313">
        <v>78</v>
      </c>
      <c r="D63" s="36">
        <f t="shared" si="0"/>
        <v>48.75</v>
      </c>
      <c r="E63" s="87">
        <f t="shared" si="1"/>
        <v>49.75</v>
      </c>
    </row>
    <row r="64" spans="1:5" ht="15" customHeight="1">
      <c r="A64" s="312">
        <v>57</v>
      </c>
      <c r="B64" s="393" t="s">
        <v>636</v>
      </c>
      <c r="C64" s="313">
        <v>78</v>
      </c>
      <c r="D64" s="36">
        <f t="shared" si="0"/>
        <v>48.75</v>
      </c>
      <c r="E64" s="87">
        <f t="shared" si="1"/>
        <v>49.75</v>
      </c>
    </row>
    <row r="65" spans="1:5" ht="15" customHeight="1">
      <c r="A65" s="312">
        <v>58</v>
      </c>
      <c r="B65" s="393" t="s">
        <v>549</v>
      </c>
      <c r="C65" s="313">
        <v>78</v>
      </c>
      <c r="D65" s="36">
        <f t="shared" si="0"/>
        <v>48.75</v>
      </c>
      <c r="E65" s="87">
        <f t="shared" si="1"/>
        <v>49.75</v>
      </c>
    </row>
    <row r="66" spans="1:5" ht="15" customHeight="1">
      <c r="A66" s="312">
        <v>59</v>
      </c>
      <c r="B66" s="393" t="s">
        <v>576</v>
      </c>
      <c r="C66" s="313">
        <v>74</v>
      </c>
      <c r="D66" s="36">
        <f t="shared" si="0"/>
        <v>46.25</v>
      </c>
      <c r="E66" s="87">
        <f t="shared" si="1"/>
        <v>47.25</v>
      </c>
    </row>
    <row r="67" spans="1:5" ht="15" customHeight="1">
      <c r="A67" s="312">
        <v>60</v>
      </c>
      <c r="B67" s="443" t="s">
        <v>614</v>
      </c>
      <c r="C67" s="313">
        <v>72</v>
      </c>
      <c r="D67" s="36">
        <f t="shared" si="0"/>
        <v>45</v>
      </c>
      <c r="E67" s="87">
        <f t="shared" si="1"/>
        <v>46</v>
      </c>
    </row>
    <row r="68" spans="1:5" ht="15" customHeight="1">
      <c r="A68" s="312">
        <v>61</v>
      </c>
      <c r="B68" s="443" t="s">
        <v>620</v>
      </c>
      <c r="C68" s="313">
        <v>71</v>
      </c>
      <c r="D68" s="36">
        <f t="shared" si="0"/>
        <v>44.375</v>
      </c>
      <c r="E68" s="87">
        <f t="shared" si="1"/>
        <v>45.375</v>
      </c>
    </row>
    <row r="69" spans="1:5" ht="15" customHeight="1">
      <c r="A69" s="312">
        <v>62</v>
      </c>
      <c r="B69" s="443" t="s">
        <v>621</v>
      </c>
      <c r="C69" s="313">
        <v>71</v>
      </c>
      <c r="D69" s="36">
        <f t="shared" si="0"/>
        <v>44.375</v>
      </c>
      <c r="E69" s="87">
        <f t="shared" si="1"/>
        <v>45.375</v>
      </c>
    </row>
    <row r="70" spans="1:5" ht="15" customHeight="1">
      <c r="A70" s="312">
        <v>63</v>
      </c>
      <c r="B70" s="443" t="s">
        <v>513</v>
      </c>
      <c r="C70" s="313">
        <v>70</v>
      </c>
      <c r="D70" s="36">
        <f t="shared" si="0"/>
        <v>43.75</v>
      </c>
      <c r="E70" s="87">
        <f t="shared" si="1"/>
        <v>44.75</v>
      </c>
    </row>
    <row r="71" spans="1:5" ht="15" customHeight="1">
      <c r="A71" s="312">
        <v>64</v>
      </c>
      <c r="B71" s="443" t="s">
        <v>612</v>
      </c>
      <c r="C71" s="313">
        <v>68</v>
      </c>
      <c r="D71" s="36">
        <f t="shared" si="0"/>
        <v>42.5</v>
      </c>
      <c r="E71" s="87">
        <f t="shared" si="1"/>
        <v>43.5</v>
      </c>
    </row>
    <row r="72" spans="1:5" ht="15" customHeight="1">
      <c r="A72" s="312">
        <v>65</v>
      </c>
      <c r="B72" s="393" t="s">
        <v>555</v>
      </c>
      <c r="C72" s="313">
        <v>68</v>
      </c>
      <c r="D72" s="36">
        <f t="shared" si="0"/>
        <v>42.5</v>
      </c>
      <c r="E72" s="87">
        <f t="shared" si="1"/>
        <v>43.5</v>
      </c>
    </row>
    <row r="73" spans="1:5" ht="15" customHeight="1">
      <c r="A73" s="312">
        <v>66</v>
      </c>
      <c r="B73" s="443" t="s">
        <v>633</v>
      </c>
      <c r="C73" s="313">
        <v>68</v>
      </c>
      <c r="D73" s="36">
        <f aca="true" t="shared" si="2" ref="D73:D93">(C73/C$8)*100</f>
        <v>42.5</v>
      </c>
      <c r="E73" s="87">
        <f aca="true" t="shared" si="3" ref="E73:E93">D73+E$3</f>
        <v>43.5</v>
      </c>
    </row>
    <row r="74" spans="1:5" ht="15" customHeight="1">
      <c r="A74" s="312">
        <v>67</v>
      </c>
      <c r="B74" s="443" t="s">
        <v>528</v>
      </c>
      <c r="C74" s="313">
        <v>66</v>
      </c>
      <c r="D74" s="36">
        <f t="shared" si="2"/>
        <v>41.25</v>
      </c>
      <c r="E74" s="87">
        <f t="shared" si="3"/>
        <v>42.25</v>
      </c>
    </row>
    <row r="75" spans="1:5" ht="15" customHeight="1">
      <c r="A75" s="312">
        <v>68</v>
      </c>
      <c r="B75" s="393" t="s">
        <v>585</v>
      </c>
      <c r="C75" s="313">
        <v>66</v>
      </c>
      <c r="D75" s="36">
        <f t="shared" si="2"/>
        <v>41.25</v>
      </c>
      <c r="E75" s="87">
        <f t="shared" si="3"/>
        <v>42.25</v>
      </c>
    </row>
    <row r="76" spans="1:5" ht="15" customHeight="1">
      <c r="A76" s="312">
        <v>69</v>
      </c>
      <c r="B76" s="443" t="s">
        <v>613</v>
      </c>
      <c r="C76" s="313">
        <v>62</v>
      </c>
      <c r="D76" s="36">
        <f t="shared" si="2"/>
        <v>38.75</v>
      </c>
      <c r="E76" s="87">
        <f t="shared" si="3"/>
        <v>39.75</v>
      </c>
    </row>
    <row r="77" spans="1:5" ht="15" customHeight="1">
      <c r="A77" s="312">
        <v>70</v>
      </c>
      <c r="B77" s="393" t="s">
        <v>626</v>
      </c>
      <c r="C77" s="313">
        <v>61</v>
      </c>
      <c r="D77" s="36">
        <f t="shared" si="2"/>
        <v>38.125</v>
      </c>
      <c r="E77" s="87">
        <f t="shared" si="3"/>
        <v>39.125</v>
      </c>
    </row>
    <row r="78" spans="1:5" ht="15" customHeight="1">
      <c r="A78" s="312">
        <v>71</v>
      </c>
      <c r="B78" s="443" t="s">
        <v>560</v>
      </c>
      <c r="C78" s="313">
        <v>59</v>
      </c>
      <c r="D78" s="36">
        <f t="shared" si="2"/>
        <v>36.875</v>
      </c>
      <c r="E78" s="87">
        <f t="shared" si="3"/>
        <v>37.875</v>
      </c>
    </row>
    <row r="79" spans="1:5" ht="15" customHeight="1">
      <c r="A79" s="312">
        <v>72</v>
      </c>
      <c r="B79" s="443" t="s">
        <v>517</v>
      </c>
      <c r="C79" s="313">
        <v>56</v>
      </c>
      <c r="D79" s="36">
        <f t="shared" si="2"/>
        <v>35</v>
      </c>
      <c r="E79" s="87">
        <f t="shared" si="3"/>
        <v>36</v>
      </c>
    </row>
    <row r="80" spans="1:5" ht="15" customHeight="1">
      <c r="A80" s="312">
        <v>73</v>
      </c>
      <c r="B80" s="393" t="s">
        <v>630</v>
      </c>
      <c r="C80" s="313">
        <v>56</v>
      </c>
      <c r="D80" s="36">
        <f t="shared" si="2"/>
        <v>35</v>
      </c>
      <c r="E80" s="87">
        <f t="shared" si="3"/>
        <v>36</v>
      </c>
    </row>
    <row r="81" spans="1:5" ht="15" customHeight="1">
      <c r="A81" s="312">
        <v>74</v>
      </c>
      <c r="B81" s="443" t="s">
        <v>627</v>
      </c>
      <c r="C81" s="313">
        <v>54</v>
      </c>
      <c r="D81" s="36">
        <f t="shared" si="2"/>
        <v>33.75</v>
      </c>
      <c r="E81" s="87">
        <f t="shared" si="3"/>
        <v>34.75</v>
      </c>
    </row>
    <row r="82" spans="1:5" ht="15" customHeight="1">
      <c r="A82" s="312">
        <v>75</v>
      </c>
      <c r="B82" s="443" t="s">
        <v>624</v>
      </c>
      <c r="C82" s="313">
        <v>52</v>
      </c>
      <c r="D82" s="36">
        <f t="shared" si="2"/>
        <v>32.5</v>
      </c>
      <c r="E82" s="87">
        <f t="shared" si="3"/>
        <v>33.5</v>
      </c>
    </row>
    <row r="83" spans="1:5" ht="15" customHeight="1">
      <c r="A83" s="312">
        <v>76</v>
      </c>
      <c r="B83" s="443" t="s">
        <v>618</v>
      </c>
      <c r="C83" s="313">
        <v>49</v>
      </c>
      <c r="D83" s="36">
        <f t="shared" si="2"/>
        <v>30.625000000000004</v>
      </c>
      <c r="E83" s="87">
        <f t="shared" si="3"/>
        <v>31.625000000000004</v>
      </c>
    </row>
    <row r="84" spans="1:5" ht="15" customHeight="1">
      <c r="A84" s="312">
        <v>77</v>
      </c>
      <c r="B84" s="443" t="s">
        <v>553</v>
      </c>
      <c r="C84" s="313">
        <v>49</v>
      </c>
      <c r="D84" s="36">
        <f t="shared" si="2"/>
        <v>30.625000000000004</v>
      </c>
      <c r="E84" s="87">
        <f t="shared" si="3"/>
        <v>31.625000000000004</v>
      </c>
    </row>
    <row r="85" spans="1:5" ht="15" customHeight="1">
      <c r="A85" s="312">
        <v>78</v>
      </c>
      <c r="B85" s="443" t="s">
        <v>516</v>
      </c>
      <c r="C85" s="313">
        <v>46</v>
      </c>
      <c r="D85" s="36">
        <f t="shared" si="2"/>
        <v>28.749999999999996</v>
      </c>
      <c r="E85" s="87">
        <f t="shared" si="3"/>
        <v>29.749999999999996</v>
      </c>
    </row>
    <row r="86" spans="1:5" ht="15" customHeight="1">
      <c r="A86" s="312">
        <v>79</v>
      </c>
      <c r="B86" s="443" t="s">
        <v>561</v>
      </c>
      <c r="C86" s="313">
        <v>43</v>
      </c>
      <c r="D86" s="36">
        <f t="shared" si="2"/>
        <v>26.875</v>
      </c>
      <c r="E86" s="87">
        <f t="shared" si="3"/>
        <v>27.875</v>
      </c>
    </row>
    <row r="87" spans="1:5" ht="15" customHeight="1">
      <c r="A87" s="312">
        <v>80</v>
      </c>
      <c r="B87" s="443" t="s">
        <v>538</v>
      </c>
      <c r="C87" s="313">
        <v>42</v>
      </c>
      <c r="D87" s="36">
        <f t="shared" si="2"/>
        <v>26.25</v>
      </c>
      <c r="E87" s="87">
        <f t="shared" si="3"/>
        <v>27.25</v>
      </c>
    </row>
    <row r="88" spans="1:5" ht="15" customHeight="1">
      <c r="A88" s="312">
        <v>81</v>
      </c>
      <c r="B88" s="443" t="s">
        <v>635</v>
      </c>
      <c r="C88" s="313">
        <v>35</v>
      </c>
      <c r="D88" s="36">
        <f t="shared" si="2"/>
        <v>21.875</v>
      </c>
      <c r="E88" s="87">
        <f t="shared" si="3"/>
        <v>22.875</v>
      </c>
    </row>
    <row r="89" spans="1:5" ht="15" customHeight="1">
      <c r="A89" s="312">
        <v>82</v>
      </c>
      <c r="B89" s="443" t="s">
        <v>640</v>
      </c>
      <c r="C89" s="313">
        <v>31</v>
      </c>
      <c r="D89" s="36">
        <f t="shared" si="2"/>
        <v>19.375</v>
      </c>
      <c r="E89" s="87">
        <f t="shared" si="3"/>
        <v>20.375</v>
      </c>
    </row>
    <row r="90" spans="1:5" ht="15" customHeight="1">
      <c r="A90" s="312">
        <v>83</v>
      </c>
      <c r="B90" s="443" t="s">
        <v>637</v>
      </c>
      <c r="C90" s="313">
        <v>24</v>
      </c>
      <c r="D90" s="36">
        <f t="shared" si="2"/>
        <v>15</v>
      </c>
      <c r="E90" s="87">
        <f t="shared" si="3"/>
        <v>16</v>
      </c>
    </row>
    <row r="91" spans="1:5" ht="15" customHeight="1">
      <c r="A91" s="312">
        <v>84</v>
      </c>
      <c r="B91" s="393" t="s">
        <v>510</v>
      </c>
      <c r="C91" s="313">
        <v>21</v>
      </c>
      <c r="D91" s="36">
        <f t="shared" si="2"/>
        <v>13.125</v>
      </c>
      <c r="E91" s="87">
        <f t="shared" si="3"/>
        <v>14.125</v>
      </c>
    </row>
    <row r="92" spans="1:5" ht="15" customHeight="1">
      <c r="A92" s="312">
        <v>85</v>
      </c>
      <c r="B92" s="443" t="s">
        <v>592</v>
      </c>
      <c r="C92" s="313">
        <v>20</v>
      </c>
      <c r="D92" s="36">
        <f t="shared" si="2"/>
        <v>12.5</v>
      </c>
      <c r="E92" s="87">
        <f t="shared" si="3"/>
        <v>13.5</v>
      </c>
    </row>
    <row r="93" spans="1:5" ht="15" customHeight="1">
      <c r="A93" s="312">
        <v>86</v>
      </c>
      <c r="B93" s="393" t="s">
        <v>631</v>
      </c>
      <c r="C93" s="313">
        <v>14</v>
      </c>
      <c r="D93" s="36">
        <f t="shared" si="2"/>
        <v>8.75</v>
      </c>
      <c r="E93" s="87">
        <f t="shared" si="3"/>
        <v>9.75</v>
      </c>
    </row>
  </sheetData>
  <mergeCells count="9">
    <mergeCell ref="A1:E1"/>
    <mergeCell ref="B2:D2"/>
    <mergeCell ref="A3:B3"/>
    <mergeCell ref="A4:B4"/>
    <mergeCell ref="E4:E6"/>
    <mergeCell ref="A5:B5"/>
    <mergeCell ref="C5:D5"/>
    <mergeCell ref="A6:B6"/>
    <mergeCell ref="C6:D6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"/>
  <sheetViews>
    <sheetView zoomScale="130" zoomScaleNormal="13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11" sqref="O11"/>
    </sheetView>
  </sheetViews>
  <sheetFormatPr defaultColWidth="9.00390625" defaultRowHeight="12.75"/>
  <cols>
    <col min="1" max="1" width="3.125" style="0" customWidth="1"/>
    <col min="2" max="2" width="2.00390625" style="547" bestFit="1" customWidth="1"/>
    <col min="3" max="3" width="12.625" style="0" customWidth="1"/>
    <col min="4" max="4" width="9.375" style="0" customWidth="1"/>
    <col min="5" max="8" width="3.875" style="0" customWidth="1"/>
    <col min="9" max="9" width="3.875" style="8" customWidth="1"/>
    <col min="10" max="13" width="3.875" style="0" customWidth="1"/>
    <col min="14" max="14" width="3.875" style="9" customWidth="1"/>
    <col min="15" max="17" width="3.875" style="0" customWidth="1"/>
    <col min="18" max="18" width="3.875" style="0" bestFit="1" customWidth="1"/>
    <col min="19" max="20" width="5.75390625" style="8" bestFit="1" customWidth="1"/>
    <col min="21" max="22" width="1.875" style="547" bestFit="1" customWidth="1"/>
    <col min="23" max="23" width="3.75390625" style="547" bestFit="1" customWidth="1"/>
    <col min="24" max="24" width="3.00390625" style="547" bestFit="1" customWidth="1"/>
  </cols>
  <sheetData>
    <row r="1" spans="1:21" ht="27" customHeight="1" thickBo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4" ht="13.5" customHeight="1" thickBot="1">
      <c r="A2" s="389"/>
      <c r="B2" s="556"/>
      <c r="C2" s="390">
        <f>AVERAGE(E2:S2)</f>
        <v>21.8</v>
      </c>
      <c r="D2" s="419"/>
      <c r="E2" s="439">
        <f>COUNTA(E5:E357)</f>
        <v>50</v>
      </c>
      <c r="F2" s="439">
        <f aca="true" t="shared" si="0" ref="F2:S2">COUNTA(F5:F357)</f>
        <v>22</v>
      </c>
      <c r="G2" s="439">
        <f t="shared" si="0"/>
        <v>17</v>
      </c>
      <c r="H2" s="439">
        <f t="shared" si="0"/>
        <v>41</v>
      </c>
      <c r="I2" s="439">
        <f t="shared" si="0"/>
        <v>22</v>
      </c>
      <c r="J2" s="439">
        <f t="shared" si="0"/>
        <v>24</v>
      </c>
      <c r="K2" s="439">
        <f t="shared" si="0"/>
        <v>19</v>
      </c>
      <c r="L2" s="439">
        <f t="shared" si="0"/>
        <v>17</v>
      </c>
      <c r="M2" s="439">
        <f t="shared" si="0"/>
        <v>10</v>
      </c>
      <c r="N2" s="439">
        <f t="shared" si="0"/>
        <v>11</v>
      </c>
      <c r="O2" s="439">
        <f t="shared" si="0"/>
        <v>13</v>
      </c>
      <c r="P2" s="439">
        <f t="shared" si="0"/>
        <v>11</v>
      </c>
      <c r="Q2" s="439">
        <f t="shared" si="0"/>
        <v>25</v>
      </c>
      <c r="R2" s="439">
        <f t="shared" si="0"/>
        <v>20</v>
      </c>
      <c r="S2" s="440">
        <f t="shared" si="0"/>
        <v>25</v>
      </c>
      <c r="T2" s="451" t="s">
        <v>1</v>
      </c>
      <c r="U2" s="469" t="s">
        <v>2</v>
      </c>
      <c r="V2" s="469" t="s">
        <v>3</v>
      </c>
      <c r="W2" s="469" t="s">
        <v>4</v>
      </c>
      <c r="X2" s="470" t="s">
        <v>5</v>
      </c>
    </row>
    <row r="3" spans="1:24" ht="79.5" customHeight="1" thickBot="1">
      <c r="A3" s="444" t="s">
        <v>648</v>
      </c>
      <c r="B3" s="445"/>
      <c r="C3" s="445"/>
      <c r="D3" s="446"/>
      <c r="E3" s="436" t="s">
        <v>6</v>
      </c>
      <c r="F3" s="437" t="s">
        <v>7</v>
      </c>
      <c r="G3" s="437" t="s">
        <v>8</v>
      </c>
      <c r="H3" s="437" t="s">
        <v>9</v>
      </c>
      <c r="I3" s="437" t="s">
        <v>10</v>
      </c>
      <c r="J3" s="437" t="s">
        <v>11</v>
      </c>
      <c r="K3" s="437" t="s">
        <v>12</v>
      </c>
      <c r="L3" s="437" t="s">
        <v>13</v>
      </c>
      <c r="M3" s="437" t="s">
        <v>14</v>
      </c>
      <c r="N3" s="437" t="s">
        <v>15</v>
      </c>
      <c r="O3" s="437" t="s">
        <v>16</v>
      </c>
      <c r="P3" s="437" t="s">
        <v>17</v>
      </c>
      <c r="Q3" s="437" t="s">
        <v>569</v>
      </c>
      <c r="R3" s="437" t="s">
        <v>604</v>
      </c>
      <c r="S3" s="438" t="s">
        <v>619</v>
      </c>
      <c r="T3" s="452"/>
      <c r="U3" s="471"/>
      <c r="V3" s="471"/>
      <c r="W3" s="471"/>
      <c r="X3" s="472"/>
    </row>
    <row r="4" spans="1:24" ht="15" customHeight="1" thickBot="1">
      <c r="A4" s="447"/>
      <c r="B4" s="448"/>
      <c r="C4" s="448"/>
      <c r="D4" s="449"/>
      <c r="E4" s="422">
        <v>1</v>
      </c>
      <c r="F4" s="423">
        <v>2</v>
      </c>
      <c r="G4" s="423">
        <v>3</v>
      </c>
      <c r="H4" s="423">
        <v>4</v>
      </c>
      <c r="I4" s="423">
        <v>5</v>
      </c>
      <c r="J4" s="423">
        <v>6</v>
      </c>
      <c r="K4" s="423">
        <v>7</v>
      </c>
      <c r="L4" s="423">
        <v>8</v>
      </c>
      <c r="M4" s="423">
        <v>9</v>
      </c>
      <c r="N4" s="423">
        <v>10</v>
      </c>
      <c r="O4" s="423">
        <v>11</v>
      </c>
      <c r="P4" s="423">
        <v>12</v>
      </c>
      <c r="Q4" s="423">
        <v>13</v>
      </c>
      <c r="R4" s="423">
        <v>14</v>
      </c>
      <c r="S4" s="424">
        <v>15</v>
      </c>
      <c r="T4" s="453"/>
      <c r="U4" s="473"/>
      <c r="V4" s="473"/>
      <c r="W4" s="473"/>
      <c r="X4" s="474"/>
    </row>
    <row r="5" spans="1:24" ht="12.75">
      <c r="A5" s="398">
        <v>1</v>
      </c>
      <c r="B5" s="490">
        <v>9</v>
      </c>
      <c r="C5" s="425" t="s">
        <v>32</v>
      </c>
      <c r="D5" s="426" t="s">
        <v>33</v>
      </c>
      <c r="E5" s="409">
        <v>65.88095238095238</v>
      </c>
      <c r="F5" s="399">
        <v>56.27</v>
      </c>
      <c r="G5" s="399">
        <v>61.89</v>
      </c>
      <c r="H5" s="399">
        <v>92.36</v>
      </c>
      <c r="I5" s="399">
        <v>87.36</v>
      </c>
      <c r="J5" s="399">
        <v>85.05</v>
      </c>
      <c r="K5" s="399">
        <v>72.74</v>
      </c>
      <c r="L5" s="399">
        <v>71.46</v>
      </c>
      <c r="M5" s="399">
        <v>92.15</v>
      </c>
      <c r="N5" s="427">
        <v>106.26</v>
      </c>
      <c r="O5" s="399">
        <v>94.38</v>
      </c>
      <c r="P5" s="399">
        <v>103.17</v>
      </c>
      <c r="Q5" s="399">
        <v>51.22</v>
      </c>
      <c r="R5" s="399">
        <v>86.09</v>
      </c>
      <c r="S5" s="406"/>
      <c r="T5" s="408">
        <f>SUM(E5:S5)-Q5-F5</f>
        <v>1018.7909523809521</v>
      </c>
      <c r="U5" s="475">
        <f aca="true" t="shared" si="1" ref="U5:U36">COUNTA(E5:S5)</f>
        <v>14</v>
      </c>
      <c r="V5" s="475">
        <v>4</v>
      </c>
      <c r="W5" s="548">
        <f>T5-$T$5</f>
        <v>0</v>
      </c>
      <c r="X5" s="549">
        <f>AVERAGE(E5:S5)</f>
        <v>80.4486394557823</v>
      </c>
    </row>
    <row r="6" spans="1:24" ht="12.75">
      <c r="A6" s="400">
        <v>2</v>
      </c>
      <c r="B6" s="487">
        <v>11</v>
      </c>
      <c r="C6" s="346" t="s">
        <v>34</v>
      </c>
      <c r="D6" s="413" t="s">
        <v>35</v>
      </c>
      <c r="E6" s="410">
        <v>78.38095238095238</v>
      </c>
      <c r="F6" s="332">
        <v>73.72</v>
      </c>
      <c r="G6" s="332">
        <v>70.62</v>
      </c>
      <c r="H6" s="332">
        <v>65.55</v>
      </c>
      <c r="I6" s="332">
        <v>80.98</v>
      </c>
      <c r="J6" s="332">
        <v>81.37</v>
      </c>
      <c r="K6" s="332">
        <v>80.09</v>
      </c>
      <c r="L6" s="332">
        <v>64.8</v>
      </c>
      <c r="M6" s="332">
        <v>78.73</v>
      </c>
      <c r="N6" s="334">
        <v>104.05</v>
      </c>
      <c r="O6" s="332">
        <v>94.38</v>
      </c>
      <c r="P6" s="332">
        <v>98.93</v>
      </c>
      <c r="Q6" s="332">
        <v>53.97</v>
      </c>
      <c r="R6" s="332">
        <v>58.06</v>
      </c>
      <c r="S6" s="342">
        <v>89.13</v>
      </c>
      <c r="T6" s="343">
        <f>SUM(E6:S6)-Q6-R6-L6</f>
        <v>995.9309523809525</v>
      </c>
      <c r="U6" s="478">
        <f t="shared" si="1"/>
        <v>15</v>
      </c>
      <c r="V6" s="478">
        <v>3</v>
      </c>
      <c r="W6" s="550">
        <f aca="true" t="shared" si="2" ref="W6:W21">T6-$T$5</f>
        <v>-22.859999999999673</v>
      </c>
      <c r="X6" s="551">
        <f aca="true" t="shared" si="3" ref="X6:X21">AVERAGE(E6:S6)</f>
        <v>78.18406349206349</v>
      </c>
    </row>
    <row r="7" spans="1:24" ht="12.75">
      <c r="A7" s="400">
        <v>3</v>
      </c>
      <c r="B7" s="487">
        <v>22</v>
      </c>
      <c r="C7" s="346" t="s">
        <v>32</v>
      </c>
      <c r="D7" s="413" t="s">
        <v>53</v>
      </c>
      <c r="E7" s="410">
        <v>89.09523809523809</v>
      </c>
      <c r="F7" s="332">
        <v>54.65</v>
      </c>
      <c r="G7" s="332">
        <v>66.29</v>
      </c>
      <c r="H7" s="332">
        <v>90.55</v>
      </c>
      <c r="I7" s="332">
        <v>80.04</v>
      </c>
      <c r="J7" s="332">
        <v>77.46</v>
      </c>
      <c r="K7" s="332">
        <v>71.19</v>
      </c>
      <c r="L7" s="332">
        <v>72.64</v>
      </c>
      <c r="M7" s="332">
        <v>80.73</v>
      </c>
      <c r="N7" s="334">
        <v>99.81</v>
      </c>
      <c r="O7" s="332"/>
      <c r="P7" s="332">
        <v>99.29</v>
      </c>
      <c r="Q7" s="332">
        <v>51.7</v>
      </c>
      <c r="R7" s="332">
        <v>68.01</v>
      </c>
      <c r="S7" s="342">
        <v>57.25</v>
      </c>
      <c r="T7" s="343">
        <f>SUM(E7:S7)-Q7-F7</f>
        <v>952.3552380952382</v>
      </c>
      <c r="U7" s="478">
        <f t="shared" si="1"/>
        <v>14</v>
      </c>
      <c r="V7" s="478">
        <v>3</v>
      </c>
      <c r="W7" s="550">
        <f t="shared" si="2"/>
        <v>-66.43571428571397</v>
      </c>
      <c r="X7" s="551">
        <f t="shared" si="3"/>
        <v>75.62180272108844</v>
      </c>
    </row>
    <row r="8" spans="1:24" ht="12.75">
      <c r="A8" s="400">
        <v>4</v>
      </c>
      <c r="B8" s="487">
        <v>19</v>
      </c>
      <c r="C8" s="346" t="s">
        <v>48</v>
      </c>
      <c r="D8" s="413" t="s">
        <v>49</v>
      </c>
      <c r="E8" s="410">
        <v>45.94047619047619</v>
      </c>
      <c r="F8" s="332">
        <v>59.33</v>
      </c>
      <c r="G8" s="332">
        <v>62.04</v>
      </c>
      <c r="H8" s="332">
        <v>63.73</v>
      </c>
      <c r="I8" s="332">
        <v>86.23</v>
      </c>
      <c r="J8" s="332">
        <v>73.33</v>
      </c>
      <c r="K8" s="332">
        <v>66.47</v>
      </c>
      <c r="L8" s="332">
        <v>72.65</v>
      </c>
      <c r="M8" s="332">
        <v>79.11</v>
      </c>
      <c r="N8" s="334">
        <v>105.08</v>
      </c>
      <c r="O8" s="333">
        <v>96.33</v>
      </c>
      <c r="P8" s="332">
        <v>102.42</v>
      </c>
      <c r="Q8" s="332">
        <v>52.07</v>
      </c>
      <c r="R8" s="332"/>
      <c r="S8" s="342">
        <v>64.75</v>
      </c>
      <c r="T8" s="343">
        <f>SUM(E8:S8)-E8-Q8</f>
        <v>931.4699999999999</v>
      </c>
      <c r="U8" s="478">
        <f t="shared" si="1"/>
        <v>14</v>
      </c>
      <c r="V8" s="478"/>
      <c r="W8" s="550">
        <f t="shared" si="2"/>
        <v>-87.32095238095224</v>
      </c>
      <c r="X8" s="551">
        <f t="shared" si="3"/>
        <v>73.53431972789114</v>
      </c>
    </row>
    <row r="9" spans="1:24" ht="12.75">
      <c r="A9" s="400">
        <v>5</v>
      </c>
      <c r="B9" s="487">
        <v>27</v>
      </c>
      <c r="C9" s="346" t="s">
        <v>57</v>
      </c>
      <c r="D9" s="413" t="s">
        <v>58</v>
      </c>
      <c r="E9" s="410">
        <v>65.28571428571429</v>
      </c>
      <c r="F9" s="332">
        <v>47.7</v>
      </c>
      <c r="G9" s="332">
        <v>53.63</v>
      </c>
      <c r="H9" s="332">
        <v>52.82</v>
      </c>
      <c r="I9" s="332">
        <v>75.58</v>
      </c>
      <c r="J9" s="332">
        <v>66.86</v>
      </c>
      <c r="K9" s="332">
        <v>64.49</v>
      </c>
      <c r="L9" s="332">
        <v>66.51</v>
      </c>
      <c r="M9" s="332">
        <v>69.38</v>
      </c>
      <c r="N9" s="334">
        <v>94.9</v>
      </c>
      <c r="O9" s="332">
        <v>89.23</v>
      </c>
      <c r="P9" s="333">
        <v>93.31</v>
      </c>
      <c r="Q9" s="332">
        <v>50.15</v>
      </c>
      <c r="R9" s="332">
        <v>46</v>
      </c>
      <c r="S9" s="342">
        <v>68.5</v>
      </c>
      <c r="T9" s="343">
        <f>SUM(E9:S9)-R9-F9-Q9</f>
        <v>860.4957142857143</v>
      </c>
      <c r="U9" s="478">
        <f t="shared" si="1"/>
        <v>15</v>
      </c>
      <c r="V9" s="478">
        <v>1</v>
      </c>
      <c r="W9" s="550">
        <f t="shared" si="2"/>
        <v>-158.2952380952379</v>
      </c>
      <c r="X9" s="551">
        <f t="shared" si="3"/>
        <v>66.95638095238095</v>
      </c>
    </row>
    <row r="10" spans="1:24" ht="12.75">
      <c r="A10" s="400">
        <v>6</v>
      </c>
      <c r="B10" s="487">
        <v>28</v>
      </c>
      <c r="C10" s="346" t="s">
        <v>62</v>
      </c>
      <c r="D10" s="413" t="s">
        <v>63</v>
      </c>
      <c r="E10" s="410">
        <v>47.13095238095239</v>
      </c>
      <c r="F10" s="332">
        <v>49.5</v>
      </c>
      <c r="G10" s="332">
        <v>53.1</v>
      </c>
      <c r="H10" s="332">
        <v>56</v>
      </c>
      <c r="I10" s="332">
        <v>73.78</v>
      </c>
      <c r="J10" s="332">
        <v>69.85</v>
      </c>
      <c r="K10" s="332">
        <v>65.59</v>
      </c>
      <c r="L10" s="332">
        <v>59.15</v>
      </c>
      <c r="M10" s="332">
        <v>70.17</v>
      </c>
      <c r="N10" s="334">
        <v>92.86</v>
      </c>
      <c r="O10" s="333">
        <v>85.33</v>
      </c>
      <c r="P10" s="332">
        <v>88.35</v>
      </c>
      <c r="Q10" s="332">
        <v>51.74</v>
      </c>
      <c r="R10" s="332">
        <v>46.09</v>
      </c>
      <c r="S10" s="342">
        <v>67.88</v>
      </c>
      <c r="T10" s="343">
        <f>SUM(E10:S10)-R10-E10-F10</f>
        <v>833.8000000000001</v>
      </c>
      <c r="U10" s="478">
        <f t="shared" si="1"/>
        <v>15</v>
      </c>
      <c r="V10" s="478"/>
      <c r="W10" s="550">
        <f t="shared" si="2"/>
        <v>-184.99095238095208</v>
      </c>
      <c r="X10" s="551">
        <f t="shared" si="3"/>
        <v>65.10139682539683</v>
      </c>
    </row>
    <row r="11" spans="1:24" ht="12.75">
      <c r="A11" s="400">
        <v>7</v>
      </c>
      <c r="B11" s="487">
        <v>40</v>
      </c>
      <c r="C11" s="346" t="s">
        <v>73</v>
      </c>
      <c r="D11" s="413" t="s">
        <v>74</v>
      </c>
      <c r="E11" s="410">
        <v>64.98809523809524</v>
      </c>
      <c r="F11" s="332">
        <v>50.32</v>
      </c>
      <c r="G11" s="332"/>
      <c r="H11" s="332">
        <v>55.09</v>
      </c>
      <c r="I11" s="332">
        <v>80.33</v>
      </c>
      <c r="J11" s="332"/>
      <c r="K11" s="332">
        <v>67.11</v>
      </c>
      <c r="L11" s="332">
        <v>72.82</v>
      </c>
      <c r="M11" s="332">
        <v>97.89</v>
      </c>
      <c r="N11" s="334">
        <v>99.1</v>
      </c>
      <c r="O11" s="332">
        <v>93.94</v>
      </c>
      <c r="P11" s="332"/>
      <c r="Q11" s="332"/>
      <c r="R11" s="332">
        <v>80.73</v>
      </c>
      <c r="S11" s="342">
        <v>14.13</v>
      </c>
      <c r="T11" s="343">
        <f aca="true" t="shared" si="4" ref="T11:T42">SUM(E11:S11)</f>
        <v>776.4480952380953</v>
      </c>
      <c r="U11" s="478">
        <f t="shared" si="1"/>
        <v>11</v>
      </c>
      <c r="V11" s="478">
        <v>3</v>
      </c>
      <c r="W11" s="550">
        <f t="shared" si="2"/>
        <v>-242.34285714285681</v>
      </c>
      <c r="X11" s="551">
        <f t="shared" si="3"/>
        <v>70.58619047619048</v>
      </c>
    </row>
    <row r="12" spans="1:24" ht="12.75">
      <c r="A12" s="400">
        <v>8</v>
      </c>
      <c r="B12" s="487">
        <v>42</v>
      </c>
      <c r="C12" s="346" t="s">
        <v>78</v>
      </c>
      <c r="D12" s="421" t="s">
        <v>79</v>
      </c>
      <c r="E12" s="410">
        <v>60.523809523809526</v>
      </c>
      <c r="F12" s="332">
        <v>83.61</v>
      </c>
      <c r="G12" s="332"/>
      <c r="H12" s="332">
        <v>65.09</v>
      </c>
      <c r="I12" s="332">
        <v>90.92</v>
      </c>
      <c r="J12" s="332">
        <v>80.73</v>
      </c>
      <c r="K12" s="332">
        <v>75.14</v>
      </c>
      <c r="L12" s="332">
        <v>77.22</v>
      </c>
      <c r="M12" s="332">
        <v>62.4</v>
      </c>
      <c r="N12" s="334">
        <v>0</v>
      </c>
      <c r="O12" s="332"/>
      <c r="P12" s="332"/>
      <c r="Q12" s="332">
        <v>58.62</v>
      </c>
      <c r="R12" s="332">
        <v>48.36</v>
      </c>
      <c r="S12" s="342">
        <v>73.5</v>
      </c>
      <c r="T12" s="343">
        <f t="shared" si="4"/>
        <v>776.1138095238096</v>
      </c>
      <c r="U12" s="478">
        <f t="shared" si="1"/>
        <v>12</v>
      </c>
      <c r="V12" s="478">
        <v>5</v>
      </c>
      <c r="W12" s="550">
        <f t="shared" si="2"/>
        <v>-242.6771428571426</v>
      </c>
      <c r="X12" s="551">
        <f t="shared" si="3"/>
        <v>64.67615079365079</v>
      </c>
    </row>
    <row r="13" spans="1:24" ht="12.75">
      <c r="A13" s="400">
        <v>9</v>
      </c>
      <c r="B13" s="487">
        <v>47</v>
      </c>
      <c r="C13" s="346" t="s">
        <v>83</v>
      </c>
      <c r="D13" s="413" t="s">
        <v>84</v>
      </c>
      <c r="E13" s="410">
        <v>48.32142857142857</v>
      </c>
      <c r="F13" s="332"/>
      <c r="G13" s="332"/>
      <c r="H13" s="332">
        <v>67.36</v>
      </c>
      <c r="I13" s="332">
        <v>97.98</v>
      </c>
      <c r="J13" s="332"/>
      <c r="K13" s="332"/>
      <c r="L13" s="332"/>
      <c r="M13" s="332">
        <v>111.49</v>
      </c>
      <c r="N13" s="334">
        <v>118.38</v>
      </c>
      <c r="O13" s="332"/>
      <c r="P13" s="332">
        <v>113.23</v>
      </c>
      <c r="Q13" s="332">
        <v>48.13</v>
      </c>
      <c r="R13" s="332">
        <v>86.72</v>
      </c>
      <c r="S13" s="342"/>
      <c r="T13" s="343">
        <f t="shared" si="4"/>
        <v>691.6114285714286</v>
      </c>
      <c r="U13" s="478">
        <f t="shared" si="1"/>
        <v>8</v>
      </c>
      <c r="V13" s="478">
        <v>5</v>
      </c>
      <c r="W13" s="550">
        <f t="shared" si="2"/>
        <v>-327.1795238095235</v>
      </c>
      <c r="X13" s="551">
        <f t="shared" si="3"/>
        <v>86.45142857142858</v>
      </c>
    </row>
    <row r="14" spans="1:24" ht="12.75">
      <c r="A14" s="400">
        <v>10</v>
      </c>
      <c r="B14" s="487">
        <v>46</v>
      </c>
      <c r="C14" s="345" t="s">
        <v>85</v>
      </c>
      <c r="D14" s="413" t="s">
        <v>84</v>
      </c>
      <c r="E14" s="410">
        <v>54.86904761904761</v>
      </c>
      <c r="F14" s="332"/>
      <c r="G14" s="332">
        <v>77.1</v>
      </c>
      <c r="H14" s="332">
        <v>56.45</v>
      </c>
      <c r="I14" s="332">
        <v>93.71</v>
      </c>
      <c r="J14" s="332">
        <v>83.2</v>
      </c>
      <c r="K14" s="332"/>
      <c r="L14" s="332">
        <v>80.25</v>
      </c>
      <c r="M14" s="332"/>
      <c r="N14" s="334"/>
      <c r="O14" s="332">
        <v>102.01</v>
      </c>
      <c r="P14" s="332"/>
      <c r="Q14" s="332">
        <v>59.75</v>
      </c>
      <c r="R14" s="332"/>
      <c r="S14" s="342"/>
      <c r="T14" s="343">
        <f t="shared" si="4"/>
        <v>607.3390476190476</v>
      </c>
      <c r="U14" s="478">
        <f t="shared" si="1"/>
        <v>8</v>
      </c>
      <c r="V14" s="478">
        <v>2</v>
      </c>
      <c r="W14" s="550">
        <f t="shared" si="2"/>
        <v>-411.45190476190453</v>
      </c>
      <c r="X14" s="551">
        <f t="shared" si="3"/>
        <v>75.91738095238095</v>
      </c>
    </row>
    <row r="15" spans="1:24" ht="12.75">
      <c r="A15" s="400">
        <v>11</v>
      </c>
      <c r="B15" s="487">
        <v>58</v>
      </c>
      <c r="C15" s="346" t="s">
        <v>99</v>
      </c>
      <c r="D15" s="413" t="s">
        <v>100</v>
      </c>
      <c r="E15" s="410">
        <v>35.82142857142857</v>
      </c>
      <c r="F15" s="332">
        <v>52.97</v>
      </c>
      <c r="G15" s="332"/>
      <c r="H15" s="332">
        <v>75.55</v>
      </c>
      <c r="I15" s="332">
        <v>80.99</v>
      </c>
      <c r="J15" s="332">
        <v>72.81</v>
      </c>
      <c r="K15" s="332">
        <v>61.56</v>
      </c>
      <c r="L15" s="332"/>
      <c r="M15" s="332"/>
      <c r="N15" s="334"/>
      <c r="O15" s="332">
        <v>81.33</v>
      </c>
      <c r="P15" s="332"/>
      <c r="Q15" s="332">
        <v>46.1</v>
      </c>
      <c r="R15" s="332"/>
      <c r="S15" s="342">
        <v>76.63</v>
      </c>
      <c r="T15" s="343">
        <f t="shared" si="4"/>
        <v>583.7614285714285</v>
      </c>
      <c r="U15" s="478">
        <f t="shared" si="1"/>
        <v>9</v>
      </c>
      <c r="V15" s="478">
        <v>2</v>
      </c>
      <c r="W15" s="550">
        <f t="shared" si="2"/>
        <v>-435.02952380952365</v>
      </c>
      <c r="X15" s="551">
        <f t="shared" si="3"/>
        <v>64.86238095238095</v>
      </c>
    </row>
    <row r="16" spans="1:24" ht="13.5" thickBot="1">
      <c r="A16" s="401">
        <v>12</v>
      </c>
      <c r="B16" s="491">
        <v>52</v>
      </c>
      <c r="C16" s="434" t="s">
        <v>90</v>
      </c>
      <c r="D16" s="435" t="s">
        <v>91</v>
      </c>
      <c r="E16" s="411">
        <v>73.61904761904762</v>
      </c>
      <c r="F16" s="403"/>
      <c r="G16" s="403"/>
      <c r="H16" s="403">
        <v>59.64</v>
      </c>
      <c r="I16" s="403">
        <v>84.79</v>
      </c>
      <c r="J16" s="403"/>
      <c r="K16" s="403"/>
      <c r="L16" s="403"/>
      <c r="M16" s="403"/>
      <c r="N16" s="404">
        <v>102.67</v>
      </c>
      <c r="O16" s="405">
        <v>97.19</v>
      </c>
      <c r="P16" s="403">
        <v>102.39</v>
      </c>
      <c r="Q16" s="403">
        <v>49.64</v>
      </c>
      <c r="R16" s="403"/>
      <c r="S16" s="407"/>
      <c r="T16" s="344">
        <f t="shared" si="4"/>
        <v>569.9390476190476</v>
      </c>
      <c r="U16" s="481">
        <f t="shared" si="1"/>
        <v>7</v>
      </c>
      <c r="V16" s="481">
        <v>1</v>
      </c>
      <c r="W16" s="552">
        <f t="shared" si="2"/>
        <v>-448.8519047619045</v>
      </c>
      <c r="X16" s="553">
        <f t="shared" si="3"/>
        <v>81.41986394557823</v>
      </c>
    </row>
    <row r="17" spans="1:24" ht="12.75">
      <c r="A17" s="431">
        <v>13</v>
      </c>
      <c r="B17" s="492">
        <v>66</v>
      </c>
      <c r="C17" s="432" t="s">
        <v>114</v>
      </c>
      <c r="D17" s="433" t="s">
        <v>115</v>
      </c>
      <c r="E17" s="420">
        <v>78.67857142857143</v>
      </c>
      <c r="F17" s="387"/>
      <c r="G17" s="387"/>
      <c r="H17" s="387">
        <v>63.27</v>
      </c>
      <c r="I17" s="387">
        <v>80.24</v>
      </c>
      <c r="J17" s="387">
        <v>69.78</v>
      </c>
      <c r="K17" s="387"/>
      <c r="L17" s="387"/>
      <c r="M17" s="387"/>
      <c r="N17" s="388"/>
      <c r="O17" s="387"/>
      <c r="P17" s="387">
        <v>94.07</v>
      </c>
      <c r="Q17" s="387">
        <v>47.85</v>
      </c>
      <c r="R17" s="387">
        <v>42.36</v>
      </c>
      <c r="S17" s="391">
        <v>49.75</v>
      </c>
      <c r="T17" s="392">
        <f t="shared" si="4"/>
        <v>525.9985714285715</v>
      </c>
      <c r="U17" s="484">
        <f t="shared" si="1"/>
        <v>8</v>
      </c>
      <c r="V17" s="484">
        <v>1</v>
      </c>
      <c r="W17" s="554">
        <f t="shared" si="2"/>
        <v>-492.79238095238065</v>
      </c>
      <c r="X17" s="555">
        <f t="shared" si="3"/>
        <v>65.74982142857144</v>
      </c>
    </row>
    <row r="18" spans="1:24" ht="12.75">
      <c r="A18" s="400">
        <v>14</v>
      </c>
      <c r="B18" s="487">
        <v>73</v>
      </c>
      <c r="C18" s="339" t="s">
        <v>117</v>
      </c>
      <c r="D18" s="414" t="s">
        <v>118</v>
      </c>
      <c r="E18" s="410">
        <v>44.154761904761905</v>
      </c>
      <c r="F18" s="332">
        <v>38.46</v>
      </c>
      <c r="G18" s="332">
        <v>41.13</v>
      </c>
      <c r="H18" s="332">
        <v>64.64</v>
      </c>
      <c r="I18" s="332"/>
      <c r="J18" s="332">
        <v>61.29</v>
      </c>
      <c r="K18" s="332">
        <v>51.34</v>
      </c>
      <c r="L18" s="332">
        <v>60.61</v>
      </c>
      <c r="M18" s="332"/>
      <c r="N18" s="336"/>
      <c r="O18" s="332"/>
      <c r="P18" s="332"/>
      <c r="Q18" s="332">
        <v>41.65</v>
      </c>
      <c r="R18" s="332">
        <v>52.61</v>
      </c>
      <c r="S18" s="342">
        <v>47.25</v>
      </c>
      <c r="T18" s="343">
        <f t="shared" si="4"/>
        <v>503.1347619047619</v>
      </c>
      <c r="U18" s="478">
        <f t="shared" si="1"/>
        <v>10</v>
      </c>
      <c r="V18" s="478"/>
      <c r="W18" s="550">
        <f t="shared" si="2"/>
        <v>-515.6561904761902</v>
      </c>
      <c r="X18" s="551">
        <f t="shared" si="3"/>
        <v>50.31347619047619</v>
      </c>
    </row>
    <row r="19" spans="1:24" ht="12.75">
      <c r="A19" s="400">
        <v>15</v>
      </c>
      <c r="B19" s="487">
        <v>64</v>
      </c>
      <c r="C19" s="340" t="s">
        <v>85</v>
      </c>
      <c r="D19" s="415" t="s">
        <v>58</v>
      </c>
      <c r="E19" s="410">
        <v>38.797619047619044</v>
      </c>
      <c r="F19" s="332"/>
      <c r="G19" s="332">
        <v>49.33</v>
      </c>
      <c r="H19" s="332">
        <v>39.64</v>
      </c>
      <c r="I19" s="332"/>
      <c r="J19" s="332">
        <v>60.26</v>
      </c>
      <c r="K19" s="332">
        <v>64.45</v>
      </c>
      <c r="L19" s="332">
        <v>65.55</v>
      </c>
      <c r="M19" s="332"/>
      <c r="N19" s="334"/>
      <c r="O19" s="333">
        <v>81.04</v>
      </c>
      <c r="P19" s="332"/>
      <c r="Q19" s="332">
        <v>48.6</v>
      </c>
      <c r="R19" s="332"/>
      <c r="S19" s="342">
        <v>49.75</v>
      </c>
      <c r="T19" s="343">
        <f t="shared" si="4"/>
        <v>497.4176190476191</v>
      </c>
      <c r="U19" s="478">
        <f t="shared" si="1"/>
        <v>9</v>
      </c>
      <c r="V19" s="478"/>
      <c r="W19" s="550">
        <f t="shared" si="2"/>
        <v>-521.373333333333</v>
      </c>
      <c r="X19" s="551">
        <f t="shared" si="3"/>
        <v>55.26862433862434</v>
      </c>
    </row>
    <row r="20" spans="1:24" ht="12.75">
      <c r="A20" s="400">
        <v>16</v>
      </c>
      <c r="B20" s="487">
        <v>74</v>
      </c>
      <c r="C20" s="338" t="s">
        <v>120</v>
      </c>
      <c r="D20" s="412" t="s">
        <v>121</v>
      </c>
      <c r="E20" s="410">
        <v>45.047619047619044</v>
      </c>
      <c r="F20" s="332"/>
      <c r="G20" s="332"/>
      <c r="H20" s="332"/>
      <c r="I20" s="332">
        <v>90.6</v>
      </c>
      <c r="J20" s="332"/>
      <c r="K20" s="332"/>
      <c r="L20" s="332">
        <v>91.77</v>
      </c>
      <c r="M20" s="332"/>
      <c r="N20" s="334"/>
      <c r="O20" s="332">
        <v>114.02</v>
      </c>
      <c r="P20" s="332"/>
      <c r="Q20" s="332">
        <v>49.43</v>
      </c>
      <c r="R20" s="332"/>
      <c r="S20" s="342">
        <v>45.38</v>
      </c>
      <c r="T20" s="343">
        <f t="shared" si="4"/>
        <v>436.247619047619</v>
      </c>
      <c r="U20" s="478">
        <f t="shared" si="1"/>
        <v>6</v>
      </c>
      <c r="V20" s="478">
        <v>1</v>
      </c>
      <c r="W20" s="550">
        <f t="shared" si="2"/>
        <v>-582.5433333333331</v>
      </c>
      <c r="X20" s="551">
        <f t="shared" si="3"/>
        <v>72.70793650793651</v>
      </c>
    </row>
    <row r="21" spans="1:24" ht="12.75">
      <c r="A21" s="400">
        <v>17</v>
      </c>
      <c r="B21" s="487">
        <v>79</v>
      </c>
      <c r="C21" s="339" t="s">
        <v>136</v>
      </c>
      <c r="D21" s="414" t="s">
        <v>137</v>
      </c>
      <c r="E21" s="410"/>
      <c r="F21" s="332"/>
      <c r="G21" s="332"/>
      <c r="H21" s="332"/>
      <c r="I21" s="332">
        <v>78.38</v>
      </c>
      <c r="J21" s="332">
        <v>77.3</v>
      </c>
      <c r="K21" s="332">
        <v>70.78</v>
      </c>
      <c r="L21" s="332">
        <v>62.78</v>
      </c>
      <c r="M21" s="332"/>
      <c r="N21" s="334"/>
      <c r="O21" s="332"/>
      <c r="P21" s="332"/>
      <c r="Q21" s="332">
        <v>66.47</v>
      </c>
      <c r="R21" s="332"/>
      <c r="S21" s="342">
        <v>77.25</v>
      </c>
      <c r="T21" s="343">
        <f t="shared" si="4"/>
        <v>432.96000000000004</v>
      </c>
      <c r="U21" s="478">
        <f t="shared" si="1"/>
        <v>6</v>
      </c>
      <c r="V21" s="478">
        <v>2</v>
      </c>
      <c r="W21" s="550">
        <f t="shared" si="2"/>
        <v>-585.8309523809521</v>
      </c>
      <c r="X21" s="551">
        <f t="shared" si="3"/>
        <v>72.16000000000001</v>
      </c>
    </row>
    <row r="22" spans="1:24" ht="12.75">
      <c r="A22" s="400">
        <v>18</v>
      </c>
      <c r="B22" s="487">
        <v>96</v>
      </c>
      <c r="C22" s="339" t="s">
        <v>155</v>
      </c>
      <c r="D22" s="414" t="s">
        <v>142</v>
      </c>
      <c r="E22" s="410">
        <v>62.904761904761905</v>
      </c>
      <c r="F22" s="332"/>
      <c r="G22" s="332"/>
      <c r="H22" s="332">
        <v>41.45</v>
      </c>
      <c r="I22" s="332"/>
      <c r="J22" s="332"/>
      <c r="K22" s="332">
        <v>60.48</v>
      </c>
      <c r="L22" s="332">
        <v>60.39</v>
      </c>
      <c r="M22" s="332"/>
      <c r="N22" s="334"/>
      <c r="O22" s="332"/>
      <c r="P22" s="332"/>
      <c r="Q22" s="332">
        <v>52.14</v>
      </c>
      <c r="R22" s="332">
        <v>65.24</v>
      </c>
      <c r="S22" s="342">
        <v>43.5</v>
      </c>
      <c r="T22" s="343">
        <f t="shared" si="4"/>
        <v>386.1047619047619</v>
      </c>
      <c r="U22" s="478">
        <f t="shared" si="1"/>
        <v>7</v>
      </c>
      <c r="V22" s="478">
        <v>1</v>
      </c>
      <c r="W22" s="550">
        <f aca="true" t="shared" si="5" ref="W22:W35">T22-$T$5</f>
        <v>-632.6861904761902</v>
      </c>
      <c r="X22" s="551">
        <f aca="true" t="shared" si="6" ref="X22:X35">AVERAGE(E22:S22)</f>
        <v>55.1578231292517</v>
      </c>
    </row>
    <row r="23" spans="1:24" ht="12.75">
      <c r="A23" s="400">
        <v>19</v>
      </c>
      <c r="B23" s="487">
        <v>98</v>
      </c>
      <c r="C23" s="339" t="s">
        <v>163</v>
      </c>
      <c r="D23" s="414" t="s">
        <v>74</v>
      </c>
      <c r="E23" s="410">
        <v>48.32142857142857</v>
      </c>
      <c r="F23" s="332"/>
      <c r="G23" s="332"/>
      <c r="H23" s="332">
        <v>54.64</v>
      </c>
      <c r="I23" s="332">
        <v>42.45</v>
      </c>
      <c r="J23" s="332">
        <v>63.81</v>
      </c>
      <c r="K23" s="332"/>
      <c r="L23" s="332"/>
      <c r="M23" s="332"/>
      <c r="N23" s="334"/>
      <c r="O23" s="332"/>
      <c r="P23" s="332"/>
      <c r="Q23" s="332">
        <v>51.83</v>
      </c>
      <c r="R23" s="332">
        <v>42.17</v>
      </c>
      <c r="S23" s="342">
        <v>54.75</v>
      </c>
      <c r="T23" s="343">
        <f t="shared" si="4"/>
        <v>357.9714285714286</v>
      </c>
      <c r="U23" s="478">
        <f t="shared" si="1"/>
        <v>7</v>
      </c>
      <c r="V23" s="478"/>
      <c r="W23" s="550">
        <f t="shared" si="5"/>
        <v>-660.8195238095236</v>
      </c>
      <c r="X23" s="551">
        <f t="shared" si="6"/>
        <v>51.138775510204084</v>
      </c>
    </row>
    <row r="24" spans="1:24" ht="12.75">
      <c r="A24" s="400">
        <v>20</v>
      </c>
      <c r="B24" s="487">
        <v>93</v>
      </c>
      <c r="C24" s="339" t="s">
        <v>148</v>
      </c>
      <c r="D24" s="414" t="s">
        <v>149</v>
      </c>
      <c r="E24" s="410">
        <v>76</v>
      </c>
      <c r="F24" s="332"/>
      <c r="G24" s="332">
        <v>59.22</v>
      </c>
      <c r="H24" s="332">
        <v>100.55</v>
      </c>
      <c r="I24" s="332"/>
      <c r="J24" s="332"/>
      <c r="K24" s="332"/>
      <c r="L24" s="332"/>
      <c r="M24" s="332"/>
      <c r="N24" s="334"/>
      <c r="O24" s="332"/>
      <c r="P24" s="332"/>
      <c r="Q24" s="332">
        <v>56</v>
      </c>
      <c r="R24" s="332"/>
      <c r="S24" s="342">
        <v>61</v>
      </c>
      <c r="T24" s="343">
        <f t="shared" si="4"/>
        <v>352.77</v>
      </c>
      <c r="U24" s="478">
        <f t="shared" si="1"/>
        <v>5</v>
      </c>
      <c r="V24" s="478">
        <v>3</v>
      </c>
      <c r="W24" s="550">
        <f t="shared" si="5"/>
        <v>-666.0209523809522</v>
      </c>
      <c r="X24" s="551">
        <f t="shared" si="6"/>
        <v>70.554</v>
      </c>
    </row>
    <row r="25" spans="1:24" ht="12.75">
      <c r="A25" s="400">
        <v>21</v>
      </c>
      <c r="B25" s="487">
        <v>102</v>
      </c>
      <c r="C25" s="340" t="s">
        <v>141</v>
      </c>
      <c r="D25" s="415" t="s">
        <v>142</v>
      </c>
      <c r="E25" s="410">
        <v>53.083333333333336</v>
      </c>
      <c r="F25" s="332">
        <v>44.11</v>
      </c>
      <c r="G25" s="332">
        <v>49.11</v>
      </c>
      <c r="H25" s="332"/>
      <c r="I25" s="332"/>
      <c r="J25" s="332"/>
      <c r="K25" s="332"/>
      <c r="L25" s="332"/>
      <c r="M25" s="332">
        <v>105.47</v>
      </c>
      <c r="N25" s="334"/>
      <c r="O25" s="332"/>
      <c r="P25" s="332"/>
      <c r="Q25" s="332"/>
      <c r="R25" s="332">
        <v>84.14</v>
      </c>
      <c r="S25" s="342"/>
      <c r="T25" s="343">
        <f t="shared" si="4"/>
        <v>335.91333333333336</v>
      </c>
      <c r="U25" s="478">
        <f t="shared" si="1"/>
        <v>5</v>
      </c>
      <c r="V25" s="478">
        <v>2</v>
      </c>
      <c r="W25" s="550">
        <f t="shared" si="5"/>
        <v>-682.8776190476187</v>
      </c>
      <c r="X25" s="551">
        <f t="shared" si="6"/>
        <v>67.18266666666668</v>
      </c>
    </row>
    <row r="26" spans="1:24" ht="12.75">
      <c r="A26" s="400">
        <v>22</v>
      </c>
      <c r="B26" s="487">
        <v>88</v>
      </c>
      <c r="C26" s="340" t="s">
        <v>131</v>
      </c>
      <c r="D26" s="415" t="s">
        <v>58</v>
      </c>
      <c r="E26" s="410">
        <v>56.05952380952381</v>
      </c>
      <c r="F26" s="332">
        <v>88.48</v>
      </c>
      <c r="G26" s="332"/>
      <c r="H26" s="332"/>
      <c r="I26" s="332"/>
      <c r="J26" s="332"/>
      <c r="K26" s="332">
        <v>73.32</v>
      </c>
      <c r="L26" s="332">
        <v>86.06</v>
      </c>
      <c r="M26" s="332"/>
      <c r="N26" s="334"/>
      <c r="O26" s="332"/>
      <c r="P26" s="332"/>
      <c r="Q26" s="332"/>
      <c r="R26" s="332"/>
      <c r="S26" s="342"/>
      <c r="T26" s="343">
        <f t="shared" si="4"/>
        <v>303.9195238095238</v>
      </c>
      <c r="U26" s="478">
        <f t="shared" si="1"/>
        <v>4</v>
      </c>
      <c r="V26" s="478">
        <v>1</v>
      </c>
      <c r="W26" s="550">
        <f t="shared" si="5"/>
        <v>-714.8714285714284</v>
      </c>
      <c r="X26" s="551">
        <f t="shared" si="6"/>
        <v>75.97988095238095</v>
      </c>
    </row>
    <row r="27" spans="1:24" ht="12.75">
      <c r="A27" s="400">
        <v>23</v>
      </c>
      <c r="B27" s="487">
        <v>115</v>
      </c>
      <c r="C27" s="338" t="s">
        <v>169</v>
      </c>
      <c r="D27" s="412" t="s">
        <v>52</v>
      </c>
      <c r="E27" s="410">
        <v>51.595238095238095</v>
      </c>
      <c r="F27" s="332">
        <v>59.34</v>
      </c>
      <c r="G27" s="332">
        <v>83.74</v>
      </c>
      <c r="H27" s="332"/>
      <c r="I27" s="332"/>
      <c r="J27" s="332"/>
      <c r="K27" s="332"/>
      <c r="L27" s="332"/>
      <c r="M27" s="332"/>
      <c r="N27" s="334"/>
      <c r="O27" s="332"/>
      <c r="P27" s="332"/>
      <c r="Q27" s="332"/>
      <c r="R27" s="332">
        <v>100.5</v>
      </c>
      <c r="S27" s="342"/>
      <c r="T27" s="343">
        <f t="shared" si="4"/>
        <v>295.1752380952381</v>
      </c>
      <c r="U27" s="478">
        <f t="shared" si="1"/>
        <v>4</v>
      </c>
      <c r="V27" s="478">
        <v>1</v>
      </c>
      <c r="W27" s="550">
        <f t="shared" si="5"/>
        <v>-723.615714285714</v>
      </c>
      <c r="X27" s="551">
        <f t="shared" si="6"/>
        <v>73.79380952380953</v>
      </c>
    </row>
    <row r="28" spans="1:24" ht="12.75">
      <c r="A28" s="400">
        <v>24</v>
      </c>
      <c r="B28" s="487">
        <v>136</v>
      </c>
      <c r="C28" s="339" t="s">
        <v>272</v>
      </c>
      <c r="D28" s="414" t="s">
        <v>273</v>
      </c>
      <c r="E28" s="410">
        <v>44.154761904761905</v>
      </c>
      <c r="F28" s="332"/>
      <c r="G28" s="332"/>
      <c r="H28" s="332"/>
      <c r="I28" s="332"/>
      <c r="J28" s="332"/>
      <c r="K28" s="332"/>
      <c r="L28" s="332">
        <v>56.46</v>
      </c>
      <c r="M28" s="332"/>
      <c r="N28" s="334"/>
      <c r="O28" s="332"/>
      <c r="P28" s="332"/>
      <c r="Q28" s="332">
        <v>49.35</v>
      </c>
      <c r="R28" s="332">
        <v>41.22</v>
      </c>
      <c r="S28" s="342">
        <v>42.25</v>
      </c>
      <c r="T28" s="343">
        <f t="shared" si="4"/>
        <v>233.4347619047619</v>
      </c>
      <c r="U28" s="478">
        <f t="shared" si="1"/>
        <v>5</v>
      </c>
      <c r="V28" s="478"/>
      <c r="W28" s="550">
        <f t="shared" si="5"/>
        <v>-785.3561904761902</v>
      </c>
      <c r="X28" s="551">
        <f t="shared" si="6"/>
        <v>46.68695238095238</v>
      </c>
    </row>
    <row r="29" spans="1:24" ht="12.75">
      <c r="A29" s="400">
        <v>25</v>
      </c>
      <c r="B29" s="487">
        <v>110</v>
      </c>
      <c r="C29" s="340" t="s">
        <v>158</v>
      </c>
      <c r="D29" s="415" t="s">
        <v>159</v>
      </c>
      <c r="E29" s="410">
        <v>28.976190476190478</v>
      </c>
      <c r="F29" s="332"/>
      <c r="G29" s="332"/>
      <c r="H29" s="332"/>
      <c r="I29" s="332">
        <v>86.99</v>
      </c>
      <c r="J29" s="332"/>
      <c r="K29" s="332"/>
      <c r="L29" s="332"/>
      <c r="M29" s="332"/>
      <c r="N29" s="334"/>
      <c r="O29" s="332"/>
      <c r="P29" s="332">
        <v>102.75</v>
      </c>
      <c r="Q29" s="332"/>
      <c r="R29" s="332"/>
      <c r="S29" s="342"/>
      <c r="T29" s="343">
        <f t="shared" si="4"/>
        <v>218.7161904761905</v>
      </c>
      <c r="U29" s="478">
        <f t="shared" si="1"/>
        <v>3</v>
      </c>
      <c r="V29" s="478"/>
      <c r="W29" s="550">
        <f t="shared" si="5"/>
        <v>-800.0747619047617</v>
      </c>
      <c r="X29" s="551">
        <f t="shared" si="6"/>
        <v>72.90539682539683</v>
      </c>
    </row>
    <row r="30" spans="1:24" ht="12.75">
      <c r="A30" s="400">
        <v>26</v>
      </c>
      <c r="B30" s="487">
        <v>117</v>
      </c>
      <c r="C30" s="339" t="s">
        <v>171</v>
      </c>
      <c r="D30" s="414" t="s">
        <v>172</v>
      </c>
      <c r="E30" s="410"/>
      <c r="F30" s="332"/>
      <c r="G30" s="332"/>
      <c r="H30" s="332"/>
      <c r="I30" s="332"/>
      <c r="J30" s="332"/>
      <c r="K30" s="332"/>
      <c r="L30" s="332">
        <v>85.14</v>
      </c>
      <c r="M30" s="332"/>
      <c r="N30" s="334"/>
      <c r="O30" s="333">
        <v>103.72</v>
      </c>
      <c r="P30" s="332"/>
      <c r="Q30" s="332"/>
      <c r="R30" s="332"/>
      <c r="S30" s="342"/>
      <c r="T30" s="343">
        <f t="shared" si="4"/>
        <v>188.86</v>
      </c>
      <c r="U30" s="478">
        <f t="shared" si="1"/>
        <v>2</v>
      </c>
      <c r="V30" s="478">
        <v>1</v>
      </c>
      <c r="W30" s="550">
        <f t="shared" si="5"/>
        <v>-829.9309523809521</v>
      </c>
      <c r="X30" s="551">
        <f t="shared" si="6"/>
        <v>94.43</v>
      </c>
    </row>
    <row r="31" spans="1:24" ht="12.75">
      <c r="A31" s="400">
        <v>27</v>
      </c>
      <c r="B31" s="487">
        <v>118</v>
      </c>
      <c r="C31" s="339" t="s">
        <v>249</v>
      </c>
      <c r="D31" s="414" t="s">
        <v>250</v>
      </c>
      <c r="E31" s="410"/>
      <c r="F31" s="332"/>
      <c r="G31" s="332"/>
      <c r="H31" s="332"/>
      <c r="I31" s="332"/>
      <c r="J31" s="332">
        <v>104.19</v>
      </c>
      <c r="K31" s="332"/>
      <c r="L31" s="332"/>
      <c r="M31" s="332"/>
      <c r="N31" s="334"/>
      <c r="O31" s="332"/>
      <c r="P31" s="332"/>
      <c r="Q31" s="332">
        <v>83.53</v>
      </c>
      <c r="R31" s="332"/>
      <c r="S31" s="342"/>
      <c r="T31" s="343">
        <f t="shared" si="4"/>
        <v>187.72</v>
      </c>
      <c r="U31" s="478">
        <f t="shared" si="1"/>
        <v>2</v>
      </c>
      <c r="V31" s="478">
        <v>2</v>
      </c>
      <c r="W31" s="550">
        <f t="shared" si="5"/>
        <v>-831.0709523809521</v>
      </c>
      <c r="X31" s="551">
        <f t="shared" si="6"/>
        <v>93.86</v>
      </c>
    </row>
    <row r="32" spans="1:24" ht="12.75">
      <c r="A32" s="400">
        <v>28</v>
      </c>
      <c r="B32" s="487">
        <v>119</v>
      </c>
      <c r="C32" s="339" t="s">
        <v>173</v>
      </c>
      <c r="D32" s="414" t="s">
        <v>174</v>
      </c>
      <c r="E32" s="410"/>
      <c r="F32" s="332">
        <v>65.54</v>
      </c>
      <c r="G32" s="332"/>
      <c r="H32" s="332">
        <v>54.18</v>
      </c>
      <c r="I32" s="332"/>
      <c r="J32" s="332"/>
      <c r="K32" s="332">
        <v>65.89</v>
      </c>
      <c r="L32" s="332"/>
      <c r="M32" s="332"/>
      <c r="N32" s="334"/>
      <c r="O32" s="332"/>
      <c r="P32" s="332"/>
      <c r="Q32" s="332"/>
      <c r="R32" s="332"/>
      <c r="S32" s="342"/>
      <c r="T32" s="343">
        <f t="shared" si="4"/>
        <v>185.61</v>
      </c>
      <c r="U32" s="478">
        <f t="shared" si="1"/>
        <v>3</v>
      </c>
      <c r="V32" s="478"/>
      <c r="W32" s="550">
        <f t="shared" si="5"/>
        <v>-833.1809523809521</v>
      </c>
      <c r="X32" s="551">
        <f t="shared" si="6"/>
        <v>61.870000000000005</v>
      </c>
    </row>
    <row r="33" spans="1:24" ht="12.75">
      <c r="A33" s="400">
        <v>29</v>
      </c>
      <c r="B33" s="487">
        <v>123</v>
      </c>
      <c r="C33" s="340" t="s">
        <v>180</v>
      </c>
      <c r="D33" s="415" t="s">
        <v>181</v>
      </c>
      <c r="E33" s="410">
        <v>56.952380952380956</v>
      </c>
      <c r="F33" s="332"/>
      <c r="G33" s="332"/>
      <c r="H33" s="332">
        <v>53.73</v>
      </c>
      <c r="I33" s="332"/>
      <c r="J33" s="332">
        <v>65.78</v>
      </c>
      <c r="K33" s="332"/>
      <c r="L33" s="332"/>
      <c r="M33" s="332"/>
      <c r="N33" s="334"/>
      <c r="O33" s="332"/>
      <c r="P33" s="332"/>
      <c r="Q33" s="332"/>
      <c r="R33" s="332"/>
      <c r="S33" s="342"/>
      <c r="T33" s="343">
        <f t="shared" si="4"/>
        <v>176.46238095238095</v>
      </c>
      <c r="U33" s="478">
        <f t="shared" si="1"/>
        <v>3</v>
      </c>
      <c r="V33" s="478"/>
      <c r="W33" s="550">
        <f t="shared" si="5"/>
        <v>-842.3285714285712</v>
      </c>
      <c r="X33" s="551">
        <f t="shared" si="6"/>
        <v>58.820793650793654</v>
      </c>
    </row>
    <row r="34" spans="1:24" ht="12.75">
      <c r="A34" s="400">
        <v>30</v>
      </c>
      <c r="B34" s="487">
        <v>264</v>
      </c>
      <c r="C34" s="339" t="s">
        <v>32</v>
      </c>
      <c r="D34" s="414" t="s">
        <v>309</v>
      </c>
      <c r="E34" s="410">
        <v>77.19047619047619</v>
      </c>
      <c r="F34" s="332"/>
      <c r="G34" s="332"/>
      <c r="H34" s="332"/>
      <c r="I34" s="332"/>
      <c r="J34" s="332"/>
      <c r="K34" s="332"/>
      <c r="L34" s="332"/>
      <c r="M34" s="332"/>
      <c r="N34" s="334"/>
      <c r="O34" s="332"/>
      <c r="P34" s="332"/>
      <c r="Q34" s="332"/>
      <c r="R34" s="332"/>
      <c r="S34" s="342">
        <v>87.88</v>
      </c>
      <c r="T34" s="343">
        <f t="shared" si="4"/>
        <v>165.0704761904762</v>
      </c>
      <c r="U34" s="478">
        <f t="shared" si="1"/>
        <v>2</v>
      </c>
      <c r="V34" s="478">
        <v>2</v>
      </c>
      <c r="W34" s="550">
        <f t="shared" si="5"/>
        <v>-853.7204761904759</v>
      </c>
      <c r="X34" s="551">
        <f t="shared" si="6"/>
        <v>82.5352380952381</v>
      </c>
    </row>
    <row r="35" spans="1:24" ht="12.75">
      <c r="A35" s="400">
        <v>31</v>
      </c>
      <c r="B35" s="487">
        <v>129</v>
      </c>
      <c r="C35" s="339" t="s">
        <v>227</v>
      </c>
      <c r="D35" s="414" t="s">
        <v>228</v>
      </c>
      <c r="E35" s="410">
        <v>54.86904761904761</v>
      </c>
      <c r="F35" s="332"/>
      <c r="G35" s="332"/>
      <c r="H35" s="332">
        <v>56</v>
      </c>
      <c r="I35" s="332"/>
      <c r="J35" s="332"/>
      <c r="K35" s="332"/>
      <c r="L35" s="332"/>
      <c r="M35" s="332"/>
      <c r="N35" s="336"/>
      <c r="O35" s="332"/>
      <c r="P35" s="332"/>
      <c r="Q35" s="332">
        <v>50.1</v>
      </c>
      <c r="R35" s="332"/>
      <c r="S35" s="342"/>
      <c r="T35" s="343">
        <f t="shared" si="4"/>
        <v>160.96904761904761</v>
      </c>
      <c r="U35" s="478">
        <f t="shared" si="1"/>
        <v>3</v>
      </c>
      <c r="V35" s="478"/>
      <c r="W35" s="550">
        <f t="shared" si="5"/>
        <v>-857.8219047619045</v>
      </c>
      <c r="X35" s="551">
        <f t="shared" si="6"/>
        <v>53.656349206349205</v>
      </c>
    </row>
    <row r="36" spans="1:24" ht="12.75">
      <c r="A36" s="400">
        <v>32</v>
      </c>
      <c r="B36" s="487">
        <v>141</v>
      </c>
      <c r="C36" s="339" t="s">
        <v>158</v>
      </c>
      <c r="D36" s="414" t="s">
        <v>197</v>
      </c>
      <c r="E36" s="410">
        <v>34.33333333333333</v>
      </c>
      <c r="F36" s="332"/>
      <c r="G36" s="332">
        <v>62.54</v>
      </c>
      <c r="H36" s="332">
        <v>39.64</v>
      </c>
      <c r="I36" s="332"/>
      <c r="J36" s="332"/>
      <c r="K36" s="332"/>
      <c r="L36" s="332"/>
      <c r="M36" s="332"/>
      <c r="N36" s="334"/>
      <c r="O36" s="333"/>
      <c r="P36" s="332"/>
      <c r="Q36" s="332"/>
      <c r="R36" s="332"/>
      <c r="S36" s="342">
        <v>9.75</v>
      </c>
      <c r="T36" s="343">
        <f t="shared" si="4"/>
        <v>146.26333333333332</v>
      </c>
      <c r="U36" s="478">
        <f t="shared" si="1"/>
        <v>4</v>
      </c>
      <c r="V36" s="478"/>
      <c r="W36" s="550">
        <f aca="true" t="shared" si="7" ref="W36:W52">T36-$T$5</f>
        <v>-872.5276190476188</v>
      </c>
      <c r="X36" s="551">
        <f aca="true" t="shared" si="8" ref="X36:X52">AVERAGE(E36:S36)</f>
        <v>36.56583333333333</v>
      </c>
    </row>
    <row r="37" spans="1:24" ht="12.75">
      <c r="A37" s="400">
        <v>33</v>
      </c>
      <c r="B37" s="487">
        <v>138</v>
      </c>
      <c r="C37" s="339" t="s">
        <v>193</v>
      </c>
      <c r="D37" s="414" t="s">
        <v>194</v>
      </c>
      <c r="E37" s="410">
        <v>85.22619047619048</v>
      </c>
      <c r="F37" s="332"/>
      <c r="G37" s="332"/>
      <c r="H37" s="332">
        <v>61</v>
      </c>
      <c r="I37" s="332"/>
      <c r="J37" s="332"/>
      <c r="K37" s="332"/>
      <c r="L37" s="332"/>
      <c r="M37" s="332"/>
      <c r="N37" s="334"/>
      <c r="O37" s="332"/>
      <c r="P37" s="332"/>
      <c r="Q37" s="332"/>
      <c r="R37" s="332"/>
      <c r="S37" s="342"/>
      <c r="T37" s="343">
        <f t="shared" si="4"/>
        <v>146.22619047619048</v>
      </c>
      <c r="U37" s="478">
        <f aca="true" t="shared" si="9" ref="U37:U68">COUNTA(E37:S37)</f>
        <v>2</v>
      </c>
      <c r="V37" s="478">
        <v>1</v>
      </c>
      <c r="W37" s="550">
        <f t="shared" si="7"/>
        <v>-872.5647619047617</v>
      </c>
      <c r="X37" s="551">
        <f t="shared" si="8"/>
        <v>73.11309523809524</v>
      </c>
    </row>
    <row r="38" spans="1:24" ht="12.75">
      <c r="A38" s="400">
        <v>34</v>
      </c>
      <c r="B38" s="487">
        <v>146</v>
      </c>
      <c r="C38" s="339" t="s">
        <v>345</v>
      </c>
      <c r="D38" s="414" t="s">
        <v>346</v>
      </c>
      <c r="E38" s="410"/>
      <c r="F38" s="332"/>
      <c r="G38" s="332"/>
      <c r="H38" s="332"/>
      <c r="I38" s="332">
        <v>73.78</v>
      </c>
      <c r="J38" s="332"/>
      <c r="K38" s="332"/>
      <c r="L38" s="332"/>
      <c r="M38" s="332"/>
      <c r="N38" s="334"/>
      <c r="O38" s="332"/>
      <c r="P38" s="332"/>
      <c r="Q38" s="332">
        <v>53.01</v>
      </c>
      <c r="R38" s="332"/>
      <c r="S38" s="342"/>
      <c r="T38" s="343">
        <f t="shared" si="4"/>
        <v>126.78999999999999</v>
      </c>
      <c r="U38" s="478">
        <f t="shared" si="9"/>
        <v>2</v>
      </c>
      <c r="V38" s="478"/>
      <c r="W38" s="550">
        <f t="shared" si="7"/>
        <v>-892.0009523809522</v>
      </c>
      <c r="X38" s="551">
        <f t="shared" si="8"/>
        <v>63.394999999999996</v>
      </c>
    </row>
    <row r="39" spans="1:24" ht="12.75">
      <c r="A39" s="400">
        <v>35</v>
      </c>
      <c r="B39" s="487">
        <v>261</v>
      </c>
      <c r="C39" s="340" t="s">
        <v>114</v>
      </c>
      <c r="D39" s="415" t="s">
        <v>385</v>
      </c>
      <c r="E39" s="410"/>
      <c r="F39" s="332"/>
      <c r="G39" s="332"/>
      <c r="H39" s="332"/>
      <c r="I39" s="332"/>
      <c r="J39" s="332">
        <v>53.77</v>
      </c>
      <c r="K39" s="332"/>
      <c r="L39" s="332"/>
      <c r="M39" s="332"/>
      <c r="N39" s="334"/>
      <c r="O39" s="332"/>
      <c r="P39" s="332"/>
      <c r="Q39" s="332">
        <v>23.82</v>
      </c>
      <c r="R39" s="332">
        <v>35.17</v>
      </c>
      <c r="S39" s="342">
        <v>13.5</v>
      </c>
      <c r="T39" s="343">
        <f t="shared" si="4"/>
        <v>126.26</v>
      </c>
      <c r="U39" s="478">
        <f t="shared" si="9"/>
        <v>4</v>
      </c>
      <c r="V39" s="478"/>
      <c r="W39" s="550">
        <f t="shared" si="7"/>
        <v>-892.5309523809522</v>
      </c>
      <c r="X39" s="551">
        <f t="shared" si="8"/>
        <v>31.565</v>
      </c>
    </row>
    <row r="40" spans="1:24" ht="12.75">
      <c r="A40" s="400">
        <v>36</v>
      </c>
      <c r="B40" s="487">
        <v>280</v>
      </c>
      <c r="C40" s="339" t="s">
        <v>357</v>
      </c>
      <c r="D40" s="414" t="s">
        <v>260</v>
      </c>
      <c r="E40" s="410"/>
      <c r="F40" s="332"/>
      <c r="G40" s="332"/>
      <c r="H40" s="332">
        <v>69.18</v>
      </c>
      <c r="I40" s="332"/>
      <c r="J40" s="332"/>
      <c r="K40" s="332"/>
      <c r="L40" s="332"/>
      <c r="M40" s="332"/>
      <c r="N40" s="334"/>
      <c r="O40" s="332"/>
      <c r="P40" s="333"/>
      <c r="Q40" s="332"/>
      <c r="R40" s="332"/>
      <c r="S40" s="342">
        <v>52.88</v>
      </c>
      <c r="T40" s="343">
        <f t="shared" si="4"/>
        <v>122.06</v>
      </c>
      <c r="U40" s="478">
        <f t="shared" si="9"/>
        <v>2</v>
      </c>
      <c r="V40" s="478">
        <v>1</v>
      </c>
      <c r="W40" s="550">
        <f t="shared" si="7"/>
        <v>-896.7309523809522</v>
      </c>
      <c r="X40" s="551">
        <f t="shared" si="8"/>
        <v>61.03</v>
      </c>
    </row>
    <row r="41" spans="1:24" ht="12.75">
      <c r="A41" s="400">
        <v>37</v>
      </c>
      <c r="B41" s="487">
        <v>161</v>
      </c>
      <c r="C41" s="339" t="s">
        <v>219</v>
      </c>
      <c r="D41" s="414" t="s">
        <v>220</v>
      </c>
      <c r="E41" s="410">
        <v>44.15</v>
      </c>
      <c r="F41" s="332"/>
      <c r="G41" s="332"/>
      <c r="H41" s="332">
        <v>71.91</v>
      </c>
      <c r="I41" s="332"/>
      <c r="J41" s="332"/>
      <c r="K41" s="332"/>
      <c r="L41" s="332"/>
      <c r="M41" s="332"/>
      <c r="N41" s="334"/>
      <c r="O41" s="332"/>
      <c r="P41" s="332"/>
      <c r="Q41" s="332"/>
      <c r="R41" s="332"/>
      <c r="S41" s="342"/>
      <c r="T41" s="343">
        <f t="shared" si="4"/>
        <v>116.06</v>
      </c>
      <c r="U41" s="478">
        <f t="shared" si="9"/>
        <v>2</v>
      </c>
      <c r="V41" s="478">
        <v>1</v>
      </c>
      <c r="W41" s="550">
        <f t="shared" si="7"/>
        <v>-902.7309523809522</v>
      </c>
      <c r="X41" s="551">
        <f t="shared" si="8"/>
        <v>58.03</v>
      </c>
    </row>
    <row r="42" spans="1:24" ht="12.75">
      <c r="A42" s="400">
        <v>38</v>
      </c>
      <c r="B42" s="487">
        <v>162</v>
      </c>
      <c r="C42" s="340" t="s">
        <v>221</v>
      </c>
      <c r="D42" s="415" t="s">
        <v>222</v>
      </c>
      <c r="E42" s="410">
        <v>52.78571428571429</v>
      </c>
      <c r="F42" s="332"/>
      <c r="G42" s="332"/>
      <c r="H42" s="332">
        <v>62.36</v>
      </c>
      <c r="I42" s="332"/>
      <c r="J42" s="332"/>
      <c r="K42" s="332"/>
      <c r="L42" s="332"/>
      <c r="M42" s="332"/>
      <c r="N42" s="336"/>
      <c r="O42" s="332"/>
      <c r="P42" s="332"/>
      <c r="Q42" s="332"/>
      <c r="R42" s="332"/>
      <c r="S42" s="342"/>
      <c r="T42" s="343">
        <f t="shared" si="4"/>
        <v>115.14571428571429</v>
      </c>
      <c r="U42" s="478">
        <f t="shared" si="9"/>
        <v>2</v>
      </c>
      <c r="V42" s="478"/>
      <c r="W42" s="550">
        <f t="shared" si="7"/>
        <v>-903.6452380952378</v>
      </c>
      <c r="X42" s="551">
        <f t="shared" si="8"/>
        <v>57.572857142857146</v>
      </c>
    </row>
    <row r="43" spans="1:24" ht="12.75">
      <c r="A43" s="400">
        <v>39</v>
      </c>
      <c r="B43" s="487">
        <v>269</v>
      </c>
      <c r="C43" s="340" t="s">
        <v>344</v>
      </c>
      <c r="D43" s="415" t="s">
        <v>194</v>
      </c>
      <c r="E43" s="410"/>
      <c r="F43" s="332"/>
      <c r="G43" s="332"/>
      <c r="H43" s="332">
        <v>74.18</v>
      </c>
      <c r="I43" s="332"/>
      <c r="J43" s="332"/>
      <c r="K43" s="332"/>
      <c r="L43" s="332"/>
      <c r="M43" s="332"/>
      <c r="N43" s="336"/>
      <c r="O43" s="332"/>
      <c r="P43" s="332"/>
      <c r="Q43" s="332"/>
      <c r="R43" s="332"/>
      <c r="S43" s="342">
        <v>39.13</v>
      </c>
      <c r="T43" s="343">
        <f aca="true" t="shared" si="10" ref="T43:T74">SUM(E43:S43)</f>
        <v>113.31</v>
      </c>
      <c r="U43" s="478">
        <f t="shared" si="9"/>
        <v>2</v>
      </c>
      <c r="V43" s="478">
        <v>1</v>
      </c>
      <c r="W43" s="550">
        <f t="shared" si="7"/>
        <v>-905.4809523809522</v>
      </c>
      <c r="X43" s="551">
        <f t="shared" si="8"/>
        <v>56.655</v>
      </c>
    </row>
    <row r="44" spans="1:24" ht="12.75">
      <c r="A44" s="400">
        <v>40</v>
      </c>
      <c r="B44" s="487">
        <v>169</v>
      </c>
      <c r="C44" s="340" t="s">
        <v>229</v>
      </c>
      <c r="D44" s="414" t="s">
        <v>159</v>
      </c>
      <c r="E44" s="410">
        <v>46.535714285714285</v>
      </c>
      <c r="F44" s="332"/>
      <c r="G44" s="332"/>
      <c r="H44" s="332">
        <v>64.18</v>
      </c>
      <c r="I44" s="332"/>
      <c r="J44" s="332"/>
      <c r="K44" s="332"/>
      <c r="L44" s="332"/>
      <c r="M44" s="332"/>
      <c r="N44" s="334"/>
      <c r="O44" s="332"/>
      <c r="P44" s="332"/>
      <c r="Q44" s="332"/>
      <c r="R44" s="332"/>
      <c r="S44" s="342"/>
      <c r="T44" s="343">
        <f t="shared" si="10"/>
        <v>110.71571428571428</v>
      </c>
      <c r="U44" s="478">
        <f t="shared" si="9"/>
        <v>2</v>
      </c>
      <c r="V44" s="478"/>
      <c r="W44" s="550">
        <f t="shared" si="7"/>
        <v>-908.0752380952379</v>
      </c>
      <c r="X44" s="551">
        <f t="shared" si="8"/>
        <v>55.35785714285714</v>
      </c>
    </row>
    <row r="45" spans="1:24" ht="12.75">
      <c r="A45" s="400">
        <v>41</v>
      </c>
      <c r="B45" s="487">
        <v>173</v>
      </c>
      <c r="C45" s="339" t="s">
        <v>233</v>
      </c>
      <c r="D45" s="414" t="s">
        <v>234</v>
      </c>
      <c r="E45" s="410"/>
      <c r="F45" s="332"/>
      <c r="G45" s="332"/>
      <c r="H45" s="332"/>
      <c r="I45" s="332"/>
      <c r="J45" s="332"/>
      <c r="K45" s="332"/>
      <c r="L45" s="332"/>
      <c r="M45" s="332"/>
      <c r="N45" s="334"/>
      <c r="O45" s="333"/>
      <c r="P45" s="332">
        <v>109.3</v>
      </c>
      <c r="Q45" s="332"/>
      <c r="R45" s="332"/>
      <c r="S45" s="342"/>
      <c r="T45" s="343">
        <f t="shared" si="10"/>
        <v>109.3</v>
      </c>
      <c r="U45" s="478">
        <f t="shared" si="9"/>
        <v>1</v>
      </c>
      <c r="V45" s="478">
        <v>1</v>
      </c>
      <c r="W45" s="550">
        <f t="shared" si="7"/>
        <v>-909.4909523809522</v>
      </c>
      <c r="X45" s="551">
        <f t="shared" si="8"/>
        <v>109.3</v>
      </c>
    </row>
    <row r="46" spans="1:24" ht="12.75">
      <c r="A46" s="400">
        <v>42</v>
      </c>
      <c r="B46" s="487">
        <v>178</v>
      </c>
      <c r="C46" s="339" t="s">
        <v>241</v>
      </c>
      <c r="D46" s="414" t="s">
        <v>84</v>
      </c>
      <c r="E46" s="410"/>
      <c r="F46" s="332"/>
      <c r="G46" s="332"/>
      <c r="H46" s="332"/>
      <c r="I46" s="332"/>
      <c r="J46" s="332"/>
      <c r="K46" s="332"/>
      <c r="L46" s="332"/>
      <c r="M46" s="332"/>
      <c r="N46" s="334">
        <v>105.73</v>
      </c>
      <c r="O46" s="332"/>
      <c r="P46" s="332"/>
      <c r="Q46" s="332"/>
      <c r="R46" s="332"/>
      <c r="S46" s="342"/>
      <c r="T46" s="343">
        <f t="shared" si="10"/>
        <v>105.73</v>
      </c>
      <c r="U46" s="478">
        <f t="shared" si="9"/>
        <v>1</v>
      </c>
      <c r="V46" s="478"/>
      <c r="W46" s="550">
        <f t="shared" si="7"/>
        <v>-913.0609523809521</v>
      </c>
      <c r="X46" s="551">
        <f t="shared" si="8"/>
        <v>105.73</v>
      </c>
    </row>
    <row r="47" spans="1:24" ht="12.75">
      <c r="A47" s="400">
        <v>43</v>
      </c>
      <c r="B47" s="487">
        <v>179</v>
      </c>
      <c r="C47" s="340" t="s">
        <v>242</v>
      </c>
      <c r="D47" s="415" t="s">
        <v>243</v>
      </c>
      <c r="E47" s="410"/>
      <c r="F47" s="332"/>
      <c r="G47" s="332">
        <v>105</v>
      </c>
      <c r="H47" s="332"/>
      <c r="I47" s="332"/>
      <c r="J47" s="332"/>
      <c r="K47" s="332"/>
      <c r="L47" s="332"/>
      <c r="M47" s="332"/>
      <c r="N47" s="334"/>
      <c r="O47" s="332"/>
      <c r="P47" s="332"/>
      <c r="Q47" s="332"/>
      <c r="R47" s="332"/>
      <c r="S47" s="342"/>
      <c r="T47" s="343">
        <f t="shared" si="10"/>
        <v>105</v>
      </c>
      <c r="U47" s="478">
        <f t="shared" si="9"/>
        <v>1</v>
      </c>
      <c r="V47" s="478">
        <v>1</v>
      </c>
      <c r="W47" s="550">
        <f t="shared" si="7"/>
        <v>-913.7909523809521</v>
      </c>
      <c r="X47" s="551">
        <f t="shared" si="8"/>
        <v>105</v>
      </c>
    </row>
    <row r="48" spans="1:24" ht="12.75">
      <c r="A48" s="400">
        <v>44</v>
      </c>
      <c r="B48" s="487">
        <v>180</v>
      </c>
      <c r="C48" s="339" t="s">
        <v>244</v>
      </c>
      <c r="D48" s="414" t="s">
        <v>74</v>
      </c>
      <c r="E48" s="410">
        <v>28.380952380952383</v>
      </c>
      <c r="F48" s="332"/>
      <c r="G48" s="332"/>
      <c r="H48" s="332">
        <v>76</v>
      </c>
      <c r="I48" s="332"/>
      <c r="J48" s="332"/>
      <c r="K48" s="332"/>
      <c r="L48" s="332"/>
      <c r="M48" s="332"/>
      <c r="N48" s="334"/>
      <c r="O48" s="332"/>
      <c r="P48" s="332"/>
      <c r="Q48" s="332"/>
      <c r="R48" s="332"/>
      <c r="S48" s="342"/>
      <c r="T48" s="343">
        <f t="shared" si="10"/>
        <v>104.38095238095238</v>
      </c>
      <c r="U48" s="478">
        <f t="shared" si="9"/>
        <v>2</v>
      </c>
      <c r="V48" s="478">
        <v>1</v>
      </c>
      <c r="W48" s="550">
        <f t="shared" si="7"/>
        <v>-914.4099999999997</v>
      </c>
      <c r="X48" s="551">
        <f t="shared" si="8"/>
        <v>52.19047619047619</v>
      </c>
    </row>
    <row r="49" spans="1:24" ht="12.75">
      <c r="A49" s="400">
        <v>45</v>
      </c>
      <c r="B49" s="487">
        <v>183</v>
      </c>
      <c r="C49" s="340" t="s">
        <v>247</v>
      </c>
      <c r="D49" s="415" t="s">
        <v>58</v>
      </c>
      <c r="E49" s="410"/>
      <c r="F49" s="332"/>
      <c r="G49" s="332">
        <v>104.29</v>
      </c>
      <c r="H49" s="332"/>
      <c r="I49" s="332"/>
      <c r="J49" s="332"/>
      <c r="K49" s="332"/>
      <c r="L49" s="332"/>
      <c r="M49" s="332"/>
      <c r="N49" s="334"/>
      <c r="O49" s="332"/>
      <c r="P49" s="332"/>
      <c r="Q49" s="332"/>
      <c r="R49" s="332"/>
      <c r="S49" s="342"/>
      <c r="T49" s="343">
        <f t="shared" si="10"/>
        <v>104.29</v>
      </c>
      <c r="U49" s="478">
        <f t="shared" si="9"/>
        <v>1</v>
      </c>
      <c r="V49" s="478">
        <v>1</v>
      </c>
      <c r="W49" s="550">
        <f t="shared" si="7"/>
        <v>-914.5009523809522</v>
      </c>
      <c r="X49" s="551">
        <f t="shared" si="8"/>
        <v>104.29</v>
      </c>
    </row>
    <row r="50" spans="1:24" ht="12.75">
      <c r="A50" s="400">
        <v>46</v>
      </c>
      <c r="B50" s="487">
        <v>190</v>
      </c>
      <c r="C50" s="339" t="s">
        <v>258</v>
      </c>
      <c r="D50" s="414" t="s">
        <v>84</v>
      </c>
      <c r="E50" s="410">
        <v>46.535714285714285</v>
      </c>
      <c r="F50" s="332"/>
      <c r="G50" s="332">
        <v>55.66</v>
      </c>
      <c r="H50" s="332"/>
      <c r="I50" s="332"/>
      <c r="J50" s="332"/>
      <c r="K50" s="332"/>
      <c r="L50" s="332"/>
      <c r="M50" s="332"/>
      <c r="N50" s="334"/>
      <c r="O50" s="333"/>
      <c r="P50" s="332"/>
      <c r="Q50" s="332"/>
      <c r="R50" s="332"/>
      <c r="S50" s="342"/>
      <c r="T50" s="343">
        <f t="shared" si="10"/>
        <v>102.19571428571427</v>
      </c>
      <c r="U50" s="478">
        <f t="shared" si="9"/>
        <v>2</v>
      </c>
      <c r="V50" s="478"/>
      <c r="W50" s="550">
        <f t="shared" si="7"/>
        <v>-916.5952380952378</v>
      </c>
      <c r="X50" s="551">
        <f t="shared" si="8"/>
        <v>51.09785714285714</v>
      </c>
    </row>
    <row r="51" spans="1:24" ht="12.75">
      <c r="A51" s="400">
        <v>47</v>
      </c>
      <c r="B51" s="487">
        <v>191</v>
      </c>
      <c r="C51" s="339" t="s">
        <v>259</v>
      </c>
      <c r="D51" s="414" t="s">
        <v>260</v>
      </c>
      <c r="E51" s="410"/>
      <c r="F51" s="332"/>
      <c r="G51" s="332"/>
      <c r="H51" s="332"/>
      <c r="I51" s="332">
        <v>102.09</v>
      </c>
      <c r="J51" s="332"/>
      <c r="K51" s="332"/>
      <c r="L51" s="332"/>
      <c r="M51" s="332"/>
      <c r="N51" s="334"/>
      <c r="O51" s="332"/>
      <c r="P51" s="332"/>
      <c r="Q51" s="332"/>
      <c r="R51" s="332"/>
      <c r="S51" s="342"/>
      <c r="T51" s="343">
        <f t="shared" si="10"/>
        <v>102.09</v>
      </c>
      <c r="U51" s="478">
        <f t="shared" si="9"/>
        <v>1</v>
      </c>
      <c r="V51" s="478">
        <v>1</v>
      </c>
      <c r="W51" s="550">
        <f t="shared" si="7"/>
        <v>-916.7009523809521</v>
      </c>
      <c r="X51" s="551">
        <f t="shared" si="8"/>
        <v>102.09</v>
      </c>
    </row>
    <row r="52" spans="1:24" ht="12.75">
      <c r="A52" s="400">
        <v>48</v>
      </c>
      <c r="B52" s="487">
        <v>192</v>
      </c>
      <c r="C52" s="340" t="s">
        <v>261</v>
      </c>
      <c r="D52" s="415" t="s">
        <v>262</v>
      </c>
      <c r="E52" s="410"/>
      <c r="F52" s="332"/>
      <c r="G52" s="332">
        <v>101.97</v>
      </c>
      <c r="H52" s="332"/>
      <c r="I52" s="332"/>
      <c r="J52" s="332"/>
      <c r="K52" s="332"/>
      <c r="L52" s="332"/>
      <c r="M52" s="332"/>
      <c r="N52" s="334"/>
      <c r="O52" s="332"/>
      <c r="P52" s="332"/>
      <c r="Q52" s="332"/>
      <c r="R52" s="332"/>
      <c r="S52" s="342"/>
      <c r="T52" s="343">
        <f t="shared" si="10"/>
        <v>101.97</v>
      </c>
      <c r="U52" s="478">
        <f t="shared" si="9"/>
        <v>1</v>
      </c>
      <c r="V52" s="478">
        <v>1</v>
      </c>
      <c r="W52" s="550">
        <f t="shared" si="7"/>
        <v>-916.8209523809521</v>
      </c>
      <c r="X52" s="551">
        <f t="shared" si="8"/>
        <v>101.97</v>
      </c>
    </row>
    <row r="53" spans="1:24" ht="12.75">
      <c r="A53" s="400">
        <v>49</v>
      </c>
      <c r="B53" s="487">
        <v>197</v>
      </c>
      <c r="C53" s="339" t="s">
        <v>267</v>
      </c>
      <c r="D53" s="414" t="s">
        <v>268</v>
      </c>
      <c r="E53" s="410"/>
      <c r="F53" s="332"/>
      <c r="G53" s="332"/>
      <c r="H53" s="332"/>
      <c r="I53" s="332">
        <v>101.24</v>
      </c>
      <c r="J53" s="332"/>
      <c r="K53" s="332"/>
      <c r="L53" s="332"/>
      <c r="M53" s="332"/>
      <c r="N53" s="334"/>
      <c r="O53" s="332"/>
      <c r="P53" s="332"/>
      <c r="Q53" s="332"/>
      <c r="R53" s="332"/>
      <c r="S53" s="342"/>
      <c r="T53" s="343">
        <f t="shared" si="10"/>
        <v>101.24</v>
      </c>
      <c r="U53" s="478">
        <f t="shared" si="9"/>
        <v>1</v>
      </c>
      <c r="V53" s="478">
        <v>1</v>
      </c>
      <c r="W53" s="550">
        <f aca="true" t="shared" si="11" ref="W53:W68">T53-$T$5</f>
        <v>-917.5509523809521</v>
      </c>
      <c r="X53" s="551">
        <f aca="true" t="shared" si="12" ref="X53:X68">AVERAGE(E53:S53)</f>
        <v>101.24</v>
      </c>
    </row>
    <row r="54" spans="1:24" ht="12.75">
      <c r="A54" s="400">
        <v>50</v>
      </c>
      <c r="B54" s="487">
        <v>199</v>
      </c>
      <c r="C54" s="339" t="s">
        <v>270</v>
      </c>
      <c r="D54" s="414" t="s">
        <v>271</v>
      </c>
      <c r="E54" s="410"/>
      <c r="F54" s="332"/>
      <c r="G54" s="332"/>
      <c r="H54" s="332">
        <v>101</v>
      </c>
      <c r="I54" s="332"/>
      <c r="J54" s="332"/>
      <c r="K54" s="332"/>
      <c r="L54" s="332"/>
      <c r="M54" s="332"/>
      <c r="N54" s="334"/>
      <c r="O54" s="332"/>
      <c r="P54" s="332"/>
      <c r="Q54" s="332"/>
      <c r="R54" s="332"/>
      <c r="S54" s="342"/>
      <c r="T54" s="343">
        <f t="shared" si="10"/>
        <v>101</v>
      </c>
      <c r="U54" s="478">
        <f t="shared" si="9"/>
        <v>1</v>
      </c>
      <c r="V54" s="478">
        <v>1</v>
      </c>
      <c r="W54" s="550">
        <f t="shared" si="11"/>
        <v>-917.7909523809521</v>
      </c>
      <c r="X54" s="551">
        <f t="shared" si="12"/>
        <v>101</v>
      </c>
    </row>
    <row r="55" spans="1:24" ht="12.75">
      <c r="A55" s="400">
        <v>51</v>
      </c>
      <c r="B55" s="487">
        <v>204</v>
      </c>
      <c r="C55" s="339" t="s">
        <v>279</v>
      </c>
      <c r="D55" s="414" t="s">
        <v>53</v>
      </c>
      <c r="E55" s="410"/>
      <c r="F55" s="332"/>
      <c r="G55" s="332"/>
      <c r="H55" s="332"/>
      <c r="I55" s="332"/>
      <c r="J55" s="332">
        <v>97.54</v>
      </c>
      <c r="K55" s="332"/>
      <c r="L55" s="332"/>
      <c r="M55" s="332"/>
      <c r="N55" s="334"/>
      <c r="O55" s="332"/>
      <c r="P55" s="332"/>
      <c r="Q55" s="332"/>
      <c r="R55" s="332"/>
      <c r="S55" s="342"/>
      <c r="T55" s="343">
        <f t="shared" si="10"/>
        <v>97.54</v>
      </c>
      <c r="U55" s="478">
        <f t="shared" si="9"/>
        <v>1</v>
      </c>
      <c r="V55" s="478">
        <v>1</v>
      </c>
      <c r="W55" s="550">
        <f t="shared" si="11"/>
        <v>-921.2509523809522</v>
      </c>
      <c r="X55" s="551">
        <f t="shared" si="12"/>
        <v>97.54</v>
      </c>
    </row>
    <row r="56" spans="1:24" ht="12.75">
      <c r="A56" s="400">
        <v>52</v>
      </c>
      <c r="B56" s="487">
        <v>212</v>
      </c>
      <c r="C56" s="339" t="s">
        <v>288</v>
      </c>
      <c r="D56" s="415" t="s">
        <v>289</v>
      </c>
      <c r="E56" s="410"/>
      <c r="F56" s="332"/>
      <c r="G56" s="332"/>
      <c r="H56" s="332"/>
      <c r="I56" s="332"/>
      <c r="J56" s="332"/>
      <c r="K56" s="332"/>
      <c r="L56" s="332"/>
      <c r="M56" s="332"/>
      <c r="N56" s="334"/>
      <c r="O56" s="332">
        <v>95.4</v>
      </c>
      <c r="P56" s="332"/>
      <c r="Q56" s="332"/>
      <c r="R56" s="332"/>
      <c r="S56" s="342"/>
      <c r="T56" s="343">
        <f t="shared" si="10"/>
        <v>95.4</v>
      </c>
      <c r="U56" s="478">
        <f t="shared" si="9"/>
        <v>1</v>
      </c>
      <c r="V56" s="478"/>
      <c r="W56" s="550">
        <f t="shared" si="11"/>
        <v>-923.3909523809522</v>
      </c>
      <c r="X56" s="551">
        <f t="shared" si="12"/>
        <v>95.4</v>
      </c>
    </row>
    <row r="57" spans="1:24" ht="12.75">
      <c r="A57" s="400">
        <v>53</v>
      </c>
      <c r="B57" s="487">
        <v>224</v>
      </c>
      <c r="C57" s="339" t="s">
        <v>270</v>
      </c>
      <c r="D57" s="414" t="s">
        <v>300</v>
      </c>
      <c r="E57" s="410"/>
      <c r="F57" s="332"/>
      <c r="G57" s="332"/>
      <c r="H57" s="332">
        <v>89.64</v>
      </c>
      <c r="I57" s="332"/>
      <c r="J57" s="332"/>
      <c r="K57" s="332"/>
      <c r="L57" s="332"/>
      <c r="M57" s="332"/>
      <c r="N57" s="334"/>
      <c r="O57" s="332"/>
      <c r="P57" s="332"/>
      <c r="Q57" s="332"/>
      <c r="R57" s="332"/>
      <c r="S57" s="342"/>
      <c r="T57" s="343">
        <f t="shared" si="10"/>
        <v>89.64</v>
      </c>
      <c r="U57" s="478">
        <f t="shared" si="9"/>
        <v>1</v>
      </c>
      <c r="V57" s="478">
        <v>1</v>
      </c>
      <c r="W57" s="550">
        <f t="shared" si="11"/>
        <v>-929.1509523809522</v>
      </c>
      <c r="X57" s="551">
        <f t="shared" si="12"/>
        <v>89.64</v>
      </c>
    </row>
    <row r="58" spans="1:24" ht="12.75">
      <c r="A58" s="400">
        <v>54</v>
      </c>
      <c r="B58" s="487">
        <v>225</v>
      </c>
      <c r="C58" s="339" t="s">
        <v>301</v>
      </c>
      <c r="D58" s="414" t="s">
        <v>53</v>
      </c>
      <c r="E58" s="410"/>
      <c r="F58" s="332"/>
      <c r="G58" s="332"/>
      <c r="H58" s="332"/>
      <c r="I58" s="332"/>
      <c r="J58" s="332">
        <v>89.58</v>
      </c>
      <c r="K58" s="332"/>
      <c r="L58" s="332"/>
      <c r="M58" s="332"/>
      <c r="N58" s="334"/>
      <c r="O58" s="332"/>
      <c r="P58" s="332"/>
      <c r="Q58" s="332"/>
      <c r="R58" s="332"/>
      <c r="S58" s="342"/>
      <c r="T58" s="343">
        <f t="shared" si="10"/>
        <v>89.58</v>
      </c>
      <c r="U58" s="478">
        <f t="shared" si="9"/>
        <v>1</v>
      </c>
      <c r="V58" s="478">
        <v>1</v>
      </c>
      <c r="W58" s="550">
        <f t="shared" si="11"/>
        <v>-929.2109523809521</v>
      </c>
      <c r="X58" s="551">
        <f t="shared" si="12"/>
        <v>89.58</v>
      </c>
    </row>
    <row r="59" spans="1:24" ht="12.75">
      <c r="A59" s="400">
        <v>55</v>
      </c>
      <c r="B59" s="487"/>
      <c r="C59" s="339" t="s">
        <v>272</v>
      </c>
      <c r="D59" s="414" t="s">
        <v>387</v>
      </c>
      <c r="E59" s="410"/>
      <c r="F59" s="332"/>
      <c r="G59" s="332"/>
      <c r="H59" s="332"/>
      <c r="I59" s="332"/>
      <c r="J59" s="332"/>
      <c r="K59" s="332"/>
      <c r="L59" s="332"/>
      <c r="M59" s="332"/>
      <c r="N59" s="334"/>
      <c r="O59" s="332"/>
      <c r="P59" s="332"/>
      <c r="Q59" s="332"/>
      <c r="R59" s="332">
        <v>88.11</v>
      </c>
      <c r="S59" s="342"/>
      <c r="T59" s="343">
        <f t="shared" si="10"/>
        <v>88.11</v>
      </c>
      <c r="U59" s="478">
        <f t="shared" si="9"/>
        <v>1</v>
      </c>
      <c r="V59" s="478">
        <v>1</v>
      </c>
      <c r="W59" s="550">
        <f t="shared" si="11"/>
        <v>-930.6809523809521</v>
      </c>
      <c r="X59" s="551">
        <f t="shared" si="12"/>
        <v>88.11</v>
      </c>
    </row>
    <row r="60" spans="1:24" ht="12.75">
      <c r="A60" s="400">
        <v>56</v>
      </c>
      <c r="B60" s="487">
        <v>233</v>
      </c>
      <c r="C60" s="339" t="s">
        <v>308</v>
      </c>
      <c r="D60" s="414" t="s">
        <v>309</v>
      </c>
      <c r="E60" s="410"/>
      <c r="F60" s="332"/>
      <c r="G60" s="332"/>
      <c r="H60" s="332"/>
      <c r="I60" s="332"/>
      <c r="J60" s="332">
        <v>87.78</v>
      </c>
      <c r="K60" s="332"/>
      <c r="L60" s="332"/>
      <c r="M60" s="332"/>
      <c r="N60" s="334"/>
      <c r="O60" s="333"/>
      <c r="P60" s="332"/>
      <c r="Q60" s="332"/>
      <c r="R60" s="332"/>
      <c r="S60" s="342"/>
      <c r="T60" s="343">
        <f t="shared" si="10"/>
        <v>87.78</v>
      </c>
      <c r="U60" s="478">
        <f t="shared" si="9"/>
        <v>1</v>
      </c>
      <c r="V60" s="478">
        <v>1</v>
      </c>
      <c r="W60" s="550">
        <f t="shared" si="11"/>
        <v>-931.0109523809522</v>
      </c>
      <c r="X60" s="551">
        <f t="shared" si="12"/>
        <v>87.78</v>
      </c>
    </row>
    <row r="61" spans="1:24" ht="12.75">
      <c r="A61" s="400">
        <v>57</v>
      </c>
      <c r="B61" s="487">
        <v>238</v>
      </c>
      <c r="C61" s="339" t="s">
        <v>315</v>
      </c>
      <c r="D61" s="415" t="s">
        <v>118</v>
      </c>
      <c r="E61" s="410"/>
      <c r="F61" s="332"/>
      <c r="G61" s="332"/>
      <c r="H61" s="332"/>
      <c r="I61" s="332"/>
      <c r="J61" s="332">
        <v>86.35</v>
      </c>
      <c r="K61" s="332"/>
      <c r="L61" s="332"/>
      <c r="M61" s="332"/>
      <c r="N61" s="334"/>
      <c r="O61" s="332"/>
      <c r="P61" s="332"/>
      <c r="Q61" s="332"/>
      <c r="R61" s="332"/>
      <c r="S61" s="342"/>
      <c r="T61" s="343">
        <f t="shared" si="10"/>
        <v>86.35</v>
      </c>
      <c r="U61" s="478">
        <f t="shared" si="9"/>
        <v>1</v>
      </c>
      <c r="V61" s="478">
        <v>1</v>
      </c>
      <c r="W61" s="550">
        <f t="shared" si="11"/>
        <v>-932.4409523809521</v>
      </c>
      <c r="X61" s="551">
        <f t="shared" si="12"/>
        <v>86.35</v>
      </c>
    </row>
    <row r="62" spans="1:24" ht="12.75">
      <c r="A62" s="400">
        <v>58</v>
      </c>
      <c r="B62" s="487">
        <v>319</v>
      </c>
      <c r="C62" s="339" t="s">
        <v>391</v>
      </c>
      <c r="D62" s="414" t="s">
        <v>115</v>
      </c>
      <c r="E62" s="410"/>
      <c r="F62" s="332"/>
      <c r="G62" s="332"/>
      <c r="H62" s="332">
        <v>50.09</v>
      </c>
      <c r="I62" s="332"/>
      <c r="J62" s="332"/>
      <c r="K62" s="332"/>
      <c r="L62" s="332"/>
      <c r="M62" s="332"/>
      <c r="N62" s="334"/>
      <c r="O62" s="332"/>
      <c r="P62" s="332"/>
      <c r="Q62" s="332"/>
      <c r="R62" s="332"/>
      <c r="S62" s="342">
        <v>36</v>
      </c>
      <c r="T62" s="343">
        <f t="shared" si="10"/>
        <v>86.09</v>
      </c>
      <c r="U62" s="478">
        <f t="shared" si="9"/>
        <v>2</v>
      </c>
      <c r="V62" s="478"/>
      <c r="W62" s="550">
        <f t="shared" si="11"/>
        <v>-932.7009523809521</v>
      </c>
      <c r="X62" s="551">
        <f t="shared" si="12"/>
        <v>43.045</v>
      </c>
    </row>
    <row r="63" spans="1:24" ht="12.75">
      <c r="A63" s="400">
        <v>59</v>
      </c>
      <c r="B63" s="487"/>
      <c r="C63" s="339" t="s">
        <v>605</v>
      </c>
      <c r="D63" s="414" t="s">
        <v>606</v>
      </c>
      <c r="E63" s="410"/>
      <c r="F63" s="332"/>
      <c r="G63" s="332"/>
      <c r="H63" s="332"/>
      <c r="I63" s="332"/>
      <c r="J63" s="332"/>
      <c r="K63" s="332"/>
      <c r="L63" s="332"/>
      <c r="M63" s="332"/>
      <c r="N63" s="334"/>
      <c r="O63" s="333"/>
      <c r="P63" s="332"/>
      <c r="Q63" s="332"/>
      <c r="R63" s="332">
        <v>85.87</v>
      </c>
      <c r="S63" s="342"/>
      <c r="T63" s="343">
        <f t="shared" si="10"/>
        <v>85.87</v>
      </c>
      <c r="U63" s="478">
        <f t="shared" si="9"/>
        <v>1</v>
      </c>
      <c r="V63" s="478">
        <v>1</v>
      </c>
      <c r="W63" s="550">
        <f t="shared" si="11"/>
        <v>-932.9209523809521</v>
      </c>
      <c r="X63" s="551">
        <f t="shared" si="12"/>
        <v>85.87</v>
      </c>
    </row>
    <row r="64" spans="1:24" ht="12.75">
      <c r="A64" s="400">
        <v>60</v>
      </c>
      <c r="B64" s="487">
        <v>242</v>
      </c>
      <c r="C64" s="339" t="s">
        <v>171</v>
      </c>
      <c r="D64" s="414" t="s">
        <v>58</v>
      </c>
      <c r="E64" s="410"/>
      <c r="F64" s="332"/>
      <c r="G64" s="332"/>
      <c r="H64" s="332"/>
      <c r="I64" s="332"/>
      <c r="J64" s="332"/>
      <c r="K64" s="332">
        <v>85.59</v>
      </c>
      <c r="L64" s="332"/>
      <c r="M64" s="332"/>
      <c r="N64" s="334"/>
      <c r="O64" s="333"/>
      <c r="P64" s="332"/>
      <c r="Q64" s="332"/>
      <c r="R64" s="332"/>
      <c r="S64" s="342"/>
      <c r="T64" s="343">
        <f t="shared" si="10"/>
        <v>85.59</v>
      </c>
      <c r="U64" s="478">
        <f t="shared" si="9"/>
        <v>1</v>
      </c>
      <c r="V64" s="478">
        <v>1</v>
      </c>
      <c r="W64" s="550">
        <f t="shared" si="11"/>
        <v>-933.2009523809521</v>
      </c>
      <c r="X64" s="551">
        <f t="shared" si="12"/>
        <v>85.59</v>
      </c>
    </row>
    <row r="65" spans="1:24" ht="12.75">
      <c r="A65" s="400">
        <v>61</v>
      </c>
      <c r="B65" s="487">
        <v>244</v>
      </c>
      <c r="C65" s="339" t="s">
        <v>320</v>
      </c>
      <c r="D65" s="414" t="s">
        <v>228</v>
      </c>
      <c r="E65" s="410"/>
      <c r="F65" s="332"/>
      <c r="G65" s="332"/>
      <c r="H65" s="332"/>
      <c r="I65" s="332"/>
      <c r="J65" s="332">
        <v>84.22</v>
      </c>
      <c r="K65" s="332"/>
      <c r="L65" s="332"/>
      <c r="M65" s="332"/>
      <c r="N65" s="334"/>
      <c r="O65" s="332"/>
      <c r="P65" s="332"/>
      <c r="Q65" s="332"/>
      <c r="R65" s="332"/>
      <c r="S65" s="342"/>
      <c r="T65" s="343">
        <f t="shared" si="10"/>
        <v>84.22</v>
      </c>
      <c r="U65" s="478">
        <f t="shared" si="9"/>
        <v>1</v>
      </c>
      <c r="V65" s="478">
        <v>1</v>
      </c>
      <c r="W65" s="550">
        <f t="shared" si="11"/>
        <v>-934.5709523809521</v>
      </c>
      <c r="X65" s="551">
        <f t="shared" si="12"/>
        <v>84.22</v>
      </c>
    </row>
    <row r="66" spans="1:24" ht="12.75">
      <c r="A66" s="400">
        <v>62</v>
      </c>
      <c r="B66" s="487">
        <v>246</v>
      </c>
      <c r="C66" s="340" t="s">
        <v>322</v>
      </c>
      <c r="D66" s="415" t="s">
        <v>323</v>
      </c>
      <c r="E66" s="410"/>
      <c r="F66" s="332"/>
      <c r="G66" s="332"/>
      <c r="H66" s="332"/>
      <c r="I66" s="332"/>
      <c r="J66" s="332"/>
      <c r="K66" s="332">
        <v>83.77</v>
      </c>
      <c r="L66" s="332"/>
      <c r="M66" s="332"/>
      <c r="N66" s="336"/>
      <c r="O66" s="332"/>
      <c r="P66" s="332"/>
      <c r="Q66" s="332"/>
      <c r="R66" s="332"/>
      <c r="S66" s="342"/>
      <c r="T66" s="343">
        <f t="shared" si="10"/>
        <v>83.77</v>
      </c>
      <c r="U66" s="478">
        <f t="shared" si="9"/>
        <v>1</v>
      </c>
      <c r="V66" s="478"/>
      <c r="W66" s="550">
        <f t="shared" si="11"/>
        <v>-935.0209523809522</v>
      </c>
      <c r="X66" s="551">
        <f t="shared" si="12"/>
        <v>83.77</v>
      </c>
    </row>
    <row r="67" spans="1:24" ht="12.75">
      <c r="A67" s="400">
        <v>63</v>
      </c>
      <c r="B67" s="487">
        <v>247</v>
      </c>
      <c r="C67" s="340" t="s">
        <v>324</v>
      </c>
      <c r="D67" s="415" t="s">
        <v>58</v>
      </c>
      <c r="E67" s="410"/>
      <c r="F67" s="332"/>
      <c r="G67" s="332"/>
      <c r="H67" s="332"/>
      <c r="I67" s="332">
        <v>83.64</v>
      </c>
      <c r="J67" s="332"/>
      <c r="K67" s="332"/>
      <c r="L67" s="332"/>
      <c r="M67" s="332"/>
      <c r="N67" s="334"/>
      <c r="O67" s="333"/>
      <c r="P67" s="332"/>
      <c r="Q67" s="332"/>
      <c r="R67" s="332"/>
      <c r="S67" s="342"/>
      <c r="T67" s="343">
        <f t="shared" si="10"/>
        <v>83.64</v>
      </c>
      <c r="U67" s="478">
        <f t="shared" si="9"/>
        <v>1</v>
      </c>
      <c r="V67" s="478"/>
      <c r="W67" s="550">
        <f t="shared" si="11"/>
        <v>-935.1509523809522</v>
      </c>
      <c r="X67" s="551">
        <f t="shared" si="12"/>
        <v>83.64</v>
      </c>
    </row>
    <row r="68" spans="1:24" ht="12.75">
      <c r="A68" s="400">
        <v>64</v>
      </c>
      <c r="B68" s="487">
        <v>252</v>
      </c>
      <c r="C68" s="339" t="s">
        <v>327</v>
      </c>
      <c r="D68" s="414" t="s">
        <v>118</v>
      </c>
      <c r="E68" s="410"/>
      <c r="F68" s="332">
        <v>81.91</v>
      </c>
      <c r="G68" s="332"/>
      <c r="H68" s="332"/>
      <c r="I68" s="332"/>
      <c r="J68" s="332"/>
      <c r="K68" s="332"/>
      <c r="L68" s="332"/>
      <c r="M68" s="332"/>
      <c r="N68" s="334"/>
      <c r="O68" s="332"/>
      <c r="P68" s="332"/>
      <c r="Q68" s="332"/>
      <c r="R68" s="332"/>
      <c r="S68" s="342"/>
      <c r="T68" s="343">
        <f t="shared" si="10"/>
        <v>81.91</v>
      </c>
      <c r="U68" s="478">
        <f t="shared" si="9"/>
        <v>1</v>
      </c>
      <c r="V68" s="478">
        <v>1</v>
      </c>
      <c r="W68" s="550">
        <f t="shared" si="11"/>
        <v>-936.8809523809522</v>
      </c>
      <c r="X68" s="551">
        <f t="shared" si="12"/>
        <v>81.91</v>
      </c>
    </row>
    <row r="69" spans="1:24" ht="12.75">
      <c r="A69" s="400">
        <v>65</v>
      </c>
      <c r="B69" s="487"/>
      <c r="C69" s="339" t="s">
        <v>607</v>
      </c>
      <c r="D69" s="414" t="s">
        <v>608</v>
      </c>
      <c r="E69" s="410"/>
      <c r="F69" s="332"/>
      <c r="G69" s="332"/>
      <c r="H69" s="332"/>
      <c r="I69" s="332"/>
      <c r="J69" s="332"/>
      <c r="K69" s="332"/>
      <c r="L69" s="332"/>
      <c r="M69" s="332"/>
      <c r="N69" s="334"/>
      <c r="O69" s="333"/>
      <c r="P69" s="332"/>
      <c r="Q69" s="332"/>
      <c r="R69" s="332">
        <v>80.81</v>
      </c>
      <c r="S69" s="342"/>
      <c r="T69" s="343">
        <f t="shared" si="10"/>
        <v>80.81</v>
      </c>
      <c r="U69" s="478">
        <f aca="true" t="shared" si="13" ref="U69:U100">COUNTA(E69:S69)</f>
        <v>1</v>
      </c>
      <c r="V69" s="478">
        <v>1</v>
      </c>
      <c r="W69" s="550">
        <f aca="true" t="shared" si="14" ref="W69:W97">T69-$T$5</f>
        <v>-937.9809523809522</v>
      </c>
      <c r="X69" s="551">
        <f aca="true" t="shared" si="15" ref="X69:X97">AVERAGE(E69:S69)</f>
        <v>80.81</v>
      </c>
    </row>
    <row r="70" spans="1:24" ht="12.75">
      <c r="A70" s="400">
        <v>66</v>
      </c>
      <c r="B70" s="487">
        <v>257</v>
      </c>
      <c r="C70" s="340" t="s">
        <v>333</v>
      </c>
      <c r="D70" s="415" t="s">
        <v>262</v>
      </c>
      <c r="E70" s="410">
        <v>36.714285714285715</v>
      </c>
      <c r="F70" s="332"/>
      <c r="G70" s="332"/>
      <c r="H70" s="332">
        <v>43.27</v>
      </c>
      <c r="I70" s="332"/>
      <c r="J70" s="332"/>
      <c r="K70" s="332"/>
      <c r="L70" s="332"/>
      <c r="M70" s="332"/>
      <c r="N70" s="334"/>
      <c r="O70" s="333"/>
      <c r="P70" s="332"/>
      <c r="Q70" s="332"/>
      <c r="R70" s="332"/>
      <c r="S70" s="342"/>
      <c r="T70" s="343">
        <f t="shared" si="10"/>
        <v>79.98428571428572</v>
      </c>
      <c r="U70" s="478">
        <f t="shared" si="13"/>
        <v>2</v>
      </c>
      <c r="V70" s="478"/>
      <c r="W70" s="550">
        <f t="shared" si="14"/>
        <v>-938.8066666666664</v>
      </c>
      <c r="X70" s="551">
        <f t="shared" si="15"/>
        <v>39.99214285714286</v>
      </c>
    </row>
    <row r="71" spans="1:24" ht="12.75">
      <c r="A71" s="400">
        <v>67</v>
      </c>
      <c r="B71" s="487">
        <v>271</v>
      </c>
      <c r="C71" s="339" t="s">
        <v>347</v>
      </c>
      <c r="D71" s="414" t="s">
        <v>273</v>
      </c>
      <c r="E71" s="410"/>
      <c r="F71" s="332"/>
      <c r="G71" s="332"/>
      <c r="H71" s="332"/>
      <c r="I71" s="332">
        <v>73.78</v>
      </c>
      <c r="J71" s="332"/>
      <c r="K71" s="332"/>
      <c r="L71" s="332"/>
      <c r="M71" s="332"/>
      <c r="N71" s="334"/>
      <c r="O71" s="332"/>
      <c r="P71" s="332"/>
      <c r="Q71" s="332"/>
      <c r="R71" s="332"/>
      <c r="S71" s="342"/>
      <c r="T71" s="343">
        <f t="shared" si="10"/>
        <v>73.78</v>
      </c>
      <c r="U71" s="478">
        <f t="shared" si="13"/>
        <v>1</v>
      </c>
      <c r="V71" s="478"/>
      <c r="W71" s="550">
        <f t="shared" si="14"/>
        <v>-945.0109523809522</v>
      </c>
      <c r="X71" s="551">
        <f t="shared" si="15"/>
        <v>73.78</v>
      </c>
    </row>
    <row r="72" spans="1:24" ht="12.75">
      <c r="A72" s="400">
        <v>68</v>
      </c>
      <c r="B72" s="487">
        <v>272</v>
      </c>
      <c r="C72" s="339" t="s">
        <v>349</v>
      </c>
      <c r="D72" s="414" t="s">
        <v>289</v>
      </c>
      <c r="E72" s="410"/>
      <c r="F72" s="332">
        <v>73.56</v>
      </c>
      <c r="G72" s="332"/>
      <c r="H72" s="332"/>
      <c r="I72" s="332"/>
      <c r="J72" s="332"/>
      <c r="K72" s="332"/>
      <c r="L72" s="332"/>
      <c r="M72" s="332"/>
      <c r="N72" s="334"/>
      <c r="O72" s="332"/>
      <c r="P72" s="332"/>
      <c r="Q72" s="332"/>
      <c r="R72" s="332"/>
      <c r="S72" s="342"/>
      <c r="T72" s="343">
        <f t="shared" si="10"/>
        <v>73.56</v>
      </c>
      <c r="U72" s="478">
        <f t="shared" si="13"/>
        <v>1</v>
      </c>
      <c r="V72" s="478"/>
      <c r="W72" s="550">
        <f t="shared" si="14"/>
        <v>-945.2309523809522</v>
      </c>
      <c r="X72" s="551">
        <f t="shared" si="15"/>
        <v>73.56</v>
      </c>
    </row>
    <row r="73" spans="1:24" ht="12.75">
      <c r="A73" s="400">
        <v>69</v>
      </c>
      <c r="B73" s="487">
        <v>273</v>
      </c>
      <c r="C73" s="339" t="s">
        <v>348</v>
      </c>
      <c r="D73" s="414" t="s">
        <v>273</v>
      </c>
      <c r="E73" s="410"/>
      <c r="F73" s="332">
        <v>73.56</v>
      </c>
      <c r="G73" s="332"/>
      <c r="H73" s="332"/>
      <c r="I73" s="332"/>
      <c r="J73" s="332"/>
      <c r="K73" s="332"/>
      <c r="L73" s="332"/>
      <c r="M73" s="332"/>
      <c r="N73" s="334"/>
      <c r="O73" s="332"/>
      <c r="P73" s="332"/>
      <c r="Q73" s="332"/>
      <c r="R73" s="332"/>
      <c r="S73" s="342"/>
      <c r="T73" s="343">
        <f t="shared" si="10"/>
        <v>73.56</v>
      </c>
      <c r="U73" s="478">
        <f t="shared" si="13"/>
        <v>1</v>
      </c>
      <c r="V73" s="478"/>
      <c r="W73" s="550">
        <f t="shared" si="14"/>
        <v>-945.2309523809522</v>
      </c>
      <c r="X73" s="551">
        <f t="shared" si="15"/>
        <v>73.56</v>
      </c>
    </row>
    <row r="74" spans="1:24" ht="12.75">
      <c r="A74" s="400">
        <v>70</v>
      </c>
      <c r="B74" s="487">
        <v>274</v>
      </c>
      <c r="C74" s="340" t="s">
        <v>350</v>
      </c>
      <c r="D74" s="415" t="s">
        <v>260</v>
      </c>
      <c r="E74" s="410">
        <v>36.11904761904761</v>
      </c>
      <c r="F74" s="333"/>
      <c r="G74" s="332"/>
      <c r="H74" s="332">
        <v>37.36</v>
      </c>
      <c r="I74" s="332"/>
      <c r="J74" s="332"/>
      <c r="K74" s="332"/>
      <c r="L74" s="332"/>
      <c r="M74" s="332"/>
      <c r="N74" s="334"/>
      <c r="O74" s="332"/>
      <c r="P74" s="332"/>
      <c r="Q74" s="332"/>
      <c r="R74" s="332"/>
      <c r="S74" s="342"/>
      <c r="T74" s="343">
        <f t="shared" si="10"/>
        <v>73.4790476190476</v>
      </c>
      <c r="U74" s="478">
        <f t="shared" si="13"/>
        <v>2</v>
      </c>
      <c r="V74" s="478"/>
      <c r="W74" s="550">
        <f t="shared" si="14"/>
        <v>-945.3119047619045</v>
      </c>
      <c r="X74" s="551">
        <f t="shared" si="15"/>
        <v>36.7395238095238</v>
      </c>
    </row>
    <row r="75" spans="1:24" ht="12.75">
      <c r="A75" s="400">
        <v>71</v>
      </c>
      <c r="B75" s="487">
        <v>276</v>
      </c>
      <c r="C75" s="339" t="s">
        <v>352</v>
      </c>
      <c r="D75" s="414" t="s">
        <v>353</v>
      </c>
      <c r="E75" s="410"/>
      <c r="F75" s="332"/>
      <c r="G75" s="332"/>
      <c r="H75" s="332"/>
      <c r="I75" s="332"/>
      <c r="J75" s="332">
        <v>72.99</v>
      </c>
      <c r="K75" s="332"/>
      <c r="L75" s="332"/>
      <c r="M75" s="332"/>
      <c r="N75" s="334"/>
      <c r="O75" s="333"/>
      <c r="P75" s="332"/>
      <c r="Q75" s="332"/>
      <c r="R75" s="332"/>
      <c r="S75" s="342"/>
      <c r="T75" s="343">
        <f aca="true" t="shared" si="16" ref="T75:T106">SUM(E75:S75)</f>
        <v>72.99</v>
      </c>
      <c r="U75" s="478">
        <f t="shared" si="13"/>
        <v>1</v>
      </c>
      <c r="V75" s="478"/>
      <c r="W75" s="550">
        <f t="shared" si="14"/>
        <v>-945.8009523809521</v>
      </c>
      <c r="X75" s="551">
        <f t="shared" si="15"/>
        <v>72.99</v>
      </c>
    </row>
    <row r="76" spans="1:24" ht="12.75">
      <c r="A76" s="400">
        <v>72</v>
      </c>
      <c r="B76" s="487">
        <v>282</v>
      </c>
      <c r="C76" s="339" t="s">
        <v>359</v>
      </c>
      <c r="D76" s="414" t="s">
        <v>360</v>
      </c>
      <c r="E76" s="410">
        <v>68.55952380952381</v>
      </c>
      <c r="F76" s="332"/>
      <c r="G76" s="332"/>
      <c r="H76" s="332"/>
      <c r="I76" s="332"/>
      <c r="J76" s="332"/>
      <c r="K76" s="332"/>
      <c r="L76" s="332"/>
      <c r="M76" s="332"/>
      <c r="N76" s="334"/>
      <c r="O76" s="332"/>
      <c r="P76" s="332"/>
      <c r="Q76" s="332"/>
      <c r="R76" s="332"/>
      <c r="S76" s="342"/>
      <c r="T76" s="343">
        <f t="shared" si="16"/>
        <v>68.55952380952381</v>
      </c>
      <c r="U76" s="478">
        <f t="shared" si="13"/>
        <v>1</v>
      </c>
      <c r="V76" s="478">
        <v>1</v>
      </c>
      <c r="W76" s="550">
        <f t="shared" si="14"/>
        <v>-950.2314285714283</v>
      </c>
      <c r="X76" s="551">
        <f t="shared" si="15"/>
        <v>68.55952380952381</v>
      </c>
    </row>
    <row r="77" spans="1:24" ht="12.75">
      <c r="A77" s="400">
        <v>73</v>
      </c>
      <c r="B77" s="487">
        <v>284</v>
      </c>
      <c r="C77" s="339" t="s">
        <v>362</v>
      </c>
      <c r="D77" s="414" t="s">
        <v>363</v>
      </c>
      <c r="E77" s="410"/>
      <c r="F77" s="332">
        <v>67.81</v>
      </c>
      <c r="G77" s="332"/>
      <c r="H77" s="332"/>
      <c r="I77" s="332"/>
      <c r="J77" s="332"/>
      <c r="K77" s="332"/>
      <c r="L77" s="332"/>
      <c r="M77" s="332"/>
      <c r="N77" s="334"/>
      <c r="O77" s="332"/>
      <c r="P77" s="332"/>
      <c r="Q77" s="332"/>
      <c r="R77" s="332"/>
      <c r="S77" s="342"/>
      <c r="T77" s="343">
        <f t="shared" si="16"/>
        <v>67.81</v>
      </c>
      <c r="U77" s="478">
        <f t="shared" si="13"/>
        <v>1</v>
      </c>
      <c r="V77" s="478"/>
      <c r="W77" s="550">
        <f t="shared" si="14"/>
        <v>-950.9809523809522</v>
      </c>
      <c r="X77" s="551">
        <f t="shared" si="15"/>
        <v>67.81</v>
      </c>
    </row>
    <row r="78" spans="1:24" ht="12.75">
      <c r="A78" s="400">
        <v>74</v>
      </c>
      <c r="B78" s="487">
        <v>285</v>
      </c>
      <c r="C78" s="339" t="s">
        <v>364</v>
      </c>
      <c r="D78" s="414" t="s">
        <v>365</v>
      </c>
      <c r="E78" s="410">
        <v>67.07142857142857</v>
      </c>
      <c r="F78" s="332"/>
      <c r="G78" s="332"/>
      <c r="H78" s="332"/>
      <c r="I78" s="332"/>
      <c r="J78" s="332"/>
      <c r="K78" s="332"/>
      <c r="L78" s="332"/>
      <c r="M78" s="332"/>
      <c r="N78" s="336"/>
      <c r="O78" s="332"/>
      <c r="P78" s="332"/>
      <c r="Q78" s="332"/>
      <c r="R78" s="332"/>
      <c r="S78" s="342"/>
      <c r="T78" s="343">
        <f t="shared" si="16"/>
        <v>67.07142857142857</v>
      </c>
      <c r="U78" s="478">
        <f t="shared" si="13"/>
        <v>1</v>
      </c>
      <c r="V78" s="478">
        <v>1</v>
      </c>
      <c r="W78" s="550">
        <f t="shared" si="14"/>
        <v>-951.7195238095236</v>
      </c>
      <c r="X78" s="551">
        <f t="shared" si="15"/>
        <v>67.07142857142857</v>
      </c>
    </row>
    <row r="79" spans="1:24" ht="12.75">
      <c r="A79" s="400">
        <v>75</v>
      </c>
      <c r="B79" s="487">
        <v>286</v>
      </c>
      <c r="C79" s="339" t="s">
        <v>366</v>
      </c>
      <c r="D79" s="414" t="s">
        <v>260</v>
      </c>
      <c r="E79" s="410"/>
      <c r="F79" s="332">
        <v>65.97</v>
      </c>
      <c r="G79" s="332"/>
      <c r="H79" s="332"/>
      <c r="I79" s="332"/>
      <c r="J79" s="332"/>
      <c r="K79" s="332"/>
      <c r="L79" s="332"/>
      <c r="M79" s="332"/>
      <c r="N79" s="334"/>
      <c r="O79" s="332"/>
      <c r="P79" s="332"/>
      <c r="Q79" s="332"/>
      <c r="R79" s="332"/>
      <c r="S79" s="342"/>
      <c r="T79" s="343">
        <f t="shared" si="16"/>
        <v>65.97</v>
      </c>
      <c r="U79" s="478">
        <f t="shared" si="13"/>
        <v>1</v>
      </c>
      <c r="V79" s="478"/>
      <c r="W79" s="550">
        <f t="shared" si="14"/>
        <v>-952.8209523809521</v>
      </c>
      <c r="X79" s="551">
        <f t="shared" si="15"/>
        <v>65.97</v>
      </c>
    </row>
    <row r="80" spans="1:24" ht="12.75">
      <c r="A80" s="400">
        <v>76</v>
      </c>
      <c r="B80" s="487">
        <v>287</v>
      </c>
      <c r="C80" s="339" t="s">
        <v>367</v>
      </c>
      <c r="D80" s="414" t="s">
        <v>368</v>
      </c>
      <c r="E80" s="410"/>
      <c r="F80" s="332">
        <v>65.85</v>
      </c>
      <c r="G80" s="332"/>
      <c r="H80" s="332"/>
      <c r="I80" s="332"/>
      <c r="J80" s="332"/>
      <c r="K80" s="332"/>
      <c r="L80" s="332"/>
      <c r="M80" s="332"/>
      <c r="N80" s="334"/>
      <c r="O80" s="332"/>
      <c r="P80" s="332"/>
      <c r="Q80" s="332"/>
      <c r="R80" s="332"/>
      <c r="S80" s="342"/>
      <c r="T80" s="343">
        <f t="shared" si="16"/>
        <v>65.85</v>
      </c>
      <c r="U80" s="478">
        <f t="shared" si="13"/>
        <v>1</v>
      </c>
      <c r="V80" s="478"/>
      <c r="W80" s="550">
        <f t="shared" si="14"/>
        <v>-952.9409523809521</v>
      </c>
      <c r="X80" s="551">
        <f t="shared" si="15"/>
        <v>65.85</v>
      </c>
    </row>
    <row r="81" spans="1:24" ht="12.75">
      <c r="A81" s="400">
        <v>77</v>
      </c>
      <c r="B81" s="487">
        <v>288</v>
      </c>
      <c r="C81" s="339" t="s">
        <v>369</v>
      </c>
      <c r="D81" s="414" t="s">
        <v>181</v>
      </c>
      <c r="E81" s="410"/>
      <c r="F81" s="332"/>
      <c r="G81" s="332"/>
      <c r="H81" s="332"/>
      <c r="I81" s="332"/>
      <c r="J81" s="332"/>
      <c r="K81" s="332">
        <v>65.25</v>
      </c>
      <c r="L81" s="332"/>
      <c r="M81" s="332"/>
      <c r="N81" s="334"/>
      <c r="O81" s="333"/>
      <c r="P81" s="332"/>
      <c r="Q81" s="332"/>
      <c r="R81" s="332"/>
      <c r="S81" s="342"/>
      <c r="T81" s="343">
        <f t="shared" si="16"/>
        <v>65.25</v>
      </c>
      <c r="U81" s="478">
        <f t="shared" si="13"/>
        <v>1</v>
      </c>
      <c r="V81" s="478"/>
      <c r="W81" s="550">
        <f t="shared" si="14"/>
        <v>-953.5409523809521</v>
      </c>
      <c r="X81" s="551">
        <f t="shared" si="15"/>
        <v>65.25</v>
      </c>
    </row>
    <row r="82" spans="1:24" ht="12.75">
      <c r="A82" s="400">
        <v>78</v>
      </c>
      <c r="B82" s="487">
        <v>294</v>
      </c>
      <c r="C82" s="340" t="s">
        <v>371</v>
      </c>
      <c r="D82" s="415" t="s">
        <v>368</v>
      </c>
      <c r="E82" s="410"/>
      <c r="F82" s="332"/>
      <c r="G82" s="332"/>
      <c r="H82" s="332"/>
      <c r="I82" s="332"/>
      <c r="J82" s="332">
        <v>63.48</v>
      </c>
      <c r="K82" s="332"/>
      <c r="L82" s="332"/>
      <c r="M82" s="332"/>
      <c r="N82" s="334"/>
      <c r="O82" s="332"/>
      <c r="P82" s="332"/>
      <c r="Q82" s="332"/>
      <c r="R82" s="332"/>
      <c r="S82" s="342"/>
      <c r="T82" s="343">
        <f t="shared" si="16"/>
        <v>63.48</v>
      </c>
      <c r="U82" s="478">
        <f t="shared" si="13"/>
        <v>1</v>
      </c>
      <c r="V82" s="478"/>
      <c r="W82" s="550">
        <f t="shared" si="14"/>
        <v>-955.3109523809521</v>
      </c>
      <c r="X82" s="551">
        <f t="shared" si="15"/>
        <v>63.48</v>
      </c>
    </row>
    <row r="83" spans="1:24" ht="12.75">
      <c r="A83" s="400">
        <v>79</v>
      </c>
      <c r="B83" s="487"/>
      <c r="C83" s="340" t="s">
        <v>645</v>
      </c>
      <c r="D83" s="415" t="s">
        <v>646</v>
      </c>
      <c r="E83" s="410"/>
      <c r="F83" s="332"/>
      <c r="G83" s="332"/>
      <c r="H83" s="332"/>
      <c r="I83" s="332"/>
      <c r="J83" s="332"/>
      <c r="K83" s="332"/>
      <c r="L83" s="332"/>
      <c r="M83" s="332"/>
      <c r="N83" s="334"/>
      <c r="O83" s="333"/>
      <c r="P83" s="332"/>
      <c r="Q83" s="332"/>
      <c r="R83" s="332"/>
      <c r="S83" s="342">
        <v>62.88</v>
      </c>
      <c r="T83" s="343">
        <f t="shared" si="16"/>
        <v>62.88</v>
      </c>
      <c r="U83" s="478">
        <f t="shared" si="13"/>
        <v>1</v>
      </c>
      <c r="V83" s="478">
        <v>1</v>
      </c>
      <c r="W83" s="550">
        <f t="shared" si="14"/>
        <v>-955.9109523809522</v>
      </c>
      <c r="X83" s="551">
        <f t="shared" si="15"/>
        <v>62.88</v>
      </c>
    </row>
    <row r="84" spans="1:24" ht="12.75">
      <c r="A84" s="400">
        <v>80</v>
      </c>
      <c r="B84" s="487">
        <v>295</v>
      </c>
      <c r="C84" s="340" t="s">
        <v>372</v>
      </c>
      <c r="D84" s="415" t="s">
        <v>273</v>
      </c>
      <c r="E84" s="410"/>
      <c r="F84" s="332">
        <v>62.85</v>
      </c>
      <c r="G84" s="332"/>
      <c r="H84" s="332"/>
      <c r="I84" s="332"/>
      <c r="J84" s="332"/>
      <c r="K84" s="332"/>
      <c r="L84" s="332"/>
      <c r="M84" s="332"/>
      <c r="N84" s="334"/>
      <c r="O84" s="332"/>
      <c r="P84" s="332"/>
      <c r="Q84" s="332"/>
      <c r="R84" s="332"/>
      <c r="S84" s="342"/>
      <c r="T84" s="343">
        <f t="shared" si="16"/>
        <v>62.85</v>
      </c>
      <c r="U84" s="478">
        <f t="shared" si="13"/>
        <v>1</v>
      </c>
      <c r="V84" s="478"/>
      <c r="W84" s="550">
        <f t="shared" si="14"/>
        <v>-955.9409523809521</v>
      </c>
      <c r="X84" s="551">
        <f t="shared" si="15"/>
        <v>62.85</v>
      </c>
    </row>
    <row r="85" spans="1:24" ht="12.75">
      <c r="A85" s="400">
        <v>81</v>
      </c>
      <c r="B85" s="487">
        <v>297</v>
      </c>
      <c r="C85" s="339" t="s">
        <v>367</v>
      </c>
      <c r="D85" s="414" t="s">
        <v>289</v>
      </c>
      <c r="E85" s="410"/>
      <c r="F85" s="332">
        <v>60.58</v>
      </c>
      <c r="G85" s="332"/>
      <c r="H85" s="332"/>
      <c r="I85" s="332"/>
      <c r="J85" s="332"/>
      <c r="K85" s="332"/>
      <c r="L85" s="332"/>
      <c r="M85" s="332"/>
      <c r="N85" s="334"/>
      <c r="O85" s="332"/>
      <c r="P85" s="332"/>
      <c r="Q85" s="332"/>
      <c r="R85" s="332"/>
      <c r="S85" s="342"/>
      <c r="T85" s="343">
        <f t="shared" si="16"/>
        <v>60.58</v>
      </c>
      <c r="U85" s="478">
        <f t="shared" si="13"/>
        <v>1</v>
      </c>
      <c r="V85" s="478"/>
      <c r="W85" s="550">
        <f t="shared" si="14"/>
        <v>-958.2109523809521</v>
      </c>
      <c r="X85" s="551">
        <f t="shared" si="15"/>
        <v>60.58</v>
      </c>
    </row>
    <row r="86" spans="1:24" ht="12.75">
      <c r="A86" s="400">
        <v>82</v>
      </c>
      <c r="B86" s="487">
        <v>298</v>
      </c>
      <c r="C86" s="339" t="s">
        <v>373</v>
      </c>
      <c r="D86" s="414" t="s">
        <v>374</v>
      </c>
      <c r="E86" s="410">
        <v>60.523809523809526</v>
      </c>
      <c r="F86" s="332"/>
      <c r="G86" s="332"/>
      <c r="H86" s="332"/>
      <c r="I86" s="332"/>
      <c r="J86" s="332"/>
      <c r="K86" s="332"/>
      <c r="L86" s="332"/>
      <c r="M86" s="332"/>
      <c r="N86" s="334"/>
      <c r="O86" s="332"/>
      <c r="P86" s="332"/>
      <c r="Q86" s="332"/>
      <c r="R86" s="332"/>
      <c r="S86" s="342"/>
      <c r="T86" s="343">
        <f t="shared" si="16"/>
        <v>60.523809523809526</v>
      </c>
      <c r="U86" s="478">
        <f t="shared" si="13"/>
        <v>1</v>
      </c>
      <c r="V86" s="478"/>
      <c r="W86" s="550">
        <f t="shared" si="14"/>
        <v>-958.2671428571426</v>
      </c>
      <c r="X86" s="551">
        <f t="shared" si="15"/>
        <v>60.523809523809526</v>
      </c>
    </row>
    <row r="87" spans="1:24" ht="12.75">
      <c r="A87" s="400">
        <v>83</v>
      </c>
      <c r="B87" s="487">
        <v>302</v>
      </c>
      <c r="C87" s="339" t="s">
        <v>498</v>
      </c>
      <c r="D87" s="415" t="s">
        <v>499</v>
      </c>
      <c r="E87" s="410"/>
      <c r="F87" s="332"/>
      <c r="G87" s="332"/>
      <c r="H87" s="332"/>
      <c r="I87" s="332"/>
      <c r="J87" s="332"/>
      <c r="K87" s="332"/>
      <c r="L87" s="332"/>
      <c r="M87" s="332"/>
      <c r="N87" s="334"/>
      <c r="O87" s="332"/>
      <c r="P87" s="332"/>
      <c r="Q87" s="332">
        <v>58.94</v>
      </c>
      <c r="R87" s="332"/>
      <c r="S87" s="342"/>
      <c r="T87" s="343">
        <f t="shared" si="16"/>
        <v>58.94</v>
      </c>
      <c r="U87" s="478">
        <f t="shared" si="13"/>
        <v>1</v>
      </c>
      <c r="V87" s="478">
        <v>1</v>
      </c>
      <c r="W87" s="550">
        <f t="shared" si="14"/>
        <v>-959.8509523809521</v>
      </c>
      <c r="X87" s="551">
        <f t="shared" si="15"/>
        <v>58.94</v>
      </c>
    </row>
    <row r="88" spans="1:24" ht="12.75">
      <c r="A88" s="400">
        <v>84</v>
      </c>
      <c r="B88" s="487">
        <v>303</v>
      </c>
      <c r="C88" s="340" t="s">
        <v>376</v>
      </c>
      <c r="D88" s="414" t="s">
        <v>377</v>
      </c>
      <c r="E88" s="410">
        <v>57.845238095238095</v>
      </c>
      <c r="F88" s="332"/>
      <c r="G88" s="332"/>
      <c r="H88" s="332"/>
      <c r="I88" s="332"/>
      <c r="J88" s="332"/>
      <c r="K88" s="332"/>
      <c r="L88" s="332"/>
      <c r="M88" s="332"/>
      <c r="N88" s="336"/>
      <c r="O88" s="332"/>
      <c r="P88" s="332"/>
      <c r="Q88" s="332"/>
      <c r="R88" s="332"/>
      <c r="S88" s="342"/>
      <c r="T88" s="343">
        <f t="shared" si="16"/>
        <v>57.845238095238095</v>
      </c>
      <c r="U88" s="478">
        <f t="shared" si="13"/>
        <v>1</v>
      </c>
      <c r="V88" s="478"/>
      <c r="W88" s="550">
        <f t="shared" si="14"/>
        <v>-960.9457142857141</v>
      </c>
      <c r="X88" s="551">
        <f t="shared" si="15"/>
        <v>57.845238095238095</v>
      </c>
    </row>
    <row r="89" spans="1:24" ht="12.75">
      <c r="A89" s="400">
        <v>85</v>
      </c>
      <c r="B89" s="487">
        <v>304</v>
      </c>
      <c r="C89" s="340" t="s">
        <v>378</v>
      </c>
      <c r="D89" s="415" t="s">
        <v>379</v>
      </c>
      <c r="E89" s="410">
        <v>56.952380952380956</v>
      </c>
      <c r="F89" s="332"/>
      <c r="G89" s="332"/>
      <c r="H89" s="332"/>
      <c r="I89" s="332"/>
      <c r="J89" s="332"/>
      <c r="K89" s="332"/>
      <c r="L89" s="332"/>
      <c r="M89" s="332"/>
      <c r="N89" s="334"/>
      <c r="O89" s="332"/>
      <c r="P89" s="332"/>
      <c r="Q89" s="332"/>
      <c r="R89" s="332"/>
      <c r="S89" s="342"/>
      <c r="T89" s="343">
        <f t="shared" si="16"/>
        <v>56.952380952380956</v>
      </c>
      <c r="U89" s="478">
        <f t="shared" si="13"/>
        <v>1</v>
      </c>
      <c r="V89" s="478"/>
      <c r="W89" s="550">
        <f t="shared" si="14"/>
        <v>-961.8385714285712</v>
      </c>
      <c r="X89" s="551">
        <f t="shared" si="15"/>
        <v>56.952380952380956</v>
      </c>
    </row>
    <row r="90" spans="1:24" ht="12.75">
      <c r="A90" s="400">
        <v>86</v>
      </c>
      <c r="B90" s="487"/>
      <c r="C90" s="339" t="s">
        <v>647</v>
      </c>
      <c r="D90" s="414" t="s">
        <v>250</v>
      </c>
      <c r="E90" s="410"/>
      <c r="F90" s="332"/>
      <c r="G90" s="332"/>
      <c r="H90" s="332"/>
      <c r="I90" s="332"/>
      <c r="J90" s="332"/>
      <c r="K90" s="332"/>
      <c r="L90" s="332"/>
      <c r="M90" s="332"/>
      <c r="N90" s="334"/>
      <c r="O90" s="332"/>
      <c r="P90" s="333"/>
      <c r="Q90" s="332"/>
      <c r="R90" s="332"/>
      <c r="S90" s="342">
        <v>56.63</v>
      </c>
      <c r="T90" s="343">
        <f t="shared" si="16"/>
        <v>56.63</v>
      </c>
      <c r="U90" s="478">
        <f t="shared" si="13"/>
        <v>1</v>
      </c>
      <c r="V90" s="478">
        <v>1</v>
      </c>
      <c r="W90" s="550">
        <f t="shared" si="14"/>
        <v>-962.1609523809522</v>
      </c>
      <c r="X90" s="551">
        <f t="shared" si="15"/>
        <v>56.63</v>
      </c>
    </row>
    <row r="91" spans="1:24" ht="12.75">
      <c r="A91" s="400">
        <v>87</v>
      </c>
      <c r="B91" s="487">
        <v>305</v>
      </c>
      <c r="C91" s="339" t="s">
        <v>380</v>
      </c>
      <c r="D91" s="414" t="s">
        <v>159</v>
      </c>
      <c r="E91" s="410">
        <v>55.166666666666664</v>
      </c>
      <c r="F91" s="332"/>
      <c r="G91" s="332"/>
      <c r="H91" s="332"/>
      <c r="I91" s="332"/>
      <c r="J91" s="332"/>
      <c r="K91" s="332"/>
      <c r="L91" s="332"/>
      <c r="M91" s="332"/>
      <c r="N91" s="336"/>
      <c r="O91" s="332"/>
      <c r="P91" s="332"/>
      <c r="Q91" s="332"/>
      <c r="R91" s="332"/>
      <c r="S91" s="342"/>
      <c r="T91" s="343">
        <f t="shared" si="16"/>
        <v>55.166666666666664</v>
      </c>
      <c r="U91" s="478">
        <f t="shared" si="13"/>
        <v>1</v>
      </c>
      <c r="V91" s="478"/>
      <c r="W91" s="550">
        <f t="shared" si="14"/>
        <v>-963.6242857142855</v>
      </c>
      <c r="X91" s="551">
        <f t="shared" si="15"/>
        <v>55.166666666666664</v>
      </c>
    </row>
    <row r="92" spans="1:24" ht="12.75">
      <c r="A92" s="400">
        <v>88</v>
      </c>
      <c r="B92" s="487">
        <v>307</v>
      </c>
      <c r="C92" s="340" t="s">
        <v>359</v>
      </c>
      <c r="D92" s="415" t="s">
        <v>228</v>
      </c>
      <c r="E92" s="410">
        <v>54.57142857142857</v>
      </c>
      <c r="F92" s="332"/>
      <c r="G92" s="332"/>
      <c r="H92" s="332"/>
      <c r="I92" s="332"/>
      <c r="J92" s="332"/>
      <c r="K92" s="332"/>
      <c r="L92" s="332"/>
      <c r="M92" s="332"/>
      <c r="N92" s="334"/>
      <c r="O92" s="332"/>
      <c r="P92" s="332"/>
      <c r="Q92" s="332"/>
      <c r="R92" s="332"/>
      <c r="S92" s="342"/>
      <c r="T92" s="343">
        <f t="shared" si="16"/>
        <v>54.57142857142857</v>
      </c>
      <c r="U92" s="478">
        <f t="shared" si="13"/>
        <v>1</v>
      </c>
      <c r="V92" s="478"/>
      <c r="W92" s="550">
        <f t="shared" si="14"/>
        <v>-964.2195238095236</v>
      </c>
      <c r="X92" s="551">
        <f t="shared" si="15"/>
        <v>54.57142857142857</v>
      </c>
    </row>
    <row r="93" spans="1:24" ht="12.75">
      <c r="A93" s="400">
        <v>89</v>
      </c>
      <c r="B93" s="487">
        <v>308</v>
      </c>
      <c r="C93" s="339" t="s">
        <v>359</v>
      </c>
      <c r="D93" s="414" t="s">
        <v>273</v>
      </c>
      <c r="E93" s="410">
        <v>54.273809523809526</v>
      </c>
      <c r="F93" s="332"/>
      <c r="G93" s="332"/>
      <c r="H93" s="332"/>
      <c r="I93" s="332"/>
      <c r="J93" s="332"/>
      <c r="K93" s="332"/>
      <c r="L93" s="332"/>
      <c r="M93" s="332"/>
      <c r="N93" s="334"/>
      <c r="O93" s="332"/>
      <c r="P93" s="332"/>
      <c r="Q93" s="332"/>
      <c r="R93" s="332"/>
      <c r="S93" s="342"/>
      <c r="T93" s="343">
        <f t="shared" si="16"/>
        <v>54.273809523809526</v>
      </c>
      <c r="U93" s="478">
        <f t="shared" si="13"/>
        <v>1</v>
      </c>
      <c r="V93" s="478"/>
      <c r="W93" s="550">
        <f t="shared" si="14"/>
        <v>-964.5171428571426</v>
      </c>
      <c r="X93" s="551">
        <f t="shared" si="15"/>
        <v>54.273809523809526</v>
      </c>
    </row>
    <row r="94" spans="1:24" ht="12.75">
      <c r="A94" s="400">
        <v>90</v>
      </c>
      <c r="B94" s="487">
        <v>309</v>
      </c>
      <c r="C94" s="339" t="s">
        <v>382</v>
      </c>
      <c r="D94" s="414" t="s">
        <v>383</v>
      </c>
      <c r="E94" s="410"/>
      <c r="F94" s="332"/>
      <c r="G94" s="332"/>
      <c r="H94" s="332">
        <v>54.18</v>
      </c>
      <c r="I94" s="332"/>
      <c r="J94" s="332"/>
      <c r="K94" s="332"/>
      <c r="L94" s="332"/>
      <c r="M94" s="332"/>
      <c r="N94" s="334"/>
      <c r="O94" s="332"/>
      <c r="P94" s="332"/>
      <c r="Q94" s="332"/>
      <c r="R94" s="332"/>
      <c r="S94" s="342"/>
      <c r="T94" s="343">
        <f t="shared" si="16"/>
        <v>54.18</v>
      </c>
      <c r="U94" s="478">
        <f t="shared" si="13"/>
        <v>1</v>
      </c>
      <c r="V94" s="478"/>
      <c r="W94" s="550">
        <f t="shared" si="14"/>
        <v>-964.6109523809522</v>
      </c>
      <c r="X94" s="551">
        <f t="shared" si="15"/>
        <v>54.18</v>
      </c>
    </row>
    <row r="95" spans="1:24" ht="12.75">
      <c r="A95" s="400">
        <v>91</v>
      </c>
      <c r="B95" s="487">
        <v>314</v>
      </c>
      <c r="C95" s="339" t="s">
        <v>364</v>
      </c>
      <c r="D95" s="415" t="s">
        <v>374</v>
      </c>
      <c r="E95" s="410">
        <v>52.488095238095234</v>
      </c>
      <c r="F95" s="332"/>
      <c r="G95" s="332"/>
      <c r="H95" s="332"/>
      <c r="I95" s="332"/>
      <c r="J95" s="332"/>
      <c r="K95" s="332"/>
      <c r="L95" s="332"/>
      <c r="M95" s="332"/>
      <c r="N95" s="334"/>
      <c r="O95" s="332"/>
      <c r="P95" s="332"/>
      <c r="Q95" s="332"/>
      <c r="R95" s="332"/>
      <c r="S95" s="342"/>
      <c r="T95" s="343">
        <f t="shared" si="16"/>
        <v>52.488095238095234</v>
      </c>
      <c r="U95" s="478">
        <f t="shared" si="13"/>
        <v>1</v>
      </c>
      <c r="V95" s="478"/>
      <c r="W95" s="550">
        <f t="shared" si="14"/>
        <v>-966.302857142857</v>
      </c>
      <c r="X95" s="551">
        <f t="shared" si="15"/>
        <v>52.488095238095234</v>
      </c>
    </row>
    <row r="96" spans="1:24" ht="12.75">
      <c r="A96" s="400">
        <v>92</v>
      </c>
      <c r="B96" s="487">
        <v>315</v>
      </c>
      <c r="C96" s="339" t="s">
        <v>163</v>
      </c>
      <c r="D96" s="414" t="s">
        <v>387</v>
      </c>
      <c r="E96" s="410"/>
      <c r="F96" s="332"/>
      <c r="G96" s="332"/>
      <c r="H96" s="332">
        <v>52.36</v>
      </c>
      <c r="I96" s="332"/>
      <c r="J96" s="332"/>
      <c r="K96" s="332"/>
      <c r="L96" s="332"/>
      <c r="M96" s="332"/>
      <c r="N96" s="334"/>
      <c r="O96" s="332"/>
      <c r="P96" s="332"/>
      <c r="Q96" s="332"/>
      <c r="R96" s="332"/>
      <c r="S96" s="342"/>
      <c r="T96" s="343">
        <f t="shared" si="16"/>
        <v>52.36</v>
      </c>
      <c r="U96" s="478">
        <f t="shared" si="13"/>
        <v>1</v>
      </c>
      <c r="V96" s="478"/>
      <c r="W96" s="550">
        <f t="shared" si="14"/>
        <v>-966.4309523809521</v>
      </c>
      <c r="X96" s="551">
        <f t="shared" si="15"/>
        <v>52.36</v>
      </c>
    </row>
    <row r="97" spans="1:24" ht="12.75">
      <c r="A97" s="400">
        <v>93</v>
      </c>
      <c r="B97" s="487">
        <v>317</v>
      </c>
      <c r="C97" s="340" t="s">
        <v>180</v>
      </c>
      <c r="D97" s="415" t="s">
        <v>389</v>
      </c>
      <c r="E97" s="410"/>
      <c r="F97" s="332"/>
      <c r="G97" s="332"/>
      <c r="H97" s="332">
        <v>51</v>
      </c>
      <c r="I97" s="332"/>
      <c r="J97" s="332"/>
      <c r="K97" s="332"/>
      <c r="L97" s="332"/>
      <c r="M97" s="332"/>
      <c r="N97" s="334"/>
      <c r="O97" s="332"/>
      <c r="P97" s="332"/>
      <c r="Q97" s="332"/>
      <c r="R97" s="332"/>
      <c r="S97" s="342"/>
      <c r="T97" s="343">
        <f t="shared" si="16"/>
        <v>51</v>
      </c>
      <c r="U97" s="478">
        <f t="shared" si="13"/>
        <v>1</v>
      </c>
      <c r="V97" s="478"/>
      <c r="W97" s="550">
        <f t="shared" si="14"/>
        <v>-967.7909523809521</v>
      </c>
      <c r="X97" s="551">
        <f t="shared" si="15"/>
        <v>51</v>
      </c>
    </row>
    <row r="98" spans="1:24" ht="12.75">
      <c r="A98" s="400">
        <v>94</v>
      </c>
      <c r="B98" s="487">
        <v>321</v>
      </c>
      <c r="C98" s="340" t="s">
        <v>392</v>
      </c>
      <c r="D98" s="415" t="s">
        <v>174</v>
      </c>
      <c r="E98" s="410">
        <v>48.32142857142857</v>
      </c>
      <c r="F98" s="332"/>
      <c r="G98" s="332"/>
      <c r="H98" s="332"/>
      <c r="I98" s="332"/>
      <c r="J98" s="332"/>
      <c r="K98" s="332"/>
      <c r="L98" s="332"/>
      <c r="M98" s="332"/>
      <c r="N98" s="334"/>
      <c r="O98" s="332"/>
      <c r="P98" s="332"/>
      <c r="Q98" s="332"/>
      <c r="R98" s="332"/>
      <c r="S98" s="342"/>
      <c r="T98" s="343">
        <f t="shared" si="16"/>
        <v>48.32142857142857</v>
      </c>
      <c r="U98" s="478">
        <f t="shared" si="13"/>
        <v>1</v>
      </c>
      <c r="V98" s="478"/>
      <c r="W98" s="550">
        <f aca="true" t="shared" si="17" ref="W98:W108">T98-$T$5</f>
        <v>-970.4695238095236</v>
      </c>
      <c r="X98" s="551">
        <f aca="true" t="shared" si="18" ref="X98:X108">AVERAGE(E98:S98)</f>
        <v>48.32142857142857</v>
      </c>
    </row>
    <row r="99" spans="1:24" ht="12.75">
      <c r="A99" s="400">
        <v>95</v>
      </c>
      <c r="B99" s="487">
        <v>322</v>
      </c>
      <c r="C99" s="339" t="s">
        <v>155</v>
      </c>
      <c r="D99" s="414" t="s">
        <v>346</v>
      </c>
      <c r="E99" s="410"/>
      <c r="F99" s="332"/>
      <c r="G99" s="332"/>
      <c r="H99" s="332">
        <v>47.36</v>
      </c>
      <c r="I99" s="332"/>
      <c r="J99" s="332"/>
      <c r="K99" s="332"/>
      <c r="L99" s="332"/>
      <c r="M99" s="332"/>
      <c r="N99" s="334"/>
      <c r="O99" s="332"/>
      <c r="P99" s="332"/>
      <c r="Q99" s="332"/>
      <c r="R99" s="332"/>
      <c r="S99" s="342"/>
      <c r="T99" s="343">
        <f t="shared" si="16"/>
        <v>47.36</v>
      </c>
      <c r="U99" s="478">
        <f t="shared" si="13"/>
        <v>1</v>
      </c>
      <c r="V99" s="478"/>
      <c r="W99" s="550">
        <f t="shared" si="17"/>
        <v>-971.4309523809521</v>
      </c>
      <c r="X99" s="551">
        <f t="shared" si="18"/>
        <v>47.36</v>
      </c>
    </row>
    <row r="100" spans="1:24" ht="12.75">
      <c r="A100" s="400">
        <v>96</v>
      </c>
      <c r="B100" s="487">
        <v>323</v>
      </c>
      <c r="C100" s="339" t="s">
        <v>158</v>
      </c>
      <c r="D100" s="414" t="s">
        <v>379</v>
      </c>
      <c r="E100" s="410"/>
      <c r="F100" s="332"/>
      <c r="G100" s="332"/>
      <c r="H100" s="332">
        <v>47.36</v>
      </c>
      <c r="I100" s="332"/>
      <c r="J100" s="332"/>
      <c r="K100" s="332"/>
      <c r="L100" s="332"/>
      <c r="M100" s="332"/>
      <c r="N100" s="334"/>
      <c r="O100" s="333"/>
      <c r="P100" s="332"/>
      <c r="Q100" s="332"/>
      <c r="R100" s="332"/>
      <c r="S100" s="342"/>
      <c r="T100" s="343">
        <f t="shared" si="16"/>
        <v>47.36</v>
      </c>
      <c r="U100" s="478">
        <f t="shared" si="13"/>
        <v>1</v>
      </c>
      <c r="V100" s="478"/>
      <c r="W100" s="550">
        <f t="shared" si="17"/>
        <v>-971.4309523809521</v>
      </c>
      <c r="X100" s="551">
        <f t="shared" si="18"/>
        <v>47.36</v>
      </c>
    </row>
    <row r="101" spans="1:24" ht="12.75">
      <c r="A101" s="400">
        <v>97</v>
      </c>
      <c r="B101" s="487">
        <v>327</v>
      </c>
      <c r="C101" s="339" t="s">
        <v>394</v>
      </c>
      <c r="D101" s="414" t="s">
        <v>260</v>
      </c>
      <c r="E101" s="410"/>
      <c r="F101" s="332"/>
      <c r="G101" s="332"/>
      <c r="H101" s="332">
        <v>46</v>
      </c>
      <c r="I101" s="332"/>
      <c r="J101" s="332"/>
      <c r="K101" s="332"/>
      <c r="L101" s="332"/>
      <c r="M101" s="332"/>
      <c r="N101" s="334"/>
      <c r="O101" s="332"/>
      <c r="P101" s="332"/>
      <c r="Q101" s="332"/>
      <c r="R101" s="332"/>
      <c r="S101" s="342"/>
      <c r="T101" s="343">
        <f t="shared" si="16"/>
        <v>46</v>
      </c>
      <c r="U101" s="478">
        <f aca="true" t="shared" si="19" ref="U101:U108">COUNTA(E101:S101)</f>
        <v>1</v>
      </c>
      <c r="V101" s="478"/>
      <c r="W101" s="550">
        <f t="shared" si="17"/>
        <v>-972.7909523809521</v>
      </c>
      <c r="X101" s="551">
        <f t="shared" si="18"/>
        <v>46</v>
      </c>
    </row>
    <row r="102" spans="1:24" ht="12.75">
      <c r="A102" s="400">
        <v>98</v>
      </c>
      <c r="B102" s="487">
        <v>328</v>
      </c>
      <c r="C102" s="339" t="s">
        <v>395</v>
      </c>
      <c r="D102" s="414" t="s">
        <v>262</v>
      </c>
      <c r="E102" s="410">
        <v>45.94047619047619</v>
      </c>
      <c r="F102" s="332"/>
      <c r="G102" s="332"/>
      <c r="H102" s="332"/>
      <c r="I102" s="332"/>
      <c r="J102" s="332"/>
      <c r="K102" s="332"/>
      <c r="L102" s="332"/>
      <c r="M102" s="332"/>
      <c r="N102" s="334"/>
      <c r="O102" s="332"/>
      <c r="P102" s="332"/>
      <c r="Q102" s="332"/>
      <c r="R102" s="332"/>
      <c r="S102" s="342"/>
      <c r="T102" s="343">
        <f t="shared" si="16"/>
        <v>45.94047619047619</v>
      </c>
      <c r="U102" s="478">
        <f t="shared" si="19"/>
        <v>1</v>
      </c>
      <c r="V102" s="478"/>
      <c r="W102" s="550">
        <f t="shared" si="17"/>
        <v>-972.850476190476</v>
      </c>
      <c r="X102" s="551">
        <f t="shared" si="18"/>
        <v>45.94047619047619</v>
      </c>
    </row>
    <row r="103" spans="1:24" ht="12.75">
      <c r="A103" s="400">
        <v>99</v>
      </c>
      <c r="B103" s="487">
        <v>329</v>
      </c>
      <c r="C103" s="340" t="s">
        <v>396</v>
      </c>
      <c r="D103" s="415" t="s">
        <v>397</v>
      </c>
      <c r="E103" s="410">
        <v>45.642857142857146</v>
      </c>
      <c r="F103" s="332"/>
      <c r="G103" s="332"/>
      <c r="H103" s="332"/>
      <c r="I103" s="332"/>
      <c r="J103" s="332"/>
      <c r="K103" s="332"/>
      <c r="L103" s="332"/>
      <c r="M103" s="332"/>
      <c r="N103" s="334"/>
      <c r="O103" s="332"/>
      <c r="P103" s="332"/>
      <c r="Q103" s="332"/>
      <c r="R103" s="332"/>
      <c r="S103" s="342"/>
      <c r="T103" s="343">
        <f t="shared" si="16"/>
        <v>45.642857142857146</v>
      </c>
      <c r="U103" s="478">
        <f t="shared" si="19"/>
        <v>1</v>
      </c>
      <c r="V103" s="478"/>
      <c r="W103" s="550">
        <f t="shared" si="17"/>
        <v>-973.148095238095</v>
      </c>
      <c r="X103" s="551">
        <f t="shared" si="18"/>
        <v>45.642857142857146</v>
      </c>
    </row>
    <row r="104" spans="1:24" ht="12.75">
      <c r="A104" s="400">
        <v>100</v>
      </c>
      <c r="B104" s="487">
        <v>332</v>
      </c>
      <c r="C104" s="339" t="s">
        <v>155</v>
      </c>
      <c r="D104" s="414" t="s">
        <v>399</v>
      </c>
      <c r="E104" s="410"/>
      <c r="F104" s="332"/>
      <c r="G104" s="332"/>
      <c r="H104" s="332">
        <v>42.36</v>
      </c>
      <c r="I104" s="332"/>
      <c r="J104" s="332"/>
      <c r="K104" s="332"/>
      <c r="L104" s="332"/>
      <c r="M104" s="332"/>
      <c r="N104" s="334"/>
      <c r="O104" s="332"/>
      <c r="P104" s="332"/>
      <c r="Q104" s="332"/>
      <c r="R104" s="332"/>
      <c r="S104" s="342"/>
      <c r="T104" s="343">
        <f t="shared" si="16"/>
        <v>42.36</v>
      </c>
      <c r="U104" s="478">
        <f t="shared" si="19"/>
        <v>1</v>
      </c>
      <c r="V104" s="478"/>
      <c r="W104" s="550">
        <f t="shared" si="17"/>
        <v>-976.4309523809521</v>
      </c>
      <c r="X104" s="551">
        <f t="shared" si="18"/>
        <v>42.36</v>
      </c>
    </row>
    <row r="105" spans="1:24" ht="12.75">
      <c r="A105" s="400">
        <v>101</v>
      </c>
      <c r="B105" s="487">
        <v>333</v>
      </c>
      <c r="C105" s="339" t="s">
        <v>99</v>
      </c>
      <c r="D105" s="414" t="s">
        <v>243</v>
      </c>
      <c r="E105" s="410"/>
      <c r="F105" s="332"/>
      <c r="G105" s="332"/>
      <c r="H105" s="332"/>
      <c r="I105" s="332"/>
      <c r="J105" s="332"/>
      <c r="K105" s="332">
        <v>41.44</v>
      </c>
      <c r="L105" s="332"/>
      <c r="M105" s="332"/>
      <c r="N105" s="334"/>
      <c r="O105" s="332"/>
      <c r="P105" s="332"/>
      <c r="Q105" s="332"/>
      <c r="R105" s="332"/>
      <c r="S105" s="342"/>
      <c r="T105" s="343">
        <f t="shared" si="16"/>
        <v>41.44</v>
      </c>
      <c r="U105" s="478">
        <f t="shared" si="19"/>
        <v>1</v>
      </c>
      <c r="V105" s="478"/>
      <c r="W105" s="550">
        <f t="shared" si="17"/>
        <v>-977.3509523809521</v>
      </c>
      <c r="X105" s="551">
        <f t="shared" si="18"/>
        <v>41.44</v>
      </c>
    </row>
    <row r="106" spans="1:24" ht="12.75">
      <c r="A106" s="400">
        <v>102</v>
      </c>
      <c r="B106" s="487">
        <v>335</v>
      </c>
      <c r="C106" s="339" t="s">
        <v>400</v>
      </c>
      <c r="D106" s="414" t="s">
        <v>379</v>
      </c>
      <c r="E106" s="410">
        <v>36.11904761904761</v>
      </c>
      <c r="F106" s="332"/>
      <c r="G106" s="332"/>
      <c r="H106" s="332"/>
      <c r="I106" s="332"/>
      <c r="J106" s="332"/>
      <c r="K106" s="332"/>
      <c r="L106" s="332"/>
      <c r="M106" s="332"/>
      <c r="N106" s="334"/>
      <c r="O106" s="332"/>
      <c r="P106" s="332"/>
      <c r="Q106" s="332"/>
      <c r="R106" s="332"/>
      <c r="S106" s="342"/>
      <c r="T106" s="343">
        <f t="shared" si="16"/>
        <v>36.11904761904761</v>
      </c>
      <c r="U106" s="478">
        <f t="shared" si="19"/>
        <v>1</v>
      </c>
      <c r="V106" s="478"/>
      <c r="W106" s="550">
        <f t="shared" si="17"/>
        <v>-982.6719047619046</v>
      </c>
      <c r="X106" s="551">
        <f t="shared" si="18"/>
        <v>36.11904761904761</v>
      </c>
    </row>
    <row r="107" spans="1:24" ht="12.75">
      <c r="A107" s="400">
        <v>103</v>
      </c>
      <c r="B107" s="487">
        <v>337</v>
      </c>
      <c r="C107" s="340" t="s">
        <v>158</v>
      </c>
      <c r="D107" s="415" t="s">
        <v>402</v>
      </c>
      <c r="E107" s="410">
        <v>27.488095238095237</v>
      </c>
      <c r="F107" s="332"/>
      <c r="G107" s="332"/>
      <c r="H107" s="332"/>
      <c r="I107" s="332"/>
      <c r="J107" s="332"/>
      <c r="K107" s="332"/>
      <c r="L107" s="332"/>
      <c r="M107" s="332"/>
      <c r="N107" s="334"/>
      <c r="O107" s="332"/>
      <c r="P107" s="332"/>
      <c r="Q107" s="332"/>
      <c r="R107" s="332"/>
      <c r="S107" s="342"/>
      <c r="T107" s="343">
        <f>SUM(E107:S107)</f>
        <v>27.488095238095237</v>
      </c>
      <c r="U107" s="478">
        <f t="shared" si="19"/>
        <v>1</v>
      </c>
      <c r="V107" s="478"/>
      <c r="W107" s="550">
        <f t="shared" si="17"/>
        <v>-991.302857142857</v>
      </c>
      <c r="X107" s="551">
        <f t="shared" si="18"/>
        <v>27.488095238095237</v>
      </c>
    </row>
    <row r="108" spans="1:24" ht="13.5" thickBot="1">
      <c r="A108" s="401">
        <v>104</v>
      </c>
      <c r="B108" s="491"/>
      <c r="C108" s="428" t="s">
        <v>117</v>
      </c>
      <c r="D108" s="429" t="s">
        <v>260</v>
      </c>
      <c r="E108" s="411"/>
      <c r="F108" s="403"/>
      <c r="G108" s="403"/>
      <c r="H108" s="403"/>
      <c r="I108" s="403"/>
      <c r="J108" s="403"/>
      <c r="K108" s="403"/>
      <c r="L108" s="403"/>
      <c r="M108" s="403"/>
      <c r="N108" s="430"/>
      <c r="O108" s="403"/>
      <c r="P108" s="403"/>
      <c r="Q108" s="403"/>
      <c r="R108" s="403">
        <v>0</v>
      </c>
      <c r="S108" s="407"/>
      <c r="T108" s="344">
        <f>SUM(E108:S108)</f>
        <v>0</v>
      </c>
      <c r="U108" s="481">
        <f t="shared" si="19"/>
        <v>1</v>
      </c>
      <c r="V108" s="481"/>
      <c r="W108" s="552">
        <f t="shared" si="17"/>
        <v>-1018.7909523809521</v>
      </c>
      <c r="X108" s="553">
        <f t="shared" si="18"/>
        <v>0</v>
      </c>
    </row>
  </sheetData>
  <mergeCells count="7">
    <mergeCell ref="A1:U1"/>
    <mergeCell ref="T2:T4"/>
    <mergeCell ref="U2:U4"/>
    <mergeCell ref="X2:X4"/>
    <mergeCell ref="W2:W4"/>
    <mergeCell ref="V2:V4"/>
    <mergeCell ref="A3:D4"/>
  </mergeCells>
  <printOptions horizontalCentered="1"/>
  <pageMargins left="0.43333333333333335" right="0.43333333333333335" top="0.5118055555555556" bottom="0.7083333333333334" header="0.5118055555555556" footer="0.5118055555555556"/>
  <pageSetup horizontalDpi="300" verticalDpi="300" orientation="portrait" paperSize="9" scale="93" r:id="rId1"/>
  <headerFooter alignWithMargins="0">
    <oddFooter>&amp;L&amp;"Arial CE,Tučné"&amp;8http://zrliga.zrnet.cz&amp;C&amp;"Arial CE,Tučné"&amp;8 8. ročník ŽĎÁRSKÉ LIGY MISTRŮ&amp;R&amp;"Arial CE,Tučné"&amp;8&amp;D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7"/>
  <sheetViews>
    <sheetView zoomScale="130" zoomScaleNormal="130" workbookViewId="0" topLeftCell="A1">
      <selection activeCell="B111" sqref="B111"/>
    </sheetView>
  </sheetViews>
  <sheetFormatPr defaultColWidth="9.00390625" defaultRowHeight="12.75"/>
  <cols>
    <col min="1" max="1" width="3.625" style="0" customWidth="1"/>
    <col min="2" max="2" width="13.75390625" style="0" customWidth="1"/>
    <col min="3" max="3" width="11.625" style="0" customWidth="1"/>
    <col min="4" max="5" width="4.75390625" style="0" customWidth="1"/>
    <col min="6" max="6" width="7.25390625" style="0" customWidth="1"/>
    <col min="7" max="7" width="7.375" style="0" customWidth="1"/>
    <col min="8" max="8" width="9.75390625" style="0" customWidth="1"/>
  </cols>
  <sheetData>
    <row r="1" spans="1:8" ht="27">
      <c r="A1" s="458" t="s">
        <v>406</v>
      </c>
      <c r="B1" s="458"/>
      <c r="C1" s="458"/>
      <c r="D1" s="458"/>
      <c r="E1" s="458"/>
      <c r="F1" s="458"/>
      <c r="G1" s="458"/>
      <c r="H1" s="458"/>
    </row>
    <row r="2" spans="1:8" ht="12.75">
      <c r="A2" s="459"/>
      <c r="B2" s="459"/>
      <c r="C2" s="459"/>
      <c r="D2" s="10"/>
      <c r="E2" s="10"/>
      <c r="F2" s="460"/>
      <c r="G2" s="11" t="s">
        <v>407</v>
      </c>
      <c r="H2" s="461"/>
    </row>
    <row r="3" spans="1:8" ht="12.75">
      <c r="A3" s="456" t="s">
        <v>408</v>
      </c>
      <c r="B3" s="456"/>
      <c r="C3" s="12" t="s">
        <v>409</v>
      </c>
      <c r="D3" s="12"/>
      <c r="E3" s="12"/>
      <c r="F3" s="460"/>
      <c r="G3" s="11">
        <v>1</v>
      </c>
      <c r="H3" s="461"/>
    </row>
    <row r="4" spans="1:8" ht="12.75">
      <c r="A4" s="456" t="s">
        <v>410</v>
      </c>
      <c r="B4" s="456"/>
      <c r="C4" s="13">
        <v>39460</v>
      </c>
      <c r="D4" s="13"/>
      <c r="E4" s="13"/>
      <c r="F4" s="460"/>
      <c r="G4" s="14"/>
      <c r="H4" s="14"/>
    </row>
    <row r="5" spans="1:8" ht="12.75">
      <c r="A5" s="456" t="s">
        <v>411</v>
      </c>
      <c r="B5" s="456"/>
      <c r="C5" s="15" t="s">
        <v>412</v>
      </c>
      <c r="D5" s="15"/>
      <c r="E5" s="15"/>
      <c r="F5" s="15"/>
      <c r="G5" s="14"/>
      <c r="H5" s="14"/>
    </row>
    <row r="6" spans="1:8" ht="12.75">
      <c r="A6" s="456" t="s">
        <v>413</v>
      </c>
      <c r="B6" s="456"/>
      <c r="C6" s="16">
        <f>COUNTA(B8:B153)</f>
        <v>146</v>
      </c>
      <c r="D6" s="16"/>
      <c r="E6" s="16"/>
      <c r="F6" s="457"/>
      <c r="G6" s="457"/>
      <c r="H6" s="457"/>
    </row>
    <row r="7" spans="1:8" ht="12.75">
      <c r="A7" s="17" t="s">
        <v>414</v>
      </c>
      <c r="B7" s="18" t="s">
        <v>415</v>
      </c>
      <c r="C7" s="19" t="s">
        <v>416</v>
      </c>
      <c r="D7" s="17" t="s">
        <v>417</v>
      </c>
      <c r="E7" s="18" t="s">
        <v>418</v>
      </c>
      <c r="F7" s="18" t="s">
        <v>1</v>
      </c>
      <c r="G7" s="20" t="s">
        <v>419</v>
      </c>
      <c r="H7" s="21" t="s">
        <v>420</v>
      </c>
    </row>
    <row r="8" spans="1:8" ht="12.75">
      <c r="A8" s="22">
        <v>1</v>
      </c>
      <c r="B8" s="23" t="s">
        <v>109</v>
      </c>
      <c r="C8" s="24" t="s">
        <v>110</v>
      </c>
      <c r="D8" s="25">
        <v>143</v>
      </c>
      <c r="E8" s="26">
        <v>193</v>
      </c>
      <c r="F8" s="27">
        <f aca="true" t="shared" si="0" ref="F8:F39">SUM(D8:E8)</f>
        <v>336</v>
      </c>
      <c r="G8" s="28">
        <f aca="true" t="shared" si="1" ref="G8:G39">(F8/F$8)*100</f>
        <v>100</v>
      </c>
      <c r="H8" s="29">
        <f aca="true" t="shared" si="2" ref="H8:H39">G8+G$3</f>
        <v>101</v>
      </c>
    </row>
    <row r="9" spans="1:8" ht="12.75">
      <c r="A9" s="30">
        <v>2</v>
      </c>
      <c r="B9" s="31" t="s">
        <v>20</v>
      </c>
      <c r="C9" s="32" t="s">
        <v>21</v>
      </c>
      <c r="D9" s="33">
        <v>188</v>
      </c>
      <c r="E9" s="34">
        <v>136</v>
      </c>
      <c r="F9" s="35">
        <f t="shared" si="0"/>
        <v>324</v>
      </c>
      <c r="G9" s="36">
        <f t="shared" si="1"/>
        <v>96.42857142857143</v>
      </c>
      <c r="H9" s="37">
        <f t="shared" si="2"/>
        <v>97.42857142857143</v>
      </c>
    </row>
    <row r="10" spans="1:8" ht="12.75">
      <c r="A10" s="30">
        <v>3</v>
      </c>
      <c r="B10" s="38" t="s">
        <v>54</v>
      </c>
      <c r="C10" s="39" t="s">
        <v>38</v>
      </c>
      <c r="D10" s="40">
        <v>149</v>
      </c>
      <c r="E10" s="41">
        <v>171</v>
      </c>
      <c r="F10" s="35">
        <f t="shared" si="0"/>
        <v>320</v>
      </c>
      <c r="G10" s="36">
        <f t="shared" si="1"/>
        <v>95.23809523809523</v>
      </c>
      <c r="H10" s="37">
        <f t="shared" si="2"/>
        <v>96.23809523809523</v>
      </c>
    </row>
    <row r="11" spans="1:8" ht="12.75">
      <c r="A11" s="30">
        <v>4</v>
      </c>
      <c r="B11" s="38" t="s">
        <v>119</v>
      </c>
      <c r="C11" s="39" t="s">
        <v>87</v>
      </c>
      <c r="D11" s="40">
        <v>158</v>
      </c>
      <c r="E11" s="41">
        <v>159</v>
      </c>
      <c r="F11" s="35">
        <f t="shared" si="0"/>
        <v>317</v>
      </c>
      <c r="G11" s="36">
        <f t="shared" si="1"/>
        <v>94.34523809523809</v>
      </c>
      <c r="H11" s="37">
        <f t="shared" si="2"/>
        <v>95.34523809523809</v>
      </c>
    </row>
    <row r="12" spans="1:8" ht="12.75">
      <c r="A12" s="30">
        <v>5</v>
      </c>
      <c r="B12" s="38" t="s">
        <v>292</v>
      </c>
      <c r="C12" s="32" t="s">
        <v>42</v>
      </c>
      <c r="D12" s="33">
        <v>184</v>
      </c>
      <c r="E12" s="34">
        <v>130</v>
      </c>
      <c r="F12" s="35">
        <f t="shared" si="0"/>
        <v>314</v>
      </c>
      <c r="G12" s="36">
        <f t="shared" si="1"/>
        <v>93.45238095238095</v>
      </c>
      <c r="H12" s="37">
        <f t="shared" si="2"/>
        <v>94.45238095238095</v>
      </c>
    </row>
    <row r="13" spans="1:8" ht="12.75">
      <c r="A13" s="30">
        <v>6</v>
      </c>
      <c r="B13" s="31" t="s">
        <v>421</v>
      </c>
      <c r="C13" s="32" t="s">
        <v>80</v>
      </c>
      <c r="D13" s="33">
        <v>182</v>
      </c>
      <c r="E13" s="34">
        <v>123</v>
      </c>
      <c r="F13" s="35">
        <f t="shared" si="0"/>
        <v>305</v>
      </c>
      <c r="G13" s="36">
        <f t="shared" si="1"/>
        <v>90.77380952380952</v>
      </c>
      <c r="H13" s="37">
        <f t="shared" si="2"/>
        <v>91.77380952380952</v>
      </c>
    </row>
    <row r="14" spans="1:8" ht="12.75">
      <c r="A14" s="30">
        <v>7</v>
      </c>
      <c r="B14" s="31" t="s">
        <v>92</v>
      </c>
      <c r="C14" s="32" t="s">
        <v>93</v>
      </c>
      <c r="D14" s="33">
        <v>151</v>
      </c>
      <c r="E14" s="34">
        <v>150</v>
      </c>
      <c r="F14" s="35">
        <f t="shared" si="0"/>
        <v>301</v>
      </c>
      <c r="G14" s="36">
        <f t="shared" si="1"/>
        <v>89.58333333333334</v>
      </c>
      <c r="H14" s="37">
        <f t="shared" si="2"/>
        <v>90.58333333333334</v>
      </c>
    </row>
    <row r="15" spans="1:8" ht="12.75">
      <c r="A15" s="30">
        <v>8</v>
      </c>
      <c r="B15" s="31" t="s">
        <v>170</v>
      </c>
      <c r="C15" s="39" t="s">
        <v>42</v>
      </c>
      <c r="D15" s="40">
        <v>143</v>
      </c>
      <c r="E15" s="41">
        <v>158</v>
      </c>
      <c r="F15" s="35">
        <f t="shared" si="0"/>
        <v>301</v>
      </c>
      <c r="G15" s="36">
        <f t="shared" si="1"/>
        <v>89.58333333333334</v>
      </c>
      <c r="H15" s="37">
        <f t="shared" si="2"/>
        <v>90.58333333333334</v>
      </c>
    </row>
    <row r="16" spans="1:8" ht="12.75">
      <c r="A16" s="30">
        <v>9</v>
      </c>
      <c r="B16" s="42" t="s">
        <v>32</v>
      </c>
      <c r="C16" s="43" t="s">
        <v>53</v>
      </c>
      <c r="D16" s="33">
        <v>150</v>
      </c>
      <c r="E16" s="34">
        <v>146</v>
      </c>
      <c r="F16" s="35">
        <f t="shared" si="0"/>
        <v>296</v>
      </c>
      <c r="G16" s="36">
        <f t="shared" si="1"/>
        <v>88.09523809523809</v>
      </c>
      <c r="H16" s="37">
        <f t="shared" si="2"/>
        <v>89.09523809523809</v>
      </c>
    </row>
    <row r="17" spans="1:8" ht="12.75">
      <c r="A17" s="30">
        <v>10</v>
      </c>
      <c r="B17" s="38" t="s">
        <v>45</v>
      </c>
      <c r="C17" s="39" t="s">
        <v>70</v>
      </c>
      <c r="D17" s="40">
        <v>156</v>
      </c>
      <c r="E17" s="41">
        <v>132</v>
      </c>
      <c r="F17" s="35">
        <f t="shared" si="0"/>
        <v>288</v>
      </c>
      <c r="G17" s="36">
        <f t="shared" si="1"/>
        <v>85.71428571428571</v>
      </c>
      <c r="H17" s="37">
        <f t="shared" si="2"/>
        <v>86.71428571428571</v>
      </c>
    </row>
    <row r="18" spans="1:8" ht="12.75">
      <c r="A18" s="30">
        <v>11</v>
      </c>
      <c r="B18" s="31" t="s">
        <v>318</v>
      </c>
      <c r="C18" s="32" t="s">
        <v>51</v>
      </c>
      <c r="D18" s="33">
        <v>126</v>
      </c>
      <c r="E18" s="34">
        <v>159</v>
      </c>
      <c r="F18" s="35">
        <f t="shared" si="0"/>
        <v>285</v>
      </c>
      <c r="G18" s="36">
        <f t="shared" si="1"/>
        <v>84.82142857142857</v>
      </c>
      <c r="H18" s="37">
        <f t="shared" si="2"/>
        <v>85.82142857142857</v>
      </c>
    </row>
    <row r="19" spans="1:8" ht="12.75">
      <c r="A19" s="44">
        <v>12</v>
      </c>
      <c r="B19" s="45" t="s">
        <v>41</v>
      </c>
      <c r="C19" s="46" t="s">
        <v>42</v>
      </c>
      <c r="D19" s="47">
        <v>142</v>
      </c>
      <c r="E19" s="48">
        <v>141</v>
      </c>
      <c r="F19" s="49">
        <f t="shared" si="0"/>
        <v>283</v>
      </c>
      <c r="G19" s="50">
        <f t="shared" si="1"/>
        <v>84.22619047619048</v>
      </c>
      <c r="H19" s="51">
        <f t="shared" si="2"/>
        <v>85.22619047619048</v>
      </c>
    </row>
    <row r="20" spans="1:8" ht="12.75">
      <c r="A20" s="52">
        <v>13</v>
      </c>
      <c r="B20" s="53" t="s">
        <v>193</v>
      </c>
      <c r="C20" s="54" t="s">
        <v>194</v>
      </c>
      <c r="D20" s="55">
        <v>161</v>
      </c>
      <c r="E20" s="56">
        <v>122</v>
      </c>
      <c r="F20" s="57">
        <f t="shared" si="0"/>
        <v>283</v>
      </c>
      <c r="G20" s="58">
        <f t="shared" si="1"/>
        <v>84.22619047619048</v>
      </c>
      <c r="H20" s="59">
        <f t="shared" si="2"/>
        <v>85.22619047619048</v>
      </c>
    </row>
    <row r="21" spans="1:8" ht="12.75">
      <c r="A21" s="30">
        <v>14</v>
      </c>
      <c r="B21" s="60" t="s">
        <v>43</v>
      </c>
      <c r="C21" s="61" t="s">
        <v>44</v>
      </c>
      <c r="D21" s="33">
        <v>167</v>
      </c>
      <c r="E21" s="34">
        <v>114</v>
      </c>
      <c r="F21" s="35">
        <f t="shared" si="0"/>
        <v>281</v>
      </c>
      <c r="G21" s="36">
        <f t="shared" si="1"/>
        <v>83.63095238095238</v>
      </c>
      <c r="H21" s="37">
        <f t="shared" si="2"/>
        <v>84.63095238095238</v>
      </c>
    </row>
    <row r="22" spans="1:8" ht="12.75">
      <c r="A22" s="30">
        <v>15</v>
      </c>
      <c r="B22" s="60" t="s">
        <v>18</v>
      </c>
      <c r="C22" s="61" t="s">
        <v>52</v>
      </c>
      <c r="D22" s="33">
        <v>122</v>
      </c>
      <c r="E22" s="34">
        <v>155</v>
      </c>
      <c r="F22" s="35">
        <f t="shared" si="0"/>
        <v>277</v>
      </c>
      <c r="G22" s="36">
        <f t="shared" si="1"/>
        <v>82.44047619047619</v>
      </c>
      <c r="H22" s="37">
        <f t="shared" si="2"/>
        <v>83.44047619047619</v>
      </c>
    </row>
    <row r="23" spans="1:8" ht="12.75">
      <c r="A23" s="30">
        <v>16</v>
      </c>
      <c r="B23" s="60" t="s">
        <v>326</v>
      </c>
      <c r="C23" s="61" t="s">
        <v>47</v>
      </c>
      <c r="D23" s="33">
        <v>128</v>
      </c>
      <c r="E23" s="34">
        <v>147</v>
      </c>
      <c r="F23" s="35">
        <f t="shared" si="0"/>
        <v>275</v>
      </c>
      <c r="G23" s="36">
        <f t="shared" si="1"/>
        <v>81.84523809523809</v>
      </c>
      <c r="H23" s="37">
        <f t="shared" si="2"/>
        <v>82.84523809523809</v>
      </c>
    </row>
    <row r="24" spans="1:8" ht="12.75">
      <c r="A24" s="30">
        <v>17</v>
      </c>
      <c r="B24" s="60" t="s">
        <v>50</v>
      </c>
      <c r="C24" s="61" t="s">
        <v>51</v>
      </c>
      <c r="D24" s="33">
        <v>137</v>
      </c>
      <c r="E24" s="34">
        <v>134</v>
      </c>
      <c r="F24" s="35">
        <f t="shared" si="0"/>
        <v>271</v>
      </c>
      <c r="G24" s="36">
        <f t="shared" si="1"/>
        <v>80.65476190476191</v>
      </c>
      <c r="H24" s="37">
        <f t="shared" si="2"/>
        <v>81.65476190476191</v>
      </c>
    </row>
    <row r="25" spans="1:8" ht="12.75">
      <c r="A25" s="30">
        <v>18</v>
      </c>
      <c r="B25" s="60" t="s">
        <v>140</v>
      </c>
      <c r="C25" s="61" t="s">
        <v>25</v>
      </c>
      <c r="D25" s="33">
        <v>127</v>
      </c>
      <c r="E25" s="34">
        <v>138</v>
      </c>
      <c r="F25" s="35">
        <f t="shared" si="0"/>
        <v>265</v>
      </c>
      <c r="G25" s="36">
        <f t="shared" si="1"/>
        <v>78.86904761904762</v>
      </c>
      <c r="H25" s="37">
        <f t="shared" si="2"/>
        <v>79.86904761904762</v>
      </c>
    </row>
    <row r="26" spans="1:8" ht="12.75">
      <c r="A26" s="30">
        <v>19</v>
      </c>
      <c r="B26" s="62" t="s">
        <v>198</v>
      </c>
      <c r="C26" s="63" t="s">
        <v>80</v>
      </c>
      <c r="D26" s="40">
        <v>137</v>
      </c>
      <c r="E26" s="41">
        <v>124</v>
      </c>
      <c r="F26" s="35">
        <f t="shared" si="0"/>
        <v>261</v>
      </c>
      <c r="G26" s="36">
        <f t="shared" si="1"/>
        <v>77.67857142857143</v>
      </c>
      <c r="H26" s="37">
        <f t="shared" si="2"/>
        <v>78.67857142857143</v>
      </c>
    </row>
    <row r="27" spans="1:8" ht="12.75">
      <c r="A27" s="30">
        <v>20</v>
      </c>
      <c r="B27" s="64" t="s">
        <v>114</v>
      </c>
      <c r="C27" s="65" t="s">
        <v>115</v>
      </c>
      <c r="D27" s="40">
        <v>121</v>
      </c>
      <c r="E27" s="41">
        <v>140</v>
      </c>
      <c r="F27" s="35">
        <f t="shared" si="0"/>
        <v>261</v>
      </c>
      <c r="G27" s="36">
        <f t="shared" si="1"/>
        <v>77.67857142857143</v>
      </c>
      <c r="H27" s="37">
        <f t="shared" si="2"/>
        <v>78.67857142857143</v>
      </c>
    </row>
    <row r="28" spans="1:8" ht="12.75">
      <c r="A28" s="30">
        <v>21</v>
      </c>
      <c r="B28" s="66" t="s">
        <v>34</v>
      </c>
      <c r="C28" s="67" t="s">
        <v>35</v>
      </c>
      <c r="D28" s="33">
        <v>129</v>
      </c>
      <c r="E28" s="34">
        <v>131</v>
      </c>
      <c r="F28" s="35">
        <f t="shared" si="0"/>
        <v>260</v>
      </c>
      <c r="G28" s="36">
        <f t="shared" si="1"/>
        <v>77.38095238095238</v>
      </c>
      <c r="H28" s="37">
        <f t="shared" si="2"/>
        <v>78.38095238095238</v>
      </c>
    </row>
    <row r="29" spans="1:8" ht="12.75">
      <c r="A29" s="30">
        <v>22</v>
      </c>
      <c r="B29" s="60" t="s">
        <v>160</v>
      </c>
      <c r="C29" s="61" t="s">
        <v>336</v>
      </c>
      <c r="D29" s="33">
        <v>123</v>
      </c>
      <c r="E29" s="34">
        <v>135</v>
      </c>
      <c r="F29" s="35">
        <f t="shared" si="0"/>
        <v>258</v>
      </c>
      <c r="G29" s="36">
        <f t="shared" si="1"/>
        <v>76.78571428571429</v>
      </c>
      <c r="H29" s="37">
        <f t="shared" si="2"/>
        <v>77.78571428571429</v>
      </c>
    </row>
    <row r="30" spans="1:8" ht="12.75">
      <c r="A30" s="30">
        <v>23</v>
      </c>
      <c r="B30" s="60" t="s">
        <v>337</v>
      </c>
      <c r="C30" s="61" t="s">
        <v>254</v>
      </c>
      <c r="D30" s="33">
        <v>110</v>
      </c>
      <c r="E30" s="34">
        <v>147</v>
      </c>
      <c r="F30" s="35">
        <f t="shared" si="0"/>
        <v>257</v>
      </c>
      <c r="G30" s="36">
        <f t="shared" si="1"/>
        <v>76.48809523809523</v>
      </c>
      <c r="H30" s="37">
        <f t="shared" si="2"/>
        <v>77.48809523809523</v>
      </c>
    </row>
    <row r="31" spans="1:8" ht="12.75">
      <c r="A31" s="30">
        <v>24</v>
      </c>
      <c r="B31" s="66" t="s">
        <v>32</v>
      </c>
      <c r="C31" s="67" t="s">
        <v>309</v>
      </c>
      <c r="D31" s="33">
        <v>135</v>
      </c>
      <c r="E31" s="34">
        <v>121</v>
      </c>
      <c r="F31" s="35">
        <f t="shared" si="0"/>
        <v>256</v>
      </c>
      <c r="G31" s="36">
        <f t="shared" si="1"/>
        <v>76.19047619047619</v>
      </c>
      <c r="H31" s="37">
        <f t="shared" si="2"/>
        <v>77.19047619047619</v>
      </c>
    </row>
    <row r="32" spans="1:8" ht="12.75">
      <c r="A32" s="30">
        <v>25</v>
      </c>
      <c r="B32" s="60" t="s">
        <v>36</v>
      </c>
      <c r="C32" s="61" t="s">
        <v>19</v>
      </c>
      <c r="D32" s="33">
        <v>119</v>
      </c>
      <c r="E32" s="34">
        <v>137</v>
      </c>
      <c r="F32" s="35">
        <f t="shared" si="0"/>
        <v>256</v>
      </c>
      <c r="G32" s="36">
        <f t="shared" si="1"/>
        <v>76.19047619047619</v>
      </c>
      <c r="H32" s="37">
        <f t="shared" si="2"/>
        <v>77.19047619047619</v>
      </c>
    </row>
    <row r="33" spans="1:8" ht="12.75">
      <c r="A33" s="30">
        <v>26</v>
      </c>
      <c r="B33" s="62" t="s">
        <v>22</v>
      </c>
      <c r="C33" s="61" t="s">
        <v>23</v>
      </c>
      <c r="D33" s="33">
        <v>119</v>
      </c>
      <c r="E33" s="34">
        <v>135</v>
      </c>
      <c r="F33" s="35">
        <f t="shared" si="0"/>
        <v>254</v>
      </c>
      <c r="G33" s="36">
        <f t="shared" si="1"/>
        <v>75.59523809523809</v>
      </c>
      <c r="H33" s="37">
        <f t="shared" si="2"/>
        <v>76.59523809523809</v>
      </c>
    </row>
    <row r="34" spans="1:8" ht="12.75">
      <c r="A34" s="30">
        <v>27</v>
      </c>
      <c r="B34" s="62" t="s">
        <v>339</v>
      </c>
      <c r="C34" s="63" t="s">
        <v>38</v>
      </c>
      <c r="D34" s="40">
        <v>107</v>
      </c>
      <c r="E34" s="41">
        <v>146</v>
      </c>
      <c r="F34" s="35">
        <f t="shared" si="0"/>
        <v>253</v>
      </c>
      <c r="G34" s="36">
        <f t="shared" si="1"/>
        <v>75.29761904761905</v>
      </c>
      <c r="H34" s="37">
        <f t="shared" si="2"/>
        <v>76.29761904761905</v>
      </c>
    </row>
    <row r="35" spans="1:8" ht="12.75">
      <c r="A35" s="30">
        <v>28</v>
      </c>
      <c r="B35" s="62" t="s">
        <v>65</v>
      </c>
      <c r="C35" s="61" t="s">
        <v>66</v>
      </c>
      <c r="D35" s="33">
        <v>135</v>
      </c>
      <c r="E35" s="34">
        <v>118</v>
      </c>
      <c r="F35" s="35">
        <f t="shared" si="0"/>
        <v>253</v>
      </c>
      <c r="G35" s="36">
        <f t="shared" si="1"/>
        <v>75.29761904761905</v>
      </c>
      <c r="H35" s="37">
        <f t="shared" si="2"/>
        <v>76.29761904761905</v>
      </c>
    </row>
    <row r="36" spans="1:8" ht="12.75">
      <c r="A36" s="30">
        <v>29</v>
      </c>
      <c r="B36" s="66" t="s">
        <v>148</v>
      </c>
      <c r="C36" s="67" t="s">
        <v>149</v>
      </c>
      <c r="D36" s="33">
        <v>129</v>
      </c>
      <c r="E36" s="34">
        <v>123</v>
      </c>
      <c r="F36" s="35">
        <f t="shared" si="0"/>
        <v>252</v>
      </c>
      <c r="G36" s="36">
        <f t="shared" si="1"/>
        <v>75</v>
      </c>
      <c r="H36" s="37">
        <f t="shared" si="2"/>
        <v>76</v>
      </c>
    </row>
    <row r="37" spans="1:8" ht="12.75">
      <c r="A37" s="30">
        <v>30</v>
      </c>
      <c r="B37" s="62" t="s">
        <v>98</v>
      </c>
      <c r="C37" s="63" t="s">
        <v>111</v>
      </c>
      <c r="D37" s="40">
        <v>119</v>
      </c>
      <c r="E37" s="41">
        <v>133</v>
      </c>
      <c r="F37" s="35">
        <f t="shared" si="0"/>
        <v>252</v>
      </c>
      <c r="G37" s="36">
        <f t="shared" si="1"/>
        <v>75</v>
      </c>
      <c r="H37" s="37">
        <f t="shared" si="2"/>
        <v>76</v>
      </c>
    </row>
    <row r="38" spans="1:8" ht="12.75">
      <c r="A38" s="30">
        <v>31</v>
      </c>
      <c r="B38" s="60" t="s">
        <v>195</v>
      </c>
      <c r="C38" s="61" t="s">
        <v>80</v>
      </c>
      <c r="D38" s="33">
        <v>107</v>
      </c>
      <c r="E38" s="34">
        <v>144</v>
      </c>
      <c r="F38" s="35">
        <f t="shared" si="0"/>
        <v>251</v>
      </c>
      <c r="G38" s="36">
        <f t="shared" si="1"/>
        <v>74.70238095238095</v>
      </c>
      <c r="H38" s="37">
        <f t="shared" si="2"/>
        <v>75.70238095238095</v>
      </c>
    </row>
    <row r="39" spans="1:8" ht="12.75">
      <c r="A39" s="30">
        <v>32</v>
      </c>
      <c r="B39" s="62" t="s">
        <v>40</v>
      </c>
      <c r="C39" s="63" t="s">
        <v>19</v>
      </c>
      <c r="D39" s="40">
        <v>125</v>
      </c>
      <c r="E39" s="41">
        <v>125</v>
      </c>
      <c r="F39" s="35">
        <f t="shared" si="0"/>
        <v>250</v>
      </c>
      <c r="G39" s="36">
        <f t="shared" si="1"/>
        <v>74.40476190476191</v>
      </c>
      <c r="H39" s="37">
        <f t="shared" si="2"/>
        <v>75.40476190476191</v>
      </c>
    </row>
    <row r="40" spans="1:8" ht="12.75">
      <c r="A40" s="30">
        <v>33</v>
      </c>
      <c r="B40" s="60" t="s">
        <v>343</v>
      </c>
      <c r="C40" s="61" t="s">
        <v>215</v>
      </c>
      <c r="D40" s="33">
        <v>127</v>
      </c>
      <c r="E40" s="34">
        <v>119</v>
      </c>
      <c r="F40" s="35">
        <f aca="true" t="shared" si="3" ref="F40:F71">SUM(D40:E40)</f>
        <v>246</v>
      </c>
      <c r="G40" s="36">
        <f aca="true" t="shared" si="4" ref="G40:G71">(F40/F$8)*100</f>
        <v>73.21428571428571</v>
      </c>
      <c r="H40" s="37">
        <f aca="true" t="shared" si="5" ref="H40:H71">G40+G$3</f>
        <v>74.21428571428571</v>
      </c>
    </row>
    <row r="41" spans="1:8" ht="12.75">
      <c r="A41" s="30">
        <v>34</v>
      </c>
      <c r="B41" s="62" t="s">
        <v>26</v>
      </c>
      <c r="C41" s="63" t="s">
        <v>19</v>
      </c>
      <c r="D41" s="40">
        <v>140</v>
      </c>
      <c r="E41" s="41">
        <v>105</v>
      </c>
      <c r="F41" s="35">
        <f t="shared" si="3"/>
        <v>245</v>
      </c>
      <c r="G41" s="36">
        <f t="shared" si="4"/>
        <v>72.91666666666666</v>
      </c>
      <c r="H41" s="37">
        <f t="shared" si="5"/>
        <v>73.91666666666666</v>
      </c>
    </row>
    <row r="42" spans="1:8" ht="12.75">
      <c r="A42" s="30">
        <v>35</v>
      </c>
      <c r="B42" s="60" t="s">
        <v>182</v>
      </c>
      <c r="C42" s="61" t="s">
        <v>47</v>
      </c>
      <c r="D42" s="33">
        <v>125</v>
      </c>
      <c r="E42" s="34">
        <v>120</v>
      </c>
      <c r="F42" s="35">
        <f t="shared" si="3"/>
        <v>245</v>
      </c>
      <c r="G42" s="36">
        <f t="shared" si="4"/>
        <v>72.91666666666666</v>
      </c>
      <c r="H42" s="37">
        <f t="shared" si="5"/>
        <v>73.91666666666666</v>
      </c>
    </row>
    <row r="43" spans="1:8" ht="12.75">
      <c r="A43" s="30">
        <v>36</v>
      </c>
      <c r="B43" s="64" t="s">
        <v>90</v>
      </c>
      <c r="C43" s="65" t="s">
        <v>91</v>
      </c>
      <c r="D43" s="40">
        <v>129</v>
      </c>
      <c r="E43" s="41">
        <v>115</v>
      </c>
      <c r="F43" s="35">
        <f t="shared" si="3"/>
        <v>244</v>
      </c>
      <c r="G43" s="36">
        <f t="shared" si="4"/>
        <v>72.61904761904762</v>
      </c>
      <c r="H43" s="37">
        <f t="shared" si="5"/>
        <v>73.61904761904762</v>
      </c>
    </row>
    <row r="44" spans="1:8" ht="12.75">
      <c r="A44" s="30">
        <v>37</v>
      </c>
      <c r="B44" s="62" t="s">
        <v>154</v>
      </c>
      <c r="C44" s="61" t="s">
        <v>87</v>
      </c>
      <c r="D44" s="33">
        <v>122</v>
      </c>
      <c r="E44" s="34">
        <v>122</v>
      </c>
      <c r="F44" s="35">
        <f t="shared" si="3"/>
        <v>244</v>
      </c>
      <c r="G44" s="36">
        <f t="shared" si="4"/>
        <v>72.61904761904762</v>
      </c>
      <c r="H44" s="37">
        <f t="shared" si="5"/>
        <v>73.61904761904762</v>
      </c>
    </row>
    <row r="45" spans="1:8" ht="12.75">
      <c r="A45" s="30">
        <v>38</v>
      </c>
      <c r="B45" s="60" t="s">
        <v>37</v>
      </c>
      <c r="C45" s="61" t="s">
        <v>80</v>
      </c>
      <c r="D45" s="33">
        <v>129</v>
      </c>
      <c r="E45" s="34">
        <v>114</v>
      </c>
      <c r="F45" s="35">
        <f t="shared" si="3"/>
        <v>243</v>
      </c>
      <c r="G45" s="36">
        <f t="shared" si="4"/>
        <v>72.32142857142857</v>
      </c>
      <c r="H45" s="37">
        <f t="shared" si="5"/>
        <v>73.32142857142857</v>
      </c>
    </row>
    <row r="46" spans="1:8" ht="12.75">
      <c r="A46" s="30">
        <v>39</v>
      </c>
      <c r="B46" s="60" t="s">
        <v>151</v>
      </c>
      <c r="C46" s="61" t="s">
        <v>351</v>
      </c>
      <c r="D46" s="33">
        <v>128</v>
      </c>
      <c r="E46" s="34">
        <v>114</v>
      </c>
      <c r="F46" s="35">
        <f t="shared" si="3"/>
        <v>242</v>
      </c>
      <c r="G46" s="36">
        <f t="shared" si="4"/>
        <v>72.02380952380952</v>
      </c>
      <c r="H46" s="37">
        <f t="shared" si="5"/>
        <v>73.02380952380952</v>
      </c>
    </row>
    <row r="47" spans="1:8" ht="12.75">
      <c r="A47" s="30">
        <v>40</v>
      </c>
      <c r="B47" s="62" t="s">
        <v>98</v>
      </c>
      <c r="C47" s="63" t="s">
        <v>38</v>
      </c>
      <c r="D47" s="40">
        <v>118</v>
      </c>
      <c r="E47" s="41">
        <v>121</v>
      </c>
      <c r="F47" s="35">
        <f t="shared" si="3"/>
        <v>239</v>
      </c>
      <c r="G47" s="36">
        <f t="shared" si="4"/>
        <v>71.13095238095238</v>
      </c>
      <c r="H47" s="37">
        <f t="shared" si="5"/>
        <v>72.13095238095238</v>
      </c>
    </row>
    <row r="48" spans="1:8" ht="12.75">
      <c r="A48" s="30">
        <v>41</v>
      </c>
      <c r="B48" s="60" t="s">
        <v>187</v>
      </c>
      <c r="C48" s="61" t="s">
        <v>188</v>
      </c>
      <c r="D48" s="33">
        <v>124</v>
      </c>
      <c r="E48" s="34">
        <v>115</v>
      </c>
      <c r="F48" s="35">
        <f t="shared" si="3"/>
        <v>239</v>
      </c>
      <c r="G48" s="36">
        <f t="shared" si="4"/>
        <v>71.13095238095238</v>
      </c>
      <c r="H48" s="37">
        <f t="shared" si="5"/>
        <v>72.13095238095238</v>
      </c>
    </row>
    <row r="49" spans="1:8" ht="12.75">
      <c r="A49" s="30">
        <v>42</v>
      </c>
      <c r="B49" s="60" t="s">
        <v>182</v>
      </c>
      <c r="C49" s="61" t="s">
        <v>52</v>
      </c>
      <c r="D49" s="33">
        <v>107</v>
      </c>
      <c r="E49" s="34">
        <v>131</v>
      </c>
      <c r="F49" s="35">
        <f t="shared" si="3"/>
        <v>238</v>
      </c>
      <c r="G49" s="36">
        <f t="shared" si="4"/>
        <v>70.83333333333334</v>
      </c>
      <c r="H49" s="37">
        <f t="shared" si="5"/>
        <v>71.83333333333334</v>
      </c>
    </row>
    <row r="50" spans="1:8" ht="12.75">
      <c r="A50" s="30">
        <v>43</v>
      </c>
      <c r="B50" s="60" t="s">
        <v>56</v>
      </c>
      <c r="C50" s="61" t="s">
        <v>19</v>
      </c>
      <c r="D50" s="33">
        <v>115</v>
      </c>
      <c r="E50" s="34">
        <v>123</v>
      </c>
      <c r="F50" s="35">
        <f t="shared" si="3"/>
        <v>238</v>
      </c>
      <c r="G50" s="36">
        <f t="shared" si="4"/>
        <v>70.83333333333334</v>
      </c>
      <c r="H50" s="37">
        <f t="shared" si="5"/>
        <v>71.83333333333334</v>
      </c>
    </row>
    <row r="51" spans="1:8" ht="12.75">
      <c r="A51" s="30">
        <v>44</v>
      </c>
      <c r="B51" s="60" t="s">
        <v>105</v>
      </c>
      <c r="C51" s="61" t="s">
        <v>106</v>
      </c>
      <c r="D51" s="33">
        <v>93</v>
      </c>
      <c r="E51" s="34">
        <v>145</v>
      </c>
      <c r="F51" s="35">
        <f t="shared" si="3"/>
        <v>238</v>
      </c>
      <c r="G51" s="36">
        <f t="shared" si="4"/>
        <v>70.83333333333334</v>
      </c>
      <c r="H51" s="37">
        <f t="shared" si="5"/>
        <v>71.83333333333334</v>
      </c>
    </row>
    <row r="52" spans="1:8" ht="12.75">
      <c r="A52" s="30">
        <v>45</v>
      </c>
      <c r="B52" s="62" t="s">
        <v>39</v>
      </c>
      <c r="C52" s="63" t="s">
        <v>19</v>
      </c>
      <c r="D52" s="40">
        <v>126</v>
      </c>
      <c r="E52" s="41">
        <v>110</v>
      </c>
      <c r="F52" s="35">
        <f t="shared" si="3"/>
        <v>236</v>
      </c>
      <c r="G52" s="36">
        <f t="shared" si="4"/>
        <v>70.23809523809523</v>
      </c>
      <c r="H52" s="37">
        <f t="shared" si="5"/>
        <v>71.23809523809523</v>
      </c>
    </row>
    <row r="53" spans="1:8" ht="12.75">
      <c r="A53" s="30">
        <v>46</v>
      </c>
      <c r="B53" s="60" t="s">
        <v>132</v>
      </c>
      <c r="C53" s="61" t="s">
        <v>46</v>
      </c>
      <c r="D53" s="33">
        <v>116</v>
      </c>
      <c r="E53" s="34">
        <v>118</v>
      </c>
      <c r="F53" s="35">
        <f t="shared" si="3"/>
        <v>234</v>
      </c>
      <c r="G53" s="36">
        <f t="shared" si="4"/>
        <v>69.64285714285714</v>
      </c>
      <c r="H53" s="37">
        <f t="shared" si="5"/>
        <v>70.64285714285714</v>
      </c>
    </row>
    <row r="54" spans="1:8" ht="12.75">
      <c r="A54" s="30">
        <v>47</v>
      </c>
      <c r="B54" s="60" t="s">
        <v>356</v>
      </c>
      <c r="C54" s="61" t="s">
        <v>25</v>
      </c>
      <c r="D54" s="33">
        <v>119</v>
      </c>
      <c r="E54" s="34">
        <v>114</v>
      </c>
      <c r="F54" s="35">
        <f t="shared" si="3"/>
        <v>233</v>
      </c>
      <c r="G54" s="36">
        <f t="shared" si="4"/>
        <v>69.34523809523809</v>
      </c>
      <c r="H54" s="37">
        <f t="shared" si="5"/>
        <v>70.34523809523809</v>
      </c>
    </row>
    <row r="55" spans="1:8" ht="12.75">
      <c r="A55" s="30">
        <v>48</v>
      </c>
      <c r="B55" s="62" t="s">
        <v>18</v>
      </c>
      <c r="C55" s="63" t="s">
        <v>19</v>
      </c>
      <c r="D55" s="40">
        <v>124</v>
      </c>
      <c r="E55" s="41">
        <v>108</v>
      </c>
      <c r="F55" s="35">
        <f t="shared" si="3"/>
        <v>232</v>
      </c>
      <c r="G55" s="36">
        <f t="shared" si="4"/>
        <v>69.04761904761905</v>
      </c>
      <c r="H55" s="37">
        <f t="shared" si="5"/>
        <v>70.04761904761905</v>
      </c>
    </row>
    <row r="56" spans="1:8" ht="12.75">
      <c r="A56" s="30">
        <v>49</v>
      </c>
      <c r="B56" s="60" t="s">
        <v>76</v>
      </c>
      <c r="C56" s="61" t="s">
        <v>38</v>
      </c>
      <c r="D56" s="33">
        <v>90</v>
      </c>
      <c r="E56" s="34">
        <v>141</v>
      </c>
      <c r="F56" s="35">
        <f t="shared" si="3"/>
        <v>231</v>
      </c>
      <c r="G56" s="36">
        <f t="shared" si="4"/>
        <v>68.75</v>
      </c>
      <c r="H56" s="37">
        <f t="shared" si="5"/>
        <v>69.75</v>
      </c>
    </row>
    <row r="57" spans="1:8" ht="12.75">
      <c r="A57" s="30">
        <v>50</v>
      </c>
      <c r="B57" s="62" t="s">
        <v>24</v>
      </c>
      <c r="C57" s="63" t="s">
        <v>25</v>
      </c>
      <c r="D57" s="40">
        <v>137</v>
      </c>
      <c r="E57" s="41">
        <v>93</v>
      </c>
      <c r="F57" s="35">
        <f t="shared" si="3"/>
        <v>230</v>
      </c>
      <c r="G57" s="36">
        <f t="shared" si="4"/>
        <v>68.45238095238095</v>
      </c>
      <c r="H57" s="37">
        <f t="shared" si="5"/>
        <v>69.45238095238095</v>
      </c>
    </row>
    <row r="58" spans="1:8" ht="12.75">
      <c r="A58" s="30">
        <v>51</v>
      </c>
      <c r="B58" s="60" t="s">
        <v>27</v>
      </c>
      <c r="C58" s="61" t="s">
        <v>55</v>
      </c>
      <c r="D58" s="33">
        <v>115</v>
      </c>
      <c r="E58" s="34">
        <v>113</v>
      </c>
      <c r="F58" s="35">
        <f t="shared" si="3"/>
        <v>228</v>
      </c>
      <c r="G58" s="36">
        <f t="shared" si="4"/>
        <v>67.85714285714286</v>
      </c>
      <c r="H58" s="37">
        <f t="shared" si="5"/>
        <v>68.85714285714286</v>
      </c>
    </row>
    <row r="59" spans="1:8" ht="12.75">
      <c r="A59" s="30">
        <v>52</v>
      </c>
      <c r="B59" s="62" t="s">
        <v>67</v>
      </c>
      <c r="C59" s="61" t="s">
        <v>25</v>
      </c>
      <c r="D59" s="33">
        <v>98</v>
      </c>
      <c r="E59" s="34">
        <v>130</v>
      </c>
      <c r="F59" s="35">
        <f t="shared" si="3"/>
        <v>228</v>
      </c>
      <c r="G59" s="36">
        <f t="shared" si="4"/>
        <v>67.85714285714286</v>
      </c>
      <c r="H59" s="37">
        <f t="shared" si="5"/>
        <v>68.85714285714286</v>
      </c>
    </row>
    <row r="60" spans="1:8" ht="12.75">
      <c r="A60" s="30">
        <v>53</v>
      </c>
      <c r="B60" s="60" t="s">
        <v>359</v>
      </c>
      <c r="C60" s="61" t="s">
        <v>360</v>
      </c>
      <c r="D60" s="33">
        <v>106</v>
      </c>
      <c r="E60" s="34">
        <v>121</v>
      </c>
      <c r="F60" s="35">
        <f t="shared" si="3"/>
        <v>227</v>
      </c>
      <c r="G60" s="36">
        <f t="shared" si="4"/>
        <v>67.55952380952381</v>
      </c>
      <c r="H60" s="37">
        <f t="shared" si="5"/>
        <v>68.55952380952381</v>
      </c>
    </row>
    <row r="61" spans="1:8" ht="12.75">
      <c r="A61" s="30">
        <v>54</v>
      </c>
      <c r="B61" s="60" t="s">
        <v>24</v>
      </c>
      <c r="C61" s="63" t="s">
        <v>196</v>
      </c>
      <c r="D61" s="40">
        <v>122</v>
      </c>
      <c r="E61" s="41">
        <v>103</v>
      </c>
      <c r="F61" s="35">
        <f t="shared" si="3"/>
        <v>225</v>
      </c>
      <c r="G61" s="36">
        <f t="shared" si="4"/>
        <v>66.96428571428571</v>
      </c>
      <c r="H61" s="37">
        <f t="shared" si="5"/>
        <v>67.96428571428571</v>
      </c>
    </row>
    <row r="62" spans="1:8" ht="12.75">
      <c r="A62" s="30">
        <v>55</v>
      </c>
      <c r="B62" s="62" t="s">
        <v>189</v>
      </c>
      <c r="C62" s="63" t="s">
        <v>38</v>
      </c>
      <c r="D62" s="40">
        <v>118</v>
      </c>
      <c r="E62" s="41">
        <v>104</v>
      </c>
      <c r="F62" s="35">
        <f t="shared" si="3"/>
        <v>222</v>
      </c>
      <c r="G62" s="36">
        <f t="shared" si="4"/>
        <v>66.07142857142857</v>
      </c>
      <c r="H62" s="37">
        <f t="shared" si="5"/>
        <v>67.07142857142857</v>
      </c>
    </row>
    <row r="63" spans="1:8" ht="12.75">
      <c r="A63" s="30">
        <v>56</v>
      </c>
      <c r="B63" s="66" t="s">
        <v>364</v>
      </c>
      <c r="C63" s="67" t="s">
        <v>365</v>
      </c>
      <c r="D63" s="33">
        <v>87</v>
      </c>
      <c r="E63" s="34">
        <v>135</v>
      </c>
      <c r="F63" s="35">
        <f t="shared" si="3"/>
        <v>222</v>
      </c>
      <c r="G63" s="36">
        <f t="shared" si="4"/>
        <v>66.07142857142857</v>
      </c>
      <c r="H63" s="37">
        <f t="shared" si="5"/>
        <v>67.07142857142857</v>
      </c>
    </row>
    <row r="64" spans="1:8" ht="12.75">
      <c r="A64" s="30">
        <v>57</v>
      </c>
      <c r="B64" s="62" t="s">
        <v>75</v>
      </c>
      <c r="C64" s="63" t="s">
        <v>28</v>
      </c>
      <c r="D64" s="40">
        <v>106</v>
      </c>
      <c r="E64" s="41">
        <v>114</v>
      </c>
      <c r="F64" s="35">
        <f t="shared" si="3"/>
        <v>220</v>
      </c>
      <c r="G64" s="36">
        <f t="shared" si="4"/>
        <v>65.47619047619048</v>
      </c>
      <c r="H64" s="37">
        <f t="shared" si="5"/>
        <v>66.47619047619048</v>
      </c>
    </row>
    <row r="65" spans="1:8" ht="12.75">
      <c r="A65" s="30">
        <v>58</v>
      </c>
      <c r="B65" s="64" t="s">
        <v>32</v>
      </c>
      <c r="C65" s="65" t="s">
        <v>33</v>
      </c>
      <c r="D65" s="40">
        <v>118</v>
      </c>
      <c r="E65" s="41">
        <v>100</v>
      </c>
      <c r="F65" s="35">
        <f t="shared" si="3"/>
        <v>218</v>
      </c>
      <c r="G65" s="36">
        <f t="shared" si="4"/>
        <v>64.88095238095238</v>
      </c>
      <c r="H65" s="37">
        <f t="shared" si="5"/>
        <v>65.88095238095238</v>
      </c>
    </row>
    <row r="66" spans="1:8" ht="12.75">
      <c r="A66" s="30">
        <v>59</v>
      </c>
      <c r="B66" s="60" t="s">
        <v>71</v>
      </c>
      <c r="C66" s="61" t="s">
        <v>72</v>
      </c>
      <c r="D66" s="33">
        <v>130</v>
      </c>
      <c r="E66" s="34">
        <v>88</v>
      </c>
      <c r="F66" s="35">
        <f t="shared" si="3"/>
        <v>218</v>
      </c>
      <c r="G66" s="36">
        <f t="shared" si="4"/>
        <v>64.88095238095238</v>
      </c>
      <c r="H66" s="37">
        <f t="shared" si="5"/>
        <v>65.88095238095238</v>
      </c>
    </row>
    <row r="67" spans="1:8" ht="12.75">
      <c r="A67" s="30">
        <v>60</v>
      </c>
      <c r="B67" s="62" t="s">
        <v>94</v>
      </c>
      <c r="C67" s="63" t="s">
        <v>42</v>
      </c>
      <c r="D67" s="40">
        <v>106</v>
      </c>
      <c r="E67" s="41">
        <v>110</v>
      </c>
      <c r="F67" s="35">
        <f t="shared" si="3"/>
        <v>216</v>
      </c>
      <c r="G67" s="36">
        <f t="shared" si="4"/>
        <v>64.28571428571429</v>
      </c>
      <c r="H67" s="37">
        <f t="shared" si="5"/>
        <v>65.28571428571429</v>
      </c>
    </row>
    <row r="68" spans="1:8" ht="12.75">
      <c r="A68" s="30">
        <v>61</v>
      </c>
      <c r="B68" s="66" t="s">
        <v>57</v>
      </c>
      <c r="C68" s="67" t="s">
        <v>58</v>
      </c>
      <c r="D68" s="33">
        <v>121</v>
      </c>
      <c r="E68" s="34">
        <v>95</v>
      </c>
      <c r="F68" s="35">
        <f t="shared" si="3"/>
        <v>216</v>
      </c>
      <c r="G68" s="36">
        <f t="shared" si="4"/>
        <v>64.28571428571429</v>
      </c>
      <c r="H68" s="37">
        <f t="shared" si="5"/>
        <v>65.28571428571429</v>
      </c>
    </row>
    <row r="69" spans="1:8" ht="12.75">
      <c r="A69" s="30">
        <v>62</v>
      </c>
      <c r="B69" s="60" t="s">
        <v>45</v>
      </c>
      <c r="C69" s="61" t="s">
        <v>77</v>
      </c>
      <c r="D69" s="33">
        <v>97</v>
      </c>
      <c r="E69" s="34">
        <v>119</v>
      </c>
      <c r="F69" s="35">
        <f t="shared" si="3"/>
        <v>216</v>
      </c>
      <c r="G69" s="36">
        <f t="shared" si="4"/>
        <v>64.28571428571429</v>
      </c>
      <c r="H69" s="37">
        <f t="shared" si="5"/>
        <v>65.28571428571429</v>
      </c>
    </row>
    <row r="70" spans="1:8" ht="12.75">
      <c r="A70" s="30">
        <v>63</v>
      </c>
      <c r="B70" s="66" t="s">
        <v>73</v>
      </c>
      <c r="C70" s="67" t="s">
        <v>74</v>
      </c>
      <c r="D70" s="33">
        <v>81</v>
      </c>
      <c r="E70" s="34">
        <v>134</v>
      </c>
      <c r="F70" s="35">
        <f t="shared" si="3"/>
        <v>215</v>
      </c>
      <c r="G70" s="36">
        <f t="shared" si="4"/>
        <v>63.988095238095234</v>
      </c>
      <c r="H70" s="37">
        <f t="shared" si="5"/>
        <v>64.98809523809524</v>
      </c>
    </row>
    <row r="71" spans="1:8" ht="12.75">
      <c r="A71" s="30">
        <v>64</v>
      </c>
      <c r="B71" s="60" t="s">
        <v>98</v>
      </c>
      <c r="C71" s="61" t="s">
        <v>19</v>
      </c>
      <c r="D71" s="33">
        <v>115</v>
      </c>
      <c r="E71" s="34">
        <v>99</v>
      </c>
      <c r="F71" s="35">
        <f t="shared" si="3"/>
        <v>214</v>
      </c>
      <c r="G71" s="36">
        <f t="shared" si="4"/>
        <v>63.69047619047619</v>
      </c>
      <c r="H71" s="37">
        <f t="shared" si="5"/>
        <v>64.69047619047619</v>
      </c>
    </row>
    <row r="72" spans="1:8" ht="12.75">
      <c r="A72" s="30">
        <v>65</v>
      </c>
      <c r="B72" s="60" t="s">
        <v>98</v>
      </c>
      <c r="C72" s="63" t="s">
        <v>133</v>
      </c>
      <c r="D72" s="40">
        <v>116</v>
      </c>
      <c r="E72" s="41">
        <v>98</v>
      </c>
      <c r="F72" s="35">
        <f aca="true" t="shared" si="6" ref="F72:F103">SUM(D72:E72)</f>
        <v>214</v>
      </c>
      <c r="G72" s="36">
        <f aca="true" t="shared" si="7" ref="G72:G103">(F72/F$8)*100</f>
        <v>63.69047619047619</v>
      </c>
      <c r="H72" s="37">
        <f aca="true" t="shared" si="8" ref="H72:H103">G72+G$3</f>
        <v>64.69047619047619</v>
      </c>
    </row>
    <row r="73" spans="1:8" ht="12.75">
      <c r="A73" s="30">
        <v>66</v>
      </c>
      <c r="B73" s="60" t="s">
        <v>127</v>
      </c>
      <c r="C73" s="63" t="s">
        <v>25</v>
      </c>
      <c r="D73" s="40">
        <v>120</v>
      </c>
      <c r="E73" s="41">
        <v>94</v>
      </c>
      <c r="F73" s="35">
        <f t="shared" si="6"/>
        <v>214</v>
      </c>
      <c r="G73" s="36">
        <f t="shared" si="7"/>
        <v>63.69047619047619</v>
      </c>
      <c r="H73" s="37">
        <f t="shared" si="8"/>
        <v>64.69047619047619</v>
      </c>
    </row>
    <row r="74" spans="1:8" ht="12.75">
      <c r="A74" s="30">
        <v>67</v>
      </c>
      <c r="B74" s="60" t="s">
        <v>103</v>
      </c>
      <c r="C74" s="61" t="s">
        <v>87</v>
      </c>
      <c r="D74" s="33">
        <v>97</v>
      </c>
      <c r="E74" s="34">
        <v>115</v>
      </c>
      <c r="F74" s="35">
        <f t="shared" si="6"/>
        <v>212</v>
      </c>
      <c r="G74" s="36">
        <f t="shared" si="7"/>
        <v>63.095238095238095</v>
      </c>
      <c r="H74" s="37">
        <f t="shared" si="8"/>
        <v>64.0952380952381</v>
      </c>
    </row>
    <row r="75" spans="1:8" ht="12.75">
      <c r="A75" s="30">
        <v>68</v>
      </c>
      <c r="B75" s="62" t="s">
        <v>184</v>
      </c>
      <c r="C75" s="63" t="s">
        <v>87</v>
      </c>
      <c r="D75" s="40">
        <v>117</v>
      </c>
      <c r="E75" s="41">
        <v>94</v>
      </c>
      <c r="F75" s="35">
        <f t="shared" si="6"/>
        <v>211</v>
      </c>
      <c r="G75" s="36">
        <f t="shared" si="7"/>
        <v>62.797619047619044</v>
      </c>
      <c r="H75" s="37">
        <f t="shared" si="8"/>
        <v>63.797619047619044</v>
      </c>
    </row>
    <row r="76" spans="1:8" ht="12.75">
      <c r="A76" s="30">
        <v>69</v>
      </c>
      <c r="B76" s="60" t="s">
        <v>22</v>
      </c>
      <c r="C76" s="61" t="s">
        <v>52</v>
      </c>
      <c r="D76" s="33">
        <v>85</v>
      </c>
      <c r="E76" s="34">
        <v>123</v>
      </c>
      <c r="F76" s="35">
        <f t="shared" si="6"/>
        <v>208</v>
      </c>
      <c r="G76" s="36">
        <f t="shared" si="7"/>
        <v>61.904761904761905</v>
      </c>
      <c r="H76" s="37">
        <f t="shared" si="8"/>
        <v>62.904761904761905</v>
      </c>
    </row>
    <row r="77" spans="1:8" ht="12.75">
      <c r="A77" s="30">
        <v>70</v>
      </c>
      <c r="B77" s="66" t="s">
        <v>155</v>
      </c>
      <c r="C77" s="67" t="s">
        <v>142</v>
      </c>
      <c r="D77" s="33">
        <v>110</v>
      </c>
      <c r="E77" s="34">
        <v>98</v>
      </c>
      <c r="F77" s="35">
        <f t="shared" si="6"/>
        <v>208</v>
      </c>
      <c r="G77" s="36">
        <f t="shared" si="7"/>
        <v>61.904761904761905</v>
      </c>
      <c r="H77" s="37">
        <f t="shared" si="8"/>
        <v>62.904761904761905</v>
      </c>
    </row>
    <row r="78" spans="1:8" ht="12.75">
      <c r="A78" s="30">
        <v>71</v>
      </c>
      <c r="B78" s="60" t="s">
        <v>59</v>
      </c>
      <c r="C78" s="63" t="s">
        <v>42</v>
      </c>
      <c r="D78" s="40">
        <v>110</v>
      </c>
      <c r="E78" s="41">
        <v>98</v>
      </c>
      <c r="F78" s="35">
        <f t="shared" si="6"/>
        <v>208</v>
      </c>
      <c r="G78" s="36">
        <f t="shared" si="7"/>
        <v>61.904761904761905</v>
      </c>
      <c r="H78" s="37">
        <f t="shared" si="8"/>
        <v>62.904761904761905</v>
      </c>
    </row>
    <row r="79" spans="1:8" ht="12.75">
      <c r="A79" s="30">
        <v>72</v>
      </c>
      <c r="B79" s="62" t="s">
        <v>45</v>
      </c>
      <c r="C79" s="63" t="s">
        <v>42</v>
      </c>
      <c r="D79" s="40">
        <v>122</v>
      </c>
      <c r="E79" s="41">
        <v>86</v>
      </c>
      <c r="F79" s="35">
        <f t="shared" si="6"/>
        <v>208</v>
      </c>
      <c r="G79" s="36">
        <f t="shared" si="7"/>
        <v>61.904761904761905</v>
      </c>
      <c r="H79" s="37">
        <f t="shared" si="8"/>
        <v>62.904761904761905</v>
      </c>
    </row>
    <row r="80" spans="1:8" ht="12.75">
      <c r="A80" s="30">
        <v>73</v>
      </c>
      <c r="B80" s="62" t="s">
        <v>82</v>
      </c>
      <c r="C80" s="63" t="s">
        <v>52</v>
      </c>
      <c r="D80" s="40">
        <v>100</v>
      </c>
      <c r="E80" s="41">
        <v>108</v>
      </c>
      <c r="F80" s="35">
        <f t="shared" si="6"/>
        <v>208</v>
      </c>
      <c r="G80" s="36">
        <f t="shared" si="7"/>
        <v>61.904761904761905</v>
      </c>
      <c r="H80" s="37">
        <f t="shared" si="8"/>
        <v>62.904761904761905</v>
      </c>
    </row>
    <row r="81" spans="1:8" ht="12.75">
      <c r="A81" s="30">
        <v>74</v>
      </c>
      <c r="B81" s="60" t="s">
        <v>27</v>
      </c>
      <c r="C81" s="61" t="s">
        <v>28</v>
      </c>
      <c r="D81" s="33">
        <v>123</v>
      </c>
      <c r="E81" s="34">
        <v>84</v>
      </c>
      <c r="F81" s="35">
        <f t="shared" si="6"/>
        <v>207</v>
      </c>
      <c r="G81" s="36">
        <f t="shared" si="7"/>
        <v>61.60714285714286</v>
      </c>
      <c r="H81" s="37">
        <f t="shared" si="8"/>
        <v>62.60714285714286</v>
      </c>
    </row>
    <row r="82" spans="1:8" ht="12.75">
      <c r="A82" s="30">
        <v>75</v>
      </c>
      <c r="B82" s="60" t="s">
        <v>37</v>
      </c>
      <c r="C82" s="61" t="s">
        <v>38</v>
      </c>
      <c r="D82" s="33">
        <v>121</v>
      </c>
      <c r="E82" s="34">
        <v>86</v>
      </c>
      <c r="F82" s="35">
        <f t="shared" si="6"/>
        <v>207</v>
      </c>
      <c r="G82" s="36">
        <f t="shared" si="7"/>
        <v>61.60714285714286</v>
      </c>
      <c r="H82" s="37">
        <f t="shared" si="8"/>
        <v>62.60714285714286</v>
      </c>
    </row>
    <row r="83" spans="1:8" ht="12.75">
      <c r="A83" s="30">
        <v>76</v>
      </c>
      <c r="B83" s="60" t="s">
        <v>112</v>
      </c>
      <c r="C83" s="63" t="s">
        <v>42</v>
      </c>
      <c r="D83" s="40">
        <v>104</v>
      </c>
      <c r="E83" s="41">
        <v>101</v>
      </c>
      <c r="F83" s="35">
        <f t="shared" si="6"/>
        <v>205</v>
      </c>
      <c r="G83" s="36">
        <f t="shared" si="7"/>
        <v>61.011904761904766</v>
      </c>
      <c r="H83" s="37">
        <f t="shared" si="8"/>
        <v>62.011904761904766</v>
      </c>
    </row>
    <row r="84" spans="1:8" ht="12.75">
      <c r="A84" s="30">
        <v>77</v>
      </c>
      <c r="B84" s="60" t="s">
        <v>71</v>
      </c>
      <c r="C84" s="61" t="s">
        <v>38</v>
      </c>
      <c r="D84" s="33">
        <v>84</v>
      </c>
      <c r="E84" s="34">
        <v>119</v>
      </c>
      <c r="F84" s="35">
        <f t="shared" si="6"/>
        <v>203</v>
      </c>
      <c r="G84" s="36">
        <f t="shared" si="7"/>
        <v>60.416666666666664</v>
      </c>
      <c r="H84" s="37">
        <f t="shared" si="8"/>
        <v>61.416666666666664</v>
      </c>
    </row>
    <row r="85" spans="1:8" ht="12.75">
      <c r="A85" s="30">
        <v>78</v>
      </c>
      <c r="B85" s="60" t="s">
        <v>191</v>
      </c>
      <c r="C85" s="61" t="s">
        <v>199</v>
      </c>
      <c r="D85" s="33">
        <v>109</v>
      </c>
      <c r="E85" s="34">
        <v>92</v>
      </c>
      <c r="F85" s="35">
        <f t="shared" si="6"/>
        <v>201</v>
      </c>
      <c r="G85" s="36">
        <f t="shared" si="7"/>
        <v>59.82142857142857</v>
      </c>
      <c r="H85" s="37">
        <f t="shared" si="8"/>
        <v>60.82142857142857</v>
      </c>
    </row>
    <row r="86" spans="1:8" ht="12.75">
      <c r="A86" s="30">
        <v>79</v>
      </c>
      <c r="B86" s="62" t="s">
        <v>101</v>
      </c>
      <c r="C86" s="63" t="s">
        <v>134</v>
      </c>
      <c r="D86" s="33">
        <v>94</v>
      </c>
      <c r="E86" s="34">
        <v>106</v>
      </c>
      <c r="F86" s="35">
        <f t="shared" si="6"/>
        <v>200</v>
      </c>
      <c r="G86" s="36">
        <f t="shared" si="7"/>
        <v>59.523809523809526</v>
      </c>
      <c r="H86" s="37">
        <f t="shared" si="8"/>
        <v>60.523809523809526</v>
      </c>
    </row>
    <row r="87" spans="1:8" ht="12.75">
      <c r="A87" s="30">
        <v>80</v>
      </c>
      <c r="B87" s="66" t="s">
        <v>78</v>
      </c>
      <c r="C87" s="65" t="s">
        <v>79</v>
      </c>
      <c r="D87" s="40">
        <v>82</v>
      </c>
      <c r="E87" s="41">
        <v>118</v>
      </c>
      <c r="F87" s="35">
        <f t="shared" si="6"/>
        <v>200</v>
      </c>
      <c r="G87" s="36">
        <f t="shared" si="7"/>
        <v>59.523809523809526</v>
      </c>
      <c r="H87" s="37">
        <f t="shared" si="8"/>
        <v>60.523809523809526</v>
      </c>
    </row>
    <row r="88" spans="1:8" ht="12.75">
      <c r="A88" s="30">
        <v>81</v>
      </c>
      <c r="B88" s="66" t="s">
        <v>373</v>
      </c>
      <c r="C88" s="67" t="s">
        <v>374</v>
      </c>
      <c r="D88" s="33">
        <v>93</v>
      </c>
      <c r="E88" s="34">
        <v>107</v>
      </c>
      <c r="F88" s="35">
        <f t="shared" si="6"/>
        <v>200</v>
      </c>
      <c r="G88" s="36">
        <f t="shared" si="7"/>
        <v>59.523809523809526</v>
      </c>
      <c r="H88" s="37">
        <f t="shared" si="8"/>
        <v>60.523809523809526</v>
      </c>
    </row>
    <row r="89" spans="1:8" ht="12.75">
      <c r="A89" s="30">
        <v>82</v>
      </c>
      <c r="B89" s="60" t="s">
        <v>68</v>
      </c>
      <c r="C89" s="61" t="s">
        <v>19</v>
      </c>
      <c r="D89" s="33">
        <v>83</v>
      </c>
      <c r="E89" s="34">
        <v>114</v>
      </c>
      <c r="F89" s="35">
        <f t="shared" si="6"/>
        <v>197</v>
      </c>
      <c r="G89" s="36">
        <f t="shared" si="7"/>
        <v>58.63095238095239</v>
      </c>
      <c r="H89" s="37">
        <f t="shared" si="8"/>
        <v>59.63095238095239</v>
      </c>
    </row>
    <row r="90" spans="1:8" ht="12.75">
      <c r="A90" s="30">
        <v>83</v>
      </c>
      <c r="B90" s="60" t="s">
        <v>356</v>
      </c>
      <c r="C90" s="63" t="s">
        <v>19</v>
      </c>
      <c r="D90" s="40">
        <v>97</v>
      </c>
      <c r="E90" s="41">
        <v>98</v>
      </c>
      <c r="F90" s="35">
        <f t="shared" si="6"/>
        <v>195</v>
      </c>
      <c r="G90" s="36">
        <f t="shared" si="7"/>
        <v>58.03571428571429</v>
      </c>
      <c r="H90" s="37">
        <f t="shared" si="8"/>
        <v>59.03571428571429</v>
      </c>
    </row>
    <row r="91" spans="1:8" ht="12.75">
      <c r="A91" s="30">
        <v>84</v>
      </c>
      <c r="B91" s="62" t="s">
        <v>195</v>
      </c>
      <c r="C91" s="63" t="s">
        <v>240</v>
      </c>
      <c r="D91" s="40">
        <v>120</v>
      </c>
      <c r="E91" s="41">
        <v>75</v>
      </c>
      <c r="F91" s="35">
        <f t="shared" si="6"/>
        <v>195</v>
      </c>
      <c r="G91" s="36">
        <f t="shared" si="7"/>
        <v>58.03571428571429</v>
      </c>
      <c r="H91" s="37">
        <f t="shared" si="8"/>
        <v>59.03571428571429</v>
      </c>
    </row>
    <row r="92" spans="1:8" ht="12.75">
      <c r="A92" s="30">
        <v>85</v>
      </c>
      <c r="B92" s="62" t="s">
        <v>160</v>
      </c>
      <c r="C92" s="63" t="s">
        <v>161</v>
      </c>
      <c r="D92" s="40">
        <v>90</v>
      </c>
      <c r="E92" s="41">
        <v>103</v>
      </c>
      <c r="F92" s="35">
        <f t="shared" si="6"/>
        <v>193</v>
      </c>
      <c r="G92" s="36">
        <f t="shared" si="7"/>
        <v>57.44047619047619</v>
      </c>
      <c r="H92" s="37">
        <f t="shared" si="8"/>
        <v>58.44047619047619</v>
      </c>
    </row>
    <row r="93" spans="1:8" ht="12.75">
      <c r="A93" s="30">
        <v>86</v>
      </c>
      <c r="B93" s="64" t="s">
        <v>376</v>
      </c>
      <c r="C93" s="67" t="s">
        <v>377</v>
      </c>
      <c r="D93" s="33">
        <v>77</v>
      </c>
      <c r="E93" s="34">
        <v>114</v>
      </c>
      <c r="F93" s="35">
        <f t="shared" si="6"/>
        <v>191</v>
      </c>
      <c r="G93" s="36">
        <f t="shared" si="7"/>
        <v>56.845238095238095</v>
      </c>
      <c r="H93" s="37">
        <f t="shared" si="8"/>
        <v>57.845238095238095</v>
      </c>
    </row>
    <row r="94" spans="1:8" ht="12.75">
      <c r="A94" s="30">
        <v>87</v>
      </c>
      <c r="B94" s="62" t="s">
        <v>22</v>
      </c>
      <c r="C94" s="63" t="s">
        <v>61</v>
      </c>
      <c r="D94" s="40">
        <v>93</v>
      </c>
      <c r="E94" s="41">
        <v>98</v>
      </c>
      <c r="F94" s="35">
        <f t="shared" si="6"/>
        <v>191</v>
      </c>
      <c r="G94" s="36">
        <f t="shared" si="7"/>
        <v>56.845238095238095</v>
      </c>
      <c r="H94" s="37">
        <f t="shared" si="8"/>
        <v>57.845238095238095</v>
      </c>
    </row>
    <row r="95" spans="1:8" ht="12.75">
      <c r="A95" s="30">
        <v>88</v>
      </c>
      <c r="B95" s="62" t="s">
        <v>64</v>
      </c>
      <c r="C95" s="63" t="s">
        <v>19</v>
      </c>
      <c r="D95" s="40">
        <v>72</v>
      </c>
      <c r="E95" s="41">
        <v>117</v>
      </c>
      <c r="F95" s="35">
        <f t="shared" si="6"/>
        <v>189</v>
      </c>
      <c r="G95" s="36">
        <f t="shared" si="7"/>
        <v>56.25</v>
      </c>
      <c r="H95" s="37">
        <f t="shared" si="8"/>
        <v>57.25</v>
      </c>
    </row>
    <row r="96" spans="1:8" ht="12.75">
      <c r="A96" s="30">
        <v>89</v>
      </c>
      <c r="B96" s="64" t="s">
        <v>180</v>
      </c>
      <c r="C96" s="65" t="s">
        <v>181</v>
      </c>
      <c r="D96" s="40">
        <v>89</v>
      </c>
      <c r="E96" s="41">
        <v>99</v>
      </c>
      <c r="F96" s="35">
        <f t="shared" si="6"/>
        <v>188</v>
      </c>
      <c r="G96" s="36">
        <f t="shared" si="7"/>
        <v>55.952380952380956</v>
      </c>
      <c r="H96" s="37">
        <f t="shared" si="8"/>
        <v>56.952380952380956</v>
      </c>
    </row>
    <row r="97" spans="1:8" ht="12.75">
      <c r="A97" s="30">
        <v>90</v>
      </c>
      <c r="B97" s="64" t="s">
        <v>378</v>
      </c>
      <c r="C97" s="65" t="s">
        <v>379</v>
      </c>
      <c r="D97" s="40">
        <v>82</v>
      </c>
      <c r="E97" s="41">
        <v>106</v>
      </c>
      <c r="F97" s="35">
        <f t="shared" si="6"/>
        <v>188</v>
      </c>
      <c r="G97" s="36">
        <f t="shared" si="7"/>
        <v>55.952380952380956</v>
      </c>
      <c r="H97" s="37">
        <f t="shared" si="8"/>
        <v>56.952380952380956</v>
      </c>
    </row>
    <row r="98" spans="1:8" ht="12.75">
      <c r="A98" s="30">
        <v>91</v>
      </c>
      <c r="B98" s="60" t="s">
        <v>113</v>
      </c>
      <c r="C98" s="61" t="s">
        <v>38</v>
      </c>
      <c r="D98" s="33">
        <v>104</v>
      </c>
      <c r="E98" s="34">
        <v>81</v>
      </c>
      <c r="F98" s="35">
        <f t="shared" si="6"/>
        <v>185</v>
      </c>
      <c r="G98" s="36">
        <f t="shared" si="7"/>
        <v>55.05952380952381</v>
      </c>
      <c r="H98" s="37">
        <f t="shared" si="8"/>
        <v>56.05952380952381</v>
      </c>
    </row>
    <row r="99" spans="1:8" ht="12.75">
      <c r="A99" s="30">
        <v>92</v>
      </c>
      <c r="B99" s="64" t="s">
        <v>131</v>
      </c>
      <c r="C99" s="65" t="s">
        <v>58</v>
      </c>
      <c r="D99" s="40">
        <v>103</v>
      </c>
      <c r="E99" s="41">
        <v>82</v>
      </c>
      <c r="F99" s="35">
        <f t="shared" si="6"/>
        <v>185</v>
      </c>
      <c r="G99" s="36">
        <f t="shared" si="7"/>
        <v>55.05952380952381</v>
      </c>
      <c r="H99" s="37">
        <f t="shared" si="8"/>
        <v>56.05952380952381</v>
      </c>
    </row>
    <row r="100" spans="1:8" ht="12.75">
      <c r="A100" s="30">
        <v>93</v>
      </c>
      <c r="B100" s="60" t="s">
        <v>192</v>
      </c>
      <c r="C100" s="61" t="s">
        <v>108</v>
      </c>
      <c r="D100" s="33">
        <v>83</v>
      </c>
      <c r="E100" s="34">
        <v>100</v>
      </c>
      <c r="F100" s="35">
        <f t="shared" si="6"/>
        <v>183</v>
      </c>
      <c r="G100" s="36">
        <f t="shared" si="7"/>
        <v>54.46428571428571</v>
      </c>
      <c r="H100" s="37">
        <f t="shared" si="8"/>
        <v>55.46428571428571</v>
      </c>
    </row>
    <row r="101" spans="1:8" ht="12.75">
      <c r="A101" s="30">
        <v>94</v>
      </c>
      <c r="B101" s="66" t="s">
        <v>380</v>
      </c>
      <c r="C101" s="67" t="s">
        <v>159</v>
      </c>
      <c r="D101" s="33">
        <v>87</v>
      </c>
      <c r="E101" s="34">
        <v>95</v>
      </c>
      <c r="F101" s="35">
        <f t="shared" si="6"/>
        <v>182</v>
      </c>
      <c r="G101" s="36">
        <f t="shared" si="7"/>
        <v>54.166666666666664</v>
      </c>
      <c r="H101" s="37">
        <f t="shared" si="8"/>
        <v>55.166666666666664</v>
      </c>
    </row>
    <row r="102" spans="1:8" ht="12.75">
      <c r="A102" s="30">
        <v>95</v>
      </c>
      <c r="B102" s="66" t="s">
        <v>227</v>
      </c>
      <c r="C102" s="67" t="s">
        <v>228</v>
      </c>
      <c r="D102" s="33">
        <v>88</v>
      </c>
      <c r="E102" s="34">
        <v>93</v>
      </c>
      <c r="F102" s="35">
        <f t="shared" si="6"/>
        <v>181</v>
      </c>
      <c r="G102" s="36">
        <f t="shared" si="7"/>
        <v>53.86904761904761</v>
      </c>
      <c r="H102" s="37">
        <f t="shared" si="8"/>
        <v>54.86904761904761</v>
      </c>
    </row>
    <row r="103" spans="1:8" ht="12.75">
      <c r="A103" s="30">
        <v>96</v>
      </c>
      <c r="B103" s="64" t="s">
        <v>85</v>
      </c>
      <c r="C103" s="67" t="s">
        <v>84</v>
      </c>
      <c r="D103" s="33">
        <v>89</v>
      </c>
      <c r="E103" s="34">
        <v>92</v>
      </c>
      <c r="F103" s="35">
        <f t="shared" si="6"/>
        <v>181</v>
      </c>
      <c r="G103" s="36">
        <f t="shared" si="7"/>
        <v>53.86904761904761</v>
      </c>
      <c r="H103" s="37">
        <f t="shared" si="8"/>
        <v>54.86904761904761</v>
      </c>
    </row>
    <row r="104" spans="1:8" ht="12.75">
      <c r="A104" s="30">
        <v>97</v>
      </c>
      <c r="B104" s="60" t="s">
        <v>59</v>
      </c>
      <c r="C104" s="61" t="s">
        <v>60</v>
      </c>
      <c r="D104" s="33">
        <v>68</v>
      </c>
      <c r="E104" s="34">
        <v>113</v>
      </c>
      <c r="F104" s="35">
        <f aca="true" t="shared" si="9" ref="F104:F135">SUM(D104:E104)</f>
        <v>181</v>
      </c>
      <c r="G104" s="36">
        <f aca="true" t="shared" si="10" ref="G104:G135">(F104/F$8)*100</f>
        <v>53.86904761904761</v>
      </c>
      <c r="H104" s="37">
        <f aca="true" t="shared" si="11" ref="H104:H135">G104+G$3</f>
        <v>54.86904761904761</v>
      </c>
    </row>
    <row r="105" spans="1:8" ht="12.75">
      <c r="A105" s="30">
        <v>98</v>
      </c>
      <c r="B105" s="64" t="s">
        <v>359</v>
      </c>
      <c r="C105" s="65" t="s">
        <v>228</v>
      </c>
      <c r="D105" s="40">
        <v>106</v>
      </c>
      <c r="E105" s="41">
        <v>74</v>
      </c>
      <c r="F105" s="35">
        <f t="shared" si="9"/>
        <v>180</v>
      </c>
      <c r="G105" s="36">
        <f t="shared" si="10"/>
        <v>53.57142857142857</v>
      </c>
      <c r="H105" s="37">
        <f t="shared" si="11"/>
        <v>54.57142857142857</v>
      </c>
    </row>
    <row r="106" spans="1:8" ht="12.75">
      <c r="A106" s="30">
        <v>99</v>
      </c>
      <c r="B106" s="62" t="s">
        <v>381</v>
      </c>
      <c r="C106" s="63" t="s">
        <v>42</v>
      </c>
      <c r="D106" s="40">
        <v>78</v>
      </c>
      <c r="E106" s="41">
        <v>102</v>
      </c>
      <c r="F106" s="35">
        <f t="shared" si="9"/>
        <v>180</v>
      </c>
      <c r="G106" s="36">
        <f t="shared" si="10"/>
        <v>53.57142857142857</v>
      </c>
      <c r="H106" s="37">
        <f t="shared" si="11"/>
        <v>54.57142857142857</v>
      </c>
    </row>
    <row r="107" spans="1:8" ht="12.75">
      <c r="A107" s="30">
        <v>100</v>
      </c>
      <c r="B107" s="66" t="s">
        <v>359</v>
      </c>
      <c r="C107" s="67" t="s">
        <v>273</v>
      </c>
      <c r="D107" s="33">
        <v>67</v>
      </c>
      <c r="E107" s="34">
        <v>112</v>
      </c>
      <c r="F107" s="35">
        <f t="shared" si="9"/>
        <v>179</v>
      </c>
      <c r="G107" s="36">
        <f t="shared" si="10"/>
        <v>53.273809523809526</v>
      </c>
      <c r="H107" s="37">
        <f t="shared" si="11"/>
        <v>54.273809523809526</v>
      </c>
    </row>
    <row r="108" spans="1:8" ht="12.75">
      <c r="A108" s="30">
        <v>101</v>
      </c>
      <c r="B108" s="62" t="s">
        <v>384</v>
      </c>
      <c r="C108" s="63" t="s">
        <v>70</v>
      </c>
      <c r="D108" s="40">
        <v>75</v>
      </c>
      <c r="E108" s="41">
        <v>103</v>
      </c>
      <c r="F108" s="35">
        <f t="shared" si="9"/>
        <v>178</v>
      </c>
      <c r="G108" s="36">
        <f t="shared" si="10"/>
        <v>52.976190476190474</v>
      </c>
      <c r="H108" s="37">
        <f t="shared" si="11"/>
        <v>53.976190476190474</v>
      </c>
    </row>
    <row r="109" spans="1:8" ht="12.75">
      <c r="A109" s="30">
        <v>102</v>
      </c>
      <c r="B109" s="60" t="s">
        <v>86</v>
      </c>
      <c r="C109" s="61" t="s">
        <v>87</v>
      </c>
      <c r="D109" s="33">
        <v>69</v>
      </c>
      <c r="E109" s="34">
        <v>108</v>
      </c>
      <c r="F109" s="35">
        <f t="shared" si="9"/>
        <v>177</v>
      </c>
      <c r="G109" s="36">
        <f t="shared" si="10"/>
        <v>52.67857142857143</v>
      </c>
      <c r="H109" s="37">
        <f t="shared" si="11"/>
        <v>53.67857142857143</v>
      </c>
    </row>
    <row r="110" spans="1:8" ht="12.75">
      <c r="A110" s="30">
        <v>103</v>
      </c>
      <c r="B110" s="64" t="s">
        <v>422</v>
      </c>
      <c r="C110" s="65" t="s">
        <v>142</v>
      </c>
      <c r="D110" s="40">
        <v>54</v>
      </c>
      <c r="E110" s="41">
        <v>121</v>
      </c>
      <c r="F110" s="35">
        <f t="shared" si="9"/>
        <v>175</v>
      </c>
      <c r="G110" s="36">
        <f t="shared" si="10"/>
        <v>52.083333333333336</v>
      </c>
      <c r="H110" s="37">
        <f t="shared" si="11"/>
        <v>53.083333333333336</v>
      </c>
    </row>
    <row r="111" spans="1:8" ht="12.75">
      <c r="A111" s="30">
        <v>104</v>
      </c>
      <c r="B111" s="66" t="s">
        <v>423</v>
      </c>
      <c r="C111" s="67" t="s">
        <v>222</v>
      </c>
      <c r="D111" s="33">
        <v>101</v>
      </c>
      <c r="E111" s="34">
        <v>73</v>
      </c>
      <c r="F111" s="35">
        <f t="shared" si="9"/>
        <v>174</v>
      </c>
      <c r="G111" s="36">
        <f t="shared" si="10"/>
        <v>51.78571428571429</v>
      </c>
      <c r="H111" s="37">
        <f t="shared" si="11"/>
        <v>52.78571428571429</v>
      </c>
    </row>
    <row r="112" spans="1:8" ht="12.75">
      <c r="A112" s="30">
        <v>105</v>
      </c>
      <c r="B112" s="66" t="s">
        <v>364</v>
      </c>
      <c r="C112" s="65" t="s">
        <v>374</v>
      </c>
      <c r="D112" s="40">
        <v>67</v>
      </c>
      <c r="E112" s="41">
        <v>106</v>
      </c>
      <c r="F112" s="35">
        <f t="shared" si="9"/>
        <v>173</v>
      </c>
      <c r="G112" s="36">
        <f t="shared" si="10"/>
        <v>51.488095238095234</v>
      </c>
      <c r="H112" s="37">
        <f t="shared" si="11"/>
        <v>52.488095238095234</v>
      </c>
    </row>
    <row r="113" spans="1:8" ht="12.75">
      <c r="A113" s="30">
        <v>106</v>
      </c>
      <c r="B113" s="60" t="s">
        <v>169</v>
      </c>
      <c r="C113" s="61" t="s">
        <v>52</v>
      </c>
      <c r="D113" s="33">
        <v>101</v>
      </c>
      <c r="E113" s="34">
        <v>69</v>
      </c>
      <c r="F113" s="35">
        <f t="shared" si="9"/>
        <v>170</v>
      </c>
      <c r="G113" s="36">
        <f t="shared" si="10"/>
        <v>50.595238095238095</v>
      </c>
      <c r="H113" s="37">
        <f t="shared" si="11"/>
        <v>51.595238095238095</v>
      </c>
    </row>
    <row r="114" spans="1:8" ht="12.75">
      <c r="A114" s="30">
        <v>107</v>
      </c>
      <c r="B114" s="60" t="s">
        <v>30</v>
      </c>
      <c r="C114" s="61" t="s">
        <v>31</v>
      </c>
      <c r="D114" s="33">
        <v>90</v>
      </c>
      <c r="E114" s="34">
        <v>80</v>
      </c>
      <c r="F114" s="35">
        <f t="shared" si="9"/>
        <v>170</v>
      </c>
      <c r="G114" s="36">
        <f t="shared" si="10"/>
        <v>50.595238095238095</v>
      </c>
      <c r="H114" s="37">
        <f t="shared" si="11"/>
        <v>51.595238095238095</v>
      </c>
    </row>
    <row r="115" spans="1:8" ht="12.75">
      <c r="A115" s="30">
        <v>108</v>
      </c>
      <c r="B115" s="62" t="s">
        <v>122</v>
      </c>
      <c r="C115" s="63" t="s">
        <v>123</v>
      </c>
      <c r="D115" s="40">
        <v>80</v>
      </c>
      <c r="E115" s="41">
        <v>88</v>
      </c>
      <c r="F115" s="35">
        <f t="shared" si="9"/>
        <v>168</v>
      </c>
      <c r="G115" s="36">
        <f t="shared" si="10"/>
        <v>50</v>
      </c>
      <c r="H115" s="37">
        <f t="shared" si="11"/>
        <v>51</v>
      </c>
    </row>
    <row r="116" spans="1:8" ht="12.75">
      <c r="A116" s="30">
        <v>109</v>
      </c>
      <c r="B116" s="62" t="s">
        <v>116</v>
      </c>
      <c r="C116" s="63" t="s">
        <v>89</v>
      </c>
      <c r="D116" s="40">
        <v>88</v>
      </c>
      <c r="E116" s="41">
        <v>76</v>
      </c>
      <c r="F116" s="35">
        <f t="shared" si="9"/>
        <v>164</v>
      </c>
      <c r="G116" s="36">
        <f t="shared" si="10"/>
        <v>48.80952380952381</v>
      </c>
      <c r="H116" s="37">
        <f t="shared" si="11"/>
        <v>49.80952380952381</v>
      </c>
    </row>
    <row r="117" spans="1:8" ht="12.75">
      <c r="A117" s="30">
        <v>110</v>
      </c>
      <c r="B117" s="60" t="s">
        <v>167</v>
      </c>
      <c r="C117" s="61" t="s">
        <v>168</v>
      </c>
      <c r="D117" s="33">
        <v>100</v>
      </c>
      <c r="E117" s="34">
        <v>61</v>
      </c>
      <c r="F117" s="35">
        <f t="shared" si="9"/>
        <v>161</v>
      </c>
      <c r="G117" s="36">
        <f t="shared" si="10"/>
        <v>47.91666666666667</v>
      </c>
      <c r="H117" s="37">
        <f t="shared" si="11"/>
        <v>48.91666666666667</v>
      </c>
    </row>
    <row r="118" spans="1:8" ht="12.75">
      <c r="A118" s="30">
        <v>111</v>
      </c>
      <c r="B118" s="66" t="s">
        <v>163</v>
      </c>
      <c r="C118" s="67" t="s">
        <v>74</v>
      </c>
      <c r="D118" s="33">
        <v>78</v>
      </c>
      <c r="E118" s="34">
        <v>81</v>
      </c>
      <c r="F118" s="35">
        <f t="shared" si="9"/>
        <v>159</v>
      </c>
      <c r="G118" s="36">
        <f t="shared" si="10"/>
        <v>47.32142857142857</v>
      </c>
      <c r="H118" s="37">
        <f t="shared" si="11"/>
        <v>48.32142857142857</v>
      </c>
    </row>
    <row r="119" spans="1:8" ht="12.75">
      <c r="A119" s="30">
        <v>112</v>
      </c>
      <c r="B119" s="62" t="s">
        <v>392</v>
      </c>
      <c r="C119" s="63" t="s">
        <v>174</v>
      </c>
      <c r="D119" s="40">
        <v>82</v>
      </c>
      <c r="E119" s="41">
        <v>77</v>
      </c>
      <c r="F119" s="35">
        <f t="shared" si="9"/>
        <v>159</v>
      </c>
      <c r="G119" s="36">
        <f t="shared" si="10"/>
        <v>47.32142857142857</v>
      </c>
      <c r="H119" s="37">
        <f t="shared" si="11"/>
        <v>48.32142857142857</v>
      </c>
    </row>
    <row r="120" spans="1:8" ht="12.75">
      <c r="A120" s="30">
        <v>113</v>
      </c>
      <c r="B120" s="66" t="s">
        <v>83</v>
      </c>
      <c r="C120" s="67" t="s">
        <v>84</v>
      </c>
      <c r="D120" s="33">
        <v>61</v>
      </c>
      <c r="E120" s="34">
        <v>98</v>
      </c>
      <c r="F120" s="35">
        <f t="shared" si="9"/>
        <v>159</v>
      </c>
      <c r="G120" s="36">
        <f t="shared" si="10"/>
        <v>47.32142857142857</v>
      </c>
      <c r="H120" s="37">
        <f t="shared" si="11"/>
        <v>48.32142857142857</v>
      </c>
    </row>
    <row r="121" spans="1:8" ht="12.75">
      <c r="A121" s="30">
        <v>114</v>
      </c>
      <c r="B121" s="66" t="s">
        <v>62</v>
      </c>
      <c r="C121" s="67" t="s">
        <v>63</v>
      </c>
      <c r="D121" s="33">
        <v>71</v>
      </c>
      <c r="E121" s="34">
        <v>84</v>
      </c>
      <c r="F121" s="35">
        <f t="shared" si="9"/>
        <v>155</v>
      </c>
      <c r="G121" s="36">
        <f t="shared" si="10"/>
        <v>46.13095238095239</v>
      </c>
      <c r="H121" s="37">
        <f t="shared" si="11"/>
        <v>47.13095238095239</v>
      </c>
    </row>
    <row r="122" spans="1:8" ht="12.75">
      <c r="A122" s="30">
        <v>115</v>
      </c>
      <c r="B122" s="62" t="s">
        <v>393</v>
      </c>
      <c r="C122" s="63" t="s">
        <v>42</v>
      </c>
      <c r="D122" s="40">
        <v>70</v>
      </c>
      <c r="E122" s="41">
        <v>84</v>
      </c>
      <c r="F122" s="35">
        <f t="shared" si="9"/>
        <v>154</v>
      </c>
      <c r="G122" s="36">
        <f t="shared" si="10"/>
        <v>45.83333333333333</v>
      </c>
      <c r="H122" s="37">
        <f t="shared" si="11"/>
        <v>46.83333333333333</v>
      </c>
    </row>
    <row r="123" spans="1:8" ht="12.75">
      <c r="A123" s="30">
        <v>116</v>
      </c>
      <c r="B123" s="66" t="s">
        <v>258</v>
      </c>
      <c r="C123" s="67" t="s">
        <v>84</v>
      </c>
      <c r="D123" s="33">
        <v>57</v>
      </c>
      <c r="E123" s="34">
        <v>96</v>
      </c>
      <c r="F123" s="35">
        <f t="shared" si="9"/>
        <v>153</v>
      </c>
      <c r="G123" s="36">
        <f t="shared" si="10"/>
        <v>45.535714285714285</v>
      </c>
      <c r="H123" s="37">
        <f t="shared" si="11"/>
        <v>46.535714285714285</v>
      </c>
    </row>
    <row r="124" spans="1:8" ht="12.75">
      <c r="A124" s="30">
        <v>117</v>
      </c>
      <c r="B124" s="62" t="s">
        <v>105</v>
      </c>
      <c r="C124" s="63" t="s">
        <v>87</v>
      </c>
      <c r="D124" s="40">
        <v>62</v>
      </c>
      <c r="E124" s="41">
        <v>91</v>
      </c>
      <c r="F124" s="35">
        <f t="shared" si="9"/>
        <v>153</v>
      </c>
      <c r="G124" s="36">
        <f t="shared" si="10"/>
        <v>45.535714285714285</v>
      </c>
      <c r="H124" s="37">
        <f t="shared" si="11"/>
        <v>46.535714285714285</v>
      </c>
    </row>
    <row r="125" spans="1:8" ht="12.75">
      <c r="A125" s="30">
        <v>118</v>
      </c>
      <c r="B125" s="64" t="s">
        <v>229</v>
      </c>
      <c r="C125" s="67" t="s">
        <v>159</v>
      </c>
      <c r="D125" s="33">
        <v>77</v>
      </c>
      <c r="E125" s="34">
        <v>76</v>
      </c>
      <c r="F125" s="35">
        <f t="shared" si="9"/>
        <v>153</v>
      </c>
      <c r="G125" s="36">
        <f t="shared" si="10"/>
        <v>45.535714285714285</v>
      </c>
      <c r="H125" s="37">
        <f t="shared" si="11"/>
        <v>46.535714285714285</v>
      </c>
    </row>
    <row r="126" spans="1:8" ht="12.75">
      <c r="A126" s="30">
        <v>119</v>
      </c>
      <c r="B126" s="60" t="s">
        <v>128</v>
      </c>
      <c r="C126" s="61" t="s">
        <v>129</v>
      </c>
      <c r="D126" s="33">
        <v>78</v>
      </c>
      <c r="E126" s="34">
        <v>74</v>
      </c>
      <c r="F126" s="35">
        <f t="shared" si="9"/>
        <v>152</v>
      </c>
      <c r="G126" s="36">
        <f t="shared" si="10"/>
        <v>45.23809523809524</v>
      </c>
      <c r="H126" s="37">
        <f t="shared" si="11"/>
        <v>46.23809523809524</v>
      </c>
    </row>
    <row r="127" spans="1:8" ht="12.75">
      <c r="A127" s="30">
        <v>120</v>
      </c>
      <c r="B127" s="62" t="s">
        <v>195</v>
      </c>
      <c r="C127" s="63" t="s">
        <v>254</v>
      </c>
      <c r="D127" s="40">
        <v>70</v>
      </c>
      <c r="E127" s="41">
        <v>82</v>
      </c>
      <c r="F127" s="35">
        <f t="shared" si="9"/>
        <v>152</v>
      </c>
      <c r="G127" s="36">
        <f t="shared" si="10"/>
        <v>45.23809523809524</v>
      </c>
      <c r="H127" s="37">
        <f t="shared" si="11"/>
        <v>46.23809523809524</v>
      </c>
    </row>
    <row r="128" spans="1:8" ht="12.75">
      <c r="A128" s="30">
        <v>121</v>
      </c>
      <c r="B128" s="66" t="s">
        <v>395</v>
      </c>
      <c r="C128" s="67" t="s">
        <v>262</v>
      </c>
      <c r="D128" s="33">
        <v>96</v>
      </c>
      <c r="E128" s="34">
        <v>55</v>
      </c>
      <c r="F128" s="35">
        <f t="shared" si="9"/>
        <v>151</v>
      </c>
      <c r="G128" s="36">
        <f t="shared" si="10"/>
        <v>44.94047619047619</v>
      </c>
      <c r="H128" s="37">
        <f t="shared" si="11"/>
        <v>45.94047619047619</v>
      </c>
    </row>
    <row r="129" spans="1:8" ht="12.75">
      <c r="A129" s="30">
        <v>122</v>
      </c>
      <c r="B129" s="60" t="s">
        <v>29</v>
      </c>
      <c r="C129" s="61" t="s">
        <v>28</v>
      </c>
      <c r="D129" s="33">
        <v>64</v>
      </c>
      <c r="E129" s="34">
        <v>87</v>
      </c>
      <c r="F129" s="35">
        <f t="shared" si="9"/>
        <v>151</v>
      </c>
      <c r="G129" s="36">
        <f t="shared" si="10"/>
        <v>44.94047619047619</v>
      </c>
      <c r="H129" s="37">
        <f t="shared" si="11"/>
        <v>45.94047619047619</v>
      </c>
    </row>
    <row r="130" spans="1:8" ht="12.75">
      <c r="A130" s="30">
        <v>123</v>
      </c>
      <c r="B130" s="66" t="s">
        <v>48</v>
      </c>
      <c r="C130" s="67" t="s">
        <v>49</v>
      </c>
      <c r="D130" s="33">
        <v>62</v>
      </c>
      <c r="E130" s="34">
        <v>89</v>
      </c>
      <c r="F130" s="35">
        <f t="shared" si="9"/>
        <v>151</v>
      </c>
      <c r="G130" s="36">
        <f t="shared" si="10"/>
        <v>44.94047619047619</v>
      </c>
      <c r="H130" s="37">
        <f t="shared" si="11"/>
        <v>45.94047619047619</v>
      </c>
    </row>
    <row r="131" spans="1:8" ht="12.75">
      <c r="A131" s="30">
        <v>124</v>
      </c>
      <c r="B131" s="64" t="s">
        <v>396</v>
      </c>
      <c r="C131" s="65" t="s">
        <v>397</v>
      </c>
      <c r="D131" s="40">
        <v>64</v>
      </c>
      <c r="E131" s="41">
        <v>86</v>
      </c>
      <c r="F131" s="35">
        <f t="shared" si="9"/>
        <v>150</v>
      </c>
      <c r="G131" s="36">
        <f t="shared" si="10"/>
        <v>44.642857142857146</v>
      </c>
      <c r="H131" s="37">
        <f t="shared" si="11"/>
        <v>45.642857142857146</v>
      </c>
    </row>
    <row r="132" spans="1:8" ht="12.75">
      <c r="A132" s="30">
        <v>125</v>
      </c>
      <c r="B132" s="60" t="s">
        <v>120</v>
      </c>
      <c r="C132" s="61" t="s">
        <v>121</v>
      </c>
      <c r="D132" s="33">
        <v>92</v>
      </c>
      <c r="E132" s="34">
        <v>56</v>
      </c>
      <c r="F132" s="35">
        <f t="shared" si="9"/>
        <v>148</v>
      </c>
      <c r="G132" s="36">
        <f t="shared" si="10"/>
        <v>44.047619047619044</v>
      </c>
      <c r="H132" s="37">
        <f t="shared" si="11"/>
        <v>45.047619047619044</v>
      </c>
    </row>
    <row r="133" spans="1:8" ht="12.75">
      <c r="A133" s="30">
        <v>126</v>
      </c>
      <c r="B133" s="62" t="s">
        <v>20</v>
      </c>
      <c r="C133" s="63" t="s">
        <v>69</v>
      </c>
      <c r="D133" s="40">
        <v>79</v>
      </c>
      <c r="E133" s="41">
        <v>68</v>
      </c>
      <c r="F133" s="35">
        <f t="shared" si="9"/>
        <v>147</v>
      </c>
      <c r="G133" s="36">
        <f t="shared" si="10"/>
        <v>43.75</v>
      </c>
      <c r="H133" s="37">
        <f t="shared" si="11"/>
        <v>44.75</v>
      </c>
    </row>
    <row r="134" spans="1:8" ht="12.75">
      <c r="A134" s="30">
        <v>127</v>
      </c>
      <c r="B134" s="62" t="s">
        <v>54</v>
      </c>
      <c r="C134" s="63" t="s">
        <v>52</v>
      </c>
      <c r="D134" s="40">
        <v>84</v>
      </c>
      <c r="E134" s="41">
        <v>63</v>
      </c>
      <c r="F134" s="35">
        <f t="shared" si="9"/>
        <v>147</v>
      </c>
      <c r="G134" s="36">
        <f t="shared" si="10"/>
        <v>43.75</v>
      </c>
      <c r="H134" s="37">
        <f t="shared" si="11"/>
        <v>44.75</v>
      </c>
    </row>
    <row r="135" spans="1:8" ht="12.75">
      <c r="A135" s="30">
        <v>128</v>
      </c>
      <c r="B135" s="60" t="s">
        <v>145</v>
      </c>
      <c r="C135" s="61" t="s">
        <v>52</v>
      </c>
      <c r="D135" s="33">
        <v>68</v>
      </c>
      <c r="E135" s="34">
        <v>78</v>
      </c>
      <c r="F135" s="35">
        <f t="shared" si="9"/>
        <v>146</v>
      </c>
      <c r="G135" s="36">
        <f t="shared" si="10"/>
        <v>43.452380952380956</v>
      </c>
      <c r="H135" s="37">
        <f t="shared" si="11"/>
        <v>44.452380952380956</v>
      </c>
    </row>
    <row r="136" spans="1:8" ht="12.75">
      <c r="A136" s="30">
        <v>129</v>
      </c>
      <c r="B136" s="66" t="s">
        <v>272</v>
      </c>
      <c r="C136" s="67" t="s">
        <v>273</v>
      </c>
      <c r="D136" s="33">
        <v>56</v>
      </c>
      <c r="E136" s="34">
        <v>89</v>
      </c>
      <c r="F136" s="35">
        <f aca="true" t="shared" si="12" ref="F136:F153">SUM(D136:E136)</f>
        <v>145</v>
      </c>
      <c r="G136" s="36">
        <f aca="true" t="shared" si="13" ref="G136:G153">(F136/F$8)*100</f>
        <v>43.154761904761905</v>
      </c>
      <c r="H136" s="37">
        <f aca="true" t="shared" si="14" ref="H136:H153">G136+G$3</f>
        <v>44.154761904761905</v>
      </c>
    </row>
    <row r="137" spans="1:8" ht="12.75">
      <c r="A137" s="30">
        <v>130</v>
      </c>
      <c r="B137" s="62" t="s">
        <v>219</v>
      </c>
      <c r="C137" s="61" t="s">
        <v>220</v>
      </c>
      <c r="D137" s="33">
        <v>47</v>
      </c>
      <c r="E137" s="34">
        <v>98</v>
      </c>
      <c r="F137" s="35">
        <f t="shared" si="12"/>
        <v>145</v>
      </c>
      <c r="G137" s="36">
        <f t="shared" si="13"/>
        <v>43.154761904761905</v>
      </c>
      <c r="H137" s="37">
        <f t="shared" si="14"/>
        <v>44.154761904761905</v>
      </c>
    </row>
    <row r="138" spans="1:8" ht="12.75">
      <c r="A138" s="30">
        <v>131</v>
      </c>
      <c r="B138" s="66" t="s">
        <v>117</v>
      </c>
      <c r="C138" s="67" t="s">
        <v>118</v>
      </c>
      <c r="D138" s="33">
        <v>50</v>
      </c>
      <c r="E138" s="34">
        <v>95</v>
      </c>
      <c r="F138" s="35">
        <f t="shared" si="12"/>
        <v>145</v>
      </c>
      <c r="G138" s="36">
        <f t="shared" si="13"/>
        <v>43.154761904761905</v>
      </c>
      <c r="H138" s="37">
        <f t="shared" si="14"/>
        <v>44.154761904761905</v>
      </c>
    </row>
    <row r="139" spans="1:8" ht="12.75">
      <c r="A139" s="30">
        <v>132</v>
      </c>
      <c r="B139" s="62" t="s">
        <v>398</v>
      </c>
      <c r="C139" s="63" t="s">
        <v>38</v>
      </c>
      <c r="D139" s="40">
        <v>75</v>
      </c>
      <c r="E139" s="41">
        <v>65</v>
      </c>
      <c r="F139" s="35">
        <f t="shared" si="12"/>
        <v>140</v>
      </c>
      <c r="G139" s="36">
        <f t="shared" si="13"/>
        <v>41.66666666666667</v>
      </c>
      <c r="H139" s="37">
        <f t="shared" si="14"/>
        <v>42.66666666666667</v>
      </c>
    </row>
    <row r="140" spans="1:8" ht="12.75">
      <c r="A140" s="30">
        <v>133</v>
      </c>
      <c r="B140" s="60" t="s">
        <v>125</v>
      </c>
      <c r="C140" s="61" t="s">
        <v>87</v>
      </c>
      <c r="D140" s="33">
        <v>43</v>
      </c>
      <c r="E140" s="34">
        <v>90</v>
      </c>
      <c r="F140" s="35">
        <f t="shared" si="12"/>
        <v>133</v>
      </c>
      <c r="G140" s="36">
        <f t="shared" si="13"/>
        <v>39.58333333333333</v>
      </c>
      <c r="H140" s="37">
        <f t="shared" si="14"/>
        <v>40.58333333333333</v>
      </c>
    </row>
    <row r="141" spans="1:8" ht="12.75">
      <c r="A141" s="30">
        <v>134</v>
      </c>
      <c r="B141" s="64" t="s">
        <v>85</v>
      </c>
      <c r="C141" s="65" t="s">
        <v>58</v>
      </c>
      <c r="D141" s="40">
        <v>68</v>
      </c>
      <c r="E141" s="41">
        <v>59</v>
      </c>
      <c r="F141" s="35">
        <f t="shared" si="12"/>
        <v>127</v>
      </c>
      <c r="G141" s="36">
        <f t="shared" si="13"/>
        <v>37.797619047619044</v>
      </c>
      <c r="H141" s="37">
        <f t="shared" si="14"/>
        <v>38.797619047619044</v>
      </c>
    </row>
    <row r="142" spans="1:8" ht="12.75">
      <c r="A142" s="30">
        <v>135</v>
      </c>
      <c r="B142" s="62" t="s">
        <v>191</v>
      </c>
      <c r="C142" s="63" t="s">
        <v>47</v>
      </c>
      <c r="D142" s="40">
        <v>50</v>
      </c>
      <c r="E142" s="41">
        <v>72</v>
      </c>
      <c r="F142" s="35">
        <f t="shared" si="12"/>
        <v>122</v>
      </c>
      <c r="G142" s="36">
        <f t="shared" si="13"/>
        <v>36.30952380952381</v>
      </c>
      <c r="H142" s="37">
        <f t="shared" si="14"/>
        <v>37.30952380952381</v>
      </c>
    </row>
    <row r="143" spans="1:8" ht="12.75">
      <c r="A143" s="30">
        <v>136</v>
      </c>
      <c r="B143" s="60" t="s">
        <v>177</v>
      </c>
      <c r="C143" s="61" t="s">
        <v>46</v>
      </c>
      <c r="D143" s="33">
        <v>55</v>
      </c>
      <c r="E143" s="34">
        <v>66</v>
      </c>
      <c r="F143" s="35">
        <f t="shared" si="12"/>
        <v>121</v>
      </c>
      <c r="G143" s="36">
        <f t="shared" si="13"/>
        <v>36.01190476190476</v>
      </c>
      <c r="H143" s="37">
        <f t="shared" si="14"/>
        <v>37.01190476190476</v>
      </c>
    </row>
    <row r="144" spans="1:8" ht="12.75">
      <c r="A144" s="30">
        <v>137</v>
      </c>
      <c r="B144" s="64" t="s">
        <v>333</v>
      </c>
      <c r="C144" s="65" t="s">
        <v>262</v>
      </c>
      <c r="D144" s="40">
        <v>60</v>
      </c>
      <c r="E144" s="41">
        <v>60</v>
      </c>
      <c r="F144" s="35">
        <f t="shared" si="12"/>
        <v>120</v>
      </c>
      <c r="G144" s="36">
        <f t="shared" si="13"/>
        <v>35.714285714285715</v>
      </c>
      <c r="H144" s="37">
        <f t="shared" si="14"/>
        <v>36.714285714285715</v>
      </c>
    </row>
    <row r="145" spans="1:8" ht="12.75">
      <c r="A145" s="30">
        <v>138</v>
      </c>
      <c r="B145" s="64" t="s">
        <v>350</v>
      </c>
      <c r="C145" s="65" t="s">
        <v>260</v>
      </c>
      <c r="D145" s="40">
        <v>47</v>
      </c>
      <c r="E145" s="41">
        <v>71</v>
      </c>
      <c r="F145" s="35">
        <f t="shared" si="12"/>
        <v>118</v>
      </c>
      <c r="G145" s="36">
        <f t="shared" si="13"/>
        <v>35.11904761904761</v>
      </c>
      <c r="H145" s="37">
        <f t="shared" si="14"/>
        <v>36.11904761904761</v>
      </c>
    </row>
    <row r="146" spans="1:8" ht="12.75">
      <c r="A146" s="30">
        <v>139</v>
      </c>
      <c r="B146" s="66" t="s">
        <v>400</v>
      </c>
      <c r="C146" s="67" t="s">
        <v>379</v>
      </c>
      <c r="D146" s="33">
        <v>51</v>
      </c>
      <c r="E146" s="34">
        <v>67</v>
      </c>
      <c r="F146" s="35">
        <f t="shared" si="12"/>
        <v>118</v>
      </c>
      <c r="G146" s="36">
        <f t="shared" si="13"/>
        <v>35.11904761904761</v>
      </c>
      <c r="H146" s="37">
        <f t="shared" si="14"/>
        <v>36.11904761904761</v>
      </c>
    </row>
    <row r="147" spans="1:8" ht="12.75">
      <c r="A147" s="30">
        <v>140</v>
      </c>
      <c r="B147" s="66" t="s">
        <v>99</v>
      </c>
      <c r="C147" s="67" t="s">
        <v>100</v>
      </c>
      <c r="D147" s="33">
        <v>58</v>
      </c>
      <c r="E147" s="34">
        <v>59</v>
      </c>
      <c r="F147" s="35">
        <f t="shared" si="12"/>
        <v>117</v>
      </c>
      <c r="G147" s="36">
        <f t="shared" si="13"/>
        <v>34.82142857142857</v>
      </c>
      <c r="H147" s="37">
        <f t="shared" si="14"/>
        <v>35.82142857142857</v>
      </c>
    </row>
    <row r="148" spans="1:8" ht="12.75">
      <c r="A148" s="30">
        <v>141</v>
      </c>
      <c r="B148" s="66" t="s">
        <v>158</v>
      </c>
      <c r="C148" s="67" t="s">
        <v>377</v>
      </c>
      <c r="D148" s="33">
        <v>51</v>
      </c>
      <c r="E148" s="34">
        <v>61</v>
      </c>
      <c r="F148" s="35">
        <f t="shared" si="12"/>
        <v>112</v>
      </c>
      <c r="G148" s="36">
        <f t="shared" si="13"/>
        <v>33.33333333333333</v>
      </c>
      <c r="H148" s="37">
        <f t="shared" si="14"/>
        <v>34.33333333333333</v>
      </c>
    </row>
    <row r="149" spans="1:8" ht="12.75">
      <c r="A149" s="30">
        <v>142</v>
      </c>
      <c r="B149" s="62" t="s">
        <v>101</v>
      </c>
      <c r="C149" s="63" t="s">
        <v>102</v>
      </c>
      <c r="D149" s="40">
        <v>35</v>
      </c>
      <c r="E149" s="41">
        <v>65</v>
      </c>
      <c r="F149" s="35">
        <f t="shared" si="12"/>
        <v>100</v>
      </c>
      <c r="G149" s="36">
        <f t="shared" si="13"/>
        <v>29.761904761904763</v>
      </c>
      <c r="H149" s="37">
        <f t="shared" si="14"/>
        <v>30.761904761904763</v>
      </c>
    </row>
    <row r="150" spans="1:8" ht="12.75">
      <c r="A150" s="30">
        <v>143</v>
      </c>
      <c r="B150" s="64" t="s">
        <v>158</v>
      </c>
      <c r="C150" s="65" t="s">
        <v>159</v>
      </c>
      <c r="D150" s="40">
        <v>38</v>
      </c>
      <c r="E150" s="41">
        <v>56</v>
      </c>
      <c r="F150" s="35">
        <f t="shared" si="12"/>
        <v>94</v>
      </c>
      <c r="G150" s="36">
        <f t="shared" si="13"/>
        <v>27.976190476190478</v>
      </c>
      <c r="H150" s="37">
        <f t="shared" si="14"/>
        <v>28.976190476190478</v>
      </c>
    </row>
    <row r="151" spans="1:8" ht="12.75">
      <c r="A151" s="30">
        <v>144</v>
      </c>
      <c r="B151" s="60" t="s">
        <v>29</v>
      </c>
      <c r="C151" s="61" t="s">
        <v>42</v>
      </c>
      <c r="D151" s="33">
        <v>51</v>
      </c>
      <c r="E151" s="34">
        <v>42</v>
      </c>
      <c r="F151" s="35">
        <f t="shared" si="12"/>
        <v>93</v>
      </c>
      <c r="G151" s="36">
        <f t="shared" si="13"/>
        <v>27.67857142857143</v>
      </c>
      <c r="H151" s="37">
        <f t="shared" si="14"/>
        <v>28.67857142857143</v>
      </c>
    </row>
    <row r="152" spans="1:8" ht="12.75">
      <c r="A152" s="30">
        <v>145</v>
      </c>
      <c r="B152" s="66" t="s">
        <v>244</v>
      </c>
      <c r="C152" s="67" t="s">
        <v>74</v>
      </c>
      <c r="D152" s="33">
        <v>47</v>
      </c>
      <c r="E152" s="34">
        <v>45</v>
      </c>
      <c r="F152" s="35">
        <f t="shared" si="12"/>
        <v>92</v>
      </c>
      <c r="G152" s="36">
        <f t="shared" si="13"/>
        <v>27.380952380952383</v>
      </c>
      <c r="H152" s="37">
        <f t="shared" si="14"/>
        <v>28.380952380952383</v>
      </c>
    </row>
    <row r="153" spans="1:8" ht="12.75">
      <c r="A153" s="44">
        <v>146</v>
      </c>
      <c r="B153" s="68" t="s">
        <v>158</v>
      </c>
      <c r="C153" s="69" t="s">
        <v>377</v>
      </c>
      <c r="D153" s="70">
        <v>42</v>
      </c>
      <c r="E153" s="71">
        <v>47</v>
      </c>
      <c r="F153" s="49">
        <f t="shared" si="12"/>
        <v>89</v>
      </c>
      <c r="G153" s="50">
        <f t="shared" si="13"/>
        <v>26.488095238095237</v>
      </c>
      <c r="H153" s="51">
        <f t="shared" si="14"/>
        <v>27.488095238095237</v>
      </c>
    </row>
    <row r="154" spans="2:5" ht="12.75">
      <c r="B154" s="72"/>
      <c r="C154" s="72"/>
      <c r="D154" s="72"/>
      <c r="E154" s="72"/>
    </row>
    <row r="155" spans="2:5" ht="12.75">
      <c r="B155" s="72"/>
      <c r="C155" s="72"/>
      <c r="D155" s="72"/>
      <c r="E155" s="72"/>
    </row>
    <row r="156" spans="2:5" ht="12.75">
      <c r="B156" s="72"/>
      <c r="C156" s="72"/>
      <c r="D156" s="72"/>
      <c r="E156" s="72"/>
    </row>
    <row r="157" spans="2:5" ht="12.75">
      <c r="B157" s="72"/>
      <c r="C157" s="72"/>
      <c r="D157" s="72"/>
      <c r="E157" s="72"/>
    </row>
    <row r="158" spans="2:5" ht="12.75">
      <c r="B158" s="72"/>
      <c r="C158" s="72"/>
      <c r="D158" s="72"/>
      <c r="E158" s="72"/>
    </row>
    <row r="159" spans="2:5" ht="12.75">
      <c r="B159" s="72"/>
      <c r="C159" s="72"/>
      <c r="D159" s="72"/>
      <c r="E159" s="72"/>
    </row>
    <row r="160" spans="2:5" ht="12.75">
      <c r="B160" s="72"/>
      <c r="C160" s="72"/>
      <c r="D160" s="72"/>
      <c r="E160" s="72"/>
    </row>
    <row r="161" spans="2:5" ht="12.75">
      <c r="B161" s="72"/>
      <c r="C161" s="72"/>
      <c r="D161" s="72"/>
      <c r="E161" s="72"/>
    </row>
    <row r="162" spans="2:5" ht="12.75">
      <c r="B162" s="72"/>
      <c r="C162" s="72"/>
      <c r="D162" s="72"/>
      <c r="E162" s="72"/>
    </row>
    <row r="163" spans="2:5" ht="12.75">
      <c r="B163" s="72"/>
      <c r="C163" s="72"/>
      <c r="D163" s="72"/>
      <c r="E163" s="72"/>
    </row>
    <row r="164" spans="2:5" ht="12.75">
      <c r="B164" s="72"/>
      <c r="C164" s="72"/>
      <c r="D164" s="72"/>
      <c r="E164" s="72"/>
    </row>
    <row r="165" spans="2:5" ht="12.75">
      <c r="B165" s="72"/>
      <c r="C165" s="72"/>
      <c r="D165" s="72"/>
      <c r="E165" s="72"/>
    </row>
    <row r="166" spans="2:5" ht="12.75">
      <c r="B166" s="72"/>
      <c r="C166" s="72"/>
      <c r="D166" s="72"/>
      <c r="E166" s="72"/>
    </row>
    <row r="167" spans="2:5" ht="12.75">
      <c r="B167" s="72"/>
      <c r="C167" s="72"/>
      <c r="D167" s="72"/>
      <c r="E167" s="72"/>
    </row>
    <row r="168" spans="2:5" ht="12.75">
      <c r="B168" s="72"/>
      <c r="C168" s="72"/>
      <c r="D168" s="72"/>
      <c r="E168" s="72"/>
    </row>
    <row r="169" spans="2:5" ht="12.75">
      <c r="B169" s="72"/>
      <c r="C169" s="72"/>
      <c r="D169" s="72"/>
      <c r="E169" s="72"/>
    </row>
    <row r="170" spans="2:5" ht="12.75">
      <c r="B170" s="72"/>
      <c r="C170" s="72"/>
      <c r="D170" s="72"/>
      <c r="E170" s="72"/>
    </row>
    <row r="171" spans="2:5" ht="12.75">
      <c r="B171" s="72"/>
      <c r="C171" s="72"/>
      <c r="D171" s="72"/>
      <c r="E171" s="72"/>
    </row>
    <row r="172" spans="2:5" ht="12.75">
      <c r="B172" s="72"/>
      <c r="C172" s="72"/>
      <c r="D172" s="72"/>
      <c r="E172" s="72"/>
    </row>
    <row r="173" spans="2:5" ht="12.75">
      <c r="B173" s="72"/>
      <c r="C173" s="72"/>
      <c r="D173" s="72"/>
      <c r="E173" s="72"/>
    </row>
    <row r="174" spans="2:5" ht="12.75">
      <c r="B174" s="72"/>
      <c r="C174" s="72"/>
      <c r="D174" s="72"/>
      <c r="E174" s="72"/>
    </row>
    <row r="175" spans="2:5" ht="12.75">
      <c r="B175" s="72"/>
      <c r="C175" s="72"/>
      <c r="D175" s="72"/>
      <c r="E175" s="72"/>
    </row>
    <row r="176" spans="2:5" ht="12.75">
      <c r="B176" s="72"/>
      <c r="C176" s="72"/>
      <c r="D176" s="72"/>
      <c r="E176" s="72"/>
    </row>
    <row r="177" spans="2:5" ht="12.75">
      <c r="B177" s="72"/>
      <c r="C177" s="72"/>
      <c r="D177" s="72"/>
      <c r="E177" s="72"/>
    </row>
    <row r="178" spans="2:5" ht="12.75">
      <c r="B178" s="72"/>
      <c r="C178" s="72"/>
      <c r="D178" s="72"/>
      <c r="E178" s="72"/>
    </row>
    <row r="179" spans="2:5" ht="12.75">
      <c r="B179" s="72"/>
      <c r="C179" s="72"/>
      <c r="D179" s="72"/>
      <c r="E179" s="72"/>
    </row>
    <row r="180" spans="2:5" ht="12.75">
      <c r="B180" s="72"/>
      <c r="C180" s="72"/>
      <c r="D180" s="72"/>
      <c r="E180" s="72"/>
    </row>
    <row r="181" spans="2:5" ht="12.75">
      <c r="B181" s="72"/>
      <c r="C181" s="72"/>
      <c r="D181" s="72"/>
      <c r="E181" s="72"/>
    </row>
    <row r="182" spans="2:5" ht="12.75">
      <c r="B182" s="72"/>
      <c r="C182" s="72"/>
      <c r="D182" s="72"/>
      <c r="E182" s="72"/>
    </row>
    <row r="183" spans="2:5" ht="12.75">
      <c r="B183" s="72"/>
      <c r="C183" s="72"/>
      <c r="D183" s="72"/>
      <c r="E183" s="72"/>
    </row>
    <row r="184" spans="2:5" ht="12.75">
      <c r="B184" s="72"/>
      <c r="C184" s="72"/>
      <c r="D184" s="72"/>
      <c r="E184" s="72"/>
    </row>
    <row r="185" spans="2:5" ht="12.75">
      <c r="B185" s="72"/>
      <c r="C185" s="72"/>
      <c r="D185" s="72"/>
      <c r="E185" s="72"/>
    </row>
    <row r="186" spans="2:5" ht="12.75">
      <c r="B186" s="72"/>
      <c r="C186" s="72"/>
      <c r="D186" s="72"/>
      <c r="E186" s="72"/>
    </row>
    <row r="187" spans="2:5" ht="12.75">
      <c r="B187" s="72"/>
      <c r="C187" s="72"/>
      <c r="D187" s="72"/>
      <c r="E187" s="72"/>
    </row>
  </sheetData>
  <mergeCells count="9">
    <mergeCell ref="A5:B5"/>
    <mergeCell ref="A6:B6"/>
    <mergeCell ref="F6:H6"/>
    <mergeCell ref="A1:H1"/>
    <mergeCell ref="A2:C2"/>
    <mergeCell ref="F2:F4"/>
    <mergeCell ref="H2:H3"/>
    <mergeCell ref="A3:B3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7. ročník ŽĎÁRSKÉ LIGY MISTRŮ&amp;R&amp;"Arial CE,Tučné"&amp;8&amp;D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4"/>
  <sheetViews>
    <sheetView zoomScale="130" zoomScaleNormal="130" workbookViewId="0" topLeftCell="A1">
      <selection activeCell="G9" sqref="G9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0.875" style="0" customWidth="1"/>
    <col min="4" max="4" width="8.25390625" style="0" customWidth="1"/>
    <col min="5" max="5" width="7.75390625" style="0" customWidth="1"/>
    <col min="6" max="6" width="9.75390625" style="0" customWidth="1"/>
    <col min="7" max="7" width="6.75390625" style="0" customWidth="1"/>
  </cols>
  <sheetData>
    <row r="1" spans="1:7" ht="27">
      <c r="A1" s="458" t="s">
        <v>424</v>
      </c>
      <c r="B1" s="458"/>
      <c r="C1" s="458"/>
      <c r="D1" s="458"/>
      <c r="E1" s="458"/>
      <c r="F1" s="458"/>
      <c r="G1" s="458"/>
    </row>
    <row r="3" spans="1:5" ht="12.75">
      <c r="A3" s="462"/>
      <c r="B3" s="462"/>
      <c r="C3" s="73"/>
      <c r="E3" s="11" t="s">
        <v>407</v>
      </c>
    </row>
    <row r="4" spans="1:5" ht="12.75">
      <c r="A4" s="456" t="s">
        <v>408</v>
      </c>
      <c r="B4" s="456"/>
      <c r="C4" s="74" t="s">
        <v>409</v>
      </c>
      <c r="E4" s="11">
        <v>5</v>
      </c>
    </row>
    <row r="5" spans="1:3" ht="12.75">
      <c r="A5" s="456" t="s">
        <v>410</v>
      </c>
      <c r="B5" s="456"/>
      <c r="C5" s="13">
        <v>39502</v>
      </c>
    </row>
    <row r="6" spans="1:7" ht="12.75">
      <c r="A6" s="456" t="s">
        <v>411</v>
      </c>
      <c r="B6" s="456"/>
      <c r="C6" s="459" t="s">
        <v>425</v>
      </c>
      <c r="D6" s="459"/>
      <c r="E6" s="459"/>
      <c r="F6" s="459"/>
      <c r="G6" s="459"/>
    </row>
    <row r="7" spans="1:3" ht="12.75">
      <c r="A7" s="456" t="s">
        <v>413</v>
      </c>
      <c r="B7" s="456"/>
      <c r="C7" s="16">
        <f>COUNTA(B9:B97)</f>
        <v>89</v>
      </c>
    </row>
    <row r="8" spans="1:7" ht="12.75">
      <c r="A8" s="17" t="s">
        <v>414</v>
      </c>
      <c r="B8" s="18" t="s">
        <v>415</v>
      </c>
      <c r="C8" s="18" t="s">
        <v>416</v>
      </c>
      <c r="D8" s="75" t="s">
        <v>426</v>
      </c>
      <c r="E8" s="76" t="s">
        <v>419</v>
      </c>
      <c r="F8" s="20" t="s">
        <v>420</v>
      </c>
      <c r="G8" s="77" t="s">
        <v>4</v>
      </c>
    </row>
    <row r="9" spans="1:7" ht="12.75">
      <c r="A9" s="78">
        <v>1</v>
      </c>
      <c r="B9" s="79" t="s">
        <v>75</v>
      </c>
      <c r="C9" s="79" t="s">
        <v>28</v>
      </c>
      <c r="D9" s="80">
        <v>0.002336921296296296</v>
      </c>
      <c r="E9" s="81">
        <f aca="true" t="shared" si="0" ref="E9:E40">(D$9/D9)*100</f>
        <v>100</v>
      </c>
      <c r="F9" s="82">
        <f aca="true" t="shared" si="1" ref="F9:F40">E9+E$4</f>
        <v>105</v>
      </c>
      <c r="G9" s="83">
        <f aca="true" t="shared" si="2" ref="G9:G40">D9-D$9</f>
        <v>0</v>
      </c>
    </row>
    <row r="10" spans="1:7" ht="12.75">
      <c r="A10" s="78">
        <v>2</v>
      </c>
      <c r="B10" s="84" t="s">
        <v>18</v>
      </c>
      <c r="C10" s="84" t="s">
        <v>19</v>
      </c>
      <c r="D10" s="85">
        <v>0.0024020833333333333</v>
      </c>
      <c r="E10" s="86">
        <f t="shared" si="0"/>
        <v>97.28726992387008</v>
      </c>
      <c r="F10" s="87">
        <f t="shared" si="1"/>
        <v>102.28726992387008</v>
      </c>
      <c r="G10" s="88">
        <f t="shared" si="2"/>
        <v>6.516203703703718E-05</v>
      </c>
    </row>
    <row r="11" spans="1:7" ht="12.75">
      <c r="A11" s="78">
        <v>3</v>
      </c>
      <c r="B11" s="84" t="s">
        <v>104</v>
      </c>
      <c r="C11" s="84" t="s">
        <v>87</v>
      </c>
      <c r="D11" s="85">
        <v>0.002454282407407407</v>
      </c>
      <c r="E11" s="86">
        <f t="shared" si="0"/>
        <v>95.21810893657157</v>
      </c>
      <c r="F11" s="87">
        <f t="shared" si="1"/>
        <v>100.21810893657157</v>
      </c>
      <c r="G11" s="88">
        <f t="shared" si="2"/>
        <v>0.00011736111111111105</v>
      </c>
    </row>
    <row r="12" spans="1:7" ht="12.75">
      <c r="A12" s="78">
        <v>4</v>
      </c>
      <c r="B12" s="84" t="s">
        <v>182</v>
      </c>
      <c r="C12" s="84" t="s">
        <v>52</v>
      </c>
      <c r="D12" s="85">
        <v>0.002469675925925926</v>
      </c>
      <c r="E12" s="86">
        <f t="shared" si="0"/>
        <v>94.62461336582622</v>
      </c>
      <c r="F12" s="87">
        <f t="shared" si="1"/>
        <v>99.62461336582622</v>
      </c>
      <c r="G12" s="88">
        <f t="shared" si="2"/>
        <v>0.0001327546296296298</v>
      </c>
    </row>
    <row r="13" spans="1:7" ht="12.75">
      <c r="A13" s="78">
        <v>5</v>
      </c>
      <c r="B13" s="84" t="s">
        <v>122</v>
      </c>
      <c r="C13" s="84" t="s">
        <v>123</v>
      </c>
      <c r="D13" s="85">
        <v>0.0025001157407407407</v>
      </c>
      <c r="E13" s="86">
        <f t="shared" si="0"/>
        <v>93.47252442016573</v>
      </c>
      <c r="F13" s="87">
        <f t="shared" si="1"/>
        <v>98.47252442016573</v>
      </c>
      <c r="G13" s="88">
        <f t="shared" si="2"/>
        <v>0.00016319444444444454</v>
      </c>
    </row>
    <row r="14" spans="1:7" ht="12.75">
      <c r="A14" s="78">
        <v>6</v>
      </c>
      <c r="B14" s="84" t="s">
        <v>290</v>
      </c>
      <c r="C14" s="84" t="s">
        <v>133</v>
      </c>
      <c r="D14" s="85">
        <v>0.002599537037037037</v>
      </c>
      <c r="E14" s="86">
        <f t="shared" si="0"/>
        <v>89.89759572573463</v>
      </c>
      <c r="F14" s="87">
        <f t="shared" si="1"/>
        <v>94.89759572573463</v>
      </c>
      <c r="G14" s="88">
        <f t="shared" si="2"/>
        <v>0.0002626157407407408</v>
      </c>
    </row>
    <row r="15" spans="1:7" ht="12.75">
      <c r="A15" s="78">
        <v>7</v>
      </c>
      <c r="B15" s="84" t="s">
        <v>293</v>
      </c>
      <c r="C15" s="84" t="s">
        <v>294</v>
      </c>
      <c r="D15" s="85">
        <v>0.0026145833333333333</v>
      </c>
      <c r="E15" s="86">
        <f t="shared" si="0"/>
        <v>89.38025675077468</v>
      </c>
      <c r="F15" s="87">
        <f t="shared" si="1"/>
        <v>94.38025675077468</v>
      </c>
      <c r="G15" s="88">
        <f t="shared" si="2"/>
        <v>0.0002776620370370372</v>
      </c>
    </row>
    <row r="16" spans="1:7" ht="12.75">
      <c r="A16" s="78">
        <v>8</v>
      </c>
      <c r="B16" s="84" t="s">
        <v>295</v>
      </c>
      <c r="C16" s="84" t="s">
        <v>296</v>
      </c>
      <c r="D16" s="85">
        <v>0.0026483796296296294</v>
      </c>
      <c r="E16" s="86">
        <f t="shared" si="0"/>
        <v>88.23966436500305</v>
      </c>
      <c r="F16" s="87">
        <f t="shared" si="1"/>
        <v>93.23966436500305</v>
      </c>
      <c r="G16" s="88">
        <f t="shared" si="2"/>
        <v>0.0003114583333333333</v>
      </c>
    </row>
    <row r="17" spans="1:7" ht="12.75">
      <c r="A17" s="78">
        <v>9</v>
      </c>
      <c r="B17" s="84" t="s">
        <v>18</v>
      </c>
      <c r="C17" s="84" t="s">
        <v>52</v>
      </c>
      <c r="D17" s="85">
        <v>0.002668981481481482</v>
      </c>
      <c r="E17" s="86">
        <f t="shared" si="0"/>
        <v>87.55854293148307</v>
      </c>
      <c r="F17" s="87">
        <f t="shared" si="1"/>
        <v>92.55854293148307</v>
      </c>
      <c r="G17" s="88">
        <f t="shared" si="2"/>
        <v>0.00033206018518518567</v>
      </c>
    </row>
    <row r="18" spans="1:7" ht="12.75">
      <c r="A18" s="78">
        <v>10</v>
      </c>
      <c r="B18" s="84" t="s">
        <v>298</v>
      </c>
      <c r="C18" s="84" t="s">
        <v>106</v>
      </c>
      <c r="D18" s="85">
        <v>0.0027262731481481482</v>
      </c>
      <c r="E18" s="86">
        <f t="shared" si="0"/>
        <v>85.71853109743154</v>
      </c>
      <c r="F18" s="87">
        <f t="shared" si="1"/>
        <v>90.71853109743154</v>
      </c>
      <c r="G18" s="88">
        <f t="shared" si="2"/>
        <v>0.0003893518518518521</v>
      </c>
    </row>
    <row r="19" spans="1:7" ht="12.75">
      <c r="A19" s="78">
        <v>11</v>
      </c>
      <c r="B19" s="84" t="s">
        <v>302</v>
      </c>
      <c r="C19" s="84" t="s">
        <v>240</v>
      </c>
      <c r="D19" s="85">
        <v>0.0027662037037037034</v>
      </c>
      <c r="E19" s="86">
        <f t="shared" si="0"/>
        <v>84.48117154811716</v>
      </c>
      <c r="F19" s="87">
        <f t="shared" si="1"/>
        <v>89.48117154811716</v>
      </c>
      <c r="G19" s="88">
        <f t="shared" si="2"/>
        <v>0.0004292824074074073</v>
      </c>
    </row>
    <row r="20" spans="1:7" ht="12.75">
      <c r="A20" s="89">
        <v>12</v>
      </c>
      <c r="B20" s="90" t="s">
        <v>120</v>
      </c>
      <c r="C20" s="90" t="s">
        <v>97</v>
      </c>
      <c r="D20" s="91">
        <v>0.0027682870370370374</v>
      </c>
      <c r="E20" s="92">
        <f t="shared" si="0"/>
        <v>84.41759344426791</v>
      </c>
      <c r="F20" s="93">
        <f t="shared" si="1"/>
        <v>89.41759344426791</v>
      </c>
      <c r="G20" s="94">
        <f t="shared" si="2"/>
        <v>0.0004313657407407413</v>
      </c>
    </row>
    <row r="21" spans="1:7" ht="12.75">
      <c r="A21" s="78">
        <v>13</v>
      </c>
      <c r="B21" s="95" t="s">
        <v>304</v>
      </c>
      <c r="C21" s="95" t="s">
        <v>28</v>
      </c>
      <c r="D21" s="80">
        <v>0.002777777777777778</v>
      </c>
      <c r="E21" s="81">
        <f t="shared" si="0"/>
        <v>84.12916666666665</v>
      </c>
      <c r="F21" s="82">
        <f t="shared" si="1"/>
        <v>89.12916666666665</v>
      </c>
      <c r="G21" s="83">
        <f t="shared" si="2"/>
        <v>0.00044085648148148174</v>
      </c>
    </row>
    <row r="22" spans="1:7" ht="12.75">
      <c r="A22" s="78">
        <v>14</v>
      </c>
      <c r="B22" s="96" t="s">
        <v>427</v>
      </c>
      <c r="C22" s="96" t="s">
        <v>19</v>
      </c>
      <c r="D22" s="85">
        <v>0.002795138888888889</v>
      </c>
      <c r="E22" s="86">
        <f t="shared" si="0"/>
        <v>83.60662525879916</v>
      </c>
      <c r="F22" s="87">
        <f t="shared" si="1"/>
        <v>88.60662525879916</v>
      </c>
      <c r="G22" s="88">
        <f t="shared" si="2"/>
        <v>0.00045821759259259296</v>
      </c>
    </row>
    <row r="23" spans="1:7" ht="12.75">
      <c r="A23" s="78">
        <v>15</v>
      </c>
      <c r="B23" s="97" t="s">
        <v>131</v>
      </c>
      <c r="C23" s="97" t="s">
        <v>58</v>
      </c>
      <c r="D23" s="85">
        <v>0.0027993055555555553</v>
      </c>
      <c r="E23" s="86">
        <f t="shared" si="0"/>
        <v>83.48217977342264</v>
      </c>
      <c r="F23" s="87">
        <f t="shared" si="1"/>
        <v>88.48217977342264</v>
      </c>
      <c r="G23" s="88">
        <f t="shared" si="2"/>
        <v>0.00046238425925925917</v>
      </c>
    </row>
    <row r="24" spans="1:7" ht="12.75">
      <c r="A24" s="78">
        <v>16</v>
      </c>
      <c r="B24" s="96" t="s">
        <v>312</v>
      </c>
      <c r="C24" s="96" t="s">
        <v>153</v>
      </c>
      <c r="D24" s="85">
        <v>0.0028524305555555555</v>
      </c>
      <c r="E24" s="86">
        <f t="shared" si="0"/>
        <v>81.92736863461147</v>
      </c>
      <c r="F24" s="87">
        <f t="shared" si="1"/>
        <v>86.92736863461147</v>
      </c>
      <c r="G24" s="88">
        <f t="shared" si="2"/>
        <v>0.0005155092592592594</v>
      </c>
    </row>
    <row r="25" spans="1:7" ht="12.75">
      <c r="A25" s="78">
        <v>17</v>
      </c>
      <c r="B25" s="96" t="s">
        <v>71</v>
      </c>
      <c r="C25" s="96" t="s">
        <v>72</v>
      </c>
      <c r="D25" s="85">
        <v>0.0029399305555555554</v>
      </c>
      <c r="E25" s="86">
        <f t="shared" si="0"/>
        <v>79.48899649620094</v>
      </c>
      <c r="F25" s="87">
        <f t="shared" si="1"/>
        <v>84.48899649620094</v>
      </c>
      <c r="G25" s="88">
        <f t="shared" si="2"/>
        <v>0.0006030092592592593</v>
      </c>
    </row>
    <row r="26" spans="1:7" ht="12.75">
      <c r="A26" s="78">
        <v>18</v>
      </c>
      <c r="B26" s="96" t="s">
        <v>154</v>
      </c>
      <c r="C26" s="96" t="s">
        <v>87</v>
      </c>
      <c r="D26" s="85">
        <v>0.002942824074074074</v>
      </c>
      <c r="E26" s="86">
        <f t="shared" si="0"/>
        <v>79.41083929835602</v>
      </c>
      <c r="F26" s="87">
        <f t="shared" si="1"/>
        <v>84.41083929835602</v>
      </c>
      <c r="G26" s="88">
        <f t="shared" si="2"/>
        <v>0.0006059027777777777</v>
      </c>
    </row>
    <row r="27" spans="1:7" ht="12.75">
      <c r="A27" s="78">
        <v>19</v>
      </c>
      <c r="B27" s="96" t="s">
        <v>321</v>
      </c>
      <c r="C27" s="96" t="s">
        <v>72</v>
      </c>
      <c r="D27" s="85">
        <v>0.0029555555555555555</v>
      </c>
      <c r="E27" s="86">
        <f t="shared" si="0"/>
        <v>79.0687656641604</v>
      </c>
      <c r="F27" s="87">
        <f t="shared" si="1"/>
        <v>84.0687656641604</v>
      </c>
      <c r="G27" s="88">
        <f t="shared" si="2"/>
        <v>0.0006186342592592593</v>
      </c>
    </row>
    <row r="28" spans="1:7" ht="12.75">
      <c r="A28" s="78">
        <v>20</v>
      </c>
      <c r="B28" s="97" t="s">
        <v>428</v>
      </c>
      <c r="C28" s="97" t="s">
        <v>79</v>
      </c>
      <c r="D28" s="85">
        <v>0.0029729166666666667</v>
      </c>
      <c r="E28" s="86">
        <f t="shared" si="0"/>
        <v>78.60702328116483</v>
      </c>
      <c r="F28" s="87">
        <f t="shared" si="1"/>
        <v>83.60702328116483</v>
      </c>
      <c r="G28" s="88">
        <f t="shared" si="2"/>
        <v>0.0006359953703703705</v>
      </c>
    </row>
    <row r="29" spans="1:7" ht="12.75">
      <c r="A29" s="78">
        <v>21</v>
      </c>
      <c r="B29" s="96" t="s">
        <v>290</v>
      </c>
      <c r="C29" s="96" t="s">
        <v>93</v>
      </c>
      <c r="D29" s="85">
        <v>0.0029980324074074076</v>
      </c>
      <c r="E29" s="86">
        <f t="shared" si="0"/>
        <v>77.94850017372504</v>
      </c>
      <c r="F29" s="87">
        <f t="shared" si="1"/>
        <v>82.94850017372504</v>
      </c>
      <c r="G29" s="88">
        <f t="shared" si="2"/>
        <v>0.0006611111111111114</v>
      </c>
    </row>
    <row r="30" spans="1:7" ht="12.75">
      <c r="A30" s="78">
        <v>22</v>
      </c>
      <c r="B30" s="96" t="s">
        <v>59</v>
      </c>
      <c r="C30" s="96" t="s">
        <v>60</v>
      </c>
      <c r="D30" s="85">
        <v>0.0030104166666666664</v>
      </c>
      <c r="E30" s="86">
        <f t="shared" si="0"/>
        <v>77.62783544790464</v>
      </c>
      <c r="F30" s="87">
        <f t="shared" si="1"/>
        <v>82.62783544790464</v>
      </c>
      <c r="G30" s="88">
        <f t="shared" si="2"/>
        <v>0.0006734953703703703</v>
      </c>
    </row>
    <row r="31" spans="1:7" ht="12.75">
      <c r="A31" s="78">
        <v>23</v>
      </c>
      <c r="B31" s="96" t="s">
        <v>96</v>
      </c>
      <c r="C31" s="96" t="s">
        <v>97</v>
      </c>
      <c r="D31" s="85">
        <v>0.003018518518518519</v>
      </c>
      <c r="E31" s="86">
        <f t="shared" si="0"/>
        <v>77.41947852760734</v>
      </c>
      <c r="F31" s="87">
        <f t="shared" si="1"/>
        <v>82.41947852760734</v>
      </c>
      <c r="G31" s="88">
        <f t="shared" si="2"/>
        <v>0.0006815972222222228</v>
      </c>
    </row>
    <row r="32" spans="1:7" ht="12.75">
      <c r="A32" s="78">
        <v>24</v>
      </c>
      <c r="B32" s="96" t="s">
        <v>68</v>
      </c>
      <c r="C32" s="96" t="s">
        <v>19</v>
      </c>
      <c r="D32" s="85">
        <v>0.0030331018518518515</v>
      </c>
      <c r="E32" s="86">
        <f t="shared" si="0"/>
        <v>77.04724108982676</v>
      </c>
      <c r="F32" s="87">
        <f t="shared" si="1"/>
        <v>82.04724108982676</v>
      </c>
      <c r="G32" s="88">
        <f t="shared" si="2"/>
        <v>0.0006961805555555554</v>
      </c>
    </row>
    <row r="33" spans="1:7" ht="12.75">
      <c r="A33" s="78">
        <v>25</v>
      </c>
      <c r="B33" s="97" t="s">
        <v>327</v>
      </c>
      <c r="C33" s="97" t="s">
        <v>118</v>
      </c>
      <c r="D33" s="85">
        <v>0.003038657407407407</v>
      </c>
      <c r="E33" s="86">
        <f t="shared" si="0"/>
        <v>76.9063761712501</v>
      </c>
      <c r="F33" s="87">
        <f t="shared" si="1"/>
        <v>81.9063761712501</v>
      </c>
      <c r="G33" s="88">
        <f t="shared" si="2"/>
        <v>0.0007017361111111109</v>
      </c>
    </row>
    <row r="34" spans="1:7" ht="12.75">
      <c r="A34" s="78">
        <v>26</v>
      </c>
      <c r="B34" s="96" t="s">
        <v>334</v>
      </c>
      <c r="C34" s="96" t="s">
        <v>335</v>
      </c>
      <c r="D34" s="85">
        <v>0.0031175925925925924</v>
      </c>
      <c r="E34" s="86">
        <f t="shared" si="0"/>
        <v>74.95916245916246</v>
      </c>
      <c r="F34" s="87">
        <f t="shared" si="1"/>
        <v>79.95916245916246</v>
      </c>
      <c r="G34" s="88">
        <f t="shared" si="2"/>
        <v>0.0007806712962962962</v>
      </c>
    </row>
    <row r="35" spans="1:7" ht="12.75">
      <c r="A35" s="78">
        <v>27</v>
      </c>
      <c r="B35" s="96" t="s">
        <v>37</v>
      </c>
      <c r="C35" s="96" t="s">
        <v>38</v>
      </c>
      <c r="D35" s="85">
        <v>0.0031185185185185187</v>
      </c>
      <c r="E35" s="86">
        <f t="shared" si="0"/>
        <v>74.93690617577197</v>
      </c>
      <c r="F35" s="87">
        <f t="shared" si="1"/>
        <v>79.93690617577197</v>
      </c>
      <c r="G35" s="88">
        <f t="shared" si="2"/>
        <v>0.0007815972222222226</v>
      </c>
    </row>
    <row r="36" spans="1:7" ht="12.75">
      <c r="A36" s="78">
        <v>28</v>
      </c>
      <c r="B36" s="96" t="s">
        <v>429</v>
      </c>
      <c r="C36" s="96" t="s">
        <v>21</v>
      </c>
      <c r="D36" s="85">
        <v>0.0032858796296296295</v>
      </c>
      <c r="E36" s="86">
        <f t="shared" si="0"/>
        <v>71.12011271574498</v>
      </c>
      <c r="F36" s="87">
        <f t="shared" si="1"/>
        <v>76.12011271574498</v>
      </c>
      <c r="G36" s="88">
        <f t="shared" si="2"/>
        <v>0.0009489583333333333</v>
      </c>
    </row>
    <row r="37" spans="1:7" ht="12.75">
      <c r="A37" s="78">
        <v>29</v>
      </c>
      <c r="B37" s="96" t="s">
        <v>29</v>
      </c>
      <c r="C37" s="96" t="s">
        <v>28</v>
      </c>
      <c r="D37" s="85">
        <v>0.003299537037037037</v>
      </c>
      <c r="E37" s="86">
        <f t="shared" si="0"/>
        <v>70.82573312754315</v>
      </c>
      <c r="F37" s="87">
        <f t="shared" si="1"/>
        <v>75.82573312754315</v>
      </c>
      <c r="G37" s="88">
        <f t="shared" si="2"/>
        <v>0.0009626157407407409</v>
      </c>
    </row>
    <row r="38" spans="1:7" ht="12.75">
      <c r="A38" s="78">
        <v>30</v>
      </c>
      <c r="B38" s="96" t="s">
        <v>146</v>
      </c>
      <c r="C38" s="96" t="s">
        <v>153</v>
      </c>
      <c r="D38" s="85">
        <v>0.003318518518518518</v>
      </c>
      <c r="E38" s="86">
        <f t="shared" si="0"/>
        <v>70.42061941964286</v>
      </c>
      <c r="F38" s="87">
        <f t="shared" si="1"/>
        <v>75.42061941964286</v>
      </c>
      <c r="G38" s="88">
        <f t="shared" si="2"/>
        <v>0.0009815972222222218</v>
      </c>
    </row>
    <row r="39" spans="1:7" ht="12.75">
      <c r="A39" s="78">
        <v>31</v>
      </c>
      <c r="B39" s="96" t="s">
        <v>342</v>
      </c>
      <c r="C39" s="96" t="s">
        <v>19</v>
      </c>
      <c r="D39" s="85">
        <v>0.0033597222222222223</v>
      </c>
      <c r="E39" s="86">
        <f t="shared" si="0"/>
        <v>69.55697946809975</v>
      </c>
      <c r="F39" s="87">
        <f t="shared" si="1"/>
        <v>74.55697946809975</v>
      </c>
      <c r="G39" s="88">
        <f t="shared" si="2"/>
        <v>0.0010228009259259261</v>
      </c>
    </row>
    <row r="40" spans="1:7" ht="12.75">
      <c r="A40" s="78">
        <v>32</v>
      </c>
      <c r="B40" s="96" t="s">
        <v>71</v>
      </c>
      <c r="C40" s="96" t="s">
        <v>38</v>
      </c>
      <c r="D40" s="85">
        <v>0.0033702546296296297</v>
      </c>
      <c r="E40" s="86">
        <f t="shared" si="0"/>
        <v>69.33960644252892</v>
      </c>
      <c r="F40" s="87">
        <f t="shared" si="1"/>
        <v>74.33960644252892</v>
      </c>
      <c r="G40" s="88">
        <f t="shared" si="2"/>
        <v>0.0010333333333333336</v>
      </c>
    </row>
    <row r="41" spans="1:7" ht="12.75">
      <c r="A41" s="78">
        <v>33</v>
      </c>
      <c r="B41" s="96" t="s">
        <v>24</v>
      </c>
      <c r="C41" s="96" t="s">
        <v>25</v>
      </c>
      <c r="D41" s="85">
        <v>0.003381481481481482</v>
      </c>
      <c r="E41" s="86">
        <f aca="true" t="shared" si="3" ref="E41:E72">(D$9/D41)*100</f>
        <v>69.10939211391018</v>
      </c>
      <c r="F41" s="87">
        <f aca="true" t="shared" si="4" ref="F41:F72">E41+E$4</f>
        <v>74.10939211391018</v>
      </c>
      <c r="G41" s="88">
        <f aca="true" t="shared" si="5" ref="G41:G72">D41-D$9</f>
        <v>0.0010445601851851857</v>
      </c>
    </row>
    <row r="42" spans="1:7" ht="12.75">
      <c r="A42" s="78">
        <v>34</v>
      </c>
      <c r="B42" s="96" t="s">
        <v>22</v>
      </c>
      <c r="C42" s="96" t="s">
        <v>23</v>
      </c>
      <c r="D42" s="85">
        <v>0.003398726851851852</v>
      </c>
      <c r="E42" s="86">
        <f t="shared" si="3"/>
        <v>68.75872637493615</v>
      </c>
      <c r="F42" s="87">
        <f t="shared" si="4"/>
        <v>73.75872637493615</v>
      </c>
      <c r="G42" s="88">
        <f t="shared" si="5"/>
        <v>0.0010618055555555559</v>
      </c>
    </row>
    <row r="43" spans="1:7" ht="12.75">
      <c r="A43" s="78">
        <v>35</v>
      </c>
      <c r="B43" s="97" t="s">
        <v>34</v>
      </c>
      <c r="C43" s="97" t="s">
        <v>35</v>
      </c>
      <c r="D43" s="85">
        <v>0.0034004629629629628</v>
      </c>
      <c r="E43" s="86">
        <f t="shared" si="3"/>
        <v>68.72362151123212</v>
      </c>
      <c r="F43" s="87">
        <f t="shared" si="4"/>
        <v>73.72362151123212</v>
      </c>
      <c r="G43" s="88">
        <f t="shared" si="5"/>
        <v>0.0010635416666666666</v>
      </c>
    </row>
    <row r="44" spans="1:7" ht="12.75">
      <c r="A44" s="78">
        <v>36</v>
      </c>
      <c r="B44" s="97" t="s">
        <v>348</v>
      </c>
      <c r="C44" s="97" t="s">
        <v>273</v>
      </c>
      <c r="D44" s="85">
        <v>0.0034087962962962965</v>
      </c>
      <c r="E44" s="86">
        <f t="shared" si="3"/>
        <v>68.55561591742494</v>
      </c>
      <c r="F44" s="87">
        <f t="shared" si="4"/>
        <v>73.55561591742494</v>
      </c>
      <c r="G44" s="88">
        <f t="shared" si="5"/>
        <v>0.0010718750000000003</v>
      </c>
    </row>
    <row r="45" spans="1:7" ht="12.75">
      <c r="A45" s="78">
        <v>37</v>
      </c>
      <c r="B45" s="97" t="s">
        <v>349</v>
      </c>
      <c r="C45" s="97" t="s">
        <v>289</v>
      </c>
      <c r="D45" s="85">
        <v>0.0034087962962962965</v>
      </c>
      <c r="E45" s="86">
        <f t="shared" si="3"/>
        <v>68.55561591742494</v>
      </c>
      <c r="F45" s="87">
        <f t="shared" si="4"/>
        <v>73.55561591742494</v>
      </c>
      <c r="G45" s="88">
        <f t="shared" si="5"/>
        <v>0.0010718750000000003</v>
      </c>
    </row>
    <row r="46" spans="1:7" ht="12.75">
      <c r="A46" s="78">
        <v>38</v>
      </c>
      <c r="B46" s="96" t="s">
        <v>45</v>
      </c>
      <c r="C46" s="96" t="s">
        <v>42</v>
      </c>
      <c r="D46" s="85">
        <v>0.0034165509259259257</v>
      </c>
      <c r="E46" s="86">
        <f t="shared" si="3"/>
        <v>68.40001355059454</v>
      </c>
      <c r="F46" s="87">
        <f t="shared" si="4"/>
        <v>73.40001355059454</v>
      </c>
      <c r="G46" s="88">
        <f t="shared" si="5"/>
        <v>0.0010796296296296296</v>
      </c>
    </row>
    <row r="47" spans="1:7" ht="12.75">
      <c r="A47" s="78">
        <v>39</v>
      </c>
      <c r="B47" s="96" t="s">
        <v>29</v>
      </c>
      <c r="C47" s="96" t="s">
        <v>42</v>
      </c>
      <c r="D47" s="85">
        <v>0.0034223379629629634</v>
      </c>
      <c r="E47" s="86">
        <f t="shared" si="3"/>
        <v>68.28435185498324</v>
      </c>
      <c r="F47" s="87">
        <f t="shared" si="4"/>
        <v>73.28435185498324</v>
      </c>
      <c r="G47" s="88">
        <f t="shared" si="5"/>
        <v>0.0010854166666666673</v>
      </c>
    </row>
    <row r="48" spans="1:7" ht="12.75">
      <c r="A48" s="78">
        <v>40</v>
      </c>
      <c r="B48" s="96" t="s">
        <v>26</v>
      </c>
      <c r="C48" s="96" t="s">
        <v>19</v>
      </c>
      <c r="D48" s="85">
        <v>0.0034362268518518518</v>
      </c>
      <c r="E48" s="86">
        <f t="shared" si="3"/>
        <v>68.00835326215096</v>
      </c>
      <c r="F48" s="87">
        <f t="shared" si="4"/>
        <v>73.00835326215096</v>
      </c>
      <c r="G48" s="88">
        <f t="shared" si="5"/>
        <v>0.0010993055555555556</v>
      </c>
    </row>
    <row r="49" spans="1:7" ht="12.75">
      <c r="A49" s="78">
        <v>41</v>
      </c>
      <c r="B49" s="96" t="s">
        <v>43</v>
      </c>
      <c r="C49" s="96" t="s">
        <v>44</v>
      </c>
      <c r="D49" s="85">
        <v>0.0034993055555555554</v>
      </c>
      <c r="E49" s="86">
        <f t="shared" si="3"/>
        <v>66.78243037639743</v>
      </c>
      <c r="F49" s="87">
        <f t="shared" si="4"/>
        <v>71.78243037639743</v>
      </c>
      <c r="G49" s="88">
        <f t="shared" si="5"/>
        <v>0.0011623842592592593</v>
      </c>
    </row>
    <row r="50" spans="1:7" ht="12.75">
      <c r="A50" s="78">
        <v>42</v>
      </c>
      <c r="B50" s="96" t="s">
        <v>37</v>
      </c>
      <c r="C50" s="96" t="s">
        <v>80</v>
      </c>
      <c r="D50" s="85">
        <v>0.0035952546296296292</v>
      </c>
      <c r="E50" s="86">
        <f t="shared" si="3"/>
        <v>65.00016096320381</v>
      </c>
      <c r="F50" s="87">
        <f t="shared" si="4"/>
        <v>70.00016096320381</v>
      </c>
      <c r="G50" s="88">
        <f t="shared" si="5"/>
        <v>0.001258333333333333</v>
      </c>
    </row>
    <row r="51" spans="1:7" ht="12.75">
      <c r="A51" s="78">
        <v>43</v>
      </c>
      <c r="B51" s="96" t="s">
        <v>187</v>
      </c>
      <c r="C51" s="96" t="s">
        <v>102</v>
      </c>
      <c r="D51" s="85">
        <v>0.003679861111111111</v>
      </c>
      <c r="E51" s="86">
        <f t="shared" si="3"/>
        <v>63.50569289803107</v>
      </c>
      <c r="F51" s="87">
        <f t="shared" si="4"/>
        <v>68.50569289803107</v>
      </c>
      <c r="G51" s="88">
        <f t="shared" si="5"/>
        <v>0.001342939814814815</v>
      </c>
    </row>
    <row r="52" spans="1:7" ht="12.75">
      <c r="A52" s="78">
        <v>44</v>
      </c>
      <c r="B52" s="96" t="s">
        <v>430</v>
      </c>
      <c r="C52" s="96" t="s">
        <v>31</v>
      </c>
      <c r="D52" s="85">
        <v>0.003682291666666667</v>
      </c>
      <c r="E52" s="86">
        <f t="shared" si="3"/>
        <v>63.46377494892346</v>
      </c>
      <c r="F52" s="87">
        <f t="shared" si="4"/>
        <v>68.46377494892346</v>
      </c>
      <c r="G52" s="88">
        <f t="shared" si="5"/>
        <v>0.001345370370370371</v>
      </c>
    </row>
    <row r="53" spans="1:7" ht="12.75">
      <c r="A53" s="78">
        <v>45</v>
      </c>
      <c r="B53" s="96" t="s">
        <v>22</v>
      </c>
      <c r="C53" s="96" t="s">
        <v>52</v>
      </c>
      <c r="D53" s="85">
        <v>0.0036936342592592594</v>
      </c>
      <c r="E53" s="86">
        <f t="shared" si="3"/>
        <v>63.26888728731237</v>
      </c>
      <c r="F53" s="87">
        <f t="shared" si="4"/>
        <v>68.26888728731237</v>
      </c>
      <c r="G53" s="88">
        <f t="shared" si="5"/>
        <v>0.0013567129629629632</v>
      </c>
    </row>
    <row r="54" spans="1:7" ht="12.75">
      <c r="A54" s="78">
        <v>46</v>
      </c>
      <c r="B54" s="97" t="s">
        <v>362</v>
      </c>
      <c r="C54" s="97" t="s">
        <v>363</v>
      </c>
      <c r="D54" s="85">
        <v>0.0037203703703703704</v>
      </c>
      <c r="E54" s="86">
        <f t="shared" si="3"/>
        <v>62.81421105027376</v>
      </c>
      <c r="F54" s="87">
        <f t="shared" si="4"/>
        <v>67.81421105027377</v>
      </c>
      <c r="G54" s="88">
        <f t="shared" si="5"/>
        <v>0.0013834490740740743</v>
      </c>
    </row>
    <row r="55" spans="1:7" ht="12.75">
      <c r="A55" s="78">
        <v>47</v>
      </c>
      <c r="B55" s="96" t="s">
        <v>187</v>
      </c>
      <c r="C55" s="96" t="s">
        <v>134</v>
      </c>
      <c r="D55" s="85">
        <v>0.0037538194444444446</v>
      </c>
      <c r="E55" s="86">
        <f t="shared" si="3"/>
        <v>62.25449387969043</v>
      </c>
      <c r="F55" s="87">
        <f t="shared" si="4"/>
        <v>67.25449387969043</v>
      </c>
      <c r="G55" s="88">
        <f t="shared" si="5"/>
        <v>0.0014168981481481485</v>
      </c>
    </row>
    <row r="56" spans="1:7" ht="12.75">
      <c r="A56" s="78">
        <v>48</v>
      </c>
      <c r="B56" s="96" t="s">
        <v>59</v>
      </c>
      <c r="C56" s="96" t="s">
        <v>42</v>
      </c>
      <c r="D56" s="85">
        <v>0.0037583333333333336</v>
      </c>
      <c r="E56" s="86">
        <f t="shared" si="3"/>
        <v>62.17972406996797</v>
      </c>
      <c r="F56" s="87">
        <f t="shared" si="4"/>
        <v>67.17972406996796</v>
      </c>
      <c r="G56" s="88">
        <f t="shared" si="5"/>
        <v>0.0014214120370370374</v>
      </c>
    </row>
    <row r="57" spans="1:7" ht="12.75">
      <c r="A57" s="78">
        <v>49</v>
      </c>
      <c r="B57" s="96" t="s">
        <v>167</v>
      </c>
      <c r="C57" s="96" t="s">
        <v>28</v>
      </c>
      <c r="D57" s="85">
        <v>0.0038155092592592594</v>
      </c>
      <c r="E57" s="86">
        <f t="shared" si="3"/>
        <v>61.247952435842976</v>
      </c>
      <c r="F57" s="87">
        <f t="shared" si="4"/>
        <v>66.24795243584298</v>
      </c>
      <c r="G57" s="88">
        <f t="shared" si="5"/>
        <v>0.0014785879629629632</v>
      </c>
    </row>
    <row r="58" spans="1:7" ht="12.75">
      <c r="A58" s="78">
        <v>50</v>
      </c>
      <c r="B58" s="97" t="s">
        <v>366</v>
      </c>
      <c r="C58" s="97" t="s">
        <v>260</v>
      </c>
      <c r="D58" s="85">
        <v>0.003832638888888889</v>
      </c>
      <c r="E58" s="86">
        <f t="shared" si="3"/>
        <v>60.97421030379899</v>
      </c>
      <c r="F58" s="87">
        <f t="shared" si="4"/>
        <v>65.974210303799</v>
      </c>
      <c r="G58" s="88">
        <f t="shared" si="5"/>
        <v>0.0014957175925925928</v>
      </c>
    </row>
    <row r="59" spans="1:7" ht="12.75">
      <c r="A59" s="78">
        <v>51</v>
      </c>
      <c r="B59" s="97" t="s">
        <v>367</v>
      </c>
      <c r="C59" s="97" t="s">
        <v>368</v>
      </c>
      <c r="D59" s="85">
        <v>0.0038401620370370373</v>
      </c>
      <c r="E59" s="86">
        <f t="shared" si="3"/>
        <v>60.85475752735163</v>
      </c>
      <c r="F59" s="87">
        <f t="shared" si="4"/>
        <v>65.85475752735164</v>
      </c>
      <c r="G59" s="88">
        <f t="shared" si="5"/>
        <v>0.0015032407407407412</v>
      </c>
    </row>
    <row r="60" spans="1:7" ht="12.75">
      <c r="A60" s="78">
        <v>52</v>
      </c>
      <c r="B60" s="97" t="s">
        <v>173</v>
      </c>
      <c r="C60" s="97" t="s">
        <v>174</v>
      </c>
      <c r="D60" s="85">
        <v>0.003860069444444445</v>
      </c>
      <c r="E60" s="86">
        <f t="shared" si="3"/>
        <v>60.54091331594253</v>
      </c>
      <c r="F60" s="87">
        <f t="shared" si="4"/>
        <v>65.54091331594253</v>
      </c>
      <c r="G60" s="88">
        <f t="shared" si="5"/>
        <v>0.001523148148148149</v>
      </c>
    </row>
    <row r="61" spans="1:7" ht="12.75">
      <c r="A61" s="78">
        <v>53</v>
      </c>
      <c r="B61" s="96" t="s">
        <v>321</v>
      </c>
      <c r="C61" s="96" t="s">
        <v>370</v>
      </c>
      <c r="D61" s="85">
        <v>0.003883564814814815</v>
      </c>
      <c r="E61" s="86">
        <f t="shared" si="3"/>
        <v>60.17464385766227</v>
      </c>
      <c r="F61" s="87">
        <f t="shared" si="4"/>
        <v>65.17464385766226</v>
      </c>
      <c r="G61" s="88">
        <f t="shared" si="5"/>
        <v>0.0015466435185185188</v>
      </c>
    </row>
    <row r="62" spans="1:7" ht="12.75">
      <c r="A62" s="78">
        <v>54</v>
      </c>
      <c r="B62" s="96" t="s">
        <v>40</v>
      </c>
      <c r="C62" s="96" t="s">
        <v>19</v>
      </c>
      <c r="D62" s="85">
        <v>0.0038902777777777777</v>
      </c>
      <c r="E62" s="86">
        <f t="shared" si="3"/>
        <v>60.070808044745924</v>
      </c>
      <c r="F62" s="87">
        <f t="shared" si="4"/>
        <v>65.07080804474592</v>
      </c>
      <c r="G62" s="88">
        <f t="shared" si="5"/>
        <v>0.0015533564814814815</v>
      </c>
    </row>
    <row r="63" spans="1:7" ht="12.75">
      <c r="A63" s="78">
        <v>55</v>
      </c>
      <c r="B63" s="96" t="s">
        <v>321</v>
      </c>
      <c r="C63" s="96" t="s">
        <v>311</v>
      </c>
      <c r="D63" s="85">
        <v>0.003989583333333334</v>
      </c>
      <c r="E63" s="86">
        <f t="shared" si="3"/>
        <v>58.575572961995924</v>
      </c>
      <c r="F63" s="87">
        <f t="shared" si="4"/>
        <v>63.575572961995924</v>
      </c>
      <c r="G63" s="88">
        <f t="shared" si="5"/>
        <v>0.0016526620370370376</v>
      </c>
    </row>
    <row r="64" spans="1:7" ht="12.75">
      <c r="A64" s="78">
        <v>56</v>
      </c>
      <c r="B64" s="97" t="s">
        <v>372</v>
      </c>
      <c r="C64" s="97" t="s">
        <v>273</v>
      </c>
      <c r="D64" s="85">
        <v>0.004039351851851852</v>
      </c>
      <c r="E64" s="86">
        <f t="shared" si="3"/>
        <v>57.85386819484239</v>
      </c>
      <c r="F64" s="87">
        <f t="shared" si="4"/>
        <v>62.85386819484239</v>
      </c>
      <c r="G64" s="88">
        <f t="shared" si="5"/>
        <v>0.001702430555555556</v>
      </c>
    </row>
    <row r="65" spans="1:7" ht="12.75">
      <c r="A65" s="78">
        <v>57</v>
      </c>
      <c r="B65" s="96" t="s">
        <v>190</v>
      </c>
      <c r="C65" s="96" t="s">
        <v>87</v>
      </c>
      <c r="D65" s="85">
        <v>0.004112731481481482</v>
      </c>
      <c r="E65" s="86">
        <f t="shared" si="3"/>
        <v>56.821635616592545</v>
      </c>
      <c r="F65" s="87">
        <f t="shared" si="4"/>
        <v>61.821635616592545</v>
      </c>
      <c r="G65" s="88">
        <f t="shared" si="5"/>
        <v>0.0017758101851851858</v>
      </c>
    </row>
    <row r="66" spans="1:7" ht="12.75">
      <c r="A66" s="78">
        <v>58</v>
      </c>
      <c r="B66" s="96" t="s">
        <v>36</v>
      </c>
      <c r="C66" s="96" t="s">
        <v>19</v>
      </c>
      <c r="D66" s="85">
        <v>0.0041357638888888885</v>
      </c>
      <c r="E66" s="86">
        <f t="shared" si="3"/>
        <v>56.505191279769406</v>
      </c>
      <c r="F66" s="87">
        <f t="shared" si="4"/>
        <v>61.505191279769406</v>
      </c>
      <c r="G66" s="88">
        <f t="shared" si="5"/>
        <v>0.0017988425925925923</v>
      </c>
    </row>
    <row r="67" spans="1:7" ht="12.75">
      <c r="A67" s="78">
        <v>59</v>
      </c>
      <c r="B67" s="97" t="s">
        <v>367</v>
      </c>
      <c r="C67" s="97" t="s">
        <v>289</v>
      </c>
      <c r="D67" s="85">
        <v>0.0042042824074074074</v>
      </c>
      <c r="E67" s="86">
        <f t="shared" si="3"/>
        <v>55.584308327598066</v>
      </c>
      <c r="F67" s="87">
        <f t="shared" si="4"/>
        <v>60.584308327598066</v>
      </c>
      <c r="G67" s="88">
        <f t="shared" si="5"/>
        <v>0.0018673611111111113</v>
      </c>
    </row>
    <row r="68" spans="1:7" ht="12.75">
      <c r="A68" s="78">
        <v>60</v>
      </c>
      <c r="B68" s="96" t="s">
        <v>167</v>
      </c>
      <c r="C68" s="96" t="s">
        <v>55</v>
      </c>
      <c r="D68" s="85">
        <v>0.00423287037037037</v>
      </c>
      <c r="E68" s="86">
        <f t="shared" si="3"/>
        <v>55.20890298589084</v>
      </c>
      <c r="F68" s="87">
        <f t="shared" si="4"/>
        <v>60.20890298589084</v>
      </c>
      <c r="G68" s="88">
        <f t="shared" si="5"/>
        <v>0.0018959490740740742</v>
      </c>
    </row>
    <row r="69" spans="1:7" ht="12.75">
      <c r="A69" s="78">
        <v>61</v>
      </c>
      <c r="B69" s="96" t="s">
        <v>169</v>
      </c>
      <c r="C69" s="96" t="s">
        <v>52</v>
      </c>
      <c r="D69" s="85">
        <v>0.004300347222222222</v>
      </c>
      <c r="E69" s="86">
        <f t="shared" si="3"/>
        <v>54.342618759251785</v>
      </c>
      <c r="F69" s="87">
        <f t="shared" si="4"/>
        <v>59.342618759251785</v>
      </c>
      <c r="G69" s="88">
        <f t="shared" si="5"/>
        <v>0.0019634259259259258</v>
      </c>
    </row>
    <row r="70" spans="1:7" ht="12.75">
      <c r="A70" s="78">
        <v>62</v>
      </c>
      <c r="B70" s="97" t="s">
        <v>48</v>
      </c>
      <c r="C70" s="97" t="s">
        <v>49</v>
      </c>
      <c r="D70" s="85">
        <v>0.004301157407407407</v>
      </c>
      <c r="E70" s="86">
        <f t="shared" si="3"/>
        <v>54.332382541305634</v>
      </c>
      <c r="F70" s="87">
        <f t="shared" si="4"/>
        <v>59.332382541305634</v>
      </c>
      <c r="G70" s="88">
        <f t="shared" si="5"/>
        <v>0.001964236111111111</v>
      </c>
    </row>
    <row r="71" spans="1:7" ht="12.75">
      <c r="A71" s="78">
        <v>63</v>
      </c>
      <c r="B71" s="96" t="s">
        <v>56</v>
      </c>
      <c r="C71" s="96" t="s">
        <v>19</v>
      </c>
      <c r="D71" s="85">
        <v>0.004302314814814815</v>
      </c>
      <c r="E71" s="86">
        <f t="shared" si="3"/>
        <v>54.31776606047561</v>
      </c>
      <c r="F71" s="87">
        <f t="shared" si="4"/>
        <v>59.31776606047561</v>
      </c>
      <c r="G71" s="88">
        <f t="shared" si="5"/>
        <v>0.001965393518518519</v>
      </c>
    </row>
    <row r="72" spans="1:7" ht="12.75">
      <c r="A72" s="78">
        <v>64</v>
      </c>
      <c r="B72" s="96" t="s">
        <v>50</v>
      </c>
      <c r="C72" s="96" t="s">
        <v>51</v>
      </c>
      <c r="D72" s="85">
        <v>0.004340393518518519</v>
      </c>
      <c r="E72" s="86">
        <f t="shared" si="3"/>
        <v>53.841230900509316</v>
      </c>
      <c r="F72" s="87">
        <f t="shared" si="4"/>
        <v>58.841230900509316</v>
      </c>
      <c r="G72" s="88">
        <f t="shared" si="5"/>
        <v>0.0020034722222222225</v>
      </c>
    </row>
    <row r="73" spans="1:7" ht="12.75">
      <c r="A73" s="78">
        <v>65</v>
      </c>
      <c r="B73" s="96" t="s">
        <v>105</v>
      </c>
      <c r="C73" s="96" t="s">
        <v>106</v>
      </c>
      <c r="D73" s="85">
        <v>0.004449884259259259</v>
      </c>
      <c r="E73" s="86">
        <f aca="true" t="shared" si="6" ref="E73:E97">(D$9/D73)*100</f>
        <v>52.51645121856061</v>
      </c>
      <c r="F73" s="87">
        <f aca="true" t="shared" si="7" ref="F73:F97">E73+E$4</f>
        <v>57.51645121856061</v>
      </c>
      <c r="G73" s="88">
        <f aca="true" t="shared" si="8" ref="G73:G97">D73-D$9</f>
        <v>0.002112962962962963</v>
      </c>
    </row>
    <row r="74" spans="1:7" ht="12.75">
      <c r="A74" s="78">
        <v>66</v>
      </c>
      <c r="B74" s="96" t="s">
        <v>45</v>
      </c>
      <c r="C74" s="96" t="s">
        <v>70</v>
      </c>
      <c r="D74" s="85">
        <v>0.004510069444444444</v>
      </c>
      <c r="E74" s="86">
        <f t="shared" si="6"/>
        <v>51.81563887391896</v>
      </c>
      <c r="F74" s="87">
        <f t="shared" si="7"/>
        <v>56.81563887391896</v>
      </c>
      <c r="G74" s="88">
        <f t="shared" si="8"/>
        <v>0.002173148148148148</v>
      </c>
    </row>
    <row r="75" spans="1:7" ht="12.75">
      <c r="A75" s="78">
        <v>67</v>
      </c>
      <c r="B75" s="97" t="s">
        <v>32</v>
      </c>
      <c r="C75" s="97" t="s">
        <v>33</v>
      </c>
      <c r="D75" s="85">
        <v>0.004558449074074074</v>
      </c>
      <c r="E75" s="86">
        <f t="shared" si="6"/>
        <v>51.26571029579788</v>
      </c>
      <c r="F75" s="87">
        <f t="shared" si="7"/>
        <v>56.26571029579788</v>
      </c>
      <c r="G75" s="88">
        <f t="shared" si="8"/>
        <v>0.002221527777777778</v>
      </c>
    </row>
    <row r="76" spans="1:7" ht="12.75">
      <c r="A76" s="78">
        <v>68</v>
      </c>
      <c r="B76" s="97" t="s">
        <v>32</v>
      </c>
      <c r="C76" s="97" t="s">
        <v>53</v>
      </c>
      <c r="D76" s="85">
        <v>0.004706944444444445</v>
      </c>
      <c r="E76" s="86">
        <f t="shared" si="6"/>
        <v>49.64837218451853</v>
      </c>
      <c r="F76" s="87">
        <f t="shared" si="7"/>
        <v>54.64837218451853</v>
      </c>
      <c r="G76" s="88">
        <f t="shared" si="8"/>
        <v>0.002370023148148149</v>
      </c>
    </row>
    <row r="77" spans="1:7" ht="12.75">
      <c r="A77" s="78">
        <v>69</v>
      </c>
      <c r="B77" s="96" t="s">
        <v>45</v>
      </c>
      <c r="C77" s="96" t="s">
        <v>77</v>
      </c>
      <c r="D77" s="85">
        <v>0.004736805555555556</v>
      </c>
      <c r="E77" s="86">
        <f t="shared" si="6"/>
        <v>49.33538581830621</v>
      </c>
      <c r="F77" s="87">
        <f t="shared" si="7"/>
        <v>54.33538581830621</v>
      </c>
      <c r="G77" s="88">
        <f t="shared" si="8"/>
        <v>0.0023998842592592596</v>
      </c>
    </row>
    <row r="78" spans="1:7" ht="12.75">
      <c r="A78" s="78">
        <v>70</v>
      </c>
      <c r="B78" s="96" t="s">
        <v>22</v>
      </c>
      <c r="C78" s="96" t="s">
        <v>61</v>
      </c>
      <c r="D78" s="85">
        <v>0.004765162037037037</v>
      </c>
      <c r="E78" s="86">
        <f t="shared" si="6"/>
        <v>49.041801267882725</v>
      </c>
      <c r="F78" s="87">
        <f t="shared" si="7"/>
        <v>54.041801267882725</v>
      </c>
      <c r="G78" s="88">
        <f t="shared" si="8"/>
        <v>0.0024282407407407412</v>
      </c>
    </row>
    <row r="79" spans="1:7" ht="12.75">
      <c r="A79" s="78">
        <v>71</v>
      </c>
      <c r="B79" s="96" t="s">
        <v>39</v>
      </c>
      <c r="C79" s="96" t="s">
        <v>19</v>
      </c>
      <c r="D79" s="85">
        <v>0.004827662037037037</v>
      </c>
      <c r="E79" s="86">
        <f t="shared" si="6"/>
        <v>48.406895063652264</v>
      </c>
      <c r="F79" s="87">
        <f t="shared" si="7"/>
        <v>53.406895063652264</v>
      </c>
      <c r="G79" s="88">
        <f t="shared" si="8"/>
        <v>0.0024907407407407413</v>
      </c>
    </row>
    <row r="80" spans="1:7" ht="12.75">
      <c r="A80" s="78">
        <v>72</v>
      </c>
      <c r="B80" s="97" t="s">
        <v>431</v>
      </c>
      <c r="C80" s="97" t="s">
        <v>100</v>
      </c>
      <c r="D80" s="85">
        <v>0.004871180555555556</v>
      </c>
      <c r="E80" s="86">
        <f t="shared" si="6"/>
        <v>47.97443391070876</v>
      </c>
      <c r="F80" s="87">
        <f t="shared" si="7"/>
        <v>52.97443391070876</v>
      </c>
      <c r="G80" s="88">
        <f t="shared" si="8"/>
        <v>0.0025342592592592595</v>
      </c>
    </row>
    <row r="81" spans="1:7" ht="12.75">
      <c r="A81" s="78">
        <v>73</v>
      </c>
      <c r="B81" s="96" t="s">
        <v>386</v>
      </c>
      <c r="C81" s="96" t="s">
        <v>311</v>
      </c>
      <c r="D81" s="85">
        <v>0.00490150462962963</v>
      </c>
      <c r="E81" s="86">
        <f t="shared" si="6"/>
        <v>47.67763111289523</v>
      </c>
      <c r="F81" s="87">
        <f t="shared" si="7"/>
        <v>52.67763111289523</v>
      </c>
      <c r="G81" s="88">
        <f t="shared" si="8"/>
        <v>0.0025645833333333336</v>
      </c>
    </row>
    <row r="82" spans="1:7" ht="12.75">
      <c r="A82" s="78">
        <v>74</v>
      </c>
      <c r="B82" s="96" t="s">
        <v>54</v>
      </c>
      <c r="C82" s="96" t="s">
        <v>38</v>
      </c>
      <c r="D82" s="85">
        <v>0.004973148148148148</v>
      </c>
      <c r="E82" s="86">
        <f t="shared" si="6"/>
        <v>46.9907838391361</v>
      </c>
      <c r="F82" s="87">
        <f t="shared" si="7"/>
        <v>51.9907838391361</v>
      </c>
      <c r="G82" s="88">
        <f t="shared" si="8"/>
        <v>0.0026362268518518523</v>
      </c>
    </row>
    <row r="83" spans="1:7" ht="12.75">
      <c r="A83" s="78">
        <v>75</v>
      </c>
      <c r="B83" s="96" t="s">
        <v>167</v>
      </c>
      <c r="C83" s="96" t="s">
        <v>168</v>
      </c>
      <c r="D83" s="85">
        <v>0.00505300925925926</v>
      </c>
      <c r="E83" s="86">
        <f t="shared" si="6"/>
        <v>46.24811031197031</v>
      </c>
      <c r="F83" s="87">
        <f t="shared" si="7"/>
        <v>51.24811031197031</v>
      </c>
      <c r="G83" s="88">
        <f t="shared" si="8"/>
        <v>0.0027160879629629636</v>
      </c>
    </row>
    <row r="84" spans="1:7" ht="12.75">
      <c r="A84" s="78">
        <v>76</v>
      </c>
      <c r="B84" s="96" t="s">
        <v>430</v>
      </c>
      <c r="C84" s="96" t="s">
        <v>19</v>
      </c>
      <c r="D84" s="85">
        <v>0.005099652777777778</v>
      </c>
      <c r="E84" s="86">
        <f t="shared" si="6"/>
        <v>45.825106102902794</v>
      </c>
      <c r="F84" s="87">
        <f t="shared" si="7"/>
        <v>50.825106102902794</v>
      </c>
      <c r="G84" s="88">
        <f t="shared" si="8"/>
        <v>0.0027627314814814815</v>
      </c>
    </row>
    <row r="85" spans="1:7" ht="12.75">
      <c r="A85" s="78">
        <v>77</v>
      </c>
      <c r="B85" s="97" t="s">
        <v>73</v>
      </c>
      <c r="C85" s="97" t="s">
        <v>74</v>
      </c>
      <c r="D85" s="85">
        <v>0.005156134259259259</v>
      </c>
      <c r="E85" s="86">
        <f t="shared" si="6"/>
        <v>45.323127342925766</v>
      </c>
      <c r="F85" s="87">
        <f t="shared" si="7"/>
        <v>50.323127342925766</v>
      </c>
      <c r="G85" s="88">
        <f t="shared" si="8"/>
        <v>0.0028192129629629626</v>
      </c>
    </row>
    <row r="86" spans="1:7" ht="12.75">
      <c r="A86" s="78">
        <v>78</v>
      </c>
      <c r="B86" s="96" t="s">
        <v>390</v>
      </c>
      <c r="C86" s="96" t="s">
        <v>97</v>
      </c>
      <c r="D86" s="85">
        <v>0.005174884259259259</v>
      </c>
      <c r="E86" s="86">
        <f t="shared" si="6"/>
        <v>45.15890944062982</v>
      </c>
      <c r="F86" s="87">
        <f t="shared" si="7"/>
        <v>50.15890944062982</v>
      </c>
      <c r="G86" s="88">
        <f t="shared" si="8"/>
        <v>0.002837962962962963</v>
      </c>
    </row>
    <row r="87" spans="1:7" ht="12.75">
      <c r="A87" s="78">
        <v>79</v>
      </c>
      <c r="B87" s="96" t="s">
        <v>429</v>
      </c>
      <c r="C87" s="96" t="s">
        <v>69</v>
      </c>
      <c r="D87" s="85">
        <v>0.005184027777777778</v>
      </c>
      <c r="E87" s="86">
        <f t="shared" si="6"/>
        <v>45.07925876311676</v>
      </c>
      <c r="F87" s="87">
        <f t="shared" si="7"/>
        <v>50.07925876311676</v>
      </c>
      <c r="G87" s="88">
        <f t="shared" si="8"/>
        <v>0.0028471064814814817</v>
      </c>
    </row>
    <row r="88" spans="1:7" ht="12.75">
      <c r="A88" s="78">
        <v>80</v>
      </c>
      <c r="B88" s="97" t="s">
        <v>432</v>
      </c>
      <c r="C88" s="97" t="s">
        <v>63</v>
      </c>
      <c r="D88" s="85">
        <v>0.005251851851851852</v>
      </c>
      <c r="E88" s="86">
        <f t="shared" si="6"/>
        <v>44.497090973201686</v>
      </c>
      <c r="F88" s="87">
        <f t="shared" si="7"/>
        <v>49.497090973201686</v>
      </c>
      <c r="G88" s="88">
        <f t="shared" si="8"/>
        <v>0.002914930555555556</v>
      </c>
    </row>
    <row r="89" spans="1:7" ht="12.75">
      <c r="A89" s="78">
        <v>81</v>
      </c>
      <c r="B89" s="96" t="s">
        <v>103</v>
      </c>
      <c r="C89" s="96" t="s">
        <v>87</v>
      </c>
      <c r="D89" s="85">
        <v>0.00540474537037037</v>
      </c>
      <c r="E89" s="86">
        <f t="shared" si="6"/>
        <v>43.238323661048895</v>
      </c>
      <c r="F89" s="87">
        <f t="shared" si="7"/>
        <v>48.238323661048895</v>
      </c>
      <c r="G89" s="88">
        <f t="shared" si="8"/>
        <v>0.0030678240740740735</v>
      </c>
    </row>
    <row r="90" spans="1:7" ht="12.75">
      <c r="A90" s="78">
        <v>82</v>
      </c>
      <c r="B90" s="96" t="s">
        <v>76</v>
      </c>
      <c r="C90" s="96" t="s">
        <v>38</v>
      </c>
      <c r="D90" s="85">
        <v>0.005432060185185186</v>
      </c>
      <c r="E90" s="86">
        <f t="shared" si="6"/>
        <v>43.02090213708903</v>
      </c>
      <c r="F90" s="87">
        <f t="shared" si="7"/>
        <v>48.02090213708903</v>
      </c>
      <c r="G90" s="88">
        <f t="shared" si="8"/>
        <v>0.0030951388888888895</v>
      </c>
    </row>
    <row r="91" spans="1:7" ht="12.75">
      <c r="A91" s="78">
        <v>83</v>
      </c>
      <c r="B91" s="96" t="s">
        <v>430</v>
      </c>
      <c r="C91" s="96" t="s">
        <v>81</v>
      </c>
      <c r="D91" s="85">
        <v>0.005437268518518518</v>
      </c>
      <c r="E91" s="86">
        <f t="shared" si="6"/>
        <v>42.97969262207842</v>
      </c>
      <c r="F91" s="87">
        <f t="shared" si="7"/>
        <v>47.97969262207842</v>
      </c>
      <c r="G91" s="88">
        <f t="shared" si="8"/>
        <v>0.0031003472222222222</v>
      </c>
    </row>
    <row r="92" spans="1:7" ht="12.75">
      <c r="A92" s="78">
        <v>84</v>
      </c>
      <c r="B92" s="97" t="s">
        <v>57</v>
      </c>
      <c r="C92" s="97" t="s">
        <v>58</v>
      </c>
      <c r="D92" s="85">
        <v>0.005472337962962964</v>
      </c>
      <c r="E92" s="86">
        <f t="shared" si="6"/>
        <v>42.704257524164035</v>
      </c>
      <c r="F92" s="87">
        <f t="shared" si="7"/>
        <v>47.704257524164035</v>
      </c>
      <c r="G92" s="88">
        <f t="shared" si="8"/>
        <v>0.0031354166666666674</v>
      </c>
    </row>
    <row r="93" spans="1:7" ht="12.75">
      <c r="A93" s="78">
        <v>85</v>
      </c>
      <c r="B93" s="96" t="s">
        <v>64</v>
      </c>
      <c r="C93" s="96" t="s">
        <v>42</v>
      </c>
      <c r="D93" s="85">
        <v>0.0054875</v>
      </c>
      <c r="E93" s="86">
        <f t="shared" si="6"/>
        <v>42.58626508057032</v>
      </c>
      <c r="F93" s="87">
        <f t="shared" si="7"/>
        <v>47.58626508057032</v>
      </c>
      <c r="G93" s="88">
        <f t="shared" si="8"/>
        <v>0.003150578703703704</v>
      </c>
    </row>
    <row r="94" spans="1:7" ht="12.75">
      <c r="A94" s="78">
        <v>86</v>
      </c>
      <c r="B94" s="96" t="s">
        <v>65</v>
      </c>
      <c r="C94" s="96" t="s">
        <v>19</v>
      </c>
      <c r="D94" s="85">
        <v>0.005703703703703704</v>
      </c>
      <c r="E94" s="86">
        <f t="shared" si="6"/>
        <v>40.97199675324675</v>
      </c>
      <c r="F94" s="87">
        <f t="shared" si="7"/>
        <v>45.97199675324675</v>
      </c>
      <c r="G94" s="88">
        <f t="shared" si="8"/>
        <v>0.0033667824074074077</v>
      </c>
    </row>
    <row r="95" spans="1:7" ht="12.75">
      <c r="A95" s="78">
        <v>87</v>
      </c>
      <c r="B95" s="96" t="s">
        <v>54</v>
      </c>
      <c r="C95" s="96" t="s">
        <v>52</v>
      </c>
      <c r="D95" s="85">
        <v>0.005855324074074074</v>
      </c>
      <c r="E95" s="86">
        <f t="shared" si="6"/>
        <v>39.911049614548325</v>
      </c>
      <c r="F95" s="87">
        <f t="shared" si="7"/>
        <v>44.911049614548325</v>
      </c>
      <c r="G95" s="88">
        <f t="shared" si="8"/>
        <v>0.0035184027777777783</v>
      </c>
    </row>
    <row r="96" spans="1:7" ht="12.75">
      <c r="A96" s="78">
        <v>88</v>
      </c>
      <c r="B96" s="97" t="s">
        <v>433</v>
      </c>
      <c r="C96" s="97" t="s">
        <v>142</v>
      </c>
      <c r="D96" s="85">
        <v>0.005975694444444444</v>
      </c>
      <c r="E96" s="86">
        <f t="shared" si="6"/>
        <v>39.10710827038543</v>
      </c>
      <c r="F96" s="87">
        <f t="shared" si="7"/>
        <v>44.10710827038543</v>
      </c>
      <c r="G96" s="88">
        <f t="shared" si="8"/>
        <v>0.003638773148148148</v>
      </c>
    </row>
    <row r="97" spans="1:7" ht="12.75">
      <c r="A97" s="78">
        <v>89</v>
      </c>
      <c r="B97" s="97" t="s">
        <v>117</v>
      </c>
      <c r="C97" s="97" t="s">
        <v>118</v>
      </c>
      <c r="D97" s="85">
        <v>0.0069848379629629635</v>
      </c>
      <c r="E97" s="86">
        <f t="shared" si="6"/>
        <v>33.45705811198197</v>
      </c>
      <c r="F97" s="87">
        <f t="shared" si="7"/>
        <v>38.45705811198197</v>
      </c>
      <c r="G97" s="88">
        <f t="shared" si="8"/>
        <v>0.004647916666666667</v>
      </c>
    </row>
    <row r="98" spans="6:7" ht="12.75">
      <c r="F98" s="98"/>
      <c r="G98" s="99"/>
    </row>
    <row r="99" spans="6:7" ht="12.75">
      <c r="F99" s="98"/>
      <c r="G99" s="99"/>
    </row>
    <row r="100" spans="6:7" ht="12.75">
      <c r="F100" s="98"/>
      <c r="G100" s="99"/>
    </row>
    <row r="101" spans="6:7" ht="12.75">
      <c r="F101" s="98"/>
      <c r="G101" s="99"/>
    </row>
    <row r="102" spans="6:7" ht="12.75">
      <c r="F102" s="98"/>
      <c r="G102" s="99"/>
    </row>
    <row r="103" spans="6:7" ht="12.75">
      <c r="F103" s="98"/>
      <c r="G103" s="99"/>
    </row>
    <row r="104" spans="6:7" ht="12.75">
      <c r="F104" s="98"/>
      <c r="G104" s="99"/>
    </row>
    <row r="105" spans="6:7" ht="12.75">
      <c r="F105" s="98"/>
      <c r="G105" s="99"/>
    </row>
    <row r="106" spans="6:7" ht="12.75">
      <c r="F106" s="98"/>
      <c r="G106" s="99"/>
    </row>
    <row r="107" spans="6:7" ht="12.75">
      <c r="F107" s="98"/>
      <c r="G107" s="99"/>
    </row>
    <row r="108" spans="6:7" ht="12.75">
      <c r="F108" s="98"/>
      <c r="G108" s="99"/>
    </row>
    <row r="109" spans="6:7" ht="12.75">
      <c r="F109" s="98"/>
      <c r="G109" s="99"/>
    </row>
    <row r="110" spans="6:7" ht="12.75">
      <c r="F110" s="98"/>
      <c r="G110" s="99"/>
    </row>
    <row r="111" spans="6:7" ht="12.75">
      <c r="F111" s="98"/>
      <c r="G111" s="99"/>
    </row>
    <row r="112" spans="6:7" ht="12.75">
      <c r="F112" s="98"/>
      <c r="G112" s="99"/>
    </row>
    <row r="113" spans="6:7" ht="12.75">
      <c r="F113" s="98"/>
      <c r="G113" s="99"/>
    </row>
    <row r="114" spans="6:7" ht="12.75">
      <c r="F114" s="98"/>
      <c r="G114" s="99"/>
    </row>
    <row r="115" spans="6:7" ht="12.75">
      <c r="F115" s="98"/>
      <c r="G115" s="99"/>
    </row>
    <row r="116" ht="12.75">
      <c r="G116" s="99"/>
    </row>
    <row r="117" ht="12.75">
      <c r="G117" s="99"/>
    </row>
    <row r="118" ht="12.75">
      <c r="G118" s="99"/>
    </row>
    <row r="119" ht="12.75">
      <c r="G119" s="99"/>
    </row>
    <row r="120" ht="12.75">
      <c r="G120" s="99"/>
    </row>
    <row r="121" ht="12.75">
      <c r="G121" s="99"/>
    </row>
    <row r="122" ht="12.75">
      <c r="G122" s="99"/>
    </row>
    <row r="123" ht="12.75">
      <c r="G123" s="99"/>
    </row>
    <row r="124" ht="12.75">
      <c r="G124" s="99"/>
    </row>
    <row r="125" ht="12.75">
      <c r="G125" s="99"/>
    </row>
    <row r="126" ht="12.75">
      <c r="G126" s="99"/>
    </row>
    <row r="127" ht="12.75">
      <c r="G127" s="99"/>
    </row>
    <row r="128" ht="12.75">
      <c r="G128" s="99"/>
    </row>
    <row r="129" ht="12.75">
      <c r="G129" s="99"/>
    </row>
    <row r="130" ht="12.75">
      <c r="G130" s="99"/>
    </row>
    <row r="131" ht="12.75">
      <c r="G131" s="99"/>
    </row>
    <row r="132" ht="12.75">
      <c r="G132" s="99"/>
    </row>
    <row r="133" ht="12.75">
      <c r="G133" s="99"/>
    </row>
    <row r="134" ht="12.75">
      <c r="G134" s="99"/>
    </row>
    <row r="135" ht="12.75">
      <c r="G135" s="99"/>
    </row>
    <row r="136" ht="12.75">
      <c r="G136" s="99"/>
    </row>
    <row r="137" ht="12.75">
      <c r="G137" s="99"/>
    </row>
    <row r="138" ht="12.75">
      <c r="G138" s="99"/>
    </row>
    <row r="139" ht="12.75">
      <c r="G139" s="99"/>
    </row>
    <row r="140" ht="12.75">
      <c r="G140" s="99"/>
    </row>
    <row r="141" ht="12.75">
      <c r="G141" s="99"/>
    </row>
    <row r="142" ht="12.75">
      <c r="G142" s="99"/>
    </row>
    <row r="143" ht="12.75">
      <c r="G143" s="99"/>
    </row>
    <row r="144" ht="12.75">
      <c r="G144" s="99"/>
    </row>
    <row r="145" ht="12.75">
      <c r="G145" s="99"/>
    </row>
    <row r="146" ht="12.75">
      <c r="G146" s="99"/>
    </row>
    <row r="147" ht="12.75">
      <c r="G147" s="99"/>
    </row>
    <row r="148" ht="12.75">
      <c r="G148" s="99"/>
    </row>
    <row r="149" ht="12.75">
      <c r="G149" s="99"/>
    </row>
    <row r="150" ht="12.75">
      <c r="G150" s="99"/>
    </row>
    <row r="151" ht="12.75">
      <c r="G151" s="99"/>
    </row>
    <row r="152" ht="12.75">
      <c r="G152" s="99"/>
    </row>
    <row r="153" ht="12.75">
      <c r="G153" s="99"/>
    </row>
    <row r="154" ht="12.75">
      <c r="G154" s="99"/>
    </row>
    <row r="155" ht="12.75">
      <c r="G155" s="99"/>
    </row>
    <row r="156" ht="12.75">
      <c r="G156" s="99"/>
    </row>
    <row r="157" ht="12.75">
      <c r="G157" s="99"/>
    </row>
    <row r="158" ht="12.75">
      <c r="G158" s="99"/>
    </row>
    <row r="159" ht="12.75">
      <c r="G159" s="99"/>
    </row>
    <row r="160" ht="12.75">
      <c r="G160" s="99"/>
    </row>
    <row r="161" ht="12.75">
      <c r="G161" s="99"/>
    </row>
    <row r="162" ht="12.75">
      <c r="G162" s="99"/>
    </row>
    <row r="163" ht="12.75">
      <c r="G163" s="99"/>
    </row>
    <row r="164" ht="12.75">
      <c r="G164" s="99"/>
    </row>
    <row r="165" ht="12.75">
      <c r="G165" s="99"/>
    </row>
    <row r="166" ht="12.75">
      <c r="G166" s="99"/>
    </row>
    <row r="167" ht="12.75">
      <c r="G167" s="99"/>
    </row>
    <row r="168" ht="12.75">
      <c r="G168" s="99"/>
    </row>
    <row r="169" ht="12.75">
      <c r="G169" s="99"/>
    </row>
    <row r="170" ht="12.75">
      <c r="G170" s="99"/>
    </row>
    <row r="171" ht="12.75">
      <c r="G171" s="99"/>
    </row>
    <row r="172" ht="12.75">
      <c r="G172" s="99"/>
    </row>
    <row r="173" ht="12.75">
      <c r="G173" s="99"/>
    </row>
    <row r="174" ht="12.75">
      <c r="G174" s="99"/>
    </row>
    <row r="175" ht="12.75">
      <c r="G175" s="99"/>
    </row>
    <row r="176" ht="12.75">
      <c r="G176" s="99"/>
    </row>
    <row r="177" ht="12.75">
      <c r="G177" s="99"/>
    </row>
    <row r="178" ht="12.75">
      <c r="G178" s="99"/>
    </row>
    <row r="179" ht="12.75">
      <c r="G179" s="99"/>
    </row>
    <row r="180" ht="12.75">
      <c r="G180" s="99"/>
    </row>
    <row r="181" ht="12.75">
      <c r="G181" s="99"/>
    </row>
    <row r="182" ht="12.75">
      <c r="G182" s="99"/>
    </row>
    <row r="183" ht="12.75">
      <c r="G183" s="99"/>
    </row>
    <row r="184" ht="12.75">
      <c r="G184" s="99"/>
    </row>
  </sheetData>
  <mergeCells count="7">
    <mergeCell ref="A6:B6"/>
    <mergeCell ref="C6:G6"/>
    <mergeCell ref="A7:B7"/>
    <mergeCell ref="A1:G1"/>
    <mergeCell ref="A3:B3"/>
    <mergeCell ref="A4:B4"/>
    <mergeCell ref="A5:B5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7. ročník ŽĎÁRSKÉ LIGY MISTRŮ&amp;R&amp;"Arial CE,Tučné"&amp;8&amp;D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zoomScale="130" zoomScaleNormal="130" workbookViewId="0" topLeftCell="A1">
      <selection activeCell="C7" sqref="C7"/>
    </sheetView>
  </sheetViews>
  <sheetFormatPr defaultColWidth="9.00390625" defaultRowHeight="12.75"/>
  <cols>
    <col min="1" max="1" width="3.625" style="0" customWidth="1"/>
    <col min="2" max="2" width="13.875" style="0" customWidth="1"/>
    <col min="3" max="3" width="11.875" style="0" customWidth="1"/>
    <col min="4" max="4" width="10.75390625" style="0" customWidth="1"/>
    <col min="5" max="5" width="11.125" style="0" customWidth="1"/>
    <col min="6" max="6" width="14.25390625" style="0" customWidth="1"/>
    <col min="7" max="7" width="9.625" style="0" customWidth="1"/>
  </cols>
  <sheetData>
    <row r="1" spans="1:7" ht="27">
      <c r="A1" s="458" t="s">
        <v>434</v>
      </c>
      <c r="B1" s="458"/>
      <c r="C1" s="458"/>
      <c r="D1" s="458"/>
      <c r="E1" s="458"/>
      <c r="F1" s="458"/>
      <c r="G1" s="458"/>
    </row>
    <row r="2" spans="1:7" ht="12.75">
      <c r="A2" s="100"/>
      <c r="B2" s="101"/>
      <c r="C2" s="101"/>
      <c r="D2" s="5"/>
      <c r="E2" s="102"/>
      <c r="F2" s="103"/>
      <c r="G2" s="104"/>
    </row>
    <row r="3" spans="1:7" ht="12.75">
      <c r="A3" s="100"/>
      <c r="B3" s="105"/>
      <c r="C3" s="105"/>
      <c r="D3" s="5"/>
      <c r="E3" s="106" t="s">
        <v>407</v>
      </c>
      <c r="F3" s="103"/>
      <c r="G3" s="104"/>
    </row>
    <row r="4" spans="1:7" ht="12.75">
      <c r="A4" s="456" t="s">
        <v>408</v>
      </c>
      <c r="B4" s="456"/>
      <c r="C4" s="10" t="s">
        <v>409</v>
      </c>
      <c r="D4" s="5"/>
      <c r="E4" s="107">
        <v>5</v>
      </c>
      <c r="F4" s="103"/>
      <c r="G4" s="104"/>
    </row>
    <row r="5" spans="1:7" ht="12.75">
      <c r="A5" s="456" t="s">
        <v>410</v>
      </c>
      <c r="B5" s="456"/>
      <c r="C5" s="108">
        <v>39523</v>
      </c>
      <c r="D5" s="5"/>
      <c r="E5" s="102"/>
      <c r="F5" s="103"/>
      <c r="G5" s="104"/>
    </row>
    <row r="6" spans="1:7" ht="12.75">
      <c r="A6" s="456" t="s">
        <v>411</v>
      </c>
      <c r="B6" s="456"/>
      <c r="C6" s="459" t="s">
        <v>435</v>
      </c>
      <c r="D6" s="459"/>
      <c r="E6" s="459"/>
      <c r="F6" s="459"/>
      <c r="G6" s="459"/>
    </row>
    <row r="7" spans="1:7" ht="12.75">
      <c r="A7" s="456" t="s">
        <v>413</v>
      </c>
      <c r="B7" s="456"/>
      <c r="C7" s="10">
        <v>76</v>
      </c>
      <c r="D7" s="5"/>
      <c r="E7" s="102"/>
      <c r="F7" s="103"/>
      <c r="G7" s="104"/>
    </row>
    <row r="8" spans="1:7" ht="12.75">
      <c r="A8" s="109" t="s">
        <v>414</v>
      </c>
      <c r="B8" s="110" t="s">
        <v>415</v>
      </c>
      <c r="C8" s="111" t="s">
        <v>416</v>
      </c>
      <c r="D8" s="112" t="s">
        <v>426</v>
      </c>
      <c r="E8" s="113" t="s">
        <v>419</v>
      </c>
      <c r="F8" s="114" t="s">
        <v>420</v>
      </c>
      <c r="G8" s="115" t="s">
        <v>4</v>
      </c>
    </row>
    <row r="9" spans="1:7" ht="12.75">
      <c r="A9" s="22">
        <v>1</v>
      </c>
      <c r="B9" s="116" t="s">
        <v>242</v>
      </c>
      <c r="C9" s="117" t="s">
        <v>243</v>
      </c>
      <c r="D9" s="118">
        <v>0.0004366898148148147</v>
      </c>
      <c r="E9" s="119">
        <v>100</v>
      </c>
      <c r="F9" s="120">
        <v>105</v>
      </c>
      <c r="G9" s="121">
        <f aca="true" t="shared" si="0" ref="G9:G72">D9-D$9</f>
        <v>0</v>
      </c>
    </row>
    <row r="10" spans="1:7" ht="12.75">
      <c r="A10" s="30">
        <v>2</v>
      </c>
      <c r="B10" s="84" t="s">
        <v>436</v>
      </c>
      <c r="C10" s="122" t="s">
        <v>72</v>
      </c>
      <c r="D10" s="123">
        <v>0.00043796296296296297</v>
      </c>
      <c r="E10" s="124">
        <v>99.71</v>
      </c>
      <c r="F10" s="125">
        <v>104.71</v>
      </c>
      <c r="G10" s="126">
        <f t="shared" si="0"/>
        <v>1.2731481481482489E-06</v>
      </c>
    </row>
    <row r="11" spans="1:7" ht="12.75">
      <c r="A11" s="30">
        <v>3</v>
      </c>
      <c r="B11" s="84" t="s">
        <v>247</v>
      </c>
      <c r="C11" s="122" t="s">
        <v>58</v>
      </c>
      <c r="D11" s="123">
        <v>0.0004398148148148148</v>
      </c>
      <c r="E11" s="124">
        <v>99.29</v>
      </c>
      <c r="F11" s="125">
        <v>104.29</v>
      </c>
      <c r="G11" s="126">
        <f t="shared" si="0"/>
        <v>3.1250000000000895E-06</v>
      </c>
    </row>
    <row r="12" spans="1:7" ht="12.75">
      <c r="A12" s="30">
        <v>4</v>
      </c>
      <c r="B12" s="84" t="s">
        <v>248</v>
      </c>
      <c r="C12" s="122" t="s">
        <v>25</v>
      </c>
      <c r="D12" s="123">
        <v>0.00044027777777777777</v>
      </c>
      <c r="E12" s="124">
        <v>99.19</v>
      </c>
      <c r="F12" s="125">
        <v>104.19</v>
      </c>
      <c r="G12" s="126">
        <f t="shared" si="0"/>
        <v>3.5879629629630497E-06</v>
      </c>
    </row>
    <row r="13" spans="1:7" ht="12.75">
      <c r="A13" s="30">
        <v>5</v>
      </c>
      <c r="B13" s="127" t="s">
        <v>261</v>
      </c>
      <c r="C13" s="128" t="s">
        <v>262</v>
      </c>
      <c r="D13" s="123">
        <v>0.0004503472222222222</v>
      </c>
      <c r="E13" s="124">
        <v>96.97</v>
      </c>
      <c r="F13" s="125">
        <v>101.97</v>
      </c>
      <c r="G13" s="126">
        <f t="shared" si="0"/>
        <v>1.3657407407407487E-05</v>
      </c>
    </row>
    <row r="14" spans="1:7" ht="12.75">
      <c r="A14" s="30">
        <v>6</v>
      </c>
      <c r="B14" s="84" t="s">
        <v>132</v>
      </c>
      <c r="C14" s="122" t="s">
        <v>46</v>
      </c>
      <c r="D14" s="123">
        <v>0.0005013888888888889</v>
      </c>
      <c r="E14" s="124">
        <v>87.1</v>
      </c>
      <c r="F14" s="125">
        <v>92.1</v>
      </c>
      <c r="G14" s="126">
        <f t="shared" si="0"/>
        <v>6.469907407407417E-05</v>
      </c>
    </row>
    <row r="15" spans="1:7" ht="12.75">
      <c r="A15" s="30">
        <v>7</v>
      </c>
      <c r="B15" s="84" t="s">
        <v>98</v>
      </c>
      <c r="C15" s="122" t="s">
        <v>111</v>
      </c>
      <c r="D15" s="123">
        <v>0.0005052083333333333</v>
      </c>
      <c r="E15" s="124">
        <v>86.44</v>
      </c>
      <c r="F15" s="125">
        <v>91.44</v>
      </c>
      <c r="G15" s="126">
        <f t="shared" si="0"/>
        <v>6.851851851851859E-05</v>
      </c>
    </row>
    <row r="16" spans="1:7" ht="12.75">
      <c r="A16" s="30">
        <v>8</v>
      </c>
      <c r="B16" s="84" t="s">
        <v>140</v>
      </c>
      <c r="C16" s="122" t="s">
        <v>25</v>
      </c>
      <c r="D16" s="123">
        <v>0.0005079861111111111</v>
      </c>
      <c r="E16" s="124">
        <v>85.96</v>
      </c>
      <c r="F16" s="125">
        <v>90.96</v>
      </c>
      <c r="G16" s="126">
        <f t="shared" si="0"/>
        <v>7.129629629629635E-05</v>
      </c>
    </row>
    <row r="17" spans="1:7" ht="12.75">
      <c r="A17" s="30">
        <v>9</v>
      </c>
      <c r="B17" s="84" t="s">
        <v>43</v>
      </c>
      <c r="C17" s="122" t="s">
        <v>44</v>
      </c>
      <c r="D17" s="123">
        <v>0.0005101851851851852</v>
      </c>
      <c r="E17" s="124">
        <v>85.59</v>
      </c>
      <c r="F17" s="125">
        <v>90.59</v>
      </c>
      <c r="G17" s="126">
        <f t="shared" si="0"/>
        <v>7.349537037037052E-05</v>
      </c>
    </row>
    <row r="18" spans="1:7" ht="12.75">
      <c r="A18" s="30">
        <v>10</v>
      </c>
      <c r="B18" s="84" t="s">
        <v>82</v>
      </c>
      <c r="C18" s="122" t="s">
        <v>52</v>
      </c>
      <c r="D18" s="123">
        <v>0.0005157407407407408</v>
      </c>
      <c r="E18" s="124">
        <v>84.67</v>
      </c>
      <c r="F18" s="125">
        <v>89.67</v>
      </c>
      <c r="G18" s="126">
        <f t="shared" si="0"/>
        <v>7.905092592592604E-05</v>
      </c>
    </row>
    <row r="19" spans="1:7" ht="12.75">
      <c r="A19" s="30">
        <v>11</v>
      </c>
      <c r="B19" s="84" t="s">
        <v>86</v>
      </c>
      <c r="C19" s="122" t="s">
        <v>87</v>
      </c>
      <c r="D19" s="123">
        <v>0.0005281250000000001</v>
      </c>
      <c r="E19" s="124">
        <v>82.69</v>
      </c>
      <c r="F19" s="125">
        <v>87.69</v>
      </c>
      <c r="G19" s="126">
        <f t="shared" si="0"/>
        <v>9.143518518518534E-05</v>
      </c>
    </row>
    <row r="20" spans="1:7" ht="12.75">
      <c r="A20" s="44">
        <v>12</v>
      </c>
      <c r="B20" s="129" t="s">
        <v>96</v>
      </c>
      <c r="C20" s="130" t="s">
        <v>97</v>
      </c>
      <c r="D20" s="131">
        <v>0.0005320601851851852</v>
      </c>
      <c r="E20" s="132">
        <v>82.08</v>
      </c>
      <c r="F20" s="133">
        <v>87.08</v>
      </c>
      <c r="G20" s="134">
        <f t="shared" si="0"/>
        <v>9.53703703703705E-05</v>
      </c>
    </row>
    <row r="21" spans="1:7" ht="12.75">
      <c r="A21" s="52">
        <v>13</v>
      </c>
      <c r="B21" s="95" t="s">
        <v>313</v>
      </c>
      <c r="C21" s="135" t="s">
        <v>314</v>
      </c>
      <c r="D21" s="136">
        <v>0.0005342592592592593</v>
      </c>
      <c r="E21" s="137">
        <v>81.74</v>
      </c>
      <c r="F21" s="138">
        <v>86.74</v>
      </c>
      <c r="G21" s="126">
        <f t="shared" si="0"/>
        <v>9.756944444444456E-05</v>
      </c>
    </row>
    <row r="22" spans="1:7" ht="12.75">
      <c r="A22" s="30">
        <v>14</v>
      </c>
      <c r="B22" s="96" t="s">
        <v>98</v>
      </c>
      <c r="C22" s="139" t="s">
        <v>38</v>
      </c>
      <c r="D22" s="123">
        <v>0.0005414351851851853</v>
      </c>
      <c r="E22" s="124">
        <v>80.65</v>
      </c>
      <c r="F22" s="125">
        <v>85.65</v>
      </c>
      <c r="G22" s="126">
        <f t="shared" si="0"/>
        <v>0.00010474537037037055</v>
      </c>
    </row>
    <row r="23" spans="1:7" ht="12.75">
      <c r="A23" s="30">
        <v>15</v>
      </c>
      <c r="B23" s="96" t="s">
        <v>187</v>
      </c>
      <c r="C23" s="139" t="s">
        <v>188</v>
      </c>
      <c r="D23" s="123">
        <v>0.0005543981481481482</v>
      </c>
      <c r="E23" s="124">
        <v>78.77</v>
      </c>
      <c r="F23" s="125">
        <v>83.77</v>
      </c>
      <c r="G23" s="126">
        <f t="shared" si="0"/>
        <v>0.00011770833333333343</v>
      </c>
    </row>
    <row r="24" spans="1:7" ht="12.75">
      <c r="A24" s="30">
        <v>16</v>
      </c>
      <c r="B24" s="96" t="s">
        <v>76</v>
      </c>
      <c r="C24" s="139" t="s">
        <v>38</v>
      </c>
      <c r="D24" s="123">
        <v>0.0005546296296296296</v>
      </c>
      <c r="E24" s="124">
        <v>78.74</v>
      </c>
      <c r="F24" s="125">
        <v>83.74</v>
      </c>
      <c r="G24" s="126">
        <f t="shared" si="0"/>
        <v>0.00011793981481481491</v>
      </c>
    </row>
    <row r="25" spans="1:7" ht="12.75">
      <c r="A25" s="30">
        <v>17</v>
      </c>
      <c r="B25" s="96" t="s">
        <v>169</v>
      </c>
      <c r="C25" s="139" t="s">
        <v>52</v>
      </c>
      <c r="D25" s="123">
        <v>0.0005546296296296296</v>
      </c>
      <c r="E25" s="124">
        <v>78.74</v>
      </c>
      <c r="F25" s="125">
        <v>83.74</v>
      </c>
      <c r="G25" s="126">
        <f t="shared" si="0"/>
        <v>0.00011793981481481491</v>
      </c>
    </row>
    <row r="26" spans="1:7" ht="12.75">
      <c r="A26" s="30">
        <v>18</v>
      </c>
      <c r="B26" s="96" t="s">
        <v>24</v>
      </c>
      <c r="C26" s="139" t="s">
        <v>25</v>
      </c>
      <c r="D26" s="123">
        <v>0.0005561342592592593</v>
      </c>
      <c r="E26" s="124">
        <v>78.52</v>
      </c>
      <c r="F26" s="125">
        <v>83.52</v>
      </c>
      <c r="G26" s="126">
        <f t="shared" si="0"/>
        <v>0.00011944444444444453</v>
      </c>
    </row>
    <row r="27" spans="1:7" ht="12.75">
      <c r="A27" s="30">
        <v>19</v>
      </c>
      <c r="B27" s="96" t="s">
        <v>146</v>
      </c>
      <c r="C27" s="139" t="s">
        <v>153</v>
      </c>
      <c r="D27" s="123">
        <v>0.0005584490740740742</v>
      </c>
      <c r="E27" s="124">
        <v>78.2</v>
      </c>
      <c r="F27" s="125">
        <v>83.2</v>
      </c>
      <c r="G27" s="126">
        <f t="shared" si="0"/>
        <v>0.00012175925925925944</v>
      </c>
    </row>
    <row r="28" spans="1:7" ht="12.75">
      <c r="A28" s="30">
        <v>20</v>
      </c>
      <c r="B28" s="96" t="s">
        <v>167</v>
      </c>
      <c r="C28" s="139" t="s">
        <v>28</v>
      </c>
      <c r="D28" s="123">
        <v>0.0005643518518518518</v>
      </c>
      <c r="E28" s="124">
        <v>77.38</v>
      </c>
      <c r="F28" s="125">
        <v>82.38</v>
      </c>
      <c r="G28" s="126">
        <f t="shared" si="0"/>
        <v>0.00012766203703703708</v>
      </c>
    </row>
    <row r="29" spans="1:7" ht="12.75">
      <c r="A29" s="30">
        <v>21</v>
      </c>
      <c r="B29" s="96" t="s">
        <v>98</v>
      </c>
      <c r="C29" s="139" t="s">
        <v>19</v>
      </c>
      <c r="D29" s="123">
        <v>0.000575462962962963</v>
      </c>
      <c r="E29" s="124">
        <v>75.88</v>
      </c>
      <c r="F29" s="125">
        <v>80.88</v>
      </c>
      <c r="G29" s="126">
        <f t="shared" si="0"/>
        <v>0.00013877314814814823</v>
      </c>
    </row>
    <row r="30" spans="1:7" ht="12.75">
      <c r="A30" s="30">
        <v>22</v>
      </c>
      <c r="B30" s="96" t="s">
        <v>330</v>
      </c>
      <c r="C30" s="139" t="s">
        <v>19</v>
      </c>
      <c r="D30" s="123">
        <v>0.0005763888888888889</v>
      </c>
      <c r="E30" s="124">
        <v>75.76</v>
      </c>
      <c r="F30" s="125">
        <v>80.76</v>
      </c>
      <c r="G30" s="126">
        <f t="shared" si="0"/>
        <v>0.00013969907407407415</v>
      </c>
    </row>
    <row r="31" spans="1:7" ht="12.75">
      <c r="A31" s="30">
        <v>23</v>
      </c>
      <c r="B31" s="96" t="s">
        <v>37</v>
      </c>
      <c r="C31" s="139" t="s">
        <v>38</v>
      </c>
      <c r="D31" s="123">
        <v>0.0005770833333333333</v>
      </c>
      <c r="E31" s="124">
        <v>75.67</v>
      </c>
      <c r="F31" s="125">
        <v>80.67</v>
      </c>
      <c r="G31" s="126">
        <f t="shared" si="0"/>
        <v>0.0001403935185185186</v>
      </c>
    </row>
    <row r="32" spans="1:7" ht="12.75">
      <c r="A32" s="30">
        <v>24</v>
      </c>
      <c r="B32" s="96" t="s">
        <v>30</v>
      </c>
      <c r="C32" s="139" t="s">
        <v>31</v>
      </c>
      <c r="D32" s="123">
        <v>0.0005787037037037038</v>
      </c>
      <c r="E32" s="124">
        <v>75.46</v>
      </c>
      <c r="F32" s="125">
        <v>80.46</v>
      </c>
      <c r="G32" s="126">
        <f t="shared" si="0"/>
        <v>0.00014201388888888906</v>
      </c>
    </row>
    <row r="33" spans="1:7" ht="12.75">
      <c r="A33" s="30">
        <v>25</v>
      </c>
      <c r="B33" s="96" t="s">
        <v>112</v>
      </c>
      <c r="C33" s="139" t="s">
        <v>42</v>
      </c>
      <c r="D33" s="123">
        <v>0.0005875</v>
      </c>
      <c r="E33" s="124">
        <v>74.33</v>
      </c>
      <c r="F33" s="125">
        <v>79.33</v>
      </c>
      <c r="G33" s="126">
        <f t="shared" si="0"/>
        <v>0.0001508101851851853</v>
      </c>
    </row>
    <row r="34" spans="1:7" ht="12.75">
      <c r="A34" s="30">
        <v>26</v>
      </c>
      <c r="B34" s="96" t="s">
        <v>98</v>
      </c>
      <c r="C34" s="139" t="s">
        <v>133</v>
      </c>
      <c r="D34" s="123">
        <v>0.0005909722222222222</v>
      </c>
      <c r="E34" s="124">
        <v>73.89</v>
      </c>
      <c r="F34" s="125">
        <v>78.89</v>
      </c>
      <c r="G34" s="126">
        <f t="shared" si="0"/>
        <v>0.0001542824074074075</v>
      </c>
    </row>
    <row r="35" spans="1:7" ht="12.75">
      <c r="A35" s="30">
        <v>27</v>
      </c>
      <c r="B35" s="97" t="s">
        <v>85</v>
      </c>
      <c r="C35" s="140" t="s">
        <v>84</v>
      </c>
      <c r="D35" s="123">
        <v>0.0006056712962962963</v>
      </c>
      <c r="E35" s="124">
        <v>72.1</v>
      </c>
      <c r="F35" s="125">
        <v>77.1</v>
      </c>
      <c r="G35" s="126">
        <f t="shared" si="0"/>
        <v>0.0001689814814814816</v>
      </c>
    </row>
    <row r="36" spans="1:7" ht="12.75">
      <c r="A36" s="30">
        <v>28</v>
      </c>
      <c r="B36" s="96" t="s">
        <v>59</v>
      </c>
      <c r="C36" s="139" t="s">
        <v>60</v>
      </c>
      <c r="D36" s="123">
        <v>0.0006072916666666667</v>
      </c>
      <c r="E36" s="124">
        <v>71.91</v>
      </c>
      <c r="F36" s="125">
        <v>76.91</v>
      </c>
      <c r="G36" s="126">
        <f t="shared" si="0"/>
        <v>0.00017060185185185196</v>
      </c>
    </row>
    <row r="37" spans="1:7" ht="12.75">
      <c r="A37" s="30">
        <v>29</v>
      </c>
      <c r="B37" s="96" t="s">
        <v>103</v>
      </c>
      <c r="C37" s="139" t="s">
        <v>87</v>
      </c>
      <c r="D37" s="123">
        <v>0.0006077546296296296</v>
      </c>
      <c r="E37" s="124">
        <v>71.85</v>
      </c>
      <c r="F37" s="125">
        <v>76.85</v>
      </c>
      <c r="G37" s="126">
        <f t="shared" si="0"/>
        <v>0.00017106481481481492</v>
      </c>
    </row>
    <row r="38" spans="1:7" ht="12.75">
      <c r="A38" s="30">
        <v>30</v>
      </c>
      <c r="B38" s="96" t="s">
        <v>46</v>
      </c>
      <c r="C38" s="139" t="s">
        <v>47</v>
      </c>
      <c r="D38" s="123">
        <v>0.0006105324074074074</v>
      </c>
      <c r="E38" s="124">
        <v>71.53</v>
      </c>
      <c r="F38" s="125">
        <v>76.53</v>
      </c>
      <c r="G38" s="126">
        <f t="shared" si="0"/>
        <v>0.00017384259259259268</v>
      </c>
    </row>
    <row r="39" spans="1:7" ht="12.75">
      <c r="A39" s="30">
        <v>31</v>
      </c>
      <c r="B39" s="96" t="s">
        <v>37</v>
      </c>
      <c r="C39" s="139" t="s">
        <v>80</v>
      </c>
      <c r="D39" s="123">
        <v>0.0006120370370370371</v>
      </c>
      <c r="E39" s="124">
        <v>71.35</v>
      </c>
      <c r="F39" s="125">
        <v>76.35</v>
      </c>
      <c r="G39" s="126">
        <f t="shared" si="0"/>
        <v>0.0001753472222222224</v>
      </c>
    </row>
    <row r="40" spans="1:7" ht="12.75">
      <c r="A40" s="30">
        <v>32</v>
      </c>
      <c r="B40" s="96" t="s">
        <v>40</v>
      </c>
      <c r="C40" s="139" t="s">
        <v>19</v>
      </c>
      <c r="D40" s="123">
        <v>0.0006159722222222223</v>
      </c>
      <c r="E40" s="124">
        <v>70.89</v>
      </c>
      <c r="F40" s="125">
        <v>75.89</v>
      </c>
      <c r="G40" s="126">
        <f t="shared" si="0"/>
        <v>0.00017928240740740757</v>
      </c>
    </row>
    <row r="41" spans="1:7" ht="12.75">
      <c r="A41" s="30">
        <v>33</v>
      </c>
      <c r="B41" s="96" t="s">
        <v>109</v>
      </c>
      <c r="C41" s="139" t="s">
        <v>110</v>
      </c>
      <c r="D41" s="123">
        <v>0.0006194444444444445</v>
      </c>
      <c r="E41" s="124">
        <v>70.5</v>
      </c>
      <c r="F41" s="125">
        <v>75.5</v>
      </c>
      <c r="G41" s="126">
        <f t="shared" si="0"/>
        <v>0.00018275462962962977</v>
      </c>
    </row>
    <row r="42" spans="1:7" ht="12.75">
      <c r="A42" s="30">
        <v>34</v>
      </c>
      <c r="B42" s="96" t="s">
        <v>22</v>
      </c>
      <c r="C42" s="139" t="s">
        <v>23</v>
      </c>
      <c r="D42" s="123">
        <v>0.0006260416666666668</v>
      </c>
      <c r="E42" s="124">
        <v>69.75</v>
      </c>
      <c r="F42" s="125">
        <v>74.75</v>
      </c>
      <c r="G42" s="126">
        <f t="shared" si="0"/>
        <v>0.00018935185185185206</v>
      </c>
    </row>
    <row r="43" spans="1:7" ht="12.75">
      <c r="A43" s="30">
        <v>35</v>
      </c>
      <c r="B43" s="96" t="s">
        <v>436</v>
      </c>
      <c r="C43" s="139" t="s">
        <v>38</v>
      </c>
      <c r="D43" s="123">
        <v>0.0006359953703703704</v>
      </c>
      <c r="E43" s="124">
        <v>68.66</v>
      </c>
      <c r="F43" s="125">
        <v>73.66</v>
      </c>
      <c r="G43" s="126">
        <f t="shared" si="0"/>
        <v>0.0001993055555555557</v>
      </c>
    </row>
    <row r="44" spans="1:7" ht="12.75">
      <c r="A44" s="30">
        <v>36</v>
      </c>
      <c r="B44" s="96" t="s">
        <v>138</v>
      </c>
      <c r="C44" s="139" t="s">
        <v>80</v>
      </c>
      <c r="D44" s="141">
        <v>0.0006386574074074073</v>
      </c>
      <c r="E44" s="124">
        <v>68.38</v>
      </c>
      <c r="F44" s="125">
        <v>73.38</v>
      </c>
      <c r="G44" s="126">
        <f t="shared" si="0"/>
        <v>0.00020196759259259262</v>
      </c>
    </row>
    <row r="45" spans="1:7" ht="12.75">
      <c r="A45" s="30">
        <v>37</v>
      </c>
      <c r="B45" s="96" t="s">
        <v>56</v>
      </c>
      <c r="C45" s="139" t="s">
        <v>19</v>
      </c>
      <c r="D45" s="123">
        <v>0.0006405092592592593</v>
      </c>
      <c r="E45" s="124">
        <v>68.18</v>
      </c>
      <c r="F45" s="125">
        <v>73.18</v>
      </c>
      <c r="G45" s="126">
        <f t="shared" si="0"/>
        <v>0.00020381944444444457</v>
      </c>
    </row>
    <row r="46" spans="1:7" ht="12.75">
      <c r="A46" s="30">
        <v>38</v>
      </c>
      <c r="B46" s="96" t="s">
        <v>64</v>
      </c>
      <c r="C46" s="139" t="s">
        <v>42</v>
      </c>
      <c r="D46" s="123">
        <v>0.0006418981481481482</v>
      </c>
      <c r="E46" s="124">
        <v>68.03</v>
      </c>
      <c r="F46" s="125">
        <v>73.03</v>
      </c>
      <c r="G46" s="126">
        <f t="shared" si="0"/>
        <v>0.00020520833333333345</v>
      </c>
    </row>
    <row r="47" spans="1:7" ht="12.75">
      <c r="A47" s="30">
        <v>39</v>
      </c>
      <c r="B47" s="96" t="s">
        <v>41</v>
      </c>
      <c r="C47" s="139" t="s">
        <v>42</v>
      </c>
      <c r="D47" s="123">
        <v>0.0006444444444444444</v>
      </c>
      <c r="E47" s="124">
        <v>67.76</v>
      </c>
      <c r="F47" s="125">
        <v>72.76</v>
      </c>
      <c r="G47" s="126">
        <f t="shared" si="0"/>
        <v>0.00020775462962962973</v>
      </c>
    </row>
    <row r="48" spans="1:7" ht="12.75">
      <c r="A48" s="30">
        <v>40</v>
      </c>
      <c r="B48" s="96" t="s">
        <v>437</v>
      </c>
      <c r="C48" s="139" t="s">
        <v>93</v>
      </c>
      <c r="D48" s="141">
        <v>0.0006456018518518518</v>
      </c>
      <c r="E48" s="124">
        <v>67.64</v>
      </c>
      <c r="F48" s="125">
        <v>72.64</v>
      </c>
      <c r="G48" s="126">
        <f t="shared" si="0"/>
        <v>0.00020891203703703713</v>
      </c>
    </row>
    <row r="49" spans="1:7" ht="12.75">
      <c r="A49" s="30">
        <v>41</v>
      </c>
      <c r="B49" s="96" t="s">
        <v>26</v>
      </c>
      <c r="C49" s="139" t="s">
        <v>19</v>
      </c>
      <c r="D49" s="123">
        <v>0.000647337962962963</v>
      </c>
      <c r="E49" s="124">
        <v>67.46</v>
      </c>
      <c r="F49" s="125">
        <v>72.46</v>
      </c>
      <c r="G49" s="126">
        <f t="shared" si="0"/>
        <v>0.00021064814814814823</v>
      </c>
    </row>
    <row r="50" spans="1:7" ht="12.75">
      <c r="A50" s="30">
        <v>42</v>
      </c>
      <c r="B50" s="96" t="s">
        <v>68</v>
      </c>
      <c r="C50" s="139" t="s">
        <v>19</v>
      </c>
      <c r="D50" s="123">
        <v>0.0006511574074074075</v>
      </c>
      <c r="E50" s="124">
        <v>67.06</v>
      </c>
      <c r="F50" s="125">
        <v>72.06</v>
      </c>
      <c r="G50" s="126">
        <f t="shared" si="0"/>
        <v>0.00021446759259259276</v>
      </c>
    </row>
    <row r="51" spans="1:7" ht="12.75">
      <c r="A51" s="30">
        <v>43</v>
      </c>
      <c r="B51" s="96" t="s">
        <v>438</v>
      </c>
      <c r="C51" s="139" t="s">
        <v>89</v>
      </c>
      <c r="D51" s="123">
        <v>0.0006535879629629629</v>
      </c>
      <c r="E51" s="124">
        <v>66.81</v>
      </c>
      <c r="F51" s="125">
        <v>71.81</v>
      </c>
      <c r="G51" s="126">
        <f t="shared" si="0"/>
        <v>0.0002168981481481482</v>
      </c>
    </row>
    <row r="52" spans="1:7" ht="12.75">
      <c r="A52" s="30">
        <v>44</v>
      </c>
      <c r="B52" s="96" t="s">
        <v>167</v>
      </c>
      <c r="C52" s="139" t="s">
        <v>55</v>
      </c>
      <c r="D52" s="123">
        <v>0.0006546296296296296</v>
      </c>
      <c r="E52" s="124">
        <v>66.71</v>
      </c>
      <c r="F52" s="125">
        <v>71.71</v>
      </c>
      <c r="G52" s="126">
        <f t="shared" si="0"/>
        <v>0.00021793981481481485</v>
      </c>
    </row>
    <row r="53" spans="1:7" ht="12.75">
      <c r="A53" s="30">
        <v>45</v>
      </c>
      <c r="B53" s="96" t="s">
        <v>22</v>
      </c>
      <c r="C53" s="139" t="s">
        <v>52</v>
      </c>
      <c r="D53" s="123">
        <v>0.0006572916666666667</v>
      </c>
      <c r="E53" s="124">
        <v>66.44</v>
      </c>
      <c r="F53" s="125">
        <v>71.44</v>
      </c>
      <c r="G53" s="126">
        <f t="shared" si="0"/>
        <v>0.00022060185185185198</v>
      </c>
    </row>
    <row r="54" spans="1:7" ht="12.75">
      <c r="A54" s="30">
        <v>46</v>
      </c>
      <c r="B54" s="96" t="s">
        <v>36</v>
      </c>
      <c r="C54" s="139" t="s">
        <v>19</v>
      </c>
      <c r="D54" s="123">
        <v>0.000662962962962963</v>
      </c>
      <c r="E54" s="124">
        <v>65.87</v>
      </c>
      <c r="F54" s="125">
        <v>70.87</v>
      </c>
      <c r="G54" s="126">
        <f t="shared" si="0"/>
        <v>0.00022627314814814824</v>
      </c>
    </row>
    <row r="55" spans="1:7" ht="12.75">
      <c r="A55" s="30">
        <v>47</v>
      </c>
      <c r="B55" s="97" t="s">
        <v>34</v>
      </c>
      <c r="C55" s="140" t="s">
        <v>35</v>
      </c>
      <c r="D55" s="123">
        <v>0.0006655092592592594</v>
      </c>
      <c r="E55" s="124">
        <v>65.62</v>
      </c>
      <c r="F55" s="125">
        <v>70.62</v>
      </c>
      <c r="G55" s="126">
        <f t="shared" si="0"/>
        <v>0.00022881944444444463</v>
      </c>
    </row>
    <row r="56" spans="1:7" ht="12.75">
      <c r="A56" s="30">
        <v>48</v>
      </c>
      <c r="B56" s="62" t="s">
        <v>429</v>
      </c>
      <c r="C56" s="63" t="s">
        <v>21</v>
      </c>
      <c r="D56" s="142">
        <v>0.0006685185185185185</v>
      </c>
      <c r="E56" s="124">
        <v>65.32</v>
      </c>
      <c r="F56" s="125">
        <v>70.32</v>
      </c>
      <c r="G56" s="126">
        <f t="shared" si="0"/>
        <v>0.00023182870370370376</v>
      </c>
    </row>
    <row r="57" spans="1:7" ht="12.75">
      <c r="A57" s="30">
        <v>49</v>
      </c>
      <c r="B57" s="62" t="s">
        <v>119</v>
      </c>
      <c r="C57" s="63" t="s">
        <v>87</v>
      </c>
      <c r="D57" s="142">
        <v>0.0006699074074074074</v>
      </c>
      <c r="E57" s="124">
        <v>65.19</v>
      </c>
      <c r="F57" s="125">
        <v>70.19</v>
      </c>
      <c r="G57" s="126">
        <f t="shared" si="0"/>
        <v>0.00023321759259259265</v>
      </c>
    </row>
    <row r="58" spans="1:7" ht="12.75">
      <c r="A58" s="30">
        <v>50</v>
      </c>
      <c r="B58" s="62" t="s">
        <v>54</v>
      </c>
      <c r="C58" s="63" t="s">
        <v>38</v>
      </c>
      <c r="D58" s="142">
        <v>0.0006810185185185186</v>
      </c>
      <c r="E58" s="124">
        <v>64.12</v>
      </c>
      <c r="F58" s="125">
        <v>69.12</v>
      </c>
      <c r="G58" s="126">
        <f t="shared" si="0"/>
        <v>0.0002443287037037039</v>
      </c>
    </row>
    <row r="59" spans="1:7" ht="12.75">
      <c r="A59" s="30">
        <v>51</v>
      </c>
      <c r="B59" s="62" t="s">
        <v>29</v>
      </c>
      <c r="C59" s="63" t="s">
        <v>28</v>
      </c>
      <c r="D59" s="142">
        <v>0.0006886574074074074</v>
      </c>
      <c r="E59" s="124">
        <v>63.41</v>
      </c>
      <c r="F59" s="125">
        <v>68.41</v>
      </c>
      <c r="G59" s="126">
        <f t="shared" si="0"/>
        <v>0.00025196759259259264</v>
      </c>
    </row>
    <row r="60" spans="1:7" ht="12.75">
      <c r="A60" s="30">
        <v>52</v>
      </c>
      <c r="B60" s="62" t="s">
        <v>439</v>
      </c>
      <c r="C60" s="63" t="s">
        <v>42</v>
      </c>
      <c r="D60" s="142">
        <v>0.0006893518518518519</v>
      </c>
      <c r="E60" s="124">
        <v>63.35</v>
      </c>
      <c r="F60" s="125">
        <v>68.35</v>
      </c>
      <c r="G60" s="126">
        <f t="shared" si="0"/>
        <v>0.0002526620370370372</v>
      </c>
    </row>
    <row r="61" spans="1:7" ht="12.75">
      <c r="A61" s="30">
        <v>53</v>
      </c>
      <c r="B61" s="64" t="s">
        <v>32</v>
      </c>
      <c r="C61" s="65" t="s">
        <v>53</v>
      </c>
      <c r="D61" s="142">
        <v>0.0007125</v>
      </c>
      <c r="E61" s="124">
        <v>61.29</v>
      </c>
      <c r="F61" s="125">
        <v>66.29</v>
      </c>
      <c r="G61" s="126">
        <f t="shared" si="0"/>
        <v>0.0002758101851851853</v>
      </c>
    </row>
    <row r="62" spans="1:7" ht="12.75">
      <c r="A62" s="30">
        <v>54</v>
      </c>
      <c r="B62" s="62" t="s">
        <v>45</v>
      </c>
      <c r="C62" s="63" t="s">
        <v>42</v>
      </c>
      <c r="D62" s="142">
        <v>0.0007212962962962963</v>
      </c>
      <c r="E62" s="124">
        <v>60.54</v>
      </c>
      <c r="F62" s="125">
        <v>65.54</v>
      </c>
      <c r="G62" s="126">
        <f t="shared" si="0"/>
        <v>0.00028460648148148155</v>
      </c>
    </row>
    <row r="63" spans="1:7" ht="12.75">
      <c r="A63" s="30">
        <v>55</v>
      </c>
      <c r="B63" s="62" t="s">
        <v>54</v>
      </c>
      <c r="C63" s="63" t="s">
        <v>52</v>
      </c>
      <c r="D63" s="142">
        <v>0.0007237268518518518</v>
      </c>
      <c r="E63" s="124">
        <v>60.34</v>
      </c>
      <c r="F63" s="125">
        <v>65.34</v>
      </c>
      <c r="G63" s="126">
        <f t="shared" si="0"/>
        <v>0.0002870370370370371</v>
      </c>
    </row>
    <row r="64" spans="1:7" ht="12.75">
      <c r="A64" s="30">
        <v>56</v>
      </c>
      <c r="B64" s="62" t="s">
        <v>45</v>
      </c>
      <c r="C64" s="63" t="s">
        <v>70</v>
      </c>
      <c r="D64" s="142">
        <v>0.0007248842592592593</v>
      </c>
      <c r="E64" s="124">
        <v>60.24</v>
      </c>
      <c r="F64" s="125">
        <v>65.24</v>
      </c>
      <c r="G64" s="126">
        <f t="shared" si="0"/>
        <v>0.0002881944444444446</v>
      </c>
    </row>
    <row r="65" spans="1:7" ht="12.75">
      <c r="A65" s="30">
        <v>57</v>
      </c>
      <c r="B65" s="62" t="s">
        <v>22</v>
      </c>
      <c r="C65" s="63" t="s">
        <v>61</v>
      </c>
      <c r="D65" s="142">
        <v>0.0007512731481481482</v>
      </c>
      <c r="E65" s="124">
        <v>58.13</v>
      </c>
      <c r="F65" s="125">
        <v>63.13</v>
      </c>
      <c r="G65" s="126">
        <f t="shared" si="0"/>
        <v>0.00031458333333333344</v>
      </c>
    </row>
    <row r="66" spans="1:7" ht="12.75">
      <c r="A66" s="30">
        <v>58</v>
      </c>
      <c r="B66" s="62" t="s">
        <v>39</v>
      </c>
      <c r="C66" s="63" t="s">
        <v>19</v>
      </c>
      <c r="D66" s="142">
        <v>0.0007543981481481481</v>
      </c>
      <c r="E66" s="124">
        <v>57.89</v>
      </c>
      <c r="F66" s="125">
        <v>62.89</v>
      </c>
      <c r="G66" s="126">
        <f t="shared" si="0"/>
        <v>0.0003177083333333334</v>
      </c>
    </row>
    <row r="67" spans="1:7" ht="12.75">
      <c r="A67" s="30">
        <v>59</v>
      </c>
      <c r="B67" s="64" t="s">
        <v>158</v>
      </c>
      <c r="C67" s="65" t="s">
        <v>197</v>
      </c>
      <c r="D67" s="142">
        <v>0.000758912037037037</v>
      </c>
      <c r="E67" s="124">
        <v>57.54</v>
      </c>
      <c r="F67" s="125">
        <v>62.54</v>
      </c>
      <c r="G67" s="126">
        <f t="shared" si="0"/>
        <v>0.0003222222222222223</v>
      </c>
    </row>
    <row r="68" spans="1:7" ht="12.75">
      <c r="A68" s="30">
        <v>60</v>
      </c>
      <c r="B68" s="64" t="s">
        <v>48</v>
      </c>
      <c r="C68" s="65" t="s">
        <v>440</v>
      </c>
      <c r="D68" s="142">
        <v>0.0007656249999999999</v>
      </c>
      <c r="E68" s="124">
        <v>57.04</v>
      </c>
      <c r="F68" s="125">
        <v>62.04</v>
      </c>
      <c r="G68" s="126">
        <f t="shared" si="0"/>
        <v>0.0003289351851851852</v>
      </c>
    </row>
    <row r="69" spans="1:7" ht="12.75">
      <c r="A69" s="30">
        <v>61</v>
      </c>
      <c r="B69" s="64" t="s">
        <v>32</v>
      </c>
      <c r="C69" s="65" t="s">
        <v>33</v>
      </c>
      <c r="D69" s="142">
        <v>0.0007675925925925926</v>
      </c>
      <c r="E69" s="124">
        <v>56.89</v>
      </c>
      <c r="F69" s="125">
        <v>61.89</v>
      </c>
      <c r="G69" s="126">
        <f t="shared" si="0"/>
        <v>0.0003309027777777779</v>
      </c>
    </row>
    <row r="70" spans="1:7" ht="12.75">
      <c r="A70" s="30">
        <v>62</v>
      </c>
      <c r="B70" s="62" t="s">
        <v>50</v>
      </c>
      <c r="C70" s="63" t="s">
        <v>51</v>
      </c>
      <c r="D70" s="142">
        <v>0.0008013888888888888</v>
      </c>
      <c r="E70" s="124">
        <v>54.49</v>
      </c>
      <c r="F70" s="125">
        <v>59.49</v>
      </c>
      <c r="G70" s="126">
        <f t="shared" si="0"/>
        <v>0.0003646990740740741</v>
      </c>
    </row>
    <row r="71" spans="1:7" ht="12.75">
      <c r="A71" s="30">
        <v>63</v>
      </c>
      <c r="B71" s="64" t="s">
        <v>148</v>
      </c>
      <c r="C71" s="65" t="s">
        <v>149</v>
      </c>
      <c r="D71" s="142">
        <v>0.0008054398148148148</v>
      </c>
      <c r="E71" s="124">
        <v>54.22</v>
      </c>
      <c r="F71" s="125">
        <v>59.22</v>
      </c>
      <c r="G71" s="126">
        <f t="shared" si="0"/>
        <v>0.0003687500000000001</v>
      </c>
    </row>
    <row r="72" spans="1:7" ht="12.75">
      <c r="A72" s="30">
        <v>64</v>
      </c>
      <c r="B72" s="62" t="s">
        <v>187</v>
      </c>
      <c r="C72" s="63" t="s">
        <v>102</v>
      </c>
      <c r="D72" s="142">
        <v>0.0008173611111111112</v>
      </c>
      <c r="E72" s="124">
        <v>53.43</v>
      </c>
      <c r="F72" s="125">
        <v>58.43</v>
      </c>
      <c r="G72" s="126">
        <f t="shared" si="0"/>
        <v>0.00038067129629629643</v>
      </c>
    </row>
    <row r="73" spans="1:7" ht="12.75">
      <c r="A73" s="30">
        <v>65</v>
      </c>
      <c r="B73" s="62" t="s">
        <v>209</v>
      </c>
      <c r="C73" s="63" t="s">
        <v>210</v>
      </c>
      <c r="D73" s="142">
        <v>0.000818287037037037</v>
      </c>
      <c r="E73" s="124">
        <v>53.37</v>
      </c>
      <c r="F73" s="125">
        <v>58.37</v>
      </c>
      <c r="G73" s="126">
        <f aca="true" t="shared" si="1" ref="G73:G84">D73-D$9</f>
        <v>0.00038159722222222224</v>
      </c>
    </row>
    <row r="74" spans="1:7" ht="12.75">
      <c r="A74" s="30">
        <v>66</v>
      </c>
      <c r="B74" s="62" t="s">
        <v>65</v>
      </c>
      <c r="C74" s="63" t="s">
        <v>66</v>
      </c>
      <c r="D74" s="142">
        <v>0.000835185185185185</v>
      </c>
      <c r="E74" s="124">
        <v>52.29</v>
      </c>
      <c r="F74" s="125">
        <v>57.29</v>
      </c>
      <c r="G74" s="126">
        <f t="shared" si="1"/>
        <v>0.0003984953703703703</v>
      </c>
    </row>
    <row r="75" spans="1:7" ht="12.75">
      <c r="A75" s="30">
        <v>67</v>
      </c>
      <c r="B75" s="62" t="s">
        <v>429</v>
      </c>
      <c r="C75" s="63" t="s">
        <v>69</v>
      </c>
      <c r="D75" s="142">
        <v>0.0008432870370370369</v>
      </c>
      <c r="E75" s="124">
        <v>51.78</v>
      </c>
      <c r="F75" s="125">
        <v>56.78</v>
      </c>
      <c r="G75" s="126">
        <f t="shared" si="1"/>
        <v>0.0004065972222222222</v>
      </c>
    </row>
    <row r="76" spans="1:7" ht="12.75">
      <c r="A76" s="30">
        <v>68</v>
      </c>
      <c r="B76" s="64" t="s">
        <v>258</v>
      </c>
      <c r="C76" s="65" t="s">
        <v>84</v>
      </c>
      <c r="D76" s="142">
        <v>0.0008619212962962964</v>
      </c>
      <c r="E76" s="124">
        <v>50.66</v>
      </c>
      <c r="F76" s="125">
        <v>55.66</v>
      </c>
      <c r="G76" s="126">
        <f t="shared" si="1"/>
        <v>0.0004252314814814817</v>
      </c>
    </row>
    <row r="77" spans="1:7" ht="12.75">
      <c r="A77" s="30">
        <v>69</v>
      </c>
      <c r="B77" s="62" t="s">
        <v>29</v>
      </c>
      <c r="C77" s="63" t="s">
        <v>42</v>
      </c>
      <c r="D77" s="142">
        <v>0.0008908564814814815</v>
      </c>
      <c r="E77" s="124">
        <v>49.02</v>
      </c>
      <c r="F77" s="125">
        <v>54.02</v>
      </c>
      <c r="G77" s="126">
        <f t="shared" si="1"/>
        <v>0.0004541666666666668</v>
      </c>
    </row>
    <row r="78" spans="1:7" ht="12.75">
      <c r="A78" s="30">
        <v>70</v>
      </c>
      <c r="B78" s="64" t="s">
        <v>57</v>
      </c>
      <c r="C78" s="65" t="s">
        <v>58</v>
      </c>
      <c r="D78" s="142">
        <v>0.0008980324074074073</v>
      </c>
      <c r="E78" s="124">
        <v>48.63</v>
      </c>
      <c r="F78" s="125">
        <v>53.63</v>
      </c>
      <c r="G78" s="126">
        <f t="shared" si="1"/>
        <v>0.00046134259259259257</v>
      </c>
    </row>
    <row r="79" spans="1:7" ht="12.75">
      <c r="A79" s="30">
        <v>71</v>
      </c>
      <c r="B79" s="64" t="s">
        <v>62</v>
      </c>
      <c r="C79" s="65" t="s">
        <v>63</v>
      </c>
      <c r="D79" s="142">
        <v>0.0009078703703703704</v>
      </c>
      <c r="E79" s="124">
        <v>48.1</v>
      </c>
      <c r="F79" s="125">
        <v>53.1</v>
      </c>
      <c r="G79" s="126">
        <f t="shared" si="1"/>
        <v>0.0004711805555555557</v>
      </c>
    </row>
    <row r="80" spans="1:7" ht="12.75">
      <c r="A80" s="30">
        <v>72</v>
      </c>
      <c r="B80" s="62" t="s">
        <v>167</v>
      </c>
      <c r="C80" s="63" t="s">
        <v>133</v>
      </c>
      <c r="D80" s="142">
        <v>0.0009466435185185185</v>
      </c>
      <c r="E80" s="124">
        <v>46.13</v>
      </c>
      <c r="F80" s="125">
        <v>51.13</v>
      </c>
      <c r="G80" s="126">
        <f t="shared" si="1"/>
        <v>0.0005099537037037039</v>
      </c>
    </row>
    <row r="81" spans="1:7" ht="12.75">
      <c r="A81" s="30">
        <v>73</v>
      </c>
      <c r="B81" s="64" t="s">
        <v>85</v>
      </c>
      <c r="C81" s="65" t="s">
        <v>58</v>
      </c>
      <c r="D81" s="142">
        <v>0.0009850694444444444</v>
      </c>
      <c r="E81" s="124">
        <v>44.33</v>
      </c>
      <c r="F81" s="125">
        <v>49.33</v>
      </c>
      <c r="G81" s="126">
        <f t="shared" si="1"/>
        <v>0.0005483796296296298</v>
      </c>
    </row>
    <row r="82" spans="1:7" ht="12.75">
      <c r="A82" s="30">
        <v>74</v>
      </c>
      <c r="B82" s="64" t="s">
        <v>433</v>
      </c>
      <c r="C82" s="65" t="s">
        <v>142</v>
      </c>
      <c r="D82" s="142">
        <v>0.0009899305555555555</v>
      </c>
      <c r="E82" s="124">
        <v>44.11</v>
      </c>
      <c r="F82" s="125">
        <v>49.11</v>
      </c>
      <c r="G82" s="126">
        <f t="shared" si="1"/>
        <v>0.0005532407407407409</v>
      </c>
    </row>
    <row r="83" spans="1:7" ht="12.75">
      <c r="A83" s="30">
        <v>75</v>
      </c>
      <c r="B83" s="64" t="s">
        <v>117</v>
      </c>
      <c r="C83" s="65" t="s">
        <v>118</v>
      </c>
      <c r="D83" s="142">
        <v>0.0012085648148148149</v>
      </c>
      <c r="E83" s="124">
        <v>36.13</v>
      </c>
      <c r="F83" s="125">
        <v>41.13</v>
      </c>
      <c r="G83" s="126">
        <f t="shared" si="1"/>
        <v>0.0007718750000000002</v>
      </c>
    </row>
    <row r="84" spans="1:7" ht="12.75">
      <c r="A84" s="44">
        <v>76</v>
      </c>
      <c r="B84" s="143" t="s">
        <v>105</v>
      </c>
      <c r="C84" s="144" t="s">
        <v>106</v>
      </c>
      <c r="D84" s="145">
        <v>0.0012769675925925926</v>
      </c>
      <c r="E84" s="132">
        <v>34.2</v>
      </c>
      <c r="F84" s="133">
        <v>39.2</v>
      </c>
      <c r="G84" s="134">
        <f t="shared" si="1"/>
        <v>0.0008402777777777779</v>
      </c>
    </row>
  </sheetData>
  <mergeCells count="6">
    <mergeCell ref="A7:B7"/>
    <mergeCell ref="A1:G1"/>
    <mergeCell ref="A4:B4"/>
    <mergeCell ref="A5:B5"/>
    <mergeCell ref="A6:B6"/>
    <mergeCell ref="C6:G6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2"/>
  <sheetViews>
    <sheetView zoomScale="130" zoomScaleNormal="130" workbookViewId="0" topLeftCell="A103">
      <selection activeCell="C8" sqref="C8"/>
    </sheetView>
  </sheetViews>
  <sheetFormatPr defaultColWidth="9.00390625" defaultRowHeight="12.75"/>
  <cols>
    <col min="1" max="1" width="3.625" style="0" customWidth="1"/>
    <col min="2" max="2" width="12.75390625" style="0" customWidth="1"/>
    <col min="3" max="3" width="17.375" style="0" customWidth="1"/>
    <col min="4" max="4" width="7.25390625" style="0" customWidth="1"/>
    <col min="5" max="5" width="7.375" style="0" customWidth="1"/>
    <col min="6" max="6" width="9.75390625" style="0" customWidth="1"/>
  </cols>
  <sheetData>
    <row r="1" spans="1:6" ht="27">
      <c r="A1" s="458" t="s">
        <v>441</v>
      </c>
      <c r="B1" s="458"/>
      <c r="C1" s="458"/>
      <c r="D1" s="458"/>
      <c r="E1" s="458"/>
      <c r="F1" s="458"/>
    </row>
    <row r="2" spans="1:6" ht="12.75">
      <c r="A2" s="459"/>
      <c r="B2" s="459"/>
      <c r="C2" s="459"/>
      <c r="D2" s="460"/>
      <c r="E2" s="11" t="s">
        <v>407</v>
      </c>
      <c r="F2" s="461"/>
    </row>
    <row r="3" spans="1:6" ht="12.75">
      <c r="A3" s="456" t="s">
        <v>408</v>
      </c>
      <c r="B3" s="456"/>
      <c r="C3" s="12" t="s">
        <v>442</v>
      </c>
      <c r="D3" s="460"/>
      <c r="E3" s="11">
        <v>1</v>
      </c>
      <c r="F3" s="461"/>
    </row>
    <row r="4" spans="1:6" ht="12.75">
      <c r="A4" s="456" t="s">
        <v>410</v>
      </c>
      <c r="B4" s="456"/>
      <c r="C4" s="13" t="s">
        <v>443</v>
      </c>
      <c r="D4" s="460"/>
      <c r="E4" s="14"/>
      <c r="F4" s="14"/>
    </row>
    <row r="5" spans="1:6" ht="12.75">
      <c r="A5" s="456" t="s">
        <v>411</v>
      </c>
      <c r="B5" s="456"/>
      <c r="C5" s="15" t="s">
        <v>444</v>
      </c>
      <c r="D5" s="15"/>
      <c r="E5" s="14"/>
      <c r="F5" s="14"/>
    </row>
    <row r="6" spans="1:6" ht="12.75">
      <c r="A6" s="456" t="s">
        <v>413</v>
      </c>
      <c r="B6" s="456"/>
      <c r="C6" s="16">
        <f>COUNTA(B8:B132)</f>
        <v>125</v>
      </c>
      <c r="D6" s="457"/>
      <c r="E6" s="457"/>
      <c r="F6" s="457"/>
    </row>
    <row r="7" spans="1:6" ht="12.75">
      <c r="A7" s="17" t="s">
        <v>414</v>
      </c>
      <c r="B7" s="18" t="s">
        <v>415</v>
      </c>
      <c r="C7" s="18" t="s">
        <v>416</v>
      </c>
      <c r="D7" s="75" t="s">
        <v>1</v>
      </c>
      <c r="E7" s="76" t="s">
        <v>419</v>
      </c>
      <c r="F7" s="21" t="s">
        <v>420</v>
      </c>
    </row>
    <row r="8" spans="1:6" ht="12.75">
      <c r="A8" s="52">
        <v>1</v>
      </c>
      <c r="B8" s="146" t="s">
        <v>270</v>
      </c>
      <c r="C8" s="146" t="s">
        <v>271</v>
      </c>
      <c r="D8" s="147">
        <v>220</v>
      </c>
      <c r="E8" s="81">
        <f aca="true" t="shared" si="0" ref="E8:E39">(D8/D$8)*100</f>
        <v>100</v>
      </c>
      <c r="F8" s="59">
        <f aca="true" t="shared" si="1" ref="F8:F39">E8+E$3</f>
        <v>101</v>
      </c>
    </row>
    <row r="9" spans="1:6" ht="12.75">
      <c r="A9" s="30">
        <v>2</v>
      </c>
      <c r="B9" s="148" t="s">
        <v>148</v>
      </c>
      <c r="C9" s="42" t="s">
        <v>149</v>
      </c>
      <c r="D9" s="149">
        <v>219</v>
      </c>
      <c r="E9" s="86">
        <f t="shared" si="0"/>
        <v>99.54545454545455</v>
      </c>
      <c r="F9" s="37">
        <f t="shared" si="1"/>
        <v>100.54545454545455</v>
      </c>
    </row>
    <row r="10" spans="1:6" ht="12.75">
      <c r="A10" s="30">
        <v>3</v>
      </c>
      <c r="B10" s="38" t="s">
        <v>18</v>
      </c>
      <c r="C10" s="38" t="s">
        <v>52</v>
      </c>
      <c r="D10" s="149">
        <v>214</v>
      </c>
      <c r="E10" s="86">
        <f t="shared" si="0"/>
        <v>97.27272727272728</v>
      </c>
      <c r="F10" s="37">
        <f t="shared" si="1"/>
        <v>98.27272727272728</v>
      </c>
    </row>
    <row r="11" spans="1:6" ht="12.75">
      <c r="A11" s="30">
        <v>4</v>
      </c>
      <c r="B11" s="31" t="s">
        <v>119</v>
      </c>
      <c r="C11" s="31" t="s">
        <v>87</v>
      </c>
      <c r="D11" s="150">
        <v>214</v>
      </c>
      <c r="E11" s="86">
        <f t="shared" si="0"/>
        <v>97.27272727272728</v>
      </c>
      <c r="F11" s="37">
        <f t="shared" si="1"/>
        <v>98.27272727272728</v>
      </c>
    </row>
    <row r="12" spans="1:6" ht="12.75">
      <c r="A12" s="30">
        <v>5</v>
      </c>
      <c r="B12" s="31" t="s">
        <v>138</v>
      </c>
      <c r="C12" s="31" t="s">
        <v>80</v>
      </c>
      <c r="D12" s="149">
        <v>206</v>
      </c>
      <c r="E12" s="86">
        <f t="shared" si="0"/>
        <v>93.63636363636364</v>
      </c>
      <c r="F12" s="37">
        <f t="shared" si="1"/>
        <v>94.63636363636364</v>
      </c>
    </row>
    <row r="13" spans="1:6" ht="12.75">
      <c r="A13" s="30">
        <v>6</v>
      </c>
      <c r="B13" s="148" t="s">
        <v>32</v>
      </c>
      <c r="C13" s="148" t="s">
        <v>33</v>
      </c>
      <c r="D13" s="149">
        <v>201</v>
      </c>
      <c r="E13" s="86">
        <f t="shared" si="0"/>
        <v>91.36363636363637</v>
      </c>
      <c r="F13" s="37">
        <f t="shared" si="1"/>
        <v>92.36363636363637</v>
      </c>
    </row>
    <row r="14" spans="1:6" ht="12.75">
      <c r="A14" s="30">
        <v>7</v>
      </c>
      <c r="B14" s="31" t="s">
        <v>43</v>
      </c>
      <c r="C14" s="31" t="s">
        <v>44</v>
      </c>
      <c r="D14" s="149">
        <v>199</v>
      </c>
      <c r="E14" s="86">
        <f t="shared" si="0"/>
        <v>90.45454545454545</v>
      </c>
      <c r="F14" s="37">
        <f t="shared" si="1"/>
        <v>91.45454545454545</v>
      </c>
    </row>
    <row r="15" spans="1:6" ht="12.75">
      <c r="A15" s="30">
        <v>8</v>
      </c>
      <c r="B15" s="148" t="s">
        <v>32</v>
      </c>
      <c r="C15" s="42" t="s">
        <v>53</v>
      </c>
      <c r="D15" s="149">
        <v>197</v>
      </c>
      <c r="E15" s="86">
        <f t="shared" si="0"/>
        <v>89.54545454545455</v>
      </c>
      <c r="F15" s="37">
        <f t="shared" si="1"/>
        <v>90.54545454545455</v>
      </c>
    </row>
    <row r="16" spans="1:6" ht="12.75">
      <c r="A16" s="30">
        <v>9</v>
      </c>
      <c r="B16" s="42" t="s">
        <v>270</v>
      </c>
      <c r="C16" s="148" t="s">
        <v>300</v>
      </c>
      <c r="D16" s="149">
        <v>195</v>
      </c>
      <c r="E16" s="86">
        <f t="shared" si="0"/>
        <v>88.63636363636364</v>
      </c>
      <c r="F16" s="37">
        <f t="shared" si="1"/>
        <v>89.63636363636364</v>
      </c>
    </row>
    <row r="17" spans="1:6" ht="12.75">
      <c r="A17" s="30">
        <v>10</v>
      </c>
      <c r="B17" s="31" t="s">
        <v>305</v>
      </c>
      <c r="C17" s="31" t="s">
        <v>47</v>
      </c>
      <c r="D17" s="149">
        <v>193</v>
      </c>
      <c r="E17" s="86">
        <f t="shared" si="0"/>
        <v>87.72727272727273</v>
      </c>
      <c r="F17" s="37">
        <f t="shared" si="1"/>
        <v>88.72727272727273</v>
      </c>
    </row>
    <row r="18" spans="1:6" ht="12.75">
      <c r="A18" s="30">
        <v>11</v>
      </c>
      <c r="B18" s="31" t="s">
        <v>429</v>
      </c>
      <c r="C18" s="31" t="s">
        <v>21</v>
      </c>
      <c r="D18" s="149">
        <v>188</v>
      </c>
      <c r="E18" s="86">
        <f t="shared" si="0"/>
        <v>85.45454545454545</v>
      </c>
      <c r="F18" s="37">
        <f t="shared" si="1"/>
        <v>86.45454545454545</v>
      </c>
    </row>
    <row r="19" spans="1:6" ht="12.75">
      <c r="A19" s="44">
        <v>12</v>
      </c>
      <c r="B19" s="45" t="s">
        <v>437</v>
      </c>
      <c r="C19" s="45" t="s">
        <v>93</v>
      </c>
      <c r="D19" s="151">
        <v>186</v>
      </c>
      <c r="E19" s="92">
        <f t="shared" si="0"/>
        <v>84.54545454545455</v>
      </c>
      <c r="F19" s="51">
        <f t="shared" si="1"/>
        <v>85.54545454545455</v>
      </c>
    </row>
    <row r="20" spans="1:6" ht="12.75">
      <c r="A20" s="22">
        <v>13</v>
      </c>
      <c r="B20" s="152" t="s">
        <v>319</v>
      </c>
      <c r="C20" s="152" t="s">
        <v>19</v>
      </c>
      <c r="D20" s="153">
        <v>186</v>
      </c>
      <c r="E20" s="154">
        <f t="shared" si="0"/>
        <v>84.54545454545455</v>
      </c>
      <c r="F20" s="29">
        <f t="shared" si="1"/>
        <v>85.54545454545455</v>
      </c>
    </row>
    <row r="21" spans="1:6" ht="12.75">
      <c r="A21" s="30">
        <v>14</v>
      </c>
      <c r="B21" s="62" t="s">
        <v>22</v>
      </c>
      <c r="C21" s="62" t="s">
        <v>23</v>
      </c>
      <c r="D21" s="149">
        <v>185</v>
      </c>
      <c r="E21" s="86">
        <f t="shared" si="0"/>
        <v>84.0909090909091</v>
      </c>
      <c r="F21" s="37">
        <f t="shared" si="1"/>
        <v>85.0909090909091</v>
      </c>
    </row>
    <row r="22" spans="1:6" ht="12.75">
      <c r="A22" s="30">
        <v>15</v>
      </c>
      <c r="B22" s="60" t="s">
        <v>140</v>
      </c>
      <c r="C22" s="60" t="s">
        <v>25</v>
      </c>
      <c r="D22" s="149">
        <v>183</v>
      </c>
      <c r="E22" s="86">
        <f t="shared" si="0"/>
        <v>83.18181818181817</v>
      </c>
      <c r="F22" s="37">
        <f t="shared" si="1"/>
        <v>84.18181818181817</v>
      </c>
    </row>
    <row r="23" spans="1:6" ht="12.75">
      <c r="A23" s="30">
        <v>16</v>
      </c>
      <c r="B23" s="60" t="s">
        <v>56</v>
      </c>
      <c r="C23" s="60" t="s">
        <v>19</v>
      </c>
      <c r="D23" s="149">
        <v>183</v>
      </c>
      <c r="E23" s="86">
        <f t="shared" si="0"/>
        <v>83.18181818181817</v>
      </c>
      <c r="F23" s="37">
        <f t="shared" si="1"/>
        <v>84.18181818181817</v>
      </c>
    </row>
    <row r="24" spans="1:6" ht="12.75">
      <c r="A24" s="30">
        <v>17</v>
      </c>
      <c r="B24" s="62" t="s">
        <v>67</v>
      </c>
      <c r="C24" s="62" t="s">
        <v>25</v>
      </c>
      <c r="D24" s="149">
        <v>183</v>
      </c>
      <c r="E24" s="86">
        <f t="shared" si="0"/>
        <v>83.18181818181817</v>
      </c>
      <c r="F24" s="37">
        <f t="shared" si="1"/>
        <v>84.18181818181817</v>
      </c>
    </row>
    <row r="25" spans="1:6" ht="12.75">
      <c r="A25" s="30">
        <v>18</v>
      </c>
      <c r="B25" s="60" t="s">
        <v>98</v>
      </c>
      <c r="C25" s="60" t="s">
        <v>111</v>
      </c>
      <c r="D25" s="149">
        <v>181</v>
      </c>
      <c r="E25" s="86">
        <f t="shared" si="0"/>
        <v>82.27272727272728</v>
      </c>
      <c r="F25" s="37">
        <f t="shared" si="1"/>
        <v>83.27272727272728</v>
      </c>
    </row>
    <row r="26" spans="1:6" ht="12.75">
      <c r="A26" s="30">
        <v>19</v>
      </c>
      <c r="B26" s="60" t="s">
        <v>36</v>
      </c>
      <c r="C26" s="60" t="s">
        <v>19</v>
      </c>
      <c r="D26" s="149">
        <v>181</v>
      </c>
      <c r="E26" s="86">
        <f t="shared" si="0"/>
        <v>82.27272727272728</v>
      </c>
      <c r="F26" s="37">
        <f t="shared" si="1"/>
        <v>83.27272727272728</v>
      </c>
    </row>
    <row r="27" spans="1:6" ht="12.75">
      <c r="A27" s="30">
        <v>20</v>
      </c>
      <c r="B27" s="60" t="s">
        <v>50</v>
      </c>
      <c r="C27" s="60" t="s">
        <v>51</v>
      </c>
      <c r="D27" s="149">
        <v>180</v>
      </c>
      <c r="E27" s="86">
        <f t="shared" si="0"/>
        <v>81.81818181818183</v>
      </c>
      <c r="F27" s="37">
        <f t="shared" si="1"/>
        <v>82.81818181818183</v>
      </c>
    </row>
    <row r="28" spans="1:6" ht="12.75">
      <c r="A28" s="30">
        <v>21</v>
      </c>
      <c r="B28" s="62" t="s">
        <v>45</v>
      </c>
      <c r="C28" s="62" t="s">
        <v>42</v>
      </c>
      <c r="D28" s="149">
        <v>180</v>
      </c>
      <c r="E28" s="86">
        <f t="shared" si="0"/>
        <v>81.81818181818183</v>
      </c>
      <c r="F28" s="37">
        <f t="shared" si="1"/>
        <v>82.81818181818183</v>
      </c>
    </row>
    <row r="29" spans="1:6" ht="12.75">
      <c r="A29" s="30">
        <v>22</v>
      </c>
      <c r="B29" s="60" t="s">
        <v>122</v>
      </c>
      <c r="C29" s="60" t="s">
        <v>123</v>
      </c>
      <c r="D29" s="150">
        <v>179</v>
      </c>
      <c r="E29" s="86">
        <f t="shared" si="0"/>
        <v>81.36363636363636</v>
      </c>
      <c r="F29" s="37">
        <f t="shared" si="1"/>
        <v>82.36363636363636</v>
      </c>
    </row>
    <row r="30" spans="1:6" ht="12.75">
      <c r="A30" s="30">
        <v>23</v>
      </c>
      <c r="B30" s="62" t="s">
        <v>40</v>
      </c>
      <c r="C30" s="62" t="s">
        <v>19</v>
      </c>
      <c r="D30" s="149">
        <v>179</v>
      </c>
      <c r="E30" s="86">
        <f t="shared" si="0"/>
        <v>81.36363636363636</v>
      </c>
      <c r="F30" s="37">
        <f t="shared" si="1"/>
        <v>82.36363636363636</v>
      </c>
    </row>
    <row r="31" spans="1:6" ht="12.75">
      <c r="A31" s="30">
        <v>24</v>
      </c>
      <c r="B31" s="62" t="s">
        <v>22</v>
      </c>
      <c r="C31" s="60" t="s">
        <v>52</v>
      </c>
      <c r="D31" s="149">
        <v>177</v>
      </c>
      <c r="E31" s="86">
        <f t="shared" si="0"/>
        <v>80.45454545454545</v>
      </c>
      <c r="F31" s="37">
        <f t="shared" si="1"/>
        <v>81.45454545454545</v>
      </c>
    </row>
    <row r="32" spans="1:6" ht="12.75">
      <c r="A32" s="30">
        <v>25</v>
      </c>
      <c r="B32" s="60" t="s">
        <v>68</v>
      </c>
      <c r="C32" s="60" t="s">
        <v>19</v>
      </c>
      <c r="D32" s="149">
        <v>173</v>
      </c>
      <c r="E32" s="86">
        <f t="shared" si="0"/>
        <v>78.63636363636364</v>
      </c>
      <c r="F32" s="37">
        <f t="shared" si="1"/>
        <v>79.63636363636364</v>
      </c>
    </row>
    <row r="33" spans="1:6" ht="12.75">
      <c r="A33" s="30">
        <v>26</v>
      </c>
      <c r="B33" s="60" t="s">
        <v>167</v>
      </c>
      <c r="C33" s="60" t="s">
        <v>55</v>
      </c>
      <c r="D33" s="149">
        <v>172</v>
      </c>
      <c r="E33" s="86">
        <f t="shared" si="0"/>
        <v>78.18181818181819</v>
      </c>
      <c r="F33" s="37">
        <f t="shared" si="1"/>
        <v>79.18181818181819</v>
      </c>
    </row>
    <row r="34" spans="1:6" ht="12.75">
      <c r="A34" s="30">
        <v>27</v>
      </c>
      <c r="B34" s="60" t="s">
        <v>37</v>
      </c>
      <c r="C34" s="60" t="s">
        <v>80</v>
      </c>
      <c r="D34" s="149">
        <v>169</v>
      </c>
      <c r="E34" s="86">
        <f t="shared" si="0"/>
        <v>76.81818181818181</v>
      </c>
      <c r="F34" s="37">
        <f t="shared" si="1"/>
        <v>77.81818181818181</v>
      </c>
    </row>
    <row r="35" spans="1:6" ht="12.75">
      <c r="A35" s="30">
        <v>28</v>
      </c>
      <c r="B35" s="62" t="s">
        <v>338</v>
      </c>
      <c r="C35" s="62" t="s">
        <v>42</v>
      </c>
      <c r="D35" s="149">
        <v>168</v>
      </c>
      <c r="E35" s="86">
        <f t="shared" si="0"/>
        <v>76.36363636363637</v>
      </c>
      <c r="F35" s="37">
        <f t="shared" si="1"/>
        <v>77.36363636363637</v>
      </c>
    </row>
    <row r="36" spans="1:6" ht="12.75">
      <c r="A36" s="30">
        <v>29</v>
      </c>
      <c r="B36" s="60" t="s">
        <v>65</v>
      </c>
      <c r="C36" s="60" t="s">
        <v>66</v>
      </c>
      <c r="D36" s="149">
        <v>167</v>
      </c>
      <c r="E36" s="86">
        <f t="shared" si="0"/>
        <v>75.9090909090909</v>
      </c>
      <c r="F36" s="37">
        <f t="shared" si="1"/>
        <v>76.9090909090909</v>
      </c>
    </row>
    <row r="37" spans="1:6" ht="12.75">
      <c r="A37" s="30">
        <v>30</v>
      </c>
      <c r="B37" s="60" t="s">
        <v>191</v>
      </c>
      <c r="C37" s="62" t="s">
        <v>108</v>
      </c>
      <c r="D37" s="149">
        <v>167</v>
      </c>
      <c r="E37" s="86">
        <f t="shared" si="0"/>
        <v>75.9090909090909</v>
      </c>
      <c r="F37" s="37">
        <f t="shared" si="1"/>
        <v>76.9090909090909</v>
      </c>
    </row>
    <row r="38" spans="1:6" ht="12.75">
      <c r="A38" s="30">
        <v>31</v>
      </c>
      <c r="B38" s="60" t="s">
        <v>18</v>
      </c>
      <c r="C38" s="62" t="s">
        <v>19</v>
      </c>
      <c r="D38" s="149">
        <v>166</v>
      </c>
      <c r="E38" s="86">
        <f t="shared" si="0"/>
        <v>75.45454545454545</v>
      </c>
      <c r="F38" s="37">
        <f t="shared" si="1"/>
        <v>76.45454545454545</v>
      </c>
    </row>
    <row r="39" spans="1:6" ht="12.75">
      <c r="A39" s="30">
        <v>32</v>
      </c>
      <c r="B39" s="60" t="s">
        <v>167</v>
      </c>
      <c r="C39" s="62" t="s">
        <v>28</v>
      </c>
      <c r="D39" s="149">
        <v>166</v>
      </c>
      <c r="E39" s="86">
        <f t="shared" si="0"/>
        <v>75.45454545454545</v>
      </c>
      <c r="F39" s="37">
        <f t="shared" si="1"/>
        <v>76.45454545454545</v>
      </c>
    </row>
    <row r="40" spans="1:6" ht="12.75">
      <c r="A40" s="30">
        <v>33</v>
      </c>
      <c r="B40" s="66" t="s">
        <v>244</v>
      </c>
      <c r="C40" s="66" t="s">
        <v>74</v>
      </c>
      <c r="D40" s="149">
        <v>165</v>
      </c>
      <c r="E40" s="86">
        <f aca="true" t="shared" si="2" ref="E40:E71">(D40/D$8)*100</f>
        <v>75</v>
      </c>
      <c r="F40" s="37">
        <f aca="true" t="shared" si="3" ref="F40:F71">E40+E$3</f>
        <v>76</v>
      </c>
    </row>
    <row r="41" spans="1:6" ht="12.75">
      <c r="A41" s="30">
        <v>34</v>
      </c>
      <c r="B41" s="66" t="s">
        <v>99</v>
      </c>
      <c r="C41" s="66" t="s">
        <v>100</v>
      </c>
      <c r="D41" s="149">
        <v>164</v>
      </c>
      <c r="E41" s="86">
        <f t="shared" si="2"/>
        <v>74.54545454545455</v>
      </c>
      <c r="F41" s="37">
        <f t="shared" si="3"/>
        <v>75.54545454545455</v>
      </c>
    </row>
    <row r="42" spans="1:6" ht="12.75">
      <c r="A42" s="30">
        <v>35</v>
      </c>
      <c r="B42" s="60" t="s">
        <v>177</v>
      </c>
      <c r="C42" s="60" t="s">
        <v>46</v>
      </c>
      <c r="D42" s="149">
        <v>163</v>
      </c>
      <c r="E42" s="86">
        <f t="shared" si="2"/>
        <v>74.0909090909091</v>
      </c>
      <c r="F42" s="37">
        <f t="shared" si="3"/>
        <v>75.0909090909091</v>
      </c>
    </row>
    <row r="43" spans="1:6" ht="12.75">
      <c r="A43" s="30">
        <v>36</v>
      </c>
      <c r="B43" s="60" t="s">
        <v>59</v>
      </c>
      <c r="C43" s="60" t="s">
        <v>60</v>
      </c>
      <c r="D43" s="149">
        <v>162</v>
      </c>
      <c r="E43" s="86">
        <f t="shared" si="2"/>
        <v>73.63636363636363</v>
      </c>
      <c r="F43" s="37">
        <f t="shared" si="3"/>
        <v>74.63636363636363</v>
      </c>
    </row>
    <row r="44" spans="1:6" ht="12.75">
      <c r="A44" s="30">
        <v>37</v>
      </c>
      <c r="B44" s="62" t="s">
        <v>109</v>
      </c>
      <c r="C44" s="62" t="s">
        <v>110</v>
      </c>
      <c r="D44" s="149">
        <v>162</v>
      </c>
      <c r="E44" s="86">
        <f t="shared" si="2"/>
        <v>73.63636363636363</v>
      </c>
      <c r="F44" s="37">
        <f t="shared" si="3"/>
        <v>74.63636363636363</v>
      </c>
    </row>
    <row r="45" spans="1:6" ht="12.75">
      <c r="A45" s="30">
        <v>38</v>
      </c>
      <c r="B45" s="64" t="s">
        <v>344</v>
      </c>
      <c r="C45" s="64" t="s">
        <v>194</v>
      </c>
      <c r="D45" s="149">
        <v>161</v>
      </c>
      <c r="E45" s="86">
        <f t="shared" si="2"/>
        <v>73.18181818181819</v>
      </c>
      <c r="F45" s="37">
        <f t="shared" si="3"/>
        <v>74.18181818181819</v>
      </c>
    </row>
    <row r="46" spans="1:6" ht="12.75">
      <c r="A46" s="30">
        <v>39</v>
      </c>
      <c r="B46" s="62" t="s">
        <v>445</v>
      </c>
      <c r="C46" s="62" t="s">
        <v>19</v>
      </c>
      <c r="D46" s="149">
        <v>161</v>
      </c>
      <c r="E46" s="86">
        <f t="shared" si="2"/>
        <v>73.18181818181819</v>
      </c>
      <c r="F46" s="37">
        <f t="shared" si="3"/>
        <v>74.18181818181819</v>
      </c>
    </row>
    <row r="47" spans="1:6" ht="12.75">
      <c r="A47" s="30">
        <v>40</v>
      </c>
      <c r="B47" s="60" t="s">
        <v>39</v>
      </c>
      <c r="C47" s="60" t="s">
        <v>19</v>
      </c>
      <c r="D47" s="149">
        <v>160</v>
      </c>
      <c r="E47" s="86">
        <f t="shared" si="2"/>
        <v>72.72727272727273</v>
      </c>
      <c r="F47" s="37">
        <f t="shared" si="3"/>
        <v>73.72727272727273</v>
      </c>
    </row>
    <row r="48" spans="1:6" ht="12.75">
      <c r="A48" s="30">
        <v>41</v>
      </c>
      <c r="B48" s="60" t="s">
        <v>41</v>
      </c>
      <c r="C48" s="60" t="s">
        <v>42</v>
      </c>
      <c r="D48" s="150">
        <v>159</v>
      </c>
      <c r="E48" s="86">
        <f t="shared" si="2"/>
        <v>72.27272727272728</v>
      </c>
      <c r="F48" s="37">
        <f t="shared" si="3"/>
        <v>73.27272727272728</v>
      </c>
    </row>
    <row r="49" spans="1:6" ht="12.75">
      <c r="A49" s="30">
        <v>42</v>
      </c>
      <c r="B49" s="60" t="s">
        <v>24</v>
      </c>
      <c r="C49" s="60" t="s">
        <v>196</v>
      </c>
      <c r="D49" s="149">
        <v>159</v>
      </c>
      <c r="E49" s="86">
        <f t="shared" si="2"/>
        <v>72.27272727272728</v>
      </c>
      <c r="F49" s="37">
        <f t="shared" si="3"/>
        <v>73.27272727272728</v>
      </c>
    </row>
    <row r="50" spans="1:6" ht="12.75">
      <c r="A50" s="30">
        <v>43</v>
      </c>
      <c r="B50" s="60" t="s">
        <v>59</v>
      </c>
      <c r="C50" s="60" t="s">
        <v>42</v>
      </c>
      <c r="D50" s="150">
        <v>159</v>
      </c>
      <c r="E50" s="86">
        <f t="shared" si="2"/>
        <v>72.27272727272728</v>
      </c>
      <c r="F50" s="37">
        <f t="shared" si="3"/>
        <v>73.27272727272728</v>
      </c>
    </row>
    <row r="51" spans="1:6" ht="12.75">
      <c r="A51" s="30">
        <v>44</v>
      </c>
      <c r="B51" s="62" t="s">
        <v>45</v>
      </c>
      <c r="C51" s="62" t="s">
        <v>77</v>
      </c>
      <c r="D51" s="149">
        <v>159</v>
      </c>
      <c r="E51" s="86">
        <f t="shared" si="2"/>
        <v>72.27272727272728</v>
      </c>
      <c r="F51" s="37">
        <f t="shared" si="3"/>
        <v>73.27272727272728</v>
      </c>
    </row>
    <row r="52" spans="1:6" ht="12.75">
      <c r="A52" s="30">
        <v>45</v>
      </c>
      <c r="B52" s="62" t="s">
        <v>64</v>
      </c>
      <c r="C52" s="60" t="s">
        <v>42</v>
      </c>
      <c r="D52" s="149">
        <v>157</v>
      </c>
      <c r="E52" s="86">
        <f t="shared" si="2"/>
        <v>71.36363636363636</v>
      </c>
      <c r="F52" s="37">
        <f t="shared" si="3"/>
        <v>72.36363636363636</v>
      </c>
    </row>
    <row r="53" spans="1:6" ht="12.75">
      <c r="A53" s="30">
        <v>46</v>
      </c>
      <c r="B53" s="60" t="s">
        <v>71</v>
      </c>
      <c r="C53" s="60" t="s">
        <v>38</v>
      </c>
      <c r="D53" s="149">
        <v>156</v>
      </c>
      <c r="E53" s="86">
        <f t="shared" si="2"/>
        <v>70.9090909090909</v>
      </c>
      <c r="F53" s="37">
        <f t="shared" si="3"/>
        <v>71.9090909090909</v>
      </c>
    </row>
    <row r="54" spans="1:6" ht="12.75">
      <c r="A54" s="30">
        <v>47</v>
      </c>
      <c r="B54" s="66" t="s">
        <v>219</v>
      </c>
      <c r="C54" s="66" t="s">
        <v>220</v>
      </c>
      <c r="D54" s="149">
        <v>156</v>
      </c>
      <c r="E54" s="86">
        <f t="shared" si="2"/>
        <v>70.9090909090909</v>
      </c>
      <c r="F54" s="37">
        <f t="shared" si="3"/>
        <v>71.9090909090909</v>
      </c>
    </row>
    <row r="55" spans="1:6" ht="12.75">
      <c r="A55" s="30">
        <v>48</v>
      </c>
      <c r="B55" s="60" t="s">
        <v>146</v>
      </c>
      <c r="C55" s="60" t="s">
        <v>153</v>
      </c>
      <c r="D55" s="149">
        <v>154</v>
      </c>
      <c r="E55" s="86">
        <f t="shared" si="2"/>
        <v>70</v>
      </c>
      <c r="F55" s="37">
        <f t="shared" si="3"/>
        <v>71</v>
      </c>
    </row>
    <row r="56" spans="1:6" ht="12.75">
      <c r="A56" s="30">
        <v>49</v>
      </c>
      <c r="B56" s="60" t="s">
        <v>154</v>
      </c>
      <c r="C56" s="60" t="s">
        <v>87</v>
      </c>
      <c r="D56" s="149">
        <v>151</v>
      </c>
      <c r="E56" s="86">
        <f t="shared" si="2"/>
        <v>68.63636363636364</v>
      </c>
      <c r="F56" s="37">
        <f t="shared" si="3"/>
        <v>69.63636363636364</v>
      </c>
    </row>
    <row r="57" spans="1:6" ht="12.75">
      <c r="A57" s="30">
        <v>50</v>
      </c>
      <c r="B57" s="66" t="s">
        <v>357</v>
      </c>
      <c r="C57" s="66" t="s">
        <v>260</v>
      </c>
      <c r="D57" s="149">
        <v>150</v>
      </c>
      <c r="E57" s="86">
        <f t="shared" si="2"/>
        <v>68.18181818181817</v>
      </c>
      <c r="F57" s="37">
        <f t="shared" si="3"/>
        <v>69.18181818181817</v>
      </c>
    </row>
    <row r="58" spans="1:6" ht="12.75">
      <c r="A58" s="30">
        <v>51</v>
      </c>
      <c r="B58" s="62" t="s">
        <v>98</v>
      </c>
      <c r="C58" s="62" t="s">
        <v>38</v>
      </c>
      <c r="D58" s="149">
        <v>149</v>
      </c>
      <c r="E58" s="86">
        <f t="shared" si="2"/>
        <v>67.72727272727272</v>
      </c>
      <c r="F58" s="37">
        <f t="shared" si="3"/>
        <v>68.72727272727272</v>
      </c>
    </row>
    <row r="59" spans="1:6" ht="12.75">
      <c r="A59" s="30">
        <v>52</v>
      </c>
      <c r="B59" s="62" t="s">
        <v>98</v>
      </c>
      <c r="C59" s="62" t="s">
        <v>133</v>
      </c>
      <c r="D59" s="149">
        <v>148</v>
      </c>
      <c r="E59" s="86">
        <f t="shared" si="2"/>
        <v>67.27272727272727</v>
      </c>
      <c r="F59" s="37">
        <f t="shared" si="3"/>
        <v>68.27272727272727</v>
      </c>
    </row>
    <row r="60" spans="1:6" ht="12.75">
      <c r="A60" s="30">
        <v>53</v>
      </c>
      <c r="B60" s="60" t="s">
        <v>361</v>
      </c>
      <c r="C60" s="60" t="s">
        <v>153</v>
      </c>
      <c r="D60" s="149">
        <v>147</v>
      </c>
      <c r="E60" s="86">
        <f t="shared" si="2"/>
        <v>66.81818181818183</v>
      </c>
      <c r="F60" s="37">
        <f t="shared" si="3"/>
        <v>67.81818181818183</v>
      </c>
    </row>
    <row r="61" spans="1:6" ht="12.75">
      <c r="A61" s="30">
        <v>54</v>
      </c>
      <c r="B61" s="62" t="s">
        <v>75</v>
      </c>
      <c r="C61" s="62" t="s">
        <v>28</v>
      </c>
      <c r="D61" s="149">
        <v>147</v>
      </c>
      <c r="E61" s="86">
        <f t="shared" si="2"/>
        <v>66.81818181818183</v>
      </c>
      <c r="F61" s="37">
        <f t="shared" si="3"/>
        <v>67.81818181818183</v>
      </c>
    </row>
    <row r="62" spans="1:6" ht="12.75">
      <c r="A62" s="30">
        <v>55</v>
      </c>
      <c r="B62" s="66" t="s">
        <v>83</v>
      </c>
      <c r="C62" s="66" t="s">
        <v>84</v>
      </c>
      <c r="D62" s="149">
        <v>146</v>
      </c>
      <c r="E62" s="86">
        <f t="shared" si="2"/>
        <v>66.36363636363637</v>
      </c>
      <c r="F62" s="37">
        <f t="shared" si="3"/>
        <v>67.36363636363637</v>
      </c>
    </row>
    <row r="63" spans="1:6" ht="12.75">
      <c r="A63" s="30">
        <v>56</v>
      </c>
      <c r="B63" s="62" t="s">
        <v>112</v>
      </c>
      <c r="C63" s="62" t="s">
        <v>42</v>
      </c>
      <c r="D63" s="149">
        <v>146</v>
      </c>
      <c r="E63" s="86">
        <f t="shared" si="2"/>
        <v>66.36363636363637</v>
      </c>
      <c r="F63" s="37">
        <f t="shared" si="3"/>
        <v>67.36363636363637</v>
      </c>
    </row>
    <row r="64" spans="1:6" ht="12.75">
      <c r="A64" s="30">
        <v>57</v>
      </c>
      <c r="B64" s="60" t="s">
        <v>191</v>
      </c>
      <c r="C64" s="60" t="s">
        <v>199</v>
      </c>
      <c r="D64" s="149">
        <v>145</v>
      </c>
      <c r="E64" s="86">
        <f t="shared" si="2"/>
        <v>65.9090909090909</v>
      </c>
      <c r="F64" s="37">
        <f t="shared" si="3"/>
        <v>66.9090909090909</v>
      </c>
    </row>
    <row r="65" spans="1:6" ht="12.75">
      <c r="A65" s="30">
        <v>58</v>
      </c>
      <c r="B65" s="60" t="s">
        <v>195</v>
      </c>
      <c r="C65" s="60" t="s">
        <v>80</v>
      </c>
      <c r="D65" s="149">
        <v>144</v>
      </c>
      <c r="E65" s="86">
        <f t="shared" si="2"/>
        <v>65.45454545454545</v>
      </c>
      <c r="F65" s="37">
        <f t="shared" si="3"/>
        <v>66.45454545454545</v>
      </c>
    </row>
    <row r="66" spans="1:6" ht="12.75">
      <c r="A66" s="30">
        <v>59</v>
      </c>
      <c r="B66" s="60" t="s">
        <v>127</v>
      </c>
      <c r="C66" s="62" t="s">
        <v>25</v>
      </c>
      <c r="D66" s="149">
        <v>144</v>
      </c>
      <c r="E66" s="86">
        <f t="shared" si="2"/>
        <v>65.45454545454545</v>
      </c>
      <c r="F66" s="37">
        <f t="shared" si="3"/>
        <v>66.45454545454545</v>
      </c>
    </row>
    <row r="67" spans="1:6" ht="12.75">
      <c r="A67" s="30">
        <v>60</v>
      </c>
      <c r="B67" s="66" t="s">
        <v>34</v>
      </c>
      <c r="C67" s="66" t="s">
        <v>35</v>
      </c>
      <c r="D67" s="149">
        <v>142</v>
      </c>
      <c r="E67" s="86">
        <f t="shared" si="2"/>
        <v>64.54545454545455</v>
      </c>
      <c r="F67" s="37">
        <f t="shared" si="3"/>
        <v>65.54545454545455</v>
      </c>
    </row>
    <row r="68" spans="1:6" ht="12.75">
      <c r="A68" s="30">
        <v>61</v>
      </c>
      <c r="B68" s="60" t="s">
        <v>438</v>
      </c>
      <c r="C68" s="60" t="s">
        <v>89</v>
      </c>
      <c r="D68" s="149">
        <v>142</v>
      </c>
      <c r="E68" s="86">
        <f t="shared" si="2"/>
        <v>64.54545454545455</v>
      </c>
      <c r="F68" s="37">
        <f t="shared" si="3"/>
        <v>65.54545454545455</v>
      </c>
    </row>
    <row r="69" spans="1:6" ht="12.75">
      <c r="A69" s="30">
        <v>62</v>
      </c>
      <c r="B69" s="64" t="s">
        <v>78</v>
      </c>
      <c r="C69" s="66" t="s">
        <v>79</v>
      </c>
      <c r="D69" s="149">
        <v>141</v>
      </c>
      <c r="E69" s="86">
        <f t="shared" si="2"/>
        <v>64.0909090909091</v>
      </c>
      <c r="F69" s="37">
        <f t="shared" si="3"/>
        <v>65.0909090909091</v>
      </c>
    </row>
    <row r="70" spans="1:6" ht="12.75">
      <c r="A70" s="30">
        <v>63</v>
      </c>
      <c r="B70" s="60" t="s">
        <v>86</v>
      </c>
      <c r="C70" s="60" t="s">
        <v>87</v>
      </c>
      <c r="D70" s="149">
        <v>141</v>
      </c>
      <c r="E70" s="86">
        <f t="shared" si="2"/>
        <v>64.0909090909091</v>
      </c>
      <c r="F70" s="37">
        <f t="shared" si="3"/>
        <v>65.0909090909091</v>
      </c>
    </row>
    <row r="71" spans="1:6" ht="12.75">
      <c r="A71" s="30">
        <v>64</v>
      </c>
      <c r="B71" s="66" t="s">
        <v>117</v>
      </c>
      <c r="C71" s="66" t="s">
        <v>118</v>
      </c>
      <c r="D71" s="149">
        <v>140</v>
      </c>
      <c r="E71" s="86">
        <f t="shared" si="2"/>
        <v>63.63636363636363</v>
      </c>
      <c r="F71" s="37">
        <f t="shared" si="3"/>
        <v>64.63636363636363</v>
      </c>
    </row>
    <row r="72" spans="1:6" ht="12.75">
      <c r="A72" s="30">
        <v>65</v>
      </c>
      <c r="B72" s="66" t="s">
        <v>229</v>
      </c>
      <c r="C72" s="66" t="s">
        <v>159</v>
      </c>
      <c r="D72" s="149">
        <v>139</v>
      </c>
      <c r="E72" s="86">
        <f aca="true" t="shared" si="4" ref="E72:E103">(D72/D$8)*100</f>
        <v>63.18181818181819</v>
      </c>
      <c r="F72" s="37">
        <f aca="true" t="shared" si="5" ref="F72:F103">E72+E$3</f>
        <v>64.18181818181819</v>
      </c>
    </row>
    <row r="73" spans="1:6" ht="12.75">
      <c r="A73" s="30">
        <v>66</v>
      </c>
      <c r="B73" s="60" t="s">
        <v>430</v>
      </c>
      <c r="C73" s="60" t="s">
        <v>97</v>
      </c>
      <c r="D73" s="149">
        <v>139</v>
      </c>
      <c r="E73" s="86">
        <f t="shared" si="4"/>
        <v>63.18181818181819</v>
      </c>
      <c r="F73" s="37">
        <f t="shared" si="5"/>
        <v>64.18181818181819</v>
      </c>
    </row>
    <row r="74" spans="1:6" ht="12.75">
      <c r="A74" s="30">
        <v>67</v>
      </c>
      <c r="B74" s="60" t="s">
        <v>94</v>
      </c>
      <c r="C74" s="60" t="s">
        <v>42</v>
      </c>
      <c r="D74" s="149">
        <v>138</v>
      </c>
      <c r="E74" s="86">
        <f t="shared" si="4"/>
        <v>62.727272727272734</v>
      </c>
      <c r="F74" s="37">
        <f t="shared" si="5"/>
        <v>63.727272727272734</v>
      </c>
    </row>
    <row r="75" spans="1:6" ht="12.75">
      <c r="A75" s="30">
        <v>68</v>
      </c>
      <c r="B75" s="66" t="s">
        <v>48</v>
      </c>
      <c r="C75" s="66" t="s">
        <v>440</v>
      </c>
      <c r="D75" s="149">
        <v>138</v>
      </c>
      <c r="E75" s="86">
        <f t="shared" si="4"/>
        <v>62.727272727272734</v>
      </c>
      <c r="F75" s="37">
        <f t="shared" si="5"/>
        <v>63.727272727272734</v>
      </c>
    </row>
    <row r="76" spans="1:6" ht="12.75">
      <c r="A76" s="30">
        <v>69</v>
      </c>
      <c r="B76" s="62" t="s">
        <v>116</v>
      </c>
      <c r="C76" s="62" t="s">
        <v>89</v>
      </c>
      <c r="D76" s="149">
        <v>137</v>
      </c>
      <c r="E76" s="86">
        <f t="shared" si="4"/>
        <v>62.272727272727266</v>
      </c>
      <c r="F76" s="37">
        <f t="shared" si="5"/>
        <v>63.272727272727266</v>
      </c>
    </row>
    <row r="77" spans="1:6" ht="12.75">
      <c r="A77" s="30">
        <v>70</v>
      </c>
      <c r="B77" s="66" t="s">
        <v>114</v>
      </c>
      <c r="C77" s="66" t="s">
        <v>115</v>
      </c>
      <c r="D77" s="150">
        <v>137</v>
      </c>
      <c r="E77" s="86">
        <f t="shared" si="4"/>
        <v>62.272727272727266</v>
      </c>
      <c r="F77" s="37">
        <f t="shared" si="5"/>
        <v>63.272727272727266</v>
      </c>
    </row>
    <row r="78" spans="1:6" ht="12.75">
      <c r="A78" s="30">
        <v>71</v>
      </c>
      <c r="B78" s="60" t="s">
        <v>46</v>
      </c>
      <c r="C78" s="60" t="s">
        <v>47</v>
      </c>
      <c r="D78" s="149">
        <v>137</v>
      </c>
      <c r="E78" s="86">
        <f t="shared" si="4"/>
        <v>62.272727272727266</v>
      </c>
      <c r="F78" s="37">
        <f t="shared" si="5"/>
        <v>63.272727272727266</v>
      </c>
    </row>
    <row r="79" spans="1:6" ht="12.75">
      <c r="A79" s="30">
        <v>72</v>
      </c>
      <c r="B79" s="60" t="s">
        <v>29</v>
      </c>
      <c r="C79" s="60" t="s">
        <v>28</v>
      </c>
      <c r="D79" s="149">
        <v>136</v>
      </c>
      <c r="E79" s="86">
        <f t="shared" si="4"/>
        <v>61.81818181818181</v>
      </c>
      <c r="F79" s="37">
        <f t="shared" si="5"/>
        <v>62.81818181818181</v>
      </c>
    </row>
    <row r="80" spans="1:6" ht="12.75">
      <c r="A80" s="30">
        <v>73</v>
      </c>
      <c r="B80" s="60" t="s">
        <v>113</v>
      </c>
      <c r="C80" s="60" t="s">
        <v>38</v>
      </c>
      <c r="D80" s="149">
        <v>136</v>
      </c>
      <c r="E80" s="86">
        <f t="shared" si="4"/>
        <v>61.81818181818181</v>
      </c>
      <c r="F80" s="37">
        <f t="shared" si="5"/>
        <v>62.81818181818181</v>
      </c>
    </row>
    <row r="81" spans="1:6" ht="12.75">
      <c r="A81" s="30">
        <v>74</v>
      </c>
      <c r="B81" s="62" t="s">
        <v>76</v>
      </c>
      <c r="C81" s="62" t="s">
        <v>38</v>
      </c>
      <c r="D81" s="149">
        <v>135</v>
      </c>
      <c r="E81" s="86">
        <f t="shared" si="4"/>
        <v>61.36363636363637</v>
      </c>
      <c r="F81" s="37">
        <f t="shared" si="5"/>
        <v>62.36363636363637</v>
      </c>
    </row>
    <row r="82" spans="1:6" ht="12.75">
      <c r="A82" s="30">
        <v>75</v>
      </c>
      <c r="B82" s="66" t="s">
        <v>221</v>
      </c>
      <c r="C82" s="66" t="s">
        <v>222</v>
      </c>
      <c r="D82" s="149">
        <v>135</v>
      </c>
      <c r="E82" s="86">
        <f t="shared" si="4"/>
        <v>61.36363636363637</v>
      </c>
      <c r="F82" s="37">
        <f t="shared" si="5"/>
        <v>62.36363636363637</v>
      </c>
    </row>
    <row r="83" spans="1:6" ht="12.75">
      <c r="A83" s="30">
        <v>76</v>
      </c>
      <c r="B83" s="60" t="s">
        <v>338</v>
      </c>
      <c r="C83" s="60" t="s">
        <v>19</v>
      </c>
      <c r="D83" s="149">
        <v>134</v>
      </c>
      <c r="E83" s="86">
        <f t="shared" si="4"/>
        <v>60.909090909090914</v>
      </c>
      <c r="F83" s="37">
        <f t="shared" si="5"/>
        <v>61.909090909090914</v>
      </c>
    </row>
    <row r="84" spans="1:6" ht="12.75">
      <c r="A84" s="30">
        <v>77</v>
      </c>
      <c r="B84" s="62" t="s">
        <v>209</v>
      </c>
      <c r="C84" s="62" t="s">
        <v>80</v>
      </c>
      <c r="D84" s="149">
        <v>133</v>
      </c>
      <c r="E84" s="86">
        <f t="shared" si="4"/>
        <v>60.45454545454545</v>
      </c>
      <c r="F84" s="37">
        <f t="shared" si="5"/>
        <v>61.45454545454545</v>
      </c>
    </row>
    <row r="85" spans="1:6" ht="12.75">
      <c r="A85" s="30">
        <v>78</v>
      </c>
      <c r="B85" s="62" t="s">
        <v>54</v>
      </c>
      <c r="C85" s="62" t="s">
        <v>38</v>
      </c>
      <c r="D85" s="149">
        <v>132</v>
      </c>
      <c r="E85" s="86">
        <f t="shared" si="4"/>
        <v>60</v>
      </c>
      <c r="F85" s="37">
        <f t="shared" si="5"/>
        <v>61</v>
      </c>
    </row>
    <row r="86" spans="1:6" ht="12.75">
      <c r="A86" s="30">
        <v>79</v>
      </c>
      <c r="B86" s="64" t="s">
        <v>193</v>
      </c>
      <c r="C86" s="64" t="s">
        <v>194</v>
      </c>
      <c r="D86" s="149">
        <v>132</v>
      </c>
      <c r="E86" s="86">
        <f t="shared" si="4"/>
        <v>60</v>
      </c>
      <c r="F86" s="37">
        <f t="shared" si="5"/>
        <v>61</v>
      </c>
    </row>
    <row r="87" spans="1:6" ht="12.75">
      <c r="A87" s="30">
        <v>80</v>
      </c>
      <c r="B87" s="62" t="s">
        <v>165</v>
      </c>
      <c r="C87" s="60" t="s">
        <v>80</v>
      </c>
      <c r="D87" s="149">
        <v>131</v>
      </c>
      <c r="E87" s="86">
        <f t="shared" si="4"/>
        <v>59.54545454545455</v>
      </c>
      <c r="F87" s="37">
        <f t="shared" si="5"/>
        <v>60.54545454545455</v>
      </c>
    </row>
    <row r="88" spans="1:6" ht="12.75">
      <c r="A88" s="30">
        <v>81</v>
      </c>
      <c r="B88" s="60" t="s">
        <v>98</v>
      </c>
      <c r="C88" s="60" t="s">
        <v>19</v>
      </c>
      <c r="D88" s="149">
        <v>130</v>
      </c>
      <c r="E88" s="86">
        <f t="shared" si="4"/>
        <v>59.09090909090909</v>
      </c>
      <c r="F88" s="37">
        <f t="shared" si="5"/>
        <v>60.09090909090909</v>
      </c>
    </row>
    <row r="89" spans="1:6" ht="12.75">
      <c r="A89" s="30">
        <v>82</v>
      </c>
      <c r="B89" s="62" t="s">
        <v>103</v>
      </c>
      <c r="C89" s="60" t="s">
        <v>87</v>
      </c>
      <c r="D89" s="149">
        <v>130</v>
      </c>
      <c r="E89" s="86">
        <f t="shared" si="4"/>
        <v>59.09090909090909</v>
      </c>
      <c r="F89" s="37">
        <f t="shared" si="5"/>
        <v>60.09090909090909</v>
      </c>
    </row>
    <row r="90" spans="1:6" ht="12.75">
      <c r="A90" s="30">
        <v>83</v>
      </c>
      <c r="B90" s="66" t="s">
        <v>90</v>
      </c>
      <c r="C90" s="66" t="s">
        <v>91</v>
      </c>
      <c r="D90" s="149">
        <v>129</v>
      </c>
      <c r="E90" s="86">
        <f t="shared" si="4"/>
        <v>58.63636363636363</v>
      </c>
      <c r="F90" s="37">
        <f t="shared" si="5"/>
        <v>59.63636363636363</v>
      </c>
    </row>
    <row r="91" spans="1:6" ht="12.75">
      <c r="A91" s="30">
        <v>84</v>
      </c>
      <c r="B91" s="62" t="s">
        <v>43</v>
      </c>
      <c r="C91" s="62" t="s">
        <v>375</v>
      </c>
      <c r="D91" s="149">
        <v>127</v>
      </c>
      <c r="E91" s="86">
        <f t="shared" si="4"/>
        <v>57.72727272727273</v>
      </c>
      <c r="F91" s="37">
        <f t="shared" si="5"/>
        <v>58.72727272727273</v>
      </c>
    </row>
    <row r="92" spans="1:6" ht="12.75">
      <c r="A92" s="30">
        <v>85</v>
      </c>
      <c r="B92" s="62" t="s">
        <v>22</v>
      </c>
      <c r="C92" s="60" t="s">
        <v>61</v>
      </c>
      <c r="D92" s="149">
        <v>127</v>
      </c>
      <c r="E92" s="86">
        <f t="shared" si="4"/>
        <v>57.72727272727273</v>
      </c>
      <c r="F92" s="37">
        <f t="shared" si="5"/>
        <v>58.72727272727273</v>
      </c>
    </row>
    <row r="93" spans="1:6" ht="12.75">
      <c r="A93" s="30">
        <v>86</v>
      </c>
      <c r="B93" s="60" t="s">
        <v>446</v>
      </c>
      <c r="C93" s="60" t="s">
        <v>70</v>
      </c>
      <c r="D93" s="149">
        <v>127</v>
      </c>
      <c r="E93" s="86">
        <f t="shared" si="4"/>
        <v>57.72727272727273</v>
      </c>
      <c r="F93" s="37">
        <f t="shared" si="5"/>
        <v>58.72727272727273</v>
      </c>
    </row>
    <row r="94" spans="1:6" ht="12.75">
      <c r="A94" s="30">
        <v>87</v>
      </c>
      <c r="B94" s="62" t="s">
        <v>64</v>
      </c>
      <c r="C94" s="62" t="s">
        <v>19</v>
      </c>
      <c r="D94" s="149">
        <v>126</v>
      </c>
      <c r="E94" s="86">
        <f t="shared" si="4"/>
        <v>57.27272727272727</v>
      </c>
      <c r="F94" s="37">
        <f t="shared" si="5"/>
        <v>58.27272727272727</v>
      </c>
    </row>
    <row r="95" spans="1:6" ht="12.75">
      <c r="A95" s="30">
        <v>88</v>
      </c>
      <c r="B95" s="60" t="s">
        <v>132</v>
      </c>
      <c r="C95" s="60" t="s">
        <v>46</v>
      </c>
      <c r="D95" s="149">
        <v>124</v>
      </c>
      <c r="E95" s="86">
        <f t="shared" si="4"/>
        <v>56.36363636363636</v>
      </c>
      <c r="F95" s="37">
        <f t="shared" si="5"/>
        <v>57.36363636363636</v>
      </c>
    </row>
    <row r="96" spans="1:6" ht="12.75">
      <c r="A96" s="30">
        <v>89</v>
      </c>
      <c r="B96" s="60" t="s">
        <v>125</v>
      </c>
      <c r="C96" s="60" t="s">
        <v>87</v>
      </c>
      <c r="D96" s="149">
        <v>123</v>
      </c>
      <c r="E96" s="86">
        <f t="shared" si="4"/>
        <v>55.90909090909091</v>
      </c>
      <c r="F96" s="37">
        <f t="shared" si="5"/>
        <v>56.90909090909091</v>
      </c>
    </row>
    <row r="97" spans="1:6" ht="12.75">
      <c r="A97" s="30">
        <v>90</v>
      </c>
      <c r="B97" s="66" t="s">
        <v>85</v>
      </c>
      <c r="C97" s="64" t="s">
        <v>84</v>
      </c>
      <c r="D97" s="149">
        <v>122</v>
      </c>
      <c r="E97" s="86">
        <f t="shared" si="4"/>
        <v>55.45454545454545</v>
      </c>
      <c r="F97" s="37">
        <f t="shared" si="5"/>
        <v>56.45454545454545</v>
      </c>
    </row>
    <row r="98" spans="1:6" ht="12.75">
      <c r="A98" s="30">
        <v>91</v>
      </c>
      <c r="B98" s="64" t="s">
        <v>447</v>
      </c>
      <c r="C98" s="64" t="s">
        <v>228</v>
      </c>
      <c r="D98" s="149">
        <v>121</v>
      </c>
      <c r="E98" s="86">
        <f t="shared" si="4"/>
        <v>55.00000000000001</v>
      </c>
      <c r="F98" s="37">
        <f t="shared" si="5"/>
        <v>56.00000000000001</v>
      </c>
    </row>
    <row r="99" spans="1:6" ht="12.75">
      <c r="A99" s="30">
        <v>92</v>
      </c>
      <c r="B99" s="66" t="s">
        <v>62</v>
      </c>
      <c r="C99" s="66" t="s">
        <v>63</v>
      </c>
      <c r="D99" s="149">
        <v>121</v>
      </c>
      <c r="E99" s="86">
        <f t="shared" si="4"/>
        <v>55.00000000000001</v>
      </c>
      <c r="F99" s="37">
        <f t="shared" si="5"/>
        <v>56.00000000000001</v>
      </c>
    </row>
    <row r="100" spans="1:6" ht="12.75">
      <c r="A100" s="30">
        <v>93</v>
      </c>
      <c r="B100" s="66" t="s">
        <v>73</v>
      </c>
      <c r="C100" s="64" t="s">
        <v>74</v>
      </c>
      <c r="D100" s="149">
        <v>119</v>
      </c>
      <c r="E100" s="86">
        <f t="shared" si="4"/>
        <v>54.090909090909086</v>
      </c>
      <c r="F100" s="37">
        <f t="shared" si="5"/>
        <v>55.090909090909086</v>
      </c>
    </row>
    <row r="101" spans="1:6" ht="12.75">
      <c r="A101" s="30">
        <v>94</v>
      </c>
      <c r="B101" s="66" t="s">
        <v>163</v>
      </c>
      <c r="C101" s="66" t="s">
        <v>74</v>
      </c>
      <c r="D101" s="149">
        <v>118</v>
      </c>
      <c r="E101" s="86">
        <f t="shared" si="4"/>
        <v>53.63636363636364</v>
      </c>
      <c r="F101" s="37">
        <f t="shared" si="5"/>
        <v>54.63636363636364</v>
      </c>
    </row>
    <row r="102" spans="1:6" ht="12.75">
      <c r="A102" s="30">
        <v>95</v>
      </c>
      <c r="B102" s="66" t="s">
        <v>382</v>
      </c>
      <c r="C102" s="66" t="s">
        <v>383</v>
      </c>
      <c r="D102" s="149">
        <v>117</v>
      </c>
      <c r="E102" s="86">
        <f t="shared" si="4"/>
        <v>53.18181818181819</v>
      </c>
      <c r="F102" s="37">
        <f t="shared" si="5"/>
        <v>54.18181818181819</v>
      </c>
    </row>
    <row r="103" spans="1:6" ht="12.75">
      <c r="A103" s="30">
        <v>96</v>
      </c>
      <c r="B103" s="66" t="s">
        <v>173</v>
      </c>
      <c r="C103" s="66" t="s">
        <v>174</v>
      </c>
      <c r="D103" s="149">
        <v>117</v>
      </c>
      <c r="E103" s="86">
        <f t="shared" si="4"/>
        <v>53.18181818181819</v>
      </c>
      <c r="F103" s="37">
        <f t="shared" si="5"/>
        <v>54.18181818181819</v>
      </c>
    </row>
    <row r="104" spans="1:6" ht="12.75">
      <c r="A104" s="30">
        <v>97</v>
      </c>
      <c r="B104" s="66" t="s">
        <v>180</v>
      </c>
      <c r="C104" s="64" t="s">
        <v>181</v>
      </c>
      <c r="D104" s="149">
        <v>116</v>
      </c>
      <c r="E104" s="86">
        <f aca="true" t="shared" si="6" ref="E104:E132">(D104/D$8)*100</f>
        <v>52.72727272727272</v>
      </c>
      <c r="F104" s="37">
        <f aca="true" t="shared" si="7" ref="F104:F132">E104+E$3</f>
        <v>53.72727272727272</v>
      </c>
    </row>
    <row r="105" spans="1:6" ht="12.75">
      <c r="A105" s="30">
        <v>98</v>
      </c>
      <c r="B105" s="66" t="s">
        <v>57</v>
      </c>
      <c r="C105" s="66" t="s">
        <v>58</v>
      </c>
      <c r="D105" s="149">
        <v>114</v>
      </c>
      <c r="E105" s="86">
        <f t="shared" si="6"/>
        <v>51.81818181818182</v>
      </c>
      <c r="F105" s="37">
        <f t="shared" si="7"/>
        <v>52.81818181818182</v>
      </c>
    </row>
    <row r="106" spans="1:6" ht="12.75">
      <c r="A106" s="30">
        <v>99</v>
      </c>
      <c r="B106" s="62" t="s">
        <v>448</v>
      </c>
      <c r="C106" s="62" t="s">
        <v>42</v>
      </c>
      <c r="D106" s="149">
        <v>114</v>
      </c>
      <c r="E106" s="86">
        <f t="shared" si="6"/>
        <v>51.81818181818182</v>
      </c>
      <c r="F106" s="37">
        <f t="shared" si="7"/>
        <v>52.81818181818182</v>
      </c>
    </row>
    <row r="107" spans="1:6" ht="12.75">
      <c r="A107" s="30">
        <v>100</v>
      </c>
      <c r="B107" s="64" t="s">
        <v>163</v>
      </c>
      <c r="C107" s="64" t="s">
        <v>387</v>
      </c>
      <c r="D107" s="149">
        <v>113</v>
      </c>
      <c r="E107" s="86">
        <f t="shared" si="6"/>
        <v>51.36363636363637</v>
      </c>
      <c r="F107" s="37">
        <f t="shared" si="7"/>
        <v>52.36363636363637</v>
      </c>
    </row>
    <row r="108" spans="1:6" ht="12.75">
      <c r="A108" s="30">
        <v>101</v>
      </c>
      <c r="B108" s="66" t="s">
        <v>180</v>
      </c>
      <c r="C108" s="66" t="s">
        <v>389</v>
      </c>
      <c r="D108" s="149">
        <v>110</v>
      </c>
      <c r="E108" s="86">
        <f t="shared" si="6"/>
        <v>50</v>
      </c>
      <c r="F108" s="37">
        <f t="shared" si="7"/>
        <v>51</v>
      </c>
    </row>
    <row r="109" spans="1:6" ht="12.75">
      <c r="A109" s="30">
        <v>102</v>
      </c>
      <c r="B109" s="62" t="s">
        <v>160</v>
      </c>
      <c r="C109" s="62" t="s">
        <v>161</v>
      </c>
      <c r="D109" s="149">
        <v>110</v>
      </c>
      <c r="E109" s="86">
        <f t="shared" si="6"/>
        <v>50</v>
      </c>
      <c r="F109" s="37">
        <f t="shared" si="7"/>
        <v>51</v>
      </c>
    </row>
    <row r="110" spans="1:6" ht="12.75">
      <c r="A110" s="30">
        <v>103</v>
      </c>
      <c r="B110" s="62" t="s">
        <v>198</v>
      </c>
      <c r="C110" s="62" t="s">
        <v>80</v>
      </c>
      <c r="D110" s="149">
        <v>109</v>
      </c>
      <c r="E110" s="86">
        <f t="shared" si="6"/>
        <v>49.54545454545455</v>
      </c>
      <c r="F110" s="37">
        <f t="shared" si="7"/>
        <v>50.54545454545455</v>
      </c>
    </row>
    <row r="111" spans="1:6" ht="12.75">
      <c r="A111" s="30">
        <v>104</v>
      </c>
      <c r="B111" s="64" t="s">
        <v>391</v>
      </c>
      <c r="C111" s="64" t="s">
        <v>115</v>
      </c>
      <c r="D111" s="149">
        <v>108</v>
      </c>
      <c r="E111" s="86">
        <f t="shared" si="6"/>
        <v>49.09090909090909</v>
      </c>
      <c r="F111" s="37">
        <f t="shared" si="7"/>
        <v>50.09090909090909</v>
      </c>
    </row>
    <row r="112" spans="1:6" ht="12.75">
      <c r="A112" s="30">
        <v>105</v>
      </c>
      <c r="B112" s="60" t="s">
        <v>71</v>
      </c>
      <c r="C112" s="60" t="s">
        <v>72</v>
      </c>
      <c r="D112" s="149">
        <v>107</v>
      </c>
      <c r="E112" s="86">
        <f t="shared" si="6"/>
        <v>48.63636363636364</v>
      </c>
      <c r="F112" s="37">
        <f t="shared" si="7"/>
        <v>49.63636363636364</v>
      </c>
    </row>
    <row r="113" spans="1:6" ht="12.75">
      <c r="A113" s="30">
        <v>106</v>
      </c>
      <c r="B113" s="60" t="s">
        <v>50</v>
      </c>
      <c r="C113" s="60" t="s">
        <v>89</v>
      </c>
      <c r="D113" s="150">
        <v>105</v>
      </c>
      <c r="E113" s="86">
        <f t="shared" si="6"/>
        <v>47.72727272727273</v>
      </c>
      <c r="F113" s="37">
        <f t="shared" si="7"/>
        <v>48.72727272727273</v>
      </c>
    </row>
    <row r="114" spans="1:6" ht="12.75">
      <c r="A114" s="30">
        <v>107</v>
      </c>
      <c r="B114" s="64" t="s">
        <v>158</v>
      </c>
      <c r="C114" s="64" t="s">
        <v>379</v>
      </c>
      <c r="D114" s="149">
        <v>102</v>
      </c>
      <c r="E114" s="86">
        <f t="shared" si="6"/>
        <v>46.36363636363636</v>
      </c>
      <c r="F114" s="37">
        <f t="shared" si="7"/>
        <v>47.36363636363636</v>
      </c>
    </row>
    <row r="115" spans="1:6" ht="12.75">
      <c r="A115" s="30">
        <v>108</v>
      </c>
      <c r="B115" s="64" t="s">
        <v>155</v>
      </c>
      <c r="C115" s="64" t="s">
        <v>346</v>
      </c>
      <c r="D115" s="149">
        <v>102</v>
      </c>
      <c r="E115" s="86">
        <f t="shared" si="6"/>
        <v>46.36363636363636</v>
      </c>
      <c r="F115" s="37">
        <f t="shared" si="7"/>
        <v>47.36363636363636</v>
      </c>
    </row>
    <row r="116" spans="1:6" ht="12.75">
      <c r="A116" s="30">
        <v>109</v>
      </c>
      <c r="B116" s="66" t="s">
        <v>394</v>
      </c>
      <c r="C116" s="66" t="s">
        <v>260</v>
      </c>
      <c r="D116" s="149">
        <v>99</v>
      </c>
      <c r="E116" s="86">
        <f t="shared" si="6"/>
        <v>45</v>
      </c>
      <c r="F116" s="37">
        <f t="shared" si="7"/>
        <v>46</v>
      </c>
    </row>
    <row r="117" spans="1:6" ht="12.75">
      <c r="A117" s="30">
        <v>110</v>
      </c>
      <c r="B117" s="62" t="s">
        <v>54</v>
      </c>
      <c r="C117" s="60" t="s">
        <v>52</v>
      </c>
      <c r="D117" s="149">
        <v>99</v>
      </c>
      <c r="E117" s="86">
        <f t="shared" si="6"/>
        <v>45</v>
      </c>
      <c r="F117" s="37">
        <f t="shared" si="7"/>
        <v>46</v>
      </c>
    </row>
    <row r="118" spans="1:6" ht="12.75">
      <c r="A118" s="30">
        <v>111</v>
      </c>
      <c r="B118" s="60" t="s">
        <v>191</v>
      </c>
      <c r="C118" s="60" t="s">
        <v>47</v>
      </c>
      <c r="D118" s="150">
        <v>98</v>
      </c>
      <c r="E118" s="86">
        <f t="shared" si="6"/>
        <v>44.54545454545455</v>
      </c>
      <c r="F118" s="37">
        <f t="shared" si="7"/>
        <v>45.54545454545455</v>
      </c>
    </row>
    <row r="119" spans="1:6" ht="12.75">
      <c r="A119" s="30">
        <v>112</v>
      </c>
      <c r="B119" s="60" t="s">
        <v>24</v>
      </c>
      <c r="C119" s="62" t="s">
        <v>25</v>
      </c>
      <c r="D119" s="149">
        <v>97</v>
      </c>
      <c r="E119" s="86">
        <f t="shared" si="6"/>
        <v>44.09090909090909</v>
      </c>
      <c r="F119" s="37">
        <f t="shared" si="7"/>
        <v>45.09090909090909</v>
      </c>
    </row>
    <row r="120" spans="1:6" ht="12.75">
      <c r="A120" s="30">
        <v>113</v>
      </c>
      <c r="B120" s="62" t="s">
        <v>116</v>
      </c>
      <c r="C120" s="62" t="s">
        <v>240</v>
      </c>
      <c r="D120" s="149">
        <v>93</v>
      </c>
      <c r="E120" s="86">
        <f t="shared" si="6"/>
        <v>42.27272727272727</v>
      </c>
      <c r="F120" s="37">
        <f t="shared" si="7"/>
        <v>43.27272727272727</v>
      </c>
    </row>
    <row r="121" spans="1:6" ht="12.75">
      <c r="A121" s="30">
        <v>114</v>
      </c>
      <c r="B121" s="66" t="s">
        <v>333</v>
      </c>
      <c r="C121" s="66" t="s">
        <v>262</v>
      </c>
      <c r="D121" s="149">
        <v>93</v>
      </c>
      <c r="E121" s="86">
        <f t="shared" si="6"/>
        <v>42.27272727272727</v>
      </c>
      <c r="F121" s="37">
        <f t="shared" si="7"/>
        <v>43.27272727272727</v>
      </c>
    </row>
    <row r="122" spans="1:6" ht="12.75">
      <c r="A122" s="30">
        <v>115</v>
      </c>
      <c r="B122" s="60" t="s">
        <v>429</v>
      </c>
      <c r="C122" s="62" t="s">
        <v>69</v>
      </c>
      <c r="D122" s="149">
        <v>92</v>
      </c>
      <c r="E122" s="86">
        <f t="shared" si="6"/>
        <v>41.81818181818181</v>
      </c>
      <c r="F122" s="37">
        <f t="shared" si="7"/>
        <v>42.81818181818181</v>
      </c>
    </row>
    <row r="123" spans="1:6" ht="12.75">
      <c r="A123" s="30">
        <v>116</v>
      </c>
      <c r="B123" s="66" t="s">
        <v>449</v>
      </c>
      <c r="C123" s="66" t="s">
        <v>399</v>
      </c>
      <c r="D123" s="149">
        <v>91</v>
      </c>
      <c r="E123" s="86">
        <f t="shared" si="6"/>
        <v>41.36363636363637</v>
      </c>
      <c r="F123" s="37">
        <f t="shared" si="7"/>
        <v>42.36363636363637</v>
      </c>
    </row>
    <row r="124" spans="1:6" ht="12.75">
      <c r="A124" s="30">
        <v>117</v>
      </c>
      <c r="B124" s="64" t="s">
        <v>155</v>
      </c>
      <c r="C124" s="64" t="s">
        <v>142</v>
      </c>
      <c r="D124" s="149">
        <v>89</v>
      </c>
      <c r="E124" s="86">
        <f t="shared" si="6"/>
        <v>40.45454545454545</v>
      </c>
      <c r="F124" s="37">
        <f t="shared" si="7"/>
        <v>41.45454545454545</v>
      </c>
    </row>
    <row r="125" spans="1:6" ht="12.75">
      <c r="A125" s="30">
        <v>118</v>
      </c>
      <c r="B125" s="60" t="s">
        <v>280</v>
      </c>
      <c r="C125" s="60" t="s">
        <v>19</v>
      </c>
      <c r="D125" s="149">
        <v>86</v>
      </c>
      <c r="E125" s="86">
        <f t="shared" si="6"/>
        <v>39.09090909090909</v>
      </c>
      <c r="F125" s="37">
        <f t="shared" si="7"/>
        <v>40.09090909090909</v>
      </c>
    </row>
    <row r="126" spans="1:6" ht="12.75">
      <c r="A126" s="30">
        <v>119</v>
      </c>
      <c r="B126" s="66" t="s">
        <v>85</v>
      </c>
      <c r="C126" s="66" t="s">
        <v>58</v>
      </c>
      <c r="D126" s="150">
        <v>85</v>
      </c>
      <c r="E126" s="86">
        <f t="shared" si="6"/>
        <v>38.63636363636363</v>
      </c>
      <c r="F126" s="37">
        <f t="shared" si="7"/>
        <v>39.63636363636363</v>
      </c>
    </row>
    <row r="127" spans="1:6" ht="12.75">
      <c r="A127" s="30">
        <v>120</v>
      </c>
      <c r="B127" s="64" t="s">
        <v>158</v>
      </c>
      <c r="C127" s="64" t="s">
        <v>197</v>
      </c>
      <c r="D127" s="149">
        <v>85</v>
      </c>
      <c r="E127" s="86">
        <f t="shared" si="6"/>
        <v>38.63636363636363</v>
      </c>
      <c r="F127" s="37">
        <f t="shared" si="7"/>
        <v>39.63636363636363</v>
      </c>
    </row>
    <row r="128" spans="1:6" ht="12.75">
      <c r="A128" s="30">
        <v>121</v>
      </c>
      <c r="B128" s="64" t="s">
        <v>350</v>
      </c>
      <c r="C128" s="64" t="s">
        <v>260</v>
      </c>
      <c r="D128" s="149">
        <v>80</v>
      </c>
      <c r="E128" s="86">
        <f t="shared" si="6"/>
        <v>36.36363636363637</v>
      </c>
      <c r="F128" s="37">
        <f t="shared" si="7"/>
        <v>37.36363636363637</v>
      </c>
    </row>
    <row r="129" spans="1:6" ht="12.75">
      <c r="A129" s="30">
        <v>122</v>
      </c>
      <c r="B129" s="60" t="s">
        <v>187</v>
      </c>
      <c r="C129" s="60" t="s">
        <v>102</v>
      </c>
      <c r="D129" s="149">
        <v>79</v>
      </c>
      <c r="E129" s="86">
        <f t="shared" si="6"/>
        <v>35.90909090909091</v>
      </c>
      <c r="F129" s="37">
        <f t="shared" si="7"/>
        <v>36.90909090909091</v>
      </c>
    </row>
    <row r="130" spans="1:6" ht="12.75">
      <c r="A130" s="30">
        <v>123</v>
      </c>
      <c r="B130" s="60" t="s">
        <v>128</v>
      </c>
      <c r="C130" s="60" t="s">
        <v>129</v>
      </c>
      <c r="D130" s="149">
        <v>78</v>
      </c>
      <c r="E130" s="86">
        <f t="shared" si="6"/>
        <v>35.45454545454545</v>
      </c>
      <c r="F130" s="37">
        <f t="shared" si="7"/>
        <v>36.45454545454545</v>
      </c>
    </row>
    <row r="131" spans="1:6" ht="12.75">
      <c r="A131" s="30">
        <v>124</v>
      </c>
      <c r="B131" s="60" t="s">
        <v>403</v>
      </c>
      <c r="C131" s="62" t="s">
        <v>370</v>
      </c>
      <c r="D131" s="149">
        <v>56</v>
      </c>
      <c r="E131" s="86">
        <f t="shared" si="6"/>
        <v>25.454545454545453</v>
      </c>
      <c r="F131" s="37">
        <f t="shared" si="7"/>
        <v>26.454545454545453</v>
      </c>
    </row>
    <row r="132" spans="1:6" ht="12.75">
      <c r="A132" s="44">
        <v>125</v>
      </c>
      <c r="B132" s="155" t="s">
        <v>404</v>
      </c>
      <c r="C132" s="143" t="s">
        <v>44</v>
      </c>
      <c r="D132" s="151">
        <v>43</v>
      </c>
      <c r="E132" s="92">
        <f t="shared" si="6"/>
        <v>19.545454545454547</v>
      </c>
      <c r="F132" s="51">
        <f t="shared" si="7"/>
        <v>20.545454545454547</v>
      </c>
    </row>
  </sheetData>
  <mergeCells count="9">
    <mergeCell ref="A5:B5"/>
    <mergeCell ref="A6:B6"/>
    <mergeCell ref="D6:F6"/>
    <mergeCell ref="A1:F1"/>
    <mergeCell ref="A2:C2"/>
    <mergeCell ref="D2:D4"/>
    <mergeCell ref="F2:F3"/>
    <mergeCell ref="A3:B3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7. ročník ŽĎÁRSKÉ LIGY MISTRŮ&amp;R&amp;"Arial CE,Tučné"&amp;8&amp;D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zoomScale="130" zoomScaleNormal="130" workbookViewId="0" topLeftCell="A28">
      <selection activeCell="C36" sqref="C36"/>
    </sheetView>
  </sheetViews>
  <sheetFormatPr defaultColWidth="9.00390625" defaultRowHeight="12.75"/>
  <cols>
    <col min="1" max="1" width="3.625" style="0" customWidth="1"/>
    <col min="2" max="2" width="15.125" style="0" customWidth="1"/>
    <col min="3" max="3" width="11.875" style="0" customWidth="1"/>
    <col min="4" max="4" width="10.375" style="0" customWidth="1"/>
    <col min="5" max="5" width="7.375" style="0" customWidth="1"/>
    <col min="6" max="6" width="9.75390625" style="0" customWidth="1"/>
    <col min="7" max="7" width="6.75390625" style="0" customWidth="1"/>
  </cols>
  <sheetData>
    <row r="1" spans="1:7" ht="27">
      <c r="A1" s="458" t="s">
        <v>450</v>
      </c>
      <c r="B1" s="458"/>
      <c r="C1" s="458"/>
      <c r="D1" s="458"/>
      <c r="E1" s="458"/>
      <c r="F1" s="458"/>
      <c r="G1" s="458"/>
    </row>
    <row r="2" ht="12.75">
      <c r="A2" t="s">
        <v>451</v>
      </c>
    </row>
    <row r="3" spans="1:5" ht="12.75">
      <c r="A3" s="462"/>
      <c r="B3" s="462"/>
      <c r="C3" s="73"/>
      <c r="E3" s="11" t="s">
        <v>407</v>
      </c>
    </row>
    <row r="4" spans="1:5" ht="12.75">
      <c r="A4" s="456" t="s">
        <v>408</v>
      </c>
      <c r="B4" s="456"/>
      <c r="C4" s="74">
        <v>38101</v>
      </c>
      <c r="E4" s="11">
        <v>20</v>
      </c>
    </row>
    <row r="5" spans="1:3" ht="12.75">
      <c r="A5" s="456" t="s">
        <v>410</v>
      </c>
      <c r="B5" s="456"/>
      <c r="C5" s="156" t="s">
        <v>452</v>
      </c>
    </row>
    <row r="6" spans="1:5" ht="12.75">
      <c r="A6" s="456" t="s">
        <v>411</v>
      </c>
      <c r="B6" s="456"/>
      <c r="C6" s="463" t="s">
        <v>453</v>
      </c>
      <c r="D6" s="463"/>
      <c r="E6" s="463"/>
    </row>
    <row r="7" spans="1:3" ht="12.75">
      <c r="A7" s="456" t="s">
        <v>413</v>
      </c>
      <c r="B7" s="456"/>
      <c r="C7" s="16">
        <f>COUNTA(B9:B123)</f>
        <v>115</v>
      </c>
    </row>
    <row r="8" spans="1:7" ht="12.75">
      <c r="A8" s="17" t="s">
        <v>414</v>
      </c>
      <c r="B8" s="18" t="s">
        <v>415</v>
      </c>
      <c r="C8" s="18" t="s">
        <v>416</v>
      </c>
      <c r="D8" s="18" t="s">
        <v>426</v>
      </c>
      <c r="E8" s="20" t="s">
        <v>419</v>
      </c>
      <c r="F8" s="20" t="s">
        <v>420</v>
      </c>
      <c r="G8" s="77" t="s">
        <v>4</v>
      </c>
    </row>
    <row r="9" spans="1:7" ht="12.75">
      <c r="A9" s="22">
        <v>1</v>
      </c>
      <c r="B9" s="157" t="s">
        <v>151</v>
      </c>
      <c r="C9" s="158" t="s">
        <v>152</v>
      </c>
      <c r="D9" s="159">
        <v>0.023074768518518515</v>
      </c>
      <c r="E9" s="154">
        <f aca="true" t="shared" si="0" ref="E9:E40">(D$9/D9)*100</f>
        <v>100</v>
      </c>
      <c r="F9" s="160">
        <f aca="true" t="shared" si="1" ref="F9:F40">E9+E$4</f>
        <v>120</v>
      </c>
      <c r="G9" s="161"/>
    </row>
    <row r="10" spans="1:7" ht="12.75">
      <c r="A10" s="52">
        <v>2</v>
      </c>
      <c r="B10" s="84" t="s">
        <v>217</v>
      </c>
      <c r="C10" s="122" t="s">
        <v>218</v>
      </c>
      <c r="D10" s="162">
        <v>0.02369212962962963</v>
      </c>
      <c r="E10" s="86">
        <f t="shared" si="0"/>
        <v>97.39423546653639</v>
      </c>
      <c r="F10" s="87">
        <f t="shared" si="1"/>
        <v>117.39423546653639</v>
      </c>
      <c r="G10" s="163">
        <f aca="true" t="shared" si="2" ref="G10:G41">D10-D$9</f>
        <v>0.0006173611111111137</v>
      </c>
    </row>
    <row r="11" spans="1:7" ht="12.75">
      <c r="A11" s="52">
        <v>3</v>
      </c>
      <c r="B11" s="84" t="s">
        <v>29</v>
      </c>
      <c r="C11" s="122" t="s">
        <v>42</v>
      </c>
      <c r="D11" s="162">
        <v>0.023701273148148145</v>
      </c>
      <c r="E11" s="86">
        <f t="shared" si="0"/>
        <v>97.35666254840584</v>
      </c>
      <c r="F11" s="87">
        <f t="shared" si="1"/>
        <v>117.35666254840584</v>
      </c>
      <c r="G11" s="163">
        <f t="shared" si="2"/>
        <v>0.0006265046296296296</v>
      </c>
    </row>
    <row r="12" spans="1:7" ht="12.75">
      <c r="A12" s="52">
        <v>4</v>
      </c>
      <c r="B12" s="84" t="s">
        <v>18</v>
      </c>
      <c r="C12" s="122" t="s">
        <v>19</v>
      </c>
      <c r="D12" s="162">
        <v>0.02444722222222222</v>
      </c>
      <c r="E12" s="86">
        <f t="shared" si="0"/>
        <v>94.38605461500586</v>
      </c>
      <c r="F12" s="87">
        <f t="shared" si="1"/>
        <v>114.38605461500586</v>
      </c>
      <c r="G12" s="163">
        <f t="shared" si="2"/>
        <v>0.0013724537037037056</v>
      </c>
    </row>
    <row r="13" spans="1:7" ht="12.75">
      <c r="A13" s="52">
        <v>5</v>
      </c>
      <c r="B13" s="84" t="s">
        <v>45</v>
      </c>
      <c r="C13" s="122" t="s">
        <v>42</v>
      </c>
      <c r="D13" s="162">
        <v>0.024957638888888887</v>
      </c>
      <c r="E13" s="86">
        <f t="shared" si="0"/>
        <v>92.45573518090838</v>
      </c>
      <c r="F13" s="87">
        <f t="shared" si="1"/>
        <v>112.45573518090838</v>
      </c>
      <c r="G13" s="163">
        <f t="shared" si="2"/>
        <v>0.0018828703703703716</v>
      </c>
    </row>
    <row r="14" spans="1:7" ht="12.75">
      <c r="A14" s="52">
        <v>6</v>
      </c>
      <c r="B14" s="84" t="s">
        <v>75</v>
      </c>
      <c r="C14" s="122" t="s">
        <v>28</v>
      </c>
      <c r="D14" s="162">
        <v>0.025521296296296295</v>
      </c>
      <c r="E14" s="86">
        <f t="shared" si="0"/>
        <v>90.41377934187133</v>
      </c>
      <c r="F14" s="87">
        <f t="shared" si="1"/>
        <v>110.41377934187133</v>
      </c>
      <c r="G14" s="163">
        <f t="shared" si="2"/>
        <v>0.00244652777777778</v>
      </c>
    </row>
    <row r="15" spans="1:7" ht="12.75">
      <c r="A15" s="52">
        <v>7</v>
      </c>
      <c r="B15" s="84" t="s">
        <v>231</v>
      </c>
      <c r="C15" s="122" t="s">
        <v>25</v>
      </c>
      <c r="D15" s="162">
        <v>0.025686921296296298</v>
      </c>
      <c r="E15" s="86">
        <f t="shared" si="0"/>
        <v>89.83080631716491</v>
      </c>
      <c r="F15" s="87">
        <f t="shared" si="1"/>
        <v>109.83080631716491</v>
      </c>
      <c r="G15" s="163">
        <f t="shared" si="2"/>
        <v>0.0026121527777777827</v>
      </c>
    </row>
    <row r="16" spans="1:7" ht="12.75">
      <c r="A16" s="52">
        <v>8</v>
      </c>
      <c r="B16" s="84" t="s">
        <v>95</v>
      </c>
      <c r="C16" s="122" t="s">
        <v>52</v>
      </c>
      <c r="D16" s="162">
        <v>0.026141898148148147</v>
      </c>
      <c r="E16" s="86">
        <f t="shared" si="0"/>
        <v>88.2673797738482</v>
      </c>
      <c r="F16" s="87">
        <f t="shared" si="1"/>
        <v>108.2673797738482</v>
      </c>
      <c r="G16" s="163">
        <f t="shared" si="2"/>
        <v>0.0030671296296296315</v>
      </c>
    </row>
    <row r="17" spans="1:7" ht="12.75">
      <c r="A17" s="52">
        <v>9</v>
      </c>
      <c r="B17" s="84" t="s">
        <v>64</v>
      </c>
      <c r="C17" s="122" t="s">
        <v>19</v>
      </c>
      <c r="D17" s="162">
        <v>0.026365162037037038</v>
      </c>
      <c r="E17" s="86">
        <f t="shared" si="0"/>
        <v>87.51991922561952</v>
      </c>
      <c r="F17" s="87">
        <f t="shared" si="1"/>
        <v>107.51991922561952</v>
      </c>
      <c r="G17" s="163">
        <f t="shared" si="2"/>
        <v>0.0032903935185185224</v>
      </c>
    </row>
    <row r="18" spans="1:7" ht="12.75">
      <c r="A18" s="52">
        <v>10</v>
      </c>
      <c r="B18" s="84" t="s">
        <v>237</v>
      </c>
      <c r="C18" s="122" t="s">
        <v>238</v>
      </c>
      <c r="D18" s="162">
        <v>0.026516782407407413</v>
      </c>
      <c r="E18" s="86">
        <f t="shared" si="0"/>
        <v>87.01948888064422</v>
      </c>
      <c r="F18" s="87">
        <f t="shared" si="1"/>
        <v>107.01948888064422</v>
      </c>
      <c r="G18" s="163">
        <f t="shared" si="2"/>
        <v>0.0034420138888888972</v>
      </c>
    </row>
    <row r="19" spans="1:7" ht="12.75">
      <c r="A19" s="52">
        <v>11</v>
      </c>
      <c r="B19" s="84" t="s">
        <v>175</v>
      </c>
      <c r="C19" s="122" t="s">
        <v>239</v>
      </c>
      <c r="D19" s="162">
        <v>0.0266875</v>
      </c>
      <c r="E19" s="86">
        <f t="shared" si="0"/>
        <v>86.46283285627547</v>
      </c>
      <c r="F19" s="87">
        <f t="shared" si="1"/>
        <v>106.46283285627547</v>
      </c>
      <c r="G19" s="163">
        <f t="shared" si="2"/>
        <v>0.003612731481481484</v>
      </c>
    </row>
    <row r="20" spans="1:7" ht="12.75">
      <c r="A20" s="44">
        <v>12</v>
      </c>
      <c r="B20" s="90" t="s">
        <v>18</v>
      </c>
      <c r="C20" s="164" t="s">
        <v>52</v>
      </c>
      <c r="D20" s="165">
        <v>0.027073495370370373</v>
      </c>
      <c r="E20" s="92">
        <f t="shared" si="0"/>
        <v>85.23010495265372</v>
      </c>
      <c r="F20" s="93">
        <f t="shared" si="1"/>
        <v>105.23010495265372</v>
      </c>
      <c r="G20" s="166">
        <f t="shared" si="2"/>
        <v>0.0039987268518518575</v>
      </c>
    </row>
    <row r="21" spans="1:7" ht="12.75">
      <c r="A21" s="22">
        <v>13</v>
      </c>
      <c r="B21" s="167" t="s">
        <v>124</v>
      </c>
      <c r="C21" s="168" t="s">
        <v>47</v>
      </c>
      <c r="D21" s="159">
        <v>0.027339699074074072</v>
      </c>
      <c r="E21" s="154">
        <f t="shared" si="0"/>
        <v>84.40022860529601</v>
      </c>
      <c r="F21" s="160">
        <f t="shared" si="1"/>
        <v>104.40022860529601</v>
      </c>
      <c r="G21" s="161">
        <f t="shared" si="2"/>
        <v>0.0042649305555555565</v>
      </c>
    </row>
    <row r="22" spans="1:7" ht="12.75">
      <c r="A22" s="52">
        <v>14</v>
      </c>
      <c r="B22" s="96" t="s">
        <v>246</v>
      </c>
      <c r="C22" s="139" t="s">
        <v>87</v>
      </c>
      <c r="D22" s="162">
        <v>0.027365046296296297</v>
      </c>
      <c r="E22" s="86">
        <f t="shared" si="0"/>
        <v>84.3220518199582</v>
      </c>
      <c r="F22" s="87">
        <f t="shared" si="1"/>
        <v>104.3220518199582</v>
      </c>
      <c r="G22" s="163">
        <f t="shared" si="2"/>
        <v>0.004290277777777782</v>
      </c>
    </row>
    <row r="23" spans="1:7" ht="12.75">
      <c r="A23" s="52">
        <v>15</v>
      </c>
      <c r="B23" s="96" t="s">
        <v>24</v>
      </c>
      <c r="C23" s="139" t="s">
        <v>25</v>
      </c>
      <c r="D23" s="162">
        <v>0.027492708333333334</v>
      </c>
      <c r="E23" s="86">
        <f t="shared" si="0"/>
        <v>83.93050345840857</v>
      </c>
      <c r="F23" s="87">
        <f t="shared" si="1"/>
        <v>103.93050345840857</v>
      </c>
      <c r="G23" s="163">
        <f t="shared" si="2"/>
        <v>0.004417939814814819</v>
      </c>
    </row>
    <row r="24" spans="1:7" ht="12.75">
      <c r="A24" s="52">
        <v>16</v>
      </c>
      <c r="B24" s="96" t="s">
        <v>82</v>
      </c>
      <c r="C24" s="139" t="s">
        <v>52</v>
      </c>
      <c r="D24" s="162">
        <v>0.02760925925925926</v>
      </c>
      <c r="E24" s="86">
        <f t="shared" si="0"/>
        <v>83.57619558655844</v>
      </c>
      <c r="F24" s="87">
        <f t="shared" si="1"/>
        <v>103.57619558655844</v>
      </c>
      <c r="G24" s="163">
        <f t="shared" si="2"/>
        <v>0.004534490740740745</v>
      </c>
    </row>
    <row r="25" spans="1:7" ht="12.75">
      <c r="A25" s="52">
        <v>17</v>
      </c>
      <c r="B25" s="96" t="s">
        <v>253</v>
      </c>
      <c r="C25" s="139" t="s">
        <v>254</v>
      </c>
      <c r="D25" s="162">
        <v>0.027698611111111115</v>
      </c>
      <c r="E25" s="86">
        <f t="shared" si="0"/>
        <v>83.30659044944757</v>
      </c>
      <c r="F25" s="87">
        <f t="shared" si="1"/>
        <v>103.30659044944757</v>
      </c>
      <c r="G25" s="163">
        <f t="shared" si="2"/>
        <v>0.0046238425925925995</v>
      </c>
    </row>
    <row r="26" spans="1:7" ht="12.75">
      <c r="A26" s="52">
        <v>18</v>
      </c>
      <c r="B26" s="96" t="s">
        <v>67</v>
      </c>
      <c r="C26" s="139" t="s">
        <v>25</v>
      </c>
      <c r="D26" s="162">
        <v>0.02775173611111111</v>
      </c>
      <c r="E26" s="86">
        <f t="shared" si="0"/>
        <v>83.14711708893753</v>
      </c>
      <c r="F26" s="87">
        <f t="shared" si="1"/>
        <v>103.14711708893753</v>
      </c>
      <c r="G26" s="163">
        <f t="shared" si="2"/>
        <v>0.004676967592592594</v>
      </c>
    </row>
    <row r="27" spans="1:7" ht="12.75">
      <c r="A27" s="52">
        <v>19</v>
      </c>
      <c r="B27" s="96" t="s">
        <v>29</v>
      </c>
      <c r="C27" s="139" t="s">
        <v>28</v>
      </c>
      <c r="D27" s="162">
        <v>0.027951388888888887</v>
      </c>
      <c r="E27" s="86">
        <f t="shared" si="0"/>
        <v>82.55320910973084</v>
      </c>
      <c r="F27" s="87">
        <f t="shared" si="1"/>
        <v>102.55320910973084</v>
      </c>
      <c r="G27" s="163">
        <f t="shared" si="2"/>
        <v>0.0048766203703703714</v>
      </c>
    </row>
    <row r="28" spans="1:7" ht="12.75">
      <c r="A28" s="52">
        <v>20</v>
      </c>
      <c r="B28" s="96" t="s">
        <v>22</v>
      </c>
      <c r="C28" s="139" t="s">
        <v>23</v>
      </c>
      <c r="D28" s="162">
        <v>0.028026273148148147</v>
      </c>
      <c r="E28" s="86">
        <f t="shared" si="0"/>
        <v>82.33263265702237</v>
      </c>
      <c r="F28" s="87">
        <f t="shared" si="1"/>
        <v>102.33263265702237</v>
      </c>
      <c r="G28" s="163">
        <f t="shared" si="2"/>
        <v>0.004951504629629632</v>
      </c>
    </row>
    <row r="29" spans="1:7" ht="12.75">
      <c r="A29" s="52">
        <v>21</v>
      </c>
      <c r="B29" s="96" t="s">
        <v>122</v>
      </c>
      <c r="C29" s="139" t="s">
        <v>123</v>
      </c>
      <c r="D29" s="162">
        <v>0.028047453703703706</v>
      </c>
      <c r="E29" s="86">
        <f t="shared" si="0"/>
        <v>82.27045764040768</v>
      </c>
      <c r="F29" s="87">
        <f t="shared" si="1"/>
        <v>102.27045764040768</v>
      </c>
      <c r="G29" s="163">
        <f t="shared" si="2"/>
        <v>0.004972685185185191</v>
      </c>
    </row>
    <row r="30" spans="1:7" ht="12.75">
      <c r="A30" s="52">
        <v>22</v>
      </c>
      <c r="B30" s="97" t="s">
        <v>259</v>
      </c>
      <c r="C30" s="140" t="s">
        <v>260</v>
      </c>
      <c r="D30" s="162">
        <v>0.028110185185185186</v>
      </c>
      <c r="E30" s="86">
        <f t="shared" si="0"/>
        <v>82.0868605685299</v>
      </c>
      <c r="F30" s="87">
        <f t="shared" si="1"/>
        <v>102.0868605685299</v>
      </c>
      <c r="G30" s="163">
        <f t="shared" si="2"/>
        <v>0.005035416666666671</v>
      </c>
    </row>
    <row r="31" spans="1:7" ht="12.75">
      <c r="A31" s="52">
        <v>23</v>
      </c>
      <c r="B31" s="96" t="s">
        <v>267</v>
      </c>
      <c r="C31" s="139" t="s">
        <v>268</v>
      </c>
      <c r="D31" s="162">
        <v>0.02840474537037037</v>
      </c>
      <c r="E31" s="86">
        <f t="shared" si="0"/>
        <v>81.23561122497625</v>
      </c>
      <c r="F31" s="87">
        <f t="shared" si="1"/>
        <v>101.23561122497625</v>
      </c>
      <c r="G31" s="163">
        <f t="shared" si="2"/>
        <v>0.005329976851851853</v>
      </c>
    </row>
    <row r="32" spans="1:7" ht="12.75">
      <c r="A32" s="52">
        <v>24</v>
      </c>
      <c r="B32" s="96" t="s">
        <v>26</v>
      </c>
      <c r="C32" s="139" t="s">
        <v>19</v>
      </c>
      <c r="D32" s="162">
        <v>0.028666319444444446</v>
      </c>
      <c r="E32" s="86">
        <f t="shared" si="0"/>
        <v>80.4943535330289</v>
      </c>
      <c r="F32" s="87">
        <f t="shared" si="1"/>
        <v>100.4943535330289</v>
      </c>
      <c r="G32" s="163">
        <f t="shared" si="2"/>
        <v>0.00559155092592593</v>
      </c>
    </row>
    <row r="33" spans="1:7" ht="12.75">
      <c r="A33" s="52">
        <v>25</v>
      </c>
      <c r="B33" s="96" t="s">
        <v>274</v>
      </c>
      <c r="C33" s="139" t="s">
        <v>52</v>
      </c>
      <c r="D33" s="162">
        <v>0.028914236111111113</v>
      </c>
      <c r="E33" s="86">
        <f t="shared" si="0"/>
        <v>79.8041782250349</v>
      </c>
      <c r="F33" s="87">
        <f t="shared" si="1"/>
        <v>99.8041782250349</v>
      </c>
      <c r="G33" s="163">
        <f t="shared" si="2"/>
        <v>0.0058394675925925975</v>
      </c>
    </row>
    <row r="34" spans="1:7" ht="12.75">
      <c r="A34" s="52">
        <v>26</v>
      </c>
      <c r="B34" s="96" t="s">
        <v>429</v>
      </c>
      <c r="C34" s="139" t="s">
        <v>21</v>
      </c>
      <c r="D34" s="162">
        <v>0.029012962962962963</v>
      </c>
      <c r="E34" s="86">
        <f t="shared" si="0"/>
        <v>79.53261632731218</v>
      </c>
      <c r="F34" s="87">
        <f t="shared" si="1"/>
        <v>99.53261632731218</v>
      </c>
      <c r="G34" s="163">
        <f t="shared" si="2"/>
        <v>0.005938194444444447</v>
      </c>
    </row>
    <row r="35" spans="1:7" ht="12.75">
      <c r="A35" s="52">
        <v>27</v>
      </c>
      <c r="B35" s="96" t="s">
        <v>179</v>
      </c>
      <c r="C35" s="139" t="s">
        <v>111</v>
      </c>
      <c r="D35" s="162">
        <v>0.02908923611111111</v>
      </c>
      <c r="E35" s="86">
        <f t="shared" si="0"/>
        <v>79.32407860550428</v>
      </c>
      <c r="F35" s="87">
        <f t="shared" si="1"/>
        <v>99.32407860550428</v>
      </c>
      <c r="G35" s="163">
        <f t="shared" si="2"/>
        <v>0.0060144675925925956</v>
      </c>
    </row>
    <row r="36" spans="1:7" ht="12.75">
      <c r="A36" s="52">
        <v>28</v>
      </c>
      <c r="B36" s="96" t="s">
        <v>276</v>
      </c>
      <c r="C36" s="139" t="s">
        <v>277</v>
      </c>
      <c r="D36" s="162">
        <v>0.02920810185185185</v>
      </c>
      <c r="E36" s="86">
        <f t="shared" si="0"/>
        <v>79.00126011459909</v>
      </c>
      <c r="F36" s="87">
        <f t="shared" si="1"/>
        <v>99.00126011459909</v>
      </c>
      <c r="G36" s="163">
        <f t="shared" si="2"/>
        <v>0.006133333333333334</v>
      </c>
    </row>
    <row r="37" spans="1:7" ht="12.75">
      <c r="A37" s="52">
        <v>29</v>
      </c>
      <c r="B37" s="96" t="s">
        <v>103</v>
      </c>
      <c r="C37" s="139" t="s">
        <v>87</v>
      </c>
      <c r="D37" s="162">
        <v>0.029225</v>
      </c>
      <c r="E37" s="86">
        <f t="shared" si="0"/>
        <v>78.95558090168868</v>
      </c>
      <c r="F37" s="87">
        <f t="shared" si="1"/>
        <v>98.95558090168868</v>
      </c>
      <c r="G37" s="163">
        <f t="shared" si="2"/>
        <v>0.006150231481481486</v>
      </c>
    </row>
    <row r="38" spans="1:7" ht="12.75">
      <c r="A38" s="52">
        <v>30</v>
      </c>
      <c r="B38" s="96" t="s">
        <v>107</v>
      </c>
      <c r="C38" s="139" t="s">
        <v>108</v>
      </c>
      <c r="D38" s="162">
        <v>0.029271296296296295</v>
      </c>
      <c r="E38" s="86">
        <f t="shared" si="0"/>
        <v>78.8307025590738</v>
      </c>
      <c r="F38" s="87">
        <f t="shared" si="1"/>
        <v>98.8307025590738</v>
      </c>
      <c r="G38" s="163">
        <f t="shared" si="2"/>
        <v>0.00619652777777778</v>
      </c>
    </row>
    <row r="39" spans="1:7" ht="12.75">
      <c r="A39" s="52">
        <v>31</v>
      </c>
      <c r="B39" s="96" t="s">
        <v>83</v>
      </c>
      <c r="C39" s="139" t="s">
        <v>84</v>
      </c>
      <c r="D39" s="162">
        <v>0.02958912037037037</v>
      </c>
      <c r="E39" s="86">
        <f t="shared" si="0"/>
        <v>77.98396244866026</v>
      </c>
      <c r="F39" s="87">
        <f t="shared" si="1"/>
        <v>97.98396244866026</v>
      </c>
      <c r="G39" s="163">
        <f t="shared" si="2"/>
        <v>0.0065143518518518545</v>
      </c>
    </row>
    <row r="40" spans="1:7" ht="12.75">
      <c r="A40" s="52">
        <v>32</v>
      </c>
      <c r="B40" s="96" t="s">
        <v>430</v>
      </c>
      <c r="C40" s="139" t="s">
        <v>31</v>
      </c>
      <c r="D40" s="162">
        <v>0.029664351851851855</v>
      </c>
      <c r="E40" s="86">
        <f t="shared" si="0"/>
        <v>77.78618806086615</v>
      </c>
      <c r="F40" s="87">
        <f t="shared" si="1"/>
        <v>97.78618806086615</v>
      </c>
      <c r="G40" s="163">
        <f t="shared" si="2"/>
        <v>0.00658958333333334</v>
      </c>
    </row>
    <row r="41" spans="1:7" ht="12.75">
      <c r="A41" s="52">
        <v>33</v>
      </c>
      <c r="B41" s="96" t="s">
        <v>280</v>
      </c>
      <c r="C41" s="139" t="s">
        <v>42</v>
      </c>
      <c r="D41" s="162">
        <v>0.02980127314814815</v>
      </c>
      <c r="E41" s="86">
        <f aca="true" t="shared" si="3" ref="E41:E72">(D$9/D41)*100</f>
        <v>77.42880112473443</v>
      </c>
      <c r="F41" s="87">
        <f aca="true" t="shared" si="4" ref="F41:F72">E41+E$4</f>
        <v>97.42880112473443</v>
      </c>
      <c r="G41" s="163">
        <f t="shared" si="2"/>
        <v>0.006726504629629634</v>
      </c>
    </row>
    <row r="42" spans="1:7" ht="12.75">
      <c r="A42" s="52">
        <v>34</v>
      </c>
      <c r="B42" s="96" t="s">
        <v>166</v>
      </c>
      <c r="C42" s="139" t="s">
        <v>19</v>
      </c>
      <c r="D42" s="162">
        <v>0.02983935185185185</v>
      </c>
      <c r="E42" s="86">
        <f t="shared" si="3"/>
        <v>77.32999239756101</v>
      </c>
      <c r="F42" s="87">
        <f t="shared" si="4"/>
        <v>97.32999239756101</v>
      </c>
      <c r="G42" s="163">
        <f aca="true" t="shared" si="5" ref="G42:G73">D42-D$9</f>
        <v>0.006764583333333334</v>
      </c>
    </row>
    <row r="43" spans="1:7" ht="12.75">
      <c r="A43" s="52">
        <v>35</v>
      </c>
      <c r="B43" s="96" t="s">
        <v>281</v>
      </c>
      <c r="C43" s="139" t="s">
        <v>133</v>
      </c>
      <c r="D43" s="162">
        <v>0.02991898148148148</v>
      </c>
      <c r="E43" s="86">
        <f t="shared" si="3"/>
        <v>77.12417794970986</v>
      </c>
      <c r="F43" s="87">
        <f t="shared" si="4"/>
        <v>97.12417794970986</v>
      </c>
      <c r="G43" s="163">
        <f t="shared" si="5"/>
        <v>0.006844212962962965</v>
      </c>
    </row>
    <row r="44" spans="1:7" ht="12.75">
      <c r="A44" s="52">
        <v>36</v>
      </c>
      <c r="B44" s="96" t="s">
        <v>45</v>
      </c>
      <c r="C44" s="139" t="s">
        <v>106</v>
      </c>
      <c r="D44" s="162">
        <v>0.03002615740740741</v>
      </c>
      <c r="E44" s="86">
        <f t="shared" si="3"/>
        <v>76.8488894713714</v>
      </c>
      <c r="F44" s="87">
        <f t="shared" si="4"/>
        <v>96.8488894713714</v>
      </c>
      <c r="G44" s="163">
        <f t="shared" si="5"/>
        <v>0.006951388888888896</v>
      </c>
    </row>
    <row r="45" spans="1:7" ht="12.75">
      <c r="A45" s="52">
        <v>37</v>
      </c>
      <c r="B45" s="96" t="s">
        <v>285</v>
      </c>
      <c r="C45" s="139" t="s">
        <v>286</v>
      </c>
      <c r="D45" s="162">
        <v>0.030425115740740746</v>
      </c>
      <c r="E45" s="86">
        <f t="shared" si="3"/>
        <v>75.84118566760372</v>
      </c>
      <c r="F45" s="87">
        <f t="shared" si="4"/>
        <v>95.84118566760372</v>
      </c>
      <c r="G45" s="163">
        <f t="shared" si="5"/>
        <v>0.00735034722222223</v>
      </c>
    </row>
    <row r="46" spans="1:7" ht="12.75">
      <c r="A46" s="52">
        <v>38</v>
      </c>
      <c r="B46" s="96" t="s">
        <v>43</v>
      </c>
      <c r="C46" s="139" t="s">
        <v>44</v>
      </c>
      <c r="D46" s="162">
        <v>0.030490509259259262</v>
      </c>
      <c r="E46" s="86">
        <f t="shared" si="3"/>
        <v>75.67852777503623</v>
      </c>
      <c r="F46" s="87">
        <f t="shared" si="4"/>
        <v>95.67852777503623</v>
      </c>
      <c r="G46" s="163">
        <f t="shared" si="5"/>
        <v>0.007415740740740747</v>
      </c>
    </row>
    <row r="47" spans="1:7" ht="12.75">
      <c r="A47" s="52">
        <v>39</v>
      </c>
      <c r="B47" s="96" t="s">
        <v>164</v>
      </c>
      <c r="C47" s="139" t="s">
        <v>87</v>
      </c>
      <c r="D47" s="162">
        <v>0.030528356481481483</v>
      </c>
      <c r="E47" s="86">
        <f t="shared" si="3"/>
        <v>75.58470608306635</v>
      </c>
      <c r="F47" s="87">
        <f t="shared" si="4"/>
        <v>95.58470608306635</v>
      </c>
      <c r="G47" s="163">
        <f t="shared" si="5"/>
        <v>0.007453587962962967</v>
      </c>
    </row>
    <row r="48" spans="1:7" ht="12.75">
      <c r="A48" s="52">
        <v>40</v>
      </c>
      <c r="B48" s="96" t="s">
        <v>287</v>
      </c>
      <c r="C48" s="139" t="s">
        <v>25</v>
      </c>
      <c r="D48" s="162">
        <v>0.030553819444444446</v>
      </c>
      <c r="E48" s="86">
        <f t="shared" si="3"/>
        <v>75.52171524897247</v>
      </c>
      <c r="F48" s="87">
        <f t="shared" si="4"/>
        <v>95.52171524897247</v>
      </c>
      <c r="G48" s="163">
        <f t="shared" si="5"/>
        <v>0.007479050925925931</v>
      </c>
    </row>
    <row r="49" spans="1:7" ht="12.75">
      <c r="A49" s="52">
        <v>41</v>
      </c>
      <c r="B49" s="97" t="s">
        <v>46</v>
      </c>
      <c r="C49" s="140" t="s">
        <v>47</v>
      </c>
      <c r="D49" s="162">
        <v>0.030557291666666667</v>
      </c>
      <c r="E49" s="86">
        <f t="shared" si="3"/>
        <v>75.51313372346267</v>
      </c>
      <c r="F49" s="87">
        <f t="shared" si="4"/>
        <v>95.51313372346267</v>
      </c>
      <c r="G49" s="163">
        <f t="shared" si="5"/>
        <v>0.007482523148148151</v>
      </c>
    </row>
    <row r="50" spans="1:7" ht="12.75">
      <c r="A50" s="52">
        <v>42</v>
      </c>
      <c r="B50" s="96" t="s">
        <v>120</v>
      </c>
      <c r="C50" s="139" t="s">
        <v>19</v>
      </c>
      <c r="D50" s="162">
        <v>0.03071782407407407</v>
      </c>
      <c r="E50" s="86">
        <f t="shared" si="3"/>
        <v>75.11849948380193</v>
      </c>
      <c r="F50" s="87">
        <f t="shared" si="4"/>
        <v>95.11849948380193</v>
      </c>
      <c r="G50" s="163">
        <f t="shared" si="5"/>
        <v>0.007643055555555556</v>
      </c>
    </row>
    <row r="51" spans="1:7" ht="12.75">
      <c r="A51" s="52">
        <v>43</v>
      </c>
      <c r="B51" s="96" t="s">
        <v>429</v>
      </c>
      <c r="C51" s="139" t="s">
        <v>69</v>
      </c>
      <c r="D51" s="162">
        <v>0.03080497685185185</v>
      </c>
      <c r="E51" s="86">
        <f t="shared" si="3"/>
        <v>74.90597584114519</v>
      </c>
      <c r="F51" s="87">
        <f t="shared" si="4"/>
        <v>94.90597584114519</v>
      </c>
      <c r="G51" s="163">
        <f t="shared" si="5"/>
        <v>0.0077302083333333355</v>
      </c>
    </row>
    <row r="52" spans="1:7" ht="12.75">
      <c r="A52" s="52">
        <v>44</v>
      </c>
      <c r="B52" s="97" t="s">
        <v>113</v>
      </c>
      <c r="C52" s="140" t="s">
        <v>38</v>
      </c>
      <c r="D52" s="162">
        <v>0.030814351851851853</v>
      </c>
      <c r="E52" s="86">
        <f t="shared" si="3"/>
        <v>74.88318634594869</v>
      </c>
      <c r="F52" s="87">
        <f t="shared" si="4"/>
        <v>94.88318634594869</v>
      </c>
      <c r="G52" s="163">
        <f t="shared" si="5"/>
        <v>0.007739583333333338</v>
      </c>
    </row>
    <row r="53" spans="1:7" ht="12.75">
      <c r="A53" s="52">
        <v>45</v>
      </c>
      <c r="B53" s="96" t="s">
        <v>187</v>
      </c>
      <c r="C53" s="139" t="s">
        <v>102</v>
      </c>
      <c r="D53" s="162">
        <v>0.03082384259259259</v>
      </c>
      <c r="E53" s="86">
        <f t="shared" si="3"/>
        <v>74.86012961947746</v>
      </c>
      <c r="F53" s="87">
        <f t="shared" si="4"/>
        <v>94.86012961947746</v>
      </c>
      <c r="G53" s="163">
        <f t="shared" si="5"/>
        <v>0.007749074074074075</v>
      </c>
    </row>
    <row r="54" spans="1:7" ht="12.75">
      <c r="A54" s="52">
        <v>46</v>
      </c>
      <c r="B54" s="96" t="s">
        <v>291</v>
      </c>
      <c r="C54" s="139" t="s">
        <v>51</v>
      </c>
      <c r="D54" s="162">
        <v>0.03087037037037037</v>
      </c>
      <c r="E54" s="86">
        <f t="shared" si="3"/>
        <v>74.74730053989201</v>
      </c>
      <c r="F54" s="87">
        <f t="shared" si="4"/>
        <v>94.74730053989201</v>
      </c>
      <c r="G54" s="163">
        <f t="shared" si="5"/>
        <v>0.007795601851851856</v>
      </c>
    </row>
    <row r="55" spans="1:7" ht="12.75">
      <c r="A55" s="52">
        <v>47</v>
      </c>
      <c r="B55" s="96" t="s">
        <v>130</v>
      </c>
      <c r="C55" s="139" t="s">
        <v>42</v>
      </c>
      <c r="D55" s="162">
        <v>0.031068981481481486</v>
      </c>
      <c r="E55" s="86">
        <f t="shared" si="3"/>
        <v>74.26947205292879</v>
      </c>
      <c r="F55" s="87">
        <f t="shared" si="4"/>
        <v>94.26947205292879</v>
      </c>
      <c r="G55" s="163">
        <f t="shared" si="5"/>
        <v>0.00799421296296297</v>
      </c>
    </row>
    <row r="56" spans="1:7" ht="12.75">
      <c r="A56" s="52">
        <v>48</v>
      </c>
      <c r="B56" s="96" t="s">
        <v>135</v>
      </c>
      <c r="C56" s="139" t="s">
        <v>97</v>
      </c>
      <c r="D56" s="162">
        <v>0.03121678240740741</v>
      </c>
      <c r="E56" s="86">
        <f t="shared" si="3"/>
        <v>73.91783117610198</v>
      </c>
      <c r="F56" s="87">
        <f t="shared" si="4"/>
        <v>93.91783117610198</v>
      </c>
      <c r="G56" s="163">
        <f t="shared" si="5"/>
        <v>0.008142013888888893</v>
      </c>
    </row>
    <row r="57" spans="1:7" ht="12.75">
      <c r="A57" s="52">
        <v>49</v>
      </c>
      <c r="B57" s="96" t="s">
        <v>71</v>
      </c>
      <c r="C57" s="139" t="s">
        <v>72</v>
      </c>
      <c r="D57" s="162">
        <v>0.03126261574074074</v>
      </c>
      <c r="E57" s="86">
        <f t="shared" si="3"/>
        <v>73.80946210603867</v>
      </c>
      <c r="F57" s="87">
        <f t="shared" si="4"/>
        <v>93.80946210603867</v>
      </c>
      <c r="G57" s="163">
        <f t="shared" si="5"/>
        <v>0.008187847222222225</v>
      </c>
    </row>
    <row r="58" spans="1:7" ht="12.75">
      <c r="A58" s="52">
        <v>50</v>
      </c>
      <c r="B58" s="97" t="s">
        <v>85</v>
      </c>
      <c r="C58" s="140" t="s">
        <v>84</v>
      </c>
      <c r="D58" s="162">
        <v>0.031306597222222225</v>
      </c>
      <c r="E58" s="86">
        <f t="shared" si="3"/>
        <v>73.7057699204034</v>
      </c>
      <c r="F58" s="87">
        <f t="shared" si="4"/>
        <v>93.7057699204034</v>
      </c>
      <c r="G58" s="163">
        <f t="shared" si="5"/>
        <v>0.00823182870370371</v>
      </c>
    </row>
    <row r="59" spans="1:7" ht="12.75">
      <c r="A59" s="52">
        <v>51</v>
      </c>
      <c r="B59" s="96" t="s">
        <v>40</v>
      </c>
      <c r="C59" s="139" t="s">
        <v>19</v>
      </c>
      <c r="D59" s="162">
        <v>0.03136215277777778</v>
      </c>
      <c r="E59" s="86">
        <f t="shared" si="3"/>
        <v>73.5752060198768</v>
      </c>
      <c r="F59" s="87">
        <f t="shared" si="4"/>
        <v>93.5752060198768</v>
      </c>
      <c r="G59" s="163">
        <f t="shared" si="5"/>
        <v>0.008287384259259262</v>
      </c>
    </row>
    <row r="60" spans="1:7" ht="12.75">
      <c r="A60" s="52">
        <v>52</v>
      </c>
      <c r="B60" s="96" t="s">
        <v>112</v>
      </c>
      <c r="C60" s="139" t="s">
        <v>42</v>
      </c>
      <c r="D60" s="162">
        <v>0.031445949074074074</v>
      </c>
      <c r="E60" s="86">
        <f t="shared" si="3"/>
        <v>73.37914484362864</v>
      </c>
      <c r="F60" s="87">
        <f t="shared" si="4"/>
        <v>93.37914484362864</v>
      </c>
      <c r="G60" s="163">
        <f t="shared" si="5"/>
        <v>0.008371180555555559</v>
      </c>
    </row>
    <row r="61" spans="1:7" ht="12.75">
      <c r="A61" s="52">
        <v>53</v>
      </c>
      <c r="B61" s="96" t="s">
        <v>71</v>
      </c>
      <c r="C61" s="139" t="s">
        <v>38</v>
      </c>
      <c r="D61" s="162">
        <v>0.031470601851851854</v>
      </c>
      <c r="E61" s="86">
        <f t="shared" si="3"/>
        <v>73.32166263341006</v>
      </c>
      <c r="F61" s="87">
        <f t="shared" si="4"/>
        <v>93.32166263341006</v>
      </c>
      <c r="G61" s="163">
        <f t="shared" si="5"/>
        <v>0.008395833333333338</v>
      </c>
    </row>
    <row r="62" spans="1:7" ht="12.75">
      <c r="A62" s="52">
        <v>54</v>
      </c>
      <c r="B62" s="96" t="s">
        <v>195</v>
      </c>
      <c r="C62" s="139" t="s">
        <v>97</v>
      </c>
      <c r="D62" s="162">
        <v>0.03150625</v>
      </c>
      <c r="E62" s="86">
        <f t="shared" si="3"/>
        <v>73.23870190364933</v>
      </c>
      <c r="F62" s="87">
        <f t="shared" si="4"/>
        <v>93.23870190364933</v>
      </c>
      <c r="G62" s="163">
        <f t="shared" si="5"/>
        <v>0.008431481481481484</v>
      </c>
    </row>
    <row r="63" spans="1:7" ht="12.75">
      <c r="A63" s="52">
        <v>55</v>
      </c>
      <c r="B63" s="96" t="s">
        <v>430</v>
      </c>
      <c r="C63" s="139" t="s">
        <v>19</v>
      </c>
      <c r="D63" s="162">
        <v>0.031772916666666665</v>
      </c>
      <c r="E63" s="86">
        <f t="shared" si="3"/>
        <v>72.62401736862427</v>
      </c>
      <c r="F63" s="87">
        <f t="shared" si="4"/>
        <v>92.62401736862427</v>
      </c>
      <c r="G63" s="163">
        <f t="shared" si="5"/>
        <v>0.00869814814814815</v>
      </c>
    </row>
    <row r="64" spans="1:7" ht="12.75">
      <c r="A64" s="52">
        <v>56</v>
      </c>
      <c r="B64" s="97" t="s">
        <v>167</v>
      </c>
      <c r="C64" s="140" t="s">
        <v>28</v>
      </c>
      <c r="D64" s="162">
        <v>0.031879629629629626</v>
      </c>
      <c r="E64" s="86">
        <f t="shared" si="3"/>
        <v>72.38091780424048</v>
      </c>
      <c r="F64" s="87">
        <f t="shared" si="4"/>
        <v>92.38091780424048</v>
      </c>
      <c r="G64" s="163">
        <f t="shared" si="5"/>
        <v>0.00880486111111111</v>
      </c>
    </row>
    <row r="65" spans="1:7" ht="12.75">
      <c r="A65" s="52">
        <v>57</v>
      </c>
      <c r="B65" s="97" t="s">
        <v>192</v>
      </c>
      <c r="C65" s="140" t="s">
        <v>108</v>
      </c>
      <c r="D65" s="162">
        <v>0.031972453703703704</v>
      </c>
      <c r="E65" s="86">
        <f t="shared" si="3"/>
        <v>72.17077779628006</v>
      </c>
      <c r="F65" s="87">
        <f t="shared" si="4"/>
        <v>92.17077779628006</v>
      </c>
      <c r="G65" s="163">
        <f t="shared" si="5"/>
        <v>0.008897685185185189</v>
      </c>
    </row>
    <row r="66" spans="1:7" ht="12.75">
      <c r="A66" s="52">
        <v>58</v>
      </c>
      <c r="B66" s="96" t="s">
        <v>231</v>
      </c>
      <c r="C66" s="139" t="s">
        <v>133</v>
      </c>
      <c r="D66" s="162">
        <v>0.032295023148148146</v>
      </c>
      <c r="E66" s="86">
        <f t="shared" si="3"/>
        <v>71.4499209759559</v>
      </c>
      <c r="F66" s="87">
        <f t="shared" si="4"/>
        <v>91.4499209759559</v>
      </c>
      <c r="G66" s="163">
        <f t="shared" si="5"/>
        <v>0.00922025462962963</v>
      </c>
    </row>
    <row r="67" spans="1:7" ht="12.75">
      <c r="A67" s="52">
        <v>59</v>
      </c>
      <c r="B67" s="96" t="s">
        <v>59</v>
      </c>
      <c r="C67" s="139" t="s">
        <v>60</v>
      </c>
      <c r="D67" s="162">
        <v>0.03233506944444444</v>
      </c>
      <c r="E67" s="86">
        <f t="shared" si="3"/>
        <v>71.3614317673378</v>
      </c>
      <c r="F67" s="87">
        <f t="shared" si="4"/>
        <v>91.3614317673378</v>
      </c>
      <c r="G67" s="163">
        <f t="shared" si="5"/>
        <v>0.009260300925925925</v>
      </c>
    </row>
    <row r="68" spans="1:7" ht="12.75">
      <c r="A68" s="52">
        <v>60</v>
      </c>
      <c r="B68" s="96" t="s">
        <v>105</v>
      </c>
      <c r="C68" s="139" t="s">
        <v>106</v>
      </c>
      <c r="D68" s="162">
        <v>0.03234386574074074</v>
      </c>
      <c r="E68" s="86">
        <f t="shared" si="3"/>
        <v>71.34202418313049</v>
      </c>
      <c r="F68" s="87">
        <f t="shared" si="4"/>
        <v>91.34202418313049</v>
      </c>
      <c r="G68" s="163">
        <f t="shared" si="5"/>
        <v>0.009269097222222224</v>
      </c>
    </row>
    <row r="69" spans="1:7" ht="12.75">
      <c r="A69" s="52">
        <v>61</v>
      </c>
      <c r="B69" s="97" t="s">
        <v>297</v>
      </c>
      <c r="C69" s="140" t="s">
        <v>25</v>
      </c>
      <c r="D69" s="162">
        <v>0.03238333333333333</v>
      </c>
      <c r="E69" s="86">
        <f t="shared" si="3"/>
        <v>71.25507519871904</v>
      </c>
      <c r="F69" s="87">
        <f t="shared" si="4"/>
        <v>91.25507519871904</v>
      </c>
      <c r="G69" s="163">
        <f t="shared" si="5"/>
        <v>0.009308564814814818</v>
      </c>
    </row>
    <row r="70" spans="1:7" ht="12.75">
      <c r="A70" s="52">
        <v>62</v>
      </c>
      <c r="B70" s="96" t="s">
        <v>78</v>
      </c>
      <c r="C70" s="139" t="s">
        <v>79</v>
      </c>
      <c r="D70" s="162">
        <v>0.03253761574074074</v>
      </c>
      <c r="E70" s="86">
        <f t="shared" si="3"/>
        <v>70.91720764784348</v>
      </c>
      <c r="F70" s="87">
        <f t="shared" si="4"/>
        <v>90.91720764784348</v>
      </c>
      <c r="G70" s="163">
        <f t="shared" si="5"/>
        <v>0.009462847222222223</v>
      </c>
    </row>
    <row r="71" spans="1:7" ht="12.75">
      <c r="A71" s="52">
        <v>63</v>
      </c>
      <c r="B71" s="96" t="s">
        <v>37</v>
      </c>
      <c r="C71" s="139" t="s">
        <v>80</v>
      </c>
      <c r="D71" s="162">
        <v>0.032573495370370374</v>
      </c>
      <c r="E71" s="86">
        <f t="shared" si="3"/>
        <v>70.83909250803913</v>
      </c>
      <c r="F71" s="87">
        <f t="shared" si="4"/>
        <v>90.83909250803913</v>
      </c>
      <c r="G71" s="163">
        <f t="shared" si="5"/>
        <v>0.009498726851851859</v>
      </c>
    </row>
    <row r="72" spans="1:7" ht="12.75">
      <c r="A72" s="52">
        <v>64</v>
      </c>
      <c r="B72" s="96" t="s">
        <v>178</v>
      </c>
      <c r="C72" s="139" t="s">
        <v>25</v>
      </c>
      <c r="D72" s="162">
        <v>0.03262615740740741</v>
      </c>
      <c r="E72" s="86">
        <f t="shared" si="3"/>
        <v>70.72475078931497</v>
      </c>
      <c r="F72" s="87">
        <f t="shared" si="4"/>
        <v>90.72475078931497</v>
      </c>
      <c r="G72" s="163">
        <f t="shared" si="5"/>
        <v>0.009551388888888894</v>
      </c>
    </row>
    <row r="73" spans="1:7" ht="12.75">
      <c r="A73" s="52">
        <v>65</v>
      </c>
      <c r="B73" s="97" t="s">
        <v>430</v>
      </c>
      <c r="C73" s="140" t="s">
        <v>81</v>
      </c>
      <c r="D73" s="162">
        <v>0.03267916666666667</v>
      </c>
      <c r="E73" s="86">
        <f aca="true" t="shared" si="6" ref="E73:E108">(D$9/D73)*100</f>
        <v>70.61002734214514</v>
      </c>
      <c r="F73" s="87">
        <f aca="true" t="shared" si="7" ref="F73:F108">E73+E$4</f>
        <v>90.61002734214514</v>
      </c>
      <c r="G73" s="163">
        <f t="shared" si="5"/>
        <v>0.009604398148148154</v>
      </c>
    </row>
    <row r="74" spans="1:7" ht="12.75">
      <c r="A74" s="52">
        <v>66</v>
      </c>
      <c r="B74" s="96" t="s">
        <v>120</v>
      </c>
      <c r="C74" s="139" t="s">
        <v>121</v>
      </c>
      <c r="D74" s="162">
        <v>0.03268402777777778</v>
      </c>
      <c r="E74" s="86">
        <f t="shared" si="6"/>
        <v>70.59952547894754</v>
      </c>
      <c r="F74" s="87">
        <f t="shared" si="7"/>
        <v>90.59952547894754</v>
      </c>
      <c r="G74" s="163">
        <f aca="true" t="shared" si="8" ref="G74:G109">D74-D$9</f>
        <v>0.009609259259259262</v>
      </c>
    </row>
    <row r="75" spans="1:7" ht="12.75">
      <c r="A75" s="52">
        <v>67</v>
      </c>
      <c r="B75" s="97" t="s">
        <v>41</v>
      </c>
      <c r="C75" s="140" t="s">
        <v>42</v>
      </c>
      <c r="D75" s="162">
        <v>0.03296886574074074</v>
      </c>
      <c r="E75" s="86">
        <f t="shared" si="6"/>
        <v>69.98957349631912</v>
      </c>
      <c r="F75" s="87">
        <f t="shared" si="7"/>
        <v>89.98957349631912</v>
      </c>
      <c r="G75" s="163">
        <f t="shared" si="8"/>
        <v>0.009894097222222224</v>
      </c>
    </row>
    <row r="76" spans="1:7" ht="12.75">
      <c r="A76" s="52">
        <v>68</v>
      </c>
      <c r="B76" s="96" t="s">
        <v>175</v>
      </c>
      <c r="C76" s="139" t="s">
        <v>176</v>
      </c>
      <c r="D76" s="162">
        <v>0.03328587962962963</v>
      </c>
      <c r="E76" s="86">
        <f t="shared" si="6"/>
        <v>69.32299454083937</v>
      </c>
      <c r="F76" s="87">
        <f t="shared" si="7"/>
        <v>89.32299454083937</v>
      </c>
      <c r="G76" s="163">
        <f t="shared" si="8"/>
        <v>0.010211111111111115</v>
      </c>
    </row>
    <row r="77" spans="1:7" ht="12.75">
      <c r="A77" s="52">
        <v>69</v>
      </c>
      <c r="B77" s="97" t="s">
        <v>36</v>
      </c>
      <c r="C77" s="140" t="s">
        <v>19</v>
      </c>
      <c r="D77" s="162">
        <v>0.03343298611111111</v>
      </c>
      <c r="E77" s="86">
        <f t="shared" si="6"/>
        <v>69.01797058100608</v>
      </c>
      <c r="F77" s="87">
        <f t="shared" si="7"/>
        <v>89.01797058100608</v>
      </c>
      <c r="G77" s="163">
        <f t="shared" si="8"/>
        <v>0.010358217592592596</v>
      </c>
    </row>
    <row r="78" spans="1:7" ht="12.75">
      <c r="A78" s="52">
        <v>70</v>
      </c>
      <c r="B78" s="96" t="s">
        <v>37</v>
      </c>
      <c r="C78" s="139" t="s">
        <v>38</v>
      </c>
      <c r="D78" s="162">
        <v>0.03354502314814815</v>
      </c>
      <c r="E78" s="86">
        <f t="shared" si="6"/>
        <v>68.78745743179599</v>
      </c>
      <c r="F78" s="87">
        <f t="shared" si="7"/>
        <v>88.78745743179599</v>
      </c>
      <c r="G78" s="163">
        <f t="shared" si="8"/>
        <v>0.010470254629629631</v>
      </c>
    </row>
    <row r="79" spans="1:7" ht="12.75">
      <c r="A79" s="52">
        <v>71</v>
      </c>
      <c r="B79" s="96" t="s">
        <v>120</v>
      </c>
      <c r="C79" s="139" t="s">
        <v>307</v>
      </c>
      <c r="D79" s="162">
        <v>0.03371006944444444</v>
      </c>
      <c r="E79" s="86">
        <f t="shared" si="6"/>
        <v>68.45067037475751</v>
      </c>
      <c r="F79" s="87">
        <f t="shared" si="7"/>
        <v>88.45067037475751</v>
      </c>
      <c r="G79" s="163">
        <f t="shared" si="8"/>
        <v>0.010635300925925927</v>
      </c>
    </row>
    <row r="80" spans="1:7" ht="12.75">
      <c r="A80" s="52">
        <v>72</v>
      </c>
      <c r="B80" s="96" t="s">
        <v>127</v>
      </c>
      <c r="C80" s="139" t="s">
        <v>25</v>
      </c>
      <c r="D80" s="162">
        <v>0.03380023148148149</v>
      </c>
      <c r="E80" s="86">
        <f t="shared" si="6"/>
        <v>68.26807837443583</v>
      </c>
      <c r="F80" s="87">
        <f t="shared" si="7"/>
        <v>88.26807837443583</v>
      </c>
      <c r="G80" s="163">
        <f t="shared" si="8"/>
        <v>0.010725462962962971</v>
      </c>
    </row>
    <row r="81" spans="1:7" ht="12.75">
      <c r="A81" s="52">
        <v>73</v>
      </c>
      <c r="B81" s="96" t="s">
        <v>50</v>
      </c>
      <c r="C81" s="139" t="s">
        <v>51</v>
      </c>
      <c r="D81" s="162">
        <v>0.033914930555555556</v>
      </c>
      <c r="E81" s="86">
        <f t="shared" si="6"/>
        <v>68.0371981912806</v>
      </c>
      <c r="F81" s="87">
        <f t="shared" si="7"/>
        <v>88.0371981912806</v>
      </c>
      <c r="G81" s="163">
        <f t="shared" si="8"/>
        <v>0.01084016203703704</v>
      </c>
    </row>
    <row r="82" spans="1:7" ht="12.75">
      <c r="A82" s="52">
        <v>74</v>
      </c>
      <c r="B82" s="97" t="s">
        <v>56</v>
      </c>
      <c r="C82" s="140" t="s">
        <v>19</v>
      </c>
      <c r="D82" s="162">
        <v>0.03392199074074074</v>
      </c>
      <c r="E82" s="86">
        <f t="shared" si="6"/>
        <v>68.0230376067093</v>
      </c>
      <c r="F82" s="87">
        <f t="shared" si="7"/>
        <v>88.0230376067093</v>
      </c>
      <c r="G82" s="163">
        <f t="shared" si="8"/>
        <v>0.010847222222222223</v>
      </c>
    </row>
    <row r="83" spans="1:7" ht="12.75">
      <c r="A83" s="52">
        <v>75</v>
      </c>
      <c r="B83" s="96" t="s">
        <v>438</v>
      </c>
      <c r="C83" s="139" t="s">
        <v>89</v>
      </c>
      <c r="D83" s="162">
        <v>0.03404143518518519</v>
      </c>
      <c r="E83" s="86">
        <f t="shared" si="6"/>
        <v>67.78435865876959</v>
      </c>
      <c r="F83" s="87">
        <f t="shared" si="7"/>
        <v>87.78435865876959</v>
      </c>
      <c r="G83" s="163">
        <f t="shared" si="8"/>
        <v>0.010966666666666673</v>
      </c>
    </row>
    <row r="84" spans="1:7" ht="12.75">
      <c r="A84" s="52">
        <v>76</v>
      </c>
      <c r="B84" s="97" t="s">
        <v>280</v>
      </c>
      <c r="C84" s="140" t="s">
        <v>25</v>
      </c>
      <c r="D84" s="162">
        <v>0.0342005787037037</v>
      </c>
      <c r="E84" s="86">
        <f t="shared" si="6"/>
        <v>67.46894173466038</v>
      </c>
      <c r="F84" s="87">
        <f t="shared" si="7"/>
        <v>87.46894173466038</v>
      </c>
      <c r="G84" s="163">
        <f t="shared" si="8"/>
        <v>0.011125810185185186</v>
      </c>
    </row>
    <row r="85" spans="1:7" ht="12.75">
      <c r="A85" s="52">
        <v>77</v>
      </c>
      <c r="B85" s="97" t="s">
        <v>32</v>
      </c>
      <c r="C85" s="140" t="s">
        <v>33</v>
      </c>
      <c r="D85" s="162">
        <v>0.034255208333333335</v>
      </c>
      <c r="E85" s="86">
        <f t="shared" si="6"/>
        <v>67.36134340209145</v>
      </c>
      <c r="F85" s="87">
        <f t="shared" si="7"/>
        <v>87.36134340209145</v>
      </c>
      <c r="G85" s="163">
        <f t="shared" si="8"/>
        <v>0.01118043981481482</v>
      </c>
    </row>
    <row r="86" spans="1:7" ht="12.75">
      <c r="A86" s="52">
        <v>78</v>
      </c>
      <c r="B86" s="96" t="s">
        <v>45</v>
      </c>
      <c r="C86" s="139" t="s">
        <v>70</v>
      </c>
      <c r="D86" s="162">
        <v>0.03430150462962963</v>
      </c>
      <c r="E86" s="86">
        <f t="shared" si="6"/>
        <v>67.27042666981593</v>
      </c>
      <c r="F86" s="87">
        <f t="shared" si="7"/>
        <v>87.27042666981593</v>
      </c>
      <c r="G86" s="163">
        <f t="shared" si="8"/>
        <v>0.011226736111111114</v>
      </c>
    </row>
    <row r="87" spans="1:7" ht="12.75">
      <c r="A87" s="52">
        <v>79</v>
      </c>
      <c r="B87" s="97" t="s">
        <v>98</v>
      </c>
      <c r="C87" s="140" t="s">
        <v>19</v>
      </c>
      <c r="D87" s="162">
        <v>0.03433645833333333</v>
      </c>
      <c r="E87" s="86">
        <f t="shared" si="6"/>
        <v>67.20194696410452</v>
      </c>
      <c r="F87" s="87">
        <f t="shared" si="7"/>
        <v>87.20194696410452</v>
      </c>
      <c r="G87" s="163">
        <f t="shared" si="8"/>
        <v>0.011261689814814818</v>
      </c>
    </row>
    <row r="88" spans="1:7" ht="12.75">
      <c r="A88" s="52">
        <v>80</v>
      </c>
      <c r="B88" s="97" t="s">
        <v>158</v>
      </c>
      <c r="C88" s="140" t="s">
        <v>159</v>
      </c>
      <c r="D88" s="162">
        <v>0.03444710648148148</v>
      </c>
      <c r="E88" s="86">
        <f t="shared" si="6"/>
        <v>66.98608642477227</v>
      </c>
      <c r="F88" s="87">
        <f t="shared" si="7"/>
        <v>86.98608642477227</v>
      </c>
      <c r="G88" s="163">
        <f t="shared" si="8"/>
        <v>0.011372337962962963</v>
      </c>
    </row>
    <row r="89" spans="1:7" ht="12.75">
      <c r="A89" s="52">
        <v>81</v>
      </c>
      <c r="B89" s="96" t="s">
        <v>48</v>
      </c>
      <c r="C89" s="139" t="s">
        <v>49</v>
      </c>
      <c r="D89" s="162">
        <v>0.03484212962962963</v>
      </c>
      <c r="E89" s="86">
        <f t="shared" si="6"/>
        <v>66.22663070197584</v>
      </c>
      <c r="F89" s="87">
        <f t="shared" si="7"/>
        <v>86.22663070197584</v>
      </c>
      <c r="G89" s="163">
        <f t="shared" si="8"/>
        <v>0.011767361111111117</v>
      </c>
    </row>
    <row r="90" spans="1:7" ht="12.75">
      <c r="A90" s="52">
        <v>82</v>
      </c>
      <c r="B90" s="96" t="s">
        <v>116</v>
      </c>
      <c r="C90" s="139" t="s">
        <v>89</v>
      </c>
      <c r="D90" s="162">
        <v>0.035434953703703705</v>
      </c>
      <c r="E90" s="86">
        <f t="shared" si="6"/>
        <v>65.11866421912868</v>
      </c>
      <c r="F90" s="87">
        <f t="shared" si="7"/>
        <v>85.11866421912868</v>
      </c>
      <c r="G90" s="163">
        <f t="shared" si="8"/>
        <v>0.01236018518518519</v>
      </c>
    </row>
    <row r="91" spans="1:7" ht="12.75">
      <c r="A91" s="52">
        <v>83</v>
      </c>
      <c r="B91" s="96" t="s">
        <v>39</v>
      </c>
      <c r="C91" s="139" t="s">
        <v>19</v>
      </c>
      <c r="D91" s="162">
        <v>0.03544479166666667</v>
      </c>
      <c r="E91" s="86">
        <f t="shared" si="6"/>
        <v>65.10059005430327</v>
      </c>
      <c r="F91" s="87">
        <f t="shared" si="7"/>
        <v>85.10059005430327</v>
      </c>
      <c r="G91" s="163">
        <f t="shared" si="8"/>
        <v>0.012370023148148154</v>
      </c>
    </row>
    <row r="92" spans="1:7" ht="12.75">
      <c r="A92" s="52">
        <v>84</v>
      </c>
      <c r="B92" s="96" t="s">
        <v>90</v>
      </c>
      <c r="C92" s="139" t="s">
        <v>91</v>
      </c>
      <c r="D92" s="162">
        <v>0.035613078703703706</v>
      </c>
      <c r="E92" s="86">
        <f t="shared" si="6"/>
        <v>64.7929619073309</v>
      </c>
      <c r="F92" s="87">
        <f t="shared" si="7"/>
        <v>84.7929619073309</v>
      </c>
      <c r="G92" s="163">
        <f t="shared" si="8"/>
        <v>0.01253831018518519</v>
      </c>
    </row>
    <row r="93" spans="1:7" ht="12.75">
      <c r="A93" s="52">
        <v>85</v>
      </c>
      <c r="B93" s="97" t="s">
        <v>145</v>
      </c>
      <c r="C93" s="140" t="s">
        <v>52</v>
      </c>
      <c r="D93" s="162">
        <v>0.035980324074074074</v>
      </c>
      <c r="E93" s="86">
        <f t="shared" si="6"/>
        <v>64.13163058513204</v>
      </c>
      <c r="F93" s="87">
        <f t="shared" si="7"/>
        <v>84.13163058513204</v>
      </c>
      <c r="G93" s="163">
        <f t="shared" si="8"/>
        <v>0.012905555555555559</v>
      </c>
    </row>
    <row r="94" spans="1:7" ht="12.75">
      <c r="A94" s="52">
        <v>86</v>
      </c>
      <c r="B94" s="96" t="s">
        <v>54</v>
      </c>
      <c r="C94" s="139" t="s">
        <v>52</v>
      </c>
      <c r="D94" s="162">
        <v>0.03610057870370371</v>
      </c>
      <c r="E94" s="86">
        <f t="shared" si="6"/>
        <v>63.91800172486204</v>
      </c>
      <c r="F94" s="87">
        <f t="shared" si="7"/>
        <v>83.91800172486204</v>
      </c>
      <c r="G94" s="163">
        <f t="shared" si="8"/>
        <v>0.013025810185185192</v>
      </c>
    </row>
    <row r="95" spans="1:7" ht="12.75">
      <c r="A95" s="52">
        <v>87</v>
      </c>
      <c r="B95" s="96" t="s">
        <v>128</v>
      </c>
      <c r="C95" s="139" t="s">
        <v>129</v>
      </c>
      <c r="D95" s="162">
        <v>0.036141319444444445</v>
      </c>
      <c r="E95" s="86">
        <f t="shared" si="6"/>
        <v>63.84594938208741</v>
      </c>
      <c r="F95" s="87">
        <f t="shared" si="7"/>
        <v>83.84594938208741</v>
      </c>
      <c r="G95" s="163">
        <f t="shared" si="8"/>
        <v>0.01306655092592593</v>
      </c>
    </row>
    <row r="96" spans="1:7" ht="12.75">
      <c r="A96" s="52">
        <v>88</v>
      </c>
      <c r="B96" s="96" t="s">
        <v>324</v>
      </c>
      <c r="C96" s="139" t="s">
        <v>58</v>
      </c>
      <c r="D96" s="162">
        <v>0.03625787037037037</v>
      </c>
      <c r="E96" s="86">
        <f t="shared" si="6"/>
        <v>63.6407165749454</v>
      </c>
      <c r="F96" s="87">
        <f t="shared" si="7"/>
        <v>83.6407165749454</v>
      </c>
      <c r="G96" s="163">
        <f t="shared" si="8"/>
        <v>0.013183101851851856</v>
      </c>
    </row>
    <row r="97" spans="1:7" ht="12.75">
      <c r="A97" s="52">
        <v>89</v>
      </c>
      <c r="B97" s="97" t="s">
        <v>40</v>
      </c>
      <c r="C97" s="140" t="s">
        <v>325</v>
      </c>
      <c r="D97" s="162">
        <v>0.03636631944444444</v>
      </c>
      <c r="E97" s="86">
        <f t="shared" si="6"/>
        <v>63.45093171655448</v>
      </c>
      <c r="F97" s="87">
        <f t="shared" si="7"/>
        <v>83.45093171655448</v>
      </c>
      <c r="G97" s="163">
        <f t="shared" si="8"/>
        <v>0.013291550925925925</v>
      </c>
    </row>
    <row r="98" spans="1:7" ht="12.75">
      <c r="A98" s="52">
        <v>90</v>
      </c>
      <c r="B98" s="96" t="s">
        <v>98</v>
      </c>
      <c r="C98" s="139" t="s">
        <v>133</v>
      </c>
      <c r="D98" s="162">
        <v>0.036528472222222226</v>
      </c>
      <c r="E98" s="86">
        <f t="shared" si="6"/>
        <v>63.16926801138126</v>
      </c>
      <c r="F98" s="87">
        <f t="shared" si="7"/>
        <v>83.16926801138126</v>
      </c>
      <c r="G98" s="163">
        <f t="shared" si="8"/>
        <v>0.01345370370370371</v>
      </c>
    </row>
    <row r="99" spans="1:7" ht="12.75">
      <c r="A99" s="52">
        <v>91</v>
      </c>
      <c r="B99" s="96" t="s">
        <v>86</v>
      </c>
      <c r="C99" s="139" t="s">
        <v>87</v>
      </c>
      <c r="D99" s="162">
        <v>0.03682962962962963</v>
      </c>
      <c r="E99" s="86">
        <f t="shared" si="6"/>
        <v>62.65273028962187</v>
      </c>
      <c r="F99" s="87">
        <f t="shared" si="7"/>
        <v>82.65273028962187</v>
      </c>
      <c r="G99" s="163">
        <f t="shared" si="8"/>
        <v>0.013754861111111114</v>
      </c>
    </row>
    <row r="100" spans="1:7" ht="12.75">
      <c r="A100" s="52">
        <v>92</v>
      </c>
      <c r="B100" s="96" t="s">
        <v>64</v>
      </c>
      <c r="C100" s="139" t="s">
        <v>42</v>
      </c>
      <c r="D100" s="162">
        <v>0.03720324074074074</v>
      </c>
      <c r="E100" s="86">
        <f t="shared" si="6"/>
        <v>62.023544344752914</v>
      </c>
      <c r="F100" s="87">
        <f t="shared" si="7"/>
        <v>82.0235443447529</v>
      </c>
      <c r="G100" s="163">
        <f t="shared" si="8"/>
        <v>0.014128472222222223</v>
      </c>
    </row>
    <row r="101" spans="1:7" ht="12.75">
      <c r="A101" s="52">
        <v>93</v>
      </c>
      <c r="B101" s="97" t="s">
        <v>54</v>
      </c>
      <c r="C101" s="140" t="s">
        <v>38</v>
      </c>
      <c r="D101" s="162">
        <v>0.037456249999999996</v>
      </c>
      <c r="E101" s="86">
        <f t="shared" si="6"/>
        <v>61.6045880687963</v>
      </c>
      <c r="F101" s="87">
        <f t="shared" si="7"/>
        <v>81.6045880687963</v>
      </c>
      <c r="G101" s="163">
        <f t="shared" si="8"/>
        <v>0.014381481481481481</v>
      </c>
    </row>
    <row r="102" spans="1:7" ht="12.75">
      <c r="A102" s="52">
        <v>94</v>
      </c>
      <c r="B102" s="97" t="s">
        <v>167</v>
      </c>
      <c r="C102" s="140" t="s">
        <v>55</v>
      </c>
      <c r="D102" s="162">
        <v>0.03746886574074074</v>
      </c>
      <c r="E102" s="86">
        <f t="shared" si="6"/>
        <v>61.58384584732386</v>
      </c>
      <c r="F102" s="87">
        <f t="shared" si="7"/>
        <v>81.58384584732386</v>
      </c>
      <c r="G102" s="163">
        <f t="shared" si="8"/>
        <v>0.014394097222222221</v>
      </c>
    </row>
    <row r="103" spans="1:7" ht="12.75">
      <c r="A103" s="52">
        <v>95</v>
      </c>
      <c r="B103" s="97" t="s">
        <v>22</v>
      </c>
      <c r="C103" s="140" t="s">
        <v>61</v>
      </c>
      <c r="D103" s="162">
        <v>0.03768460648148148</v>
      </c>
      <c r="E103" s="86">
        <f t="shared" si="6"/>
        <v>61.23128426419324</v>
      </c>
      <c r="F103" s="87">
        <f t="shared" si="7"/>
        <v>81.23128426419325</v>
      </c>
      <c r="G103" s="163">
        <f t="shared" si="8"/>
        <v>0.014609837962962967</v>
      </c>
    </row>
    <row r="104" spans="1:7" ht="12.75">
      <c r="A104" s="52">
        <v>96</v>
      </c>
      <c r="B104" s="97" t="s">
        <v>328</v>
      </c>
      <c r="C104" s="140" t="s">
        <v>70</v>
      </c>
      <c r="D104" s="162">
        <v>0.03781134259259259</v>
      </c>
      <c r="E104" s="86">
        <f t="shared" si="6"/>
        <v>61.026049159753896</v>
      </c>
      <c r="F104" s="87">
        <f t="shared" si="7"/>
        <v>81.0260491597539</v>
      </c>
      <c r="G104" s="163">
        <f t="shared" si="8"/>
        <v>0.014736574074074076</v>
      </c>
    </row>
    <row r="105" spans="1:7" ht="12.75">
      <c r="A105" s="52">
        <v>97</v>
      </c>
      <c r="B105" s="97" t="s">
        <v>125</v>
      </c>
      <c r="C105" s="140" t="s">
        <v>87</v>
      </c>
      <c r="D105" s="162">
        <v>0.037825000000000004</v>
      </c>
      <c r="E105" s="86">
        <f t="shared" si="6"/>
        <v>61.004014589606115</v>
      </c>
      <c r="F105" s="87">
        <f t="shared" si="7"/>
        <v>81.00401458960611</v>
      </c>
      <c r="G105" s="163">
        <f t="shared" si="8"/>
        <v>0.01475023148148149</v>
      </c>
    </row>
    <row r="106" spans="1:7" ht="12.75">
      <c r="A106" s="52">
        <v>98</v>
      </c>
      <c r="B106" s="97" t="s">
        <v>99</v>
      </c>
      <c r="C106" s="140" t="s">
        <v>100</v>
      </c>
      <c r="D106" s="162">
        <v>0.03783564814814815</v>
      </c>
      <c r="E106" s="86">
        <f t="shared" si="6"/>
        <v>60.986846130315065</v>
      </c>
      <c r="F106" s="87">
        <f t="shared" si="7"/>
        <v>80.98684613031506</v>
      </c>
      <c r="G106" s="163">
        <f t="shared" si="8"/>
        <v>0.014760879629629638</v>
      </c>
    </row>
    <row r="107" spans="1:7" ht="12.75">
      <c r="A107" s="52">
        <v>99</v>
      </c>
      <c r="B107" s="96" t="s">
        <v>34</v>
      </c>
      <c r="C107" s="139" t="s">
        <v>35</v>
      </c>
      <c r="D107" s="162">
        <v>0.03783900462962963</v>
      </c>
      <c r="E107" s="86">
        <f t="shared" si="6"/>
        <v>60.9814363363299</v>
      </c>
      <c r="F107" s="87">
        <f t="shared" si="7"/>
        <v>80.98143633632989</v>
      </c>
      <c r="G107" s="163">
        <f t="shared" si="8"/>
        <v>0.014764236111111113</v>
      </c>
    </row>
    <row r="108" spans="1:7" ht="12.75">
      <c r="A108" s="52">
        <v>100</v>
      </c>
      <c r="B108" s="96" t="s">
        <v>165</v>
      </c>
      <c r="C108" s="139" t="s">
        <v>80</v>
      </c>
      <c r="D108" s="162">
        <v>0.037855787037037035</v>
      </c>
      <c r="E108" s="86">
        <f t="shared" si="6"/>
        <v>60.954401756177504</v>
      </c>
      <c r="F108" s="87">
        <f t="shared" si="7"/>
        <v>80.9544017561775</v>
      </c>
      <c r="G108" s="163">
        <f t="shared" si="8"/>
        <v>0.01478101851851852</v>
      </c>
    </row>
    <row r="109" spans="1:7" ht="12.75">
      <c r="A109" s="52">
        <v>101</v>
      </c>
      <c r="B109" s="97" t="s">
        <v>73</v>
      </c>
      <c r="C109" s="140" t="s">
        <v>74</v>
      </c>
      <c r="D109" s="162">
        <v>0.038249768518518516</v>
      </c>
      <c r="E109" s="86">
        <f aca="true" t="shared" si="9" ref="E109:E122">(D$9/D109)*100</f>
        <v>60.326557289743945</v>
      </c>
      <c r="F109" s="87">
        <f aca="true" t="shared" si="10" ref="F109:F122">E109+E$4</f>
        <v>80.32655728974395</v>
      </c>
      <c r="G109" s="163">
        <f t="shared" si="8"/>
        <v>0.015175000000000001</v>
      </c>
    </row>
    <row r="110" spans="1:7" ht="12.75">
      <c r="A110" s="52">
        <v>102</v>
      </c>
      <c r="B110" s="96" t="s">
        <v>114</v>
      </c>
      <c r="C110" s="139" t="s">
        <v>115</v>
      </c>
      <c r="D110" s="162">
        <v>0.038306481481481476</v>
      </c>
      <c r="E110" s="86">
        <f t="shared" si="9"/>
        <v>60.237243479732186</v>
      </c>
      <c r="F110" s="87">
        <f t="shared" si="10"/>
        <v>80.23724347973219</v>
      </c>
      <c r="G110" s="163">
        <f aca="true" t="shared" si="11" ref="G110:G122">D110-D$9</f>
        <v>0.01523171296296296</v>
      </c>
    </row>
    <row r="111" spans="1:7" ht="12.75">
      <c r="A111" s="52">
        <v>103</v>
      </c>
      <c r="B111" s="96" t="s">
        <v>437</v>
      </c>
      <c r="C111" s="139" t="s">
        <v>93</v>
      </c>
      <c r="D111" s="162">
        <v>0.038432870370370374</v>
      </c>
      <c r="E111" s="86">
        <f t="shared" si="9"/>
        <v>60.039149551285895</v>
      </c>
      <c r="F111" s="87">
        <f t="shared" si="10"/>
        <v>80.0391495512859</v>
      </c>
      <c r="G111" s="163">
        <f t="shared" si="11"/>
        <v>0.015358101851851859</v>
      </c>
    </row>
    <row r="112" spans="1:7" ht="12.75">
      <c r="A112" s="52">
        <v>104</v>
      </c>
      <c r="B112" s="97" t="s">
        <v>32</v>
      </c>
      <c r="C112" s="140" t="s">
        <v>53</v>
      </c>
      <c r="D112" s="162">
        <v>0.038432870370370374</v>
      </c>
      <c r="E112" s="86">
        <f t="shared" si="9"/>
        <v>60.039149551285895</v>
      </c>
      <c r="F112" s="87">
        <f t="shared" si="10"/>
        <v>80.0391495512859</v>
      </c>
      <c r="G112" s="163">
        <f t="shared" si="11"/>
        <v>0.015358101851851859</v>
      </c>
    </row>
    <row r="113" spans="1:7" ht="12.75">
      <c r="A113" s="52">
        <v>105</v>
      </c>
      <c r="B113" s="96" t="s">
        <v>136</v>
      </c>
      <c r="C113" s="139" t="s">
        <v>137</v>
      </c>
      <c r="D113" s="162">
        <v>0.03952453703703704</v>
      </c>
      <c r="E113" s="86">
        <f t="shared" si="9"/>
        <v>58.38086983003993</v>
      </c>
      <c r="F113" s="87">
        <f t="shared" si="10"/>
        <v>78.38086983003993</v>
      </c>
      <c r="G113" s="163">
        <f t="shared" si="11"/>
        <v>0.016449768518518523</v>
      </c>
    </row>
    <row r="114" spans="1:7" ht="12.75">
      <c r="A114" s="52">
        <v>106</v>
      </c>
      <c r="B114" s="96" t="s">
        <v>46</v>
      </c>
      <c r="C114" s="139" t="s">
        <v>185</v>
      </c>
      <c r="D114" s="162">
        <v>0.039742824074074076</v>
      </c>
      <c r="E114" s="86">
        <f t="shared" si="9"/>
        <v>58.060213525618984</v>
      </c>
      <c r="F114" s="87">
        <f t="shared" si="10"/>
        <v>78.06021352561899</v>
      </c>
      <c r="G114" s="163">
        <f t="shared" si="11"/>
        <v>0.01666805555555556</v>
      </c>
    </row>
    <row r="115" spans="1:7" ht="12.75">
      <c r="A115" s="52">
        <v>107</v>
      </c>
      <c r="B115" s="96" t="s">
        <v>94</v>
      </c>
      <c r="C115" s="139" t="s">
        <v>42</v>
      </c>
      <c r="D115" s="162">
        <v>0.040781828703703706</v>
      </c>
      <c r="E115" s="86">
        <f t="shared" si="9"/>
        <v>56.58100495239176</v>
      </c>
      <c r="F115" s="87">
        <f t="shared" si="10"/>
        <v>76.58100495239177</v>
      </c>
      <c r="G115" s="163">
        <f t="shared" si="11"/>
        <v>0.01770706018518519</v>
      </c>
    </row>
    <row r="116" spans="1:7" ht="12.75">
      <c r="A116" s="52">
        <v>108</v>
      </c>
      <c r="B116" s="97" t="s">
        <v>76</v>
      </c>
      <c r="C116" s="140" t="s">
        <v>38</v>
      </c>
      <c r="D116" s="162">
        <v>0.041262152777777776</v>
      </c>
      <c r="E116" s="86">
        <f t="shared" si="9"/>
        <v>55.922357330191716</v>
      </c>
      <c r="F116" s="87">
        <f t="shared" si="10"/>
        <v>75.92235733019172</v>
      </c>
      <c r="G116" s="163">
        <f t="shared" si="11"/>
        <v>0.01818738425925926</v>
      </c>
    </row>
    <row r="117" spans="1:7" ht="12.75">
      <c r="A117" s="52">
        <v>109</v>
      </c>
      <c r="B117" s="96" t="s">
        <v>57</v>
      </c>
      <c r="C117" s="139" t="s">
        <v>58</v>
      </c>
      <c r="D117" s="162">
        <v>0.04151712962962963</v>
      </c>
      <c r="E117" s="86">
        <f t="shared" si="9"/>
        <v>55.578910980518955</v>
      </c>
      <c r="F117" s="87">
        <f t="shared" si="10"/>
        <v>75.57891098051896</v>
      </c>
      <c r="G117" s="163">
        <f t="shared" si="11"/>
        <v>0.018442361111111118</v>
      </c>
    </row>
    <row r="118" spans="1:7" ht="12.75">
      <c r="A118" s="52">
        <v>110</v>
      </c>
      <c r="B118" s="96" t="s">
        <v>345</v>
      </c>
      <c r="C118" s="139" t="s">
        <v>346</v>
      </c>
      <c r="D118" s="169">
        <v>0.04290601851851852</v>
      </c>
      <c r="E118" s="86">
        <f t="shared" si="9"/>
        <v>53.77979433948013</v>
      </c>
      <c r="F118" s="87">
        <f t="shared" si="10"/>
        <v>73.77979433948013</v>
      </c>
      <c r="G118" s="163">
        <f t="shared" si="11"/>
        <v>0.01983125</v>
      </c>
    </row>
    <row r="119" spans="1:7" ht="12.75">
      <c r="A119" s="52">
        <v>111</v>
      </c>
      <c r="B119" s="97" t="s">
        <v>347</v>
      </c>
      <c r="C119" s="140" t="s">
        <v>273</v>
      </c>
      <c r="D119" s="169">
        <v>0.04290601851851852</v>
      </c>
      <c r="E119" s="86">
        <f t="shared" si="9"/>
        <v>53.77979433948013</v>
      </c>
      <c r="F119" s="87">
        <f t="shared" si="10"/>
        <v>73.77979433948013</v>
      </c>
      <c r="G119" s="163">
        <f t="shared" si="11"/>
        <v>0.01983125</v>
      </c>
    </row>
    <row r="120" spans="1:7" ht="12.75">
      <c r="A120" s="52">
        <v>112</v>
      </c>
      <c r="B120" s="97" t="s">
        <v>62</v>
      </c>
      <c r="C120" s="140" t="s">
        <v>63</v>
      </c>
      <c r="D120" s="169">
        <v>0.04290601851851852</v>
      </c>
      <c r="E120" s="86">
        <f t="shared" si="9"/>
        <v>53.77979433948013</v>
      </c>
      <c r="F120" s="87">
        <f t="shared" si="10"/>
        <v>73.77979433948013</v>
      </c>
      <c r="G120" s="163">
        <f t="shared" si="11"/>
        <v>0.01983125</v>
      </c>
    </row>
    <row r="121" spans="1:7" ht="12.75">
      <c r="A121" s="52">
        <v>113</v>
      </c>
      <c r="B121" s="97" t="s">
        <v>65</v>
      </c>
      <c r="C121" s="140" t="s">
        <v>19</v>
      </c>
      <c r="D121" s="169">
        <v>0.04290601851851852</v>
      </c>
      <c r="E121" s="86">
        <f t="shared" si="9"/>
        <v>53.77979433948013</v>
      </c>
      <c r="F121" s="87">
        <f t="shared" si="10"/>
        <v>73.77979433948013</v>
      </c>
      <c r="G121" s="163">
        <f t="shared" si="11"/>
        <v>0.01983125</v>
      </c>
    </row>
    <row r="122" spans="1:7" ht="12.75">
      <c r="A122" s="52">
        <v>114</v>
      </c>
      <c r="B122" s="97" t="s">
        <v>163</v>
      </c>
      <c r="C122" s="140" t="s">
        <v>74</v>
      </c>
      <c r="D122" s="169">
        <v>0.10277777777777779</v>
      </c>
      <c r="E122" s="86">
        <f t="shared" si="9"/>
        <v>22.45112612612612</v>
      </c>
      <c r="F122" s="87">
        <f t="shared" si="10"/>
        <v>42.45112612612612</v>
      </c>
      <c r="G122" s="163">
        <f t="shared" si="11"/>
        <v>0.07970300925925927</v>
      </c>
    </row>
    <row r="123" spans="1:7" ht="12.75">
      <c r="A123" s="170">
        <v>115</v>
      </c>
      <c r="B123" s="171" t="s">
        <v>138</v>
      </c>
      <c r="C123" s="172" t="s">
        <v>80</v>
      </c>
      <c r="D123" s="165" t="s">
        <v>454</v>
      </c>
      <c r="E123" s="92"/>
      <c r="F123" s="93"/>
      <c r="G123" s="166"/>
    </row>
  </sheetData>
  <mergeCells count="7">
    <mergeCell ref="A6:B6"/>
    <mergeCell ref="C6:E6"/>
    <mergeCell ref="A7:B7"/>
    <mergeCell ref="A1:G1"/>
    <mergeCell ref="A3:B3"/>
    <mergeCell ref="A4:B4"/>
    <mergeCell ref="A5:B5"/>
  </mergeCells>
  <printOptions horizontalCentered="1"/>
  <pageMargins left="0.5902777777777778" right="0.5902777777777778" top="0.7875" bottom="0.7875000000000001" header="0.5118055555555556" footer="0.5118055555555556"/>
  <pageSetup fitToHeight="2" fitToWidth="2" horizontalDpi="300" verticalDpi="300" orientation="portrait" paperSize="9" scale="93" r:id="rId1"/>
  <headerFooter alignWithMargins="0">
    <oddFooter>&amp;L&amp;"Arial CE,Tučné"&amp;8http://zrliga.zrnet.cz&amp;C&amp;"Arial CE,Tučné"&amp;8 7. ročník ŽĎÁRSKÉ LIGY MISTRŮ&amp;R&amp;"Arial CE,Tučné"&amp;8&amp;D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="130" zoomScaleNormal="130" workbookViewId="0" topLeftCell="A46">
      <selection activeCell="A69" sqref="A69"/>
    </sheetView>
  </sheetViews>
  <sheetFormatPr defaultColWidth="9.00390625" defaultRowHeight="12.75"/>
  <cols>
    <col min="1" max="1" width="7.00390625" style="0" customWidth="1"/>
    <col min="2" max="2" width="16.125" style="0" customWidth="1"/>
    <col min="3" max="3" width="11.625" style="0" customWidth="1"/>
    <col min="4" max="4" width="8.25390625" style="0" customWidth="1"/>
    <col min="5" max="5" width="6.625" style="0" customWidth="1"/>
    <col min="6" max="6" width="13.125" style="0" customWidth="1"/>
    <col min="7" max="7" width="6.625" style="72" customWidth="1"/>
    <col min="8" max="8" width="8.00390625" style="72" customWidth="1"/>
    <col min="9" max="9" width="7.875" style="72" customWidth="1"/>
    <col min="10" max="10" width="8.125" style="72" customWidth="1"/>
    <col min="11" max="11" width="9.875" style="72" customWidth="1"/>
    <col min="12" max="12" width="7.625" style="72" customWidth="1"/>
  </cols>
  <sheetData>
    <row r="1" spans="1:12" ht="27">
      <c r="A1" s="458" t="s">
        <v>455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2" ht="12.75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1:12" ht="12.75">
      <c r="A3" s="459"/>
      <c r="B3" s="459"/>
      <c r="C3" s="459"/>
      <c r="D3" s="459"/>
      <c r="E3" s="11" t="s">
        <v>407</v>
      </c>
      <c r="F3" s="14"/>
      <c r="G3" s="173"/>
      <c r="H3" s="173"/>
      <c r="I3" s="173"/>
      <c r="J3" s="173"/>
      <c r="K3" s="173"/>
      <c r="L3" s="173"/>
    </row>
    <row r="4" spans="1:12" ht="12.75">
      <c r="A4" s="456" t="s">
        <v>408</v>
      </c>
      <c r="B4" s="456"/>
      <c r="C4" s="74" t="s">
        <v>409</v>
      </c>
      <c r="D4" s="465"/>
      <c r="E4" s="11">
        <v>10</v>
      </c>
      <c r="F4" s="14"/>
      <c r="G4" s="173"/>
      <c r="H4" s="173"/>
      <c r="I4" s="173"/>
      <c r="J4" s="173"/>
      <c r="K4" s="173"/>
      <c r="L4" s="173"/>
    </row>
    <row r="5" spans="1:12" ht="12.75">
      <c r="A5" s="456" t="s">
        <v>410</v>
      </c>
      <c r="B5" s="456"/>
      <c r="C5" s="156">
        <v>39593</v>
      </c>
      <c r="D5" s="465"/>
      <c r="E5" s="14"/>
      <c r="F5" s="14"/>
      <c r="G5" s="173"/>
      <c r="H5" s="173"/>
      <c r="I5" s="173"/>
      <c r="J5" s="173"/>
      <c r="K5" s="173"/>
      <c r="L5" s="173"/>
    </row>
    <row r="6" spans="1:12" ht="12.75">
      <c r="A6" s="456" t="s">
        <v>411</v>
      </c>
      <c r="B6" s="456"/>
      <c r="C6" s="464" t="s">
        <v>456</v>
      </c>
      <c r="D6" s="464"/>
      <c r="E6" s="464"/>
      <c r="F6" s="14"/>
      <c r="G6" s="173"/>
      <c r="H6" s="173"/>
      <c r="I6" s="173"/>
      <c r="J6" s="173"/>
      <c r="K6" s="173"/>
      <c r="L6" s="173"/>
    </row>
    <row r="7" spans="1:12" ht="12.75">
      <c r="A7" s="456" t="s">
        <v>413</v>
      </c>
      <c r="B7" s="456"/>
      <c r="C7" s="16">
        <f>COUNTA(B10:B146)</f>
        <v>87</v>
      </c>
      <c r="D7" s="174"/>
      <c r="E7" s="14"/>
      <c r="F7" s="14"/>
      <c r="G7" s="173"/>
      <c r="H7" s="173"/>
      <c r="I7" s="173"/>
      <c r="J7" s="173"/>
      <c r="K7" s="173"/>
      <c r="L7" s="173"/>
    </row>
    <row r="8" spans="1:12" ht="16.5" customHeight="1">
      <c r="A8" s="175"/>
      <c r="B8" s="175"/>
      <c r="C8" s="16"/>
      <c r="D8" s="174"/>
      <c r="E8" s="14"/>
      <c r="F8" s="14"/>
      <c r="G8" s="73">
        <v>46.55</v>
      </c>
      <c r="H8" s="73">
        <v>5.78</v>
      </c>
      <c r="I8" s="176">
        <v>0.0009768518518518518</v>
      </c>
      <c r="J8" s="173"/>
      <c r="K8" s="173"/>
      <c r="L8" s="173"/>
    </row>
    <row r="9" spans="1:12" ht="33" customHeight="1">
      <c r="A9" s="112" t="s">
        <v>414</v>
      </c>
      <c r="B9" s="177" t="s">
        <v>415</v>
      </c>
      <c r="C9" s="177" t="s">
        <v>416</v>
      </c>
      <c r="D9" s="177" t="s">
        <v>457</v>
      </c>
      <c r="E9" s="177" t="s">
        <v>458</v>
      </c>
      <c r="F9" s="178" t="s">
        <v>459</v>
      </c>
      <c r="G9" s="177" t="s">
        <v>457</v>
      </c>
      <c r="H9" s="177" t="s">
        <v>458</v>
      </c>
      <c r="I9" s="178" t="s">
        <v>459</v>
      </c>
      <c r="J9" s="177" t="s">
        <v>1</v>
      </c>
      <c r="K9" s="177" t="s">
        <v>460</v>
      </c>
      <c r="L9" s="179" t="s">
        <v>461</v>
      </c>
    </row>
    <row r="10" spans="1:12" ht="12.75">
      <c r="A10" s="22">
        <v>1</v>
      </c>
      <c r="B10" s="180" t="s">
        <v>151</v>
      </c>
      <c r="C10" s="180" t="s">
        <v>152</v>
      </c>
      <c r="D10" s="181">
        <v>23.97</v>
      </c>
      <c r="E10" s="181">
        <v>4.97</v>
      </c>
      <c r="F10" s="182">
        <v>0.0009849537037037038</v>
      </c>
      <c r="G10" s="183">
        <f aca="true" t="shared" si="0" ref="G10:G31">(D10/$G$8)*100</f>
        <v>51.49301825993555</v>
      </c>
      <c r="H10" s="181">
        <f aca="true" t="shared" si="1" ref="H10:H31">(E10/$H$8)*100</f>
        <v>85.98615916955016</v>
      </c>
      <c r="I10" s="184">
        <f aca="true" t="shared" si="2" ref="I10:I31">($I$8/F10)*100</f>
        <v>99.17743830787308</v>
      </c>
      <c r="J10" s="185">
        <f aca="true" t="shared" si="3" ref="J10:J31">SUM(G10:I10)</f>
        <v>236.6566157373588</v>
      </c>
      <c r="K10" s="186">
        <f aca="true" t="shared" si="4" ref="K10:K31">(J10/J$10)*100</f>
        <v>100</v>
      </c>
      <c r="L10" s="187">
        <f aca="true" t="shared" si="5" ref="L10:L31">K10+E$4</f>
        <v>110</v>
      </c>
    </row>
    <row r="11" spans="1:12" ht="12.75">
      <c r="A11" s="52">
        <v>2</v>
      </c>
      <c r="B11" s="148" t="s">
        <v>82</v>
      </c>
      <c r="C11" s="148" t="s">
        <v>52</v>
      </c>
      <c r="D11" s="188">
        <v>28.02</v>
      </c>
      <c r="E11" s="188">
        <v>5.11</v>
      </c>
      <c r="F11" s="189">
        <v>0.0011342592592592591</v>
      </c>
      <c r="G11" s="190">
        <f t="shared" si="0"/>
        <v>60.193340494092375</v>
      </c>
      <c r="H11" s="191">
        <f t="shared" si="1"/>
        <v>88.4083044982699</v>
      </c>
      <c r="I11" s="192">
        <f t="shared" si="2"/>
        <v>86.12244897959185</v>
      </c>
      <c r="J11" s="193">
        <f t="shared" si="3"/>
        <v>234.72409397195412</v>
      </c>
      <c r="K11" s="194">
        <f t="shared" si="4"/>
        <v>99.18340682791246</v>
      </c>
      <c r="L11" s="195">
        <f t="shared" si="5"/>
        <v>109.18340682791246</v>
      </c>
    </row>
    <row r="12" spans="1:12" ht="12.75">
      <c r="A12" s="52">
        <v>3</v>
      </c>
      <c r="B12" s="38" t="s">
        <v>104</v>
      </c>
      <c r="C12" s="38" t="s">
        <v>87</v>
      </c>
      <c r="D12" s="188">
        <v>21.17</v>
      </c>
      <c r="E12" s="188">
        <v>5.2</v>
      </c>
      <c r="F12" s="189">
        <v>0.0010208333333333334</v>
      </c>
      <c r="G12" s="190">
        <f t="shared" si="0"/>
        <v>45.4779806659506</v>
      </c>
      <c r="H12" s="191">
        <f t="shared" si="1"/>
        <v>89.96539792387543</v>
      </c>
      <c r="I12" s="192">
        <f t="shared" si="2"/>
        <v>95.69160997732425</v>
      </c>
      <c r="J12" s="193">
        <f t="shared" si="3"/>
        <v>231.13498856715026</v>
      </c>
      <c r="K12" s="194">
        <f t="shared" si="4"/>
        <v>97.66681900989556</v>
      </c>
      <c r="L12" s="195">
        <f t="shared" si="5"/>
        <v>107.66681900989556</v>
      </c>
    </row>
    <row r="13" spans="1:12" ht="12.75">
      <c r="A13" s="52">
        <v>4</v>
      </c>
      <c r="B13" s="38" t="s">
        <v>236</v>
      </c>
      <c r="C13" s="38" t="s">
        <v>25</v>
      </c>
      <c r="D13" s="188">
        <v>20</v>
      </c>
      <c r="E13" s="188">
        <v>5.2</v>
      </c>
      <c r="F13" s="189">
        <v>0.0010081018518518518</v>
      </c>
      <c r="G13" s="190">
        <f t="shared" si="0"/>
        <v>42.964554242749735</v>
      </c>
      <c r="H13" s="191">
        <f t="shared" si="1"/>
        <v>89.96539792387543</v>
      </c>
      <c r="I13" s="192">
        <f t="shared" si="2"/>
        <v>96.90011481056257</v>
      </c>
      <c r="J13" s="193">
        <f t="shared" si="3"/>
        <v>229.83006697718773</v>
      </c>
      <c r="K13" s="194">
        <f t="shared" si="4"/>
        <v>97.11542027299707</v>
      </c>
      <c r="L13" s="195">
        <f t="shared" si="5"/>
        <v>107.11542027299707</v>
      </c>
    </row>
    <row r="14" spans="1:12" ht="12.75">
      <c r="A14" s="52">
        <v>5</v>
      </c>
      <c r="B14" s="148" t="s">
        <v>249</v>
      </c>
      <c r="C14" s="148" t="s">
        <v>250</v>
      </c>
      <c r="D14" s="188">
        <v>36.29</v>
      </c>
      <c r="E14" s="188">
        <v>4.37</v>
      </c>
      <c r="F14" s="189">
        <v>0.0014085648148148147</v>
      </c>
      <c r="G14" s="190">
        <f t="shared" si="0"/>
        <v>77.9591836734694</v>
      </c>
      <c r="H14" s="191">
        <f t="shared" si="1"/>
        <v>75.60553633217994</v>
      </c>
      <c r="I14" s="192">
        <f t="shared" si="2"/>
        <v>69.35086277732128</v>
      </c>
      <c r="J14" s="193">
        <f t="shared" si="3"/>
        <v>222.91558278297063</v>
      </c>
      <c r="K14" s="194">
        <f t="shared" si="4"/>
        <v>94.19368315076476</v>
      </c>
      <c r="L14" s="195">
        <f t="shared" si="5"/>
        <v>104.19368315076476</v>
      </c>
    </row>
    <row r="15" spans="1:12" ht="12.75">
      <c r="A15" s="52">
        <v>6</v>
      </c>
      <c r="B15" s="38" t="s">
        <v>18</v>
      </c>
      <c r="C15" s="38" t="s">
        <v>19</v>
      </c>
      <c r="D15" s="188">
        <v>22.7</v>
      </c>
      <c r="E15" s="188">
        <v>4.67</v>
      </c>
      <c r="F15" s="189">
        <v>0.0010821759259259259</v>
      </c>
      <c r="G15" s="190">
        <f t="shared" si="0"/>
        <v>48.764769065520944</v>
      </c>
      <c r="H15" s="191">
        <f t="shared" si="1"/>
        <v>80.79584775086505</v>
      </c>
      <c r="I15" s="192">
        <f t="shared" si="2"/>
        <v>90.26737967914438</v>
      </c>
      <c r="J15" s="193">
        <f t="shared" si="3"/>
        <v>219.82799649553039</v>
      </c>
      <c r="K15" s="194">
        <f t="shared" si="4"/>
        <v>92.8890138188637</v>
      </c>
      <c r="L15" s="195">
        <f t="shared" si="5"/>
        <v>102.8890138188637</v>
      </c>
    </row>
    <row r="16" spans="1:12" ht="12.75">
      <c r="A16" s="52">
        <v>7</v>
      </c>
      <c r="B16" s="38" t="s">
        <v>256</v>
      </c>
      <c r="C16" s="38" t="s">
        <v>25</v>
      </c>
      <c r="D16" s="188">
        <v>15.43</v>
      </c>
      <c r="E16" s="188">
        <v>4.93</v>
      </c>
      <c r="F16" s="189">
        <v>0.0009768518518518518</v>
      </c>
      <c r="G16" s="190">
        <f t="shared" si="0"/>
        <v>33.14715359828142</v>
      </c>
      <c r="H16" s="191">
        <f t="shared" si="1"/>
        <v>85.29411764705883</v>
      </c>
      <c r="I16" s="192">
        <f t="shared" si="2"/>
        <v>100</v>
      </c>
      <c r="J16" s="193">
        <f t="shared" si="3"/>
        <v>218.44127124534026</v>
      </c>
      <c r="K16" s="194">
        <f t="shared" si="4"/>
        <v>92.30304868711808</v>
      </c>
      <c r="L16" s="195">
        <f t="shared" si="5"/>
        <v>102.30304868711808</v>
      </c>
    </row>
    <row r="17" spans="1:12" ht="12.75">
      <c r="A17" s="52">
        <v>8</v>
      </c>
      <c r="B17" s="38" t="s">
        <v>127</v>
      </c>
      <c r="C17" s="38" t="s">
        <v>25</v>
      </c>
      <c r="D17" s="188">
        <v>21.27</v>
      </c>
      <c r="E17" s="188">
        <v>5.17</v>
      </c>
      <c r="F17" s="189">
        <v>0.0011886574074074074</v>
      </c>
      <c r="G17" s="190">
        <f t="shared" si="0"/>
        <v>45.69280343716434</v>
      </c>
      <c r="H17" s="191">
        <f t="shared" si="1"/>
        <v>89.44636678200692</v>
      </c>
      <c r="I17" s="192">
        <f t="shared" si="2"/>
        <v>82.1811100292113</v>
      </c>
      <c r="J17" s="193">
        <f t="shared" si="3"/>
        <v>217.32028024838257</v>
      </c>
      <c r="K17" s="194">
        <f t="shared" si="4"/>
        <v>91.82937040288125</v>
      </c>
      <c r="L17" s="195">
        <f t="shared" si="5"/>
        <v>101.82937040288125</v>
      </c>
    </row>
    <row r="18" spans="1:12" ht="12.75">
      <c r="A18" s="52">
        <v>9</v>
      </c>
      <c r="B18" s="38" t="s">
        <v>166</v>
      </c>
      <c r="C18" s="38" t="s">
        <v>19</v>
      </c>
      <c r="D18" s="188">
        <v>14.48</v>
      </c>
      <c r="E18" s="188">
        <v>5.78</v>
      </c>
      <c r="F18" s="189">
        <v>0.0011597222222222221</v>
      </c>
      <c r="G18" s="190">
        <f t="shared" si="0"/>
        <v>31.106337271750807</v>
      </c>
      <c r="H18" s="191">
        <f t="shared" si="1"/>
        <v>100</v>
      </c>
      <c r="I18" s="192">
        <f t="shared" si="2"/>
        <v>84.23153692614771</v>
      </c>
      <c r="J18" s="193">
        <f t="shared" si="3"/>
        <v>215.33787419789854</v>
      </c>
      <c r="K18" s="194">
        <f t="shared" si="4"/>
        <v>90.99169846867083</v>
      </c>
      <c r="L18" s="195">
        <f t="shared" si="5"/>
        <v>100.99169846867083</v>
      </c>
    </row>
    <row r="19" spans="1:12" ht="12.75">
      <c r="A19" s="52">
        <v>10</v>
      </c>
      <c r="B19" s="148" t="s">
        <v>46</v>
      </c>
      <c r="C19" s="148" t="s">
        <v>47</v>
      </c>
      <c r="D19" s="188">
        <v>26.27</v>
      </c>
      <c r="E19" s="188">
        <v>4.69</v>
      </c>
      <c r="F19" s="189">
        <v>0.0012708333333333335</v>
      </c>
      <c r="G19" s="190">
        <f t="shared" si="0"/>
        <v>56.433941997851775</v>
      </c>
      <c r="H19" s="191">
        <f t="shared" si="1"/>
        <v>81.14186851211073</v>
      </c>
      <c r="I19" s="192">
        <f t="shared" si="2"/>
        <v>76.86703096539162</v>
      </c>
      <c r="J19" s="193">
        <f t="shared" si="3"/>
        <v>214.44284147535413</v>
      </c>
      <c r="K19" s="194">
        <f t="shared" si="4"/>
        <v>90.61349956653758</v>
      </c>
      <c r="L19" s="195">
        <f t="shared" si="5"/>
        <v>100.61349956653758</v>
      </c>
    </row>
    <row r="20" spans="1:12" ht="12.75">
      <c r="A20" s="52">
        <v>11</v>
      </c>
      <c r="B20" s="148" t="s">
        <v>279</v>
      </c>
      <c r="C20" s="148" t="s">
        <v>53</v>
      </c>
      <c r="D20" s="188">
        <v>18.04</v>
      </c>
      <c r="E20" s="188">
        <v>4.9</v>
      </c>
      <c r="F20" s="189">
        <v>0.001167824074074074</v>
      </c>
      <c r="G20" s="190">
        <f t="shared" si="0"/>
        <v>38.75402792696026</v>
      </c>
      <c r="H20" s="191">
        <f t="shared" si="1"/>
        <v>84.77508650519032</v>
      </c>
      <c r="I20" s="192">
        <f t="shared" si="2"/>
        <v>83.64717542120911</v>
      </c>
      <c r="J20" s="193">
        <f t="shared" si="3"/>
        <v>207.1762898533597</v>
      </c>
      <c r="K20" s="194">
        <f t="shared" si="4"/>
        <v>87.54299524137691</v>
      </c>
      <c r="L20" s="195">
        <f t="shared" si="5"/>
        <v>97.54299524137691</v>
      </c>
    </row>
    <row r="21" spans="1:12" ht="12.75">
      <c r="A21" s="170">
        <v>12</v>
      </c>
      <c r="B21" s="196" t="s">
        <v>282</v>
      </c>
      <c r="C21" s="196" t="s">
        <v>52</v>
      </c>
      <c r="D21" s="197">
        <v>19.72</v>
      </c>
      <c r="E21" s="197">
        <v>4.93</v>
      </c>
      <c r="F21" s="198">
        <v>0.0012465277777777776</v>
      </c>
      <c r="G21" s="199">
        <f t="shared" si="0"/>
        <v>42.36305048335123</v>
      </c>
      <c r="H21" s="200">
        <f t="shared" si="1"/>
        <v>85.29411764705883</v>
      </c>
      <c r="I21" s="201">
        <f t="shared" si="2"/>
        <v>78.36583101207057</v>
      </c>
      <c r="J21" s="202">
        <f t="shared" si="3"/>
        <v>206.02299914248061</v>
      </c>
      <c r="K21" s="203">
        <f t="shared" si="4"/>
        <v>87.05566861106671</v>
      </c>
      <c r="L21" s="204">
        <f t="shared" si="5"/>
        <v>97.05566861106671</v>
      </c>
    </row>
    <row r="22" spans="1:14" ht="12.75">
      <c r="A22" s="52">
        <v>13</v>
      </c>
      <c r="B22" s="205" t="s">
        <v>75</v>
      </c>
      <c r="C22" s="205" t="s">
        <v>28</v>
      </c>
      <c r="D22" s="191">
        <v>19.25</v>
      </c>
      <c r="E22" s="191">
        <v>4.21</v>
      </c>
      <c r="F22" s="206">
        <v>0.0010752314814814815</v>
      </c>
      <c r="G22" s="190">
        <f t="shared" si="0"/>
        <v>41.35338345864662</v>
      </c>
      <c r="H22" s="191">
        <f t="shared" si="1"/>
        <v>72.83737024221453</v>
      </c>
      <c r="I22" s="192">
        <f t="shared" si="2"/>
        <v>90.85037674919268</v>
      </c>
      <c r="J22" s="207">
        <f t="shared" si="3"/>
        <v>205.04113045005383</v>
      </c>
      <c r="K22" s="208">
        <f t="shared" si="4"/>
        <v>86.64077689575693</v>
      </c>
      <c r="L22" s="209">
        <f t="shared" si="5"/>
        <v>96.64077689575693</v>
      </c>
      <c r="N22" t="s">
        <v>462</v>
      </c>
    </row>
    <row r="23" spans="1:12" ht="12.75">
      <c r="A23" s="52">
        <v>14</v>
      </c>
      <c r="B23" s="62" t="s">
        <v>283</v>
      </c>
      <c r="C23" s="62" t="s">
        <v>133</v>
      </c>
      <c r="D23" s="188">
        <v>12.32</v>
      </c>
      <c r="E23" s="188">
        <v>4.5</v>
      </c>
      <c r="F23" s="189">
        <v>0.0009814814814814814</v>
      </c>
      <c r="G23" s="210">
        <f t="shared" si="0"/>
        <v>26.466165413533837</v>
      </c>
      <c r="H23" s="188">
        <f t="shared" si="1"/>
        <v>77.8546712802768</v>
      </c>
      <c r="I23" s="211">
        <f t="shared" si="2"/>
        <v>99.52830188679246</v>
      </c>
      <c r="J23" s="193">
        <f t="shared" si="3"/>
        <v>203.8491385806031</v>
      </c>
      <c r="K23" s="194">
        <f t="shared" si="4"/>
        <v>86.13709696872984</v>
      </c>
      <c r="L23" s="195">
        <f t="shared" si="5"/>
        <v>96.13709696872984</v>
      </c>
    </row>
    <row r="24" spans="1:15" ht="12.75">
      <c r="A24" s="52">
        <v>15</v>
      </c>
      <c r="B24" s="62" t="s">
        <v>43</v>
      </c>
      <c r="C24" s="62" t="s">
        <v>44</v>
      </c>
      <c r="D24" s="188">
        <v>24.12</v>
      </c>
      <c r="E24" s="188">
        <v>4.48</v>
      </c>
      <c r="F24" s="189">
        <v>0.0013171296296296297</v>
      </c>
      <c r="G24" s="210">
        <f t="shared" si="0"/>
        <v>51.81525241675619</v>
      </c>
      <c r="H24" s="188">
        <f t="shared" si="1"/>
        <v>77.50865051903114</v>
      </c>
      <c r="I24" s="211">
        <f t="shared" si="2"/>
        <v>74.16520210896309</v>
      </c>
      <c r="J24" s="193">
        <f t="shared" si="3"/>
        <v>203.4891050447504</v>
      </c>
      <c r="K24" s="194">
        <f t="shared" si="4"/>
        <v>85.98496366168877</v>
      </c>
      <c r="L24" s="195">
        <f t="shared" si="5"/>
        <v>95.98496366168877</v>
      </c>
      <c r="N24" s="212"/>
      <c r="O24" s="212"/>
    </row>
    <row r="25" spans="1:12" ht="12.75">
      <c r="A25" s="52">
        <v>16</v>
      </c>
      <c r="B25" s="62" t="s">
        <v>429</v>
      </c>
      <c r="C25" s="62" t="s">
        <v>21</v>
      </c>
      <c r="D25" s="188">
        <v>20.28</v>
      </c>
      <c r="E25" s="188">
        <v>4.45</v>
      </c>
      <c r="F25" s="189">
        <v>0.0012233796296296296</v>
      </c>
      <c r="G25" s="210">
        <f t="shared" si="0"/>
        <v>43.56605800214823</v>
      </c>
      <c r="H25" s="188">
        <f t="shared" si="1"/>
        <v>76.98961937716263</v>
      </c>
      <c r="I25" s="211">
        <f t="shared" si="2"/>
        <v>79.84862819299904</v>
      </c>
      <c r="J25" s="193">
        <f t="shared" si="3"/>
        <v>200.4043055723099</v>
      </c>
      <c r="K25" s="194">
        <f t="shared" si="4"/>
        <v>84.6814719072626</v>
      </c>
      <c r="L25" s="195">
        <f t="shared" si="5"/>
        <v>94.6814719072626</v>
      </c>
    </row>
    <row r="26" spans="1:12" ht="12.75">
      <c r="A26" s="52">
        <v>17</v>
      </c>
      <c r="B26" s="62" t="s">
        <v>86</v>
      </c>
      <c r="C26" s="62" t="s">
        <v>87</v>
      </c>
      <c r="D26" s="188">
        <v>22.75</v>
      </c>
      <c r="E26" s="188">
        <v>4.48</v>
      </c>
      <c r="F26" s="189">
        <v>0.0013530092592592593</v>
      </c>
      <c r="G26" s="210">
        <f t="shared" si="0"/>
        <v>48.872180451127825</v>
      </c>
      <c r="H26" s="188">
        <f t="shared" si="1"/>
        <v>77.50865051903114</v>
      </c>
      <c r="I26" s="211">
        <f t="shared" si="2"/>
        <v>72.19846022241231</v>
      </c>
      <c r="J26" s="193">
        <f t="shared" si="3"/>
        <v>198.57929119257128</v>
      </c>
      <c r="K26" s="194">
        <f t="shared" si="4"/>
        <v>83.9103063203415</v>
      </c>
      <c r="L26" s="195">
        <f t="shared" si="5"/>
        <v>93.9103063203415</v>
      </c>
    </row>
    <row r="27" spans="1:12" ht="12.75">
      <c r="A27" s="52">
        <v>18</v>
      </c>
      <c r="B27" s="62" t="s">
        <v>430</v>
      </c>
      <c r="C27" s="62" t="s">
        <v>81</v>
      </c>
      <c r="D27" s="188">
        <v>17.12</v>
      </c>
      <c r="E27" s="188">
        <v>4.51</v>
      </c>
      <c r="F27" s="189">
        <v>0.0011747685185185186</v>
      </c>
      <c r="G27" s="210">
        <f t="shared" si="0"/>
        <v>36.777658431793775</v>
      </c>
      <c r="H27" s="188">
        <f t="shared" si="1"/>
        <v>78.02768166089965</v>
      </c>
      <c r="I27" s="211">
        <f t="shared" si="2"/>
        <v>83.15270935960591</v>
      </c>
      <c r="J27" s="193">
        <f t="shared" si="3"/>
        <v>197.95804945229935</v>
      </c>
      <c r="K27" s="194">
        <f t="shared" si="4"/>
        <v>83.64779866200442</v>
      </c>
      <c r="L27" s="195">
        <f t="shared" si="5"/>
        <v>93.64779866200442</v>
      </c>
    </row>
    <row r="28" spans="1:12" ht="12.75">
      <c r="A28" s="52">
        <v>19</v>
      </c>
      <c r="B28" s="62" t="s">
        <v>45</v>
      </c>
      <c r="C28" s="62" t="s">
        <v>463</v>
      </c>
      <c r="D28" s="188">
        <v>14.15</v>
      </c>
      <c r="E28" s="188">
        <v>4.5</v>
      </c>
      <c r="F28" s="189">
        <v>0.0011030092592592593</v>
      </c>
      <c r="G28" s="210">
        <f t="shared" si="0"/>
        <v>30.39742212674544</v>
      </c>
      <c r="H28" s="188">
        <f t="shared" si="1"/>
        <v>77.8546712802768</v>
      </c>
      <c r="I28" s="211">
        <f t="shared" si="2"/>
        <v>88.56243441762854</v>
      </c>
      <c r="J28" s="193">
        <f t="shared" si="3"/>
        <v>196.81452782465078</v>
      </c>
      <c r="K28" s="194">
        <f t="shared" si="4"/>
        <v>83.16459998864993</v>
      </c>
      <c r="L28" s="195">
        <f t="shared" si="5"/>
        <v>93.16459998864993</v>
      </c>
    </row>
    <row r="29" spans="1:12" ht="12.75">
      <c r="A29" s="52">
        <v>20</v>
      </c>
      <c r="B29" s="62" t="s">
        <v>18</v>
      </c>
      <c r="C29" s="62" t="s">
        <v>52</v>
      </c>
      <c r="D29" s="188">
        <v>19.44</v>
      </c>
      <c r="E29" s="188">
        <v>4.25</v>
      </c>
      <c r="F29" s="189">
        <v>0.0012106481481481482</v>
      </c>
      <c r="G29" s="210">
        <f t="shared" si="0"/>
        <v>41.76154672395274</v>
      </c>
      <c r="H29" s="188">
        <f t="shared" si="1"/>
        <v>73.52941176470587</v>
      </c>
      <c r="I29" s="211">
        <f t="shared" si="2"/>
        <v>80.68833652007648</v>
      </c>
      <c r="J29" s="193">
        <f t="shared" si="3"/>
        <v>195.9792950087351</v>
      </c>
      <c r="K29" s="194">
        <f t="shared" si="4"/>
        <v>82.81166972582447</v>
      </c>
      <c r="L29" s="195">
        <f t="shared" si="5"/>
        <v>92.81166972582447</v>
      </c>
    </row>
    <row r="30" spans="1:12" ht="12.75">
      <c r="A30" s="52">
        <v>21</v>
      </c>
      <c r="B30" s="62" t="s">
        <v>41</v>
      </c>
      <c r="C30" s="62" t="s">
        <v>42</v>
      </c>
      <c r="D30" s="188">
        <v>22.74</v>
      </c>
      <c r="E30" s="188">
        <v>4.35</v>
      </c>
      <c r="F30" s="189">
        <v>0.001371527777777778</v>
      </c>
      <c r="G30" s="210">
        <f t="shared" si="0"/>
        <v>48.850698174006446</v>
      </c>
      <c r="H30" s="188">
        <f t="shared" si="1"/>
        <v>75.25951557093424</v>
      </c>
      <c r="I30" s="211">
        <f t="shared" si="2"/>
        <v>71.22362869198311</v>
      </c>
      <c r="J30" s="193">
        <f t="shared" si="3"/>
        <v>195.33384243692382</v>
      </c>
      <c r="K30" s="194">
        <f t="shared" si="4"/>
        <v>82.53893170419755</v>
      </c>
      <c r="L30" s="195">
        <f t="shared" si="5"/>
        <v>92.53893170419755</v>
      </c>
    </row>
    <row r="31" spans="1:12" ht="12.75">
      <c r="A31" s="52">
        <v>22</v>
      </c>
      <c r="B31" s="62" t="s">
        <v>119</v>
      </c>
      <c r="C31" s="62" t="s">
        <v>87</v>
      </c>
      <c r="D31" s="188">
        <v>23.18</v>
      </c>
      <c r="E31" s="188">
        <v>4.18</v>
      </c>
      <c r="F31" s="189">
        <v>0.0013819444444444443</v>
      </c>
      <c r="G31" s="210">
        <f t="shared" si="0"/>
        <v>49.79591836734694</v>
      </c>
      <c r="H31" s="188">
        <f t="shared" si="1"/>
        <v>72.31833910034601</v>
      </c>
      <c r="I31" s="211">
        <f t="shared" si="2"/>
        <v>70.68676716917923</v>
      </c>
      <c r="J31" s="193">
        <f t="shared" si="3"/>
        <v>192.80102463687217</v>
      </c>
      <c r="K31" s="194">
        <f t="shared" si="4"/>
        <v>81.4686815478011</v>
      </c>
      <c r="L31" s="195">
        <f t="shared" si="5"/>
        <v>91.4686815478011</v>
      </c>
    </row>
    <row r="32" spans="1:12" ht="12.75">
      <c r="A32" s="52">
        <v>23</v>
      </c>
      <c r="B32" s="62" t="s">
        <v>22</v>
      </c>
      <c r="C32" s="62" t="s">
        <v>23</v>
      </c>
      <c r="D32" s="188">
        <v>22.4</v>
      </c>
      <c r="E32" s="188">
        <v>3.81</v>
      </c>
      <c r="F32" s="189">
        <v>0.0012407407407407408</v>
      </c>
      <c r="G32" s="210">
        <f aca="true" t="shared" si="6" ref="G32:G63">(D32/$G$8)*100</f>
        <v>48.1203007518797</v>
      </c>
      <c r="H32" s="188">
        <f aca="true" t="shared" si="7" ref="H32:H63">(E32/$H$8)*100</f>
        <v>65.91695501730104</v>
      </c>
      <c r="I32" s="211">
        <f aca="true" t="shared" si="8" ref="I32:I63">($I$8/F32)*100</f>
        <v>78.73134328358208</v>
      </c>
      <c r="J32" s="193">
        <f aca="true" t="shared" si="9" ref="J32:J63">SUM(G32:I32)</f>
        <v>192.7685990527628</v>
      </c>
      <c r="K32" s="194">
        <f aca="true" t="shared" si="10" ref="K32:K63">(J32/J$10)*100</f>
        <v>81.45498001488247</v>
      </c>
      <c r="L32" s="195">
        <f aca="true" t="shared" si="11" ref="L32:L63">K32+E$4</f>
        <v>91.45498001488247</v>
      </c>
    </row>
    <row r="33" spans="1:12" ht="12.75">
      <c r="A33" s="52">
        <v>24</v>
      </c>
      <c r="B33" s="64" t="s">
        <v>301</v>
      </c>
      <c r="C33" s="64" t="s">
        <v>53</v>
      </c>
      <c r="D33" s="188">
        <v>15.1</v>
      </c>
      <c r="E33" s="188">
        <v>4.36</v>
      </c>
      <c r="F33" s="189">
        <v>0.0012141203703703704</v>
      </c>
      <c r="G33" s="210">
        <f t="shared" si="6"/>
        <v>32.43823845327605</v>
      </c>
      <c r="H33" s="188">
        <f t="shared" si="7"/>
        <v>75.4325259515571</v>
      </c>
      <c r="I33" s="211">
        <f t="shared" si="8"/>
        <v>80.45757864632984</v>
      </c>
      <c r="J33" s="193">
        <f t="shared" si="9"/>
        <v>188.328343051163</v>
      </c>
      <c r="K33" s="194">
        <f t="shared" si="10"/>
        <v>79.57873582548376</v>
      </c>
      <c r="L33" s="195">
        <f t="shared" si="11"/>
        <v>89.57873582548376</v>
      </c>
    </row>
    <row r="34" spans="1:12" ht="12.75">
      <c r="A34" s="52">
        <v>25</v>
      </c>
      <c r="B34" s="62" t="s">
        <v>95</v>
      </c>
      <c r="C34" s="62" t="s">
        <v>303</v>
      </c>
      <c r="D34" s="188">
        <v>17.78</v>
      </c>
      <c r="E34" s="188">
        <v>4.1</v>
      </c>
      <c r="F34" s="189">
        <v>0.0012372685185185186</v>
      </c>
      <c r="G34" s="210">
        <f t="shared" si="6"/>
        <v>38.195488721804516</v>
      </c>
      <c r="H34" s="188">
        <f t="shared" si="7"/>
        <v>70.9342560553633</v>
      </c>
      <c r="I34" s="211">
        <f t="shared" si="8"/>
        <v>78.95229186155284</v>
      </c>
      <c r="J34" s="193">
        <f t="shared" si="9"/>
        <v>188.08203663872064</v>
      </c>
      <c r="K34" s="194">
        <f t="shared" si="10"/>
        <v>79.47465827342593</v>
      </c>
      <c r="L34" s="195">
        <f t="shared" si="11"/>
        <v>89.47465827342593</v>
      </c>
    </row>
    <row r="35" spans="1:12" ht="12.75">
      <c r="A35" s="52">
        <v>26</v>
      </c>
      <c r="B35" s="62" t="s">
        <v>167</v>
      </c>
      <c r="C35" s="62" t="s">
        <v>28</v>
      </c>
      <c r="D35" s="188">
        <v>15.58</v>
      </c>
      <c r="E35" s="188">
        <v>4.27</v>
      </c>
      <c r="F35" s="189">
        <v>0.0012256944444444444</v>
      </c>
      <c r="G35" s="210">
        <f t="shared" si="6"/>
        <v>33.46938775510204</v>
      </c>
      <c r="H35" s="188">
        <f t="shared" si="7"/>
        <v>73.87543252595154</v>
      </c>
      <c r="I35" s="211">
        <f t="shared" si="8"/>
        <v>79.69782813975448</v>
      </c>
      <c r="J35" s="193">
        <f t="shared" si="9"/>
        <v>187.04264842080806</v>
      </c>
      <c r="K35" s="194">
        <f t="shared" si="10"/>
        <v>79.03546150105846</v>
      </c>
      <c r="L35" s="195">
        <f t="shared" si="11"/>
        <v>89.03546150105846</v>
      </c>
    </row>
    <row r="36" spans="1:12" ht="12.75">
      <c r="A36" s="52">
        <v>27</v>
      </c>
      <c r="B36" s="62" t="s">
        <v>113</v>
      </c>
      <c r="C36" s="62" t="s">
        <v>38</v>
      </c>
      <c r="D36" s="188">
        <v>17.62</v>
      </c>
      <c r="E36" s="188">
        <v>4.38</v>
      </c>
      <c r="F36" s="189">
        <v>0.0013402777777777777</v>
      </c>
      <c r="G36" s="210">
        <f t="shared" si="6"/>
        <v>37.85177228786252</v>
      </c>
      <c r="H36" s="188">
        <f t="shared" si="7"/>
        <v>75.77854671280276</v>
      </c>
      <c r="I36" s="211">
        <f t="shared" si="8"/>
        <v>72.88428324697755</v>
      </c>
      <c r="J36" s="193">
        <f t="shared" si="9"/>
        <v>186.5146022476428</v>
      </c>
      <c r="K36" s="194">
        <f t="shared" si="10"/>
        <v>78.81233392377945</v>
      </c>
      <c r="L36" s="195">
        <f t="shared" si="11"/>
        <v>88.81233392377945</v>
      </c>
    </row>
    <row r="37" spans="1:12" ht="12.75">
      <c r="A37" s="52">
        <v>28</v>
      </c>
      <c r="B37" s="62" t="s">
        <v>98</v>
      </c>
      <c r="C37" s="62" t="s">
        <v>19</v>
      </c>
      <c r="D37" s="188">
        <v>21.14</v>
      </c>
      <c r="E37" s="188">
        <v>4.15</v>
      </c>
      <c r="F37" s="189">
        <v>0.001425925925925926</v>
      </c>
      <c r="G37" s="210">
        <f t="shared" si="6"/>
        <v>45.413533834586474</v>
      </c>
      <c r="H37" s="188">
        <f t="shared" si="7"/>
        <v>71.79930795847751</v>
      </c>
      <c r="I37" s="211">
        <f t="shared" si="8"/>
        <v>68.5064935064935</v>
      </c>
      <c r="J37" s="193">
        <f t="shared" si="9"/>
        <v>185.71933529955749</v>
      </c>
      <c r="K37" s="194">
        <f t="shared" si="10"/>
        <v>78.47629136456027</v>
      </c>
      <c r="L37" s="195">
        <f t="shared" si="11"/>
        <v>88.47629136456027</v>
      </c>
    </row>
    <row r="38" spans="1:12" ht="12.75">
      <c r="A38" s="52">
        <v>29</v>
      </c>
      <c r="B38" s="62" t="s">
        <v>36</v>
      </c>
      <c r="C38" s="62" t="s">
        <v>19</v>
      </c>
      <c r="D38" s="188">
        <v>20.62</v>
      </c>
      <c r="E38" s="188">
        <v>4.22</v>
      </c>
      <c r="F38" s="189">
        <v>0.0014606481481481482</v>
      </c>
      <c r="G38" s="210">
        <f t="shared" si="6"/>
        <v>44.296455424274974</v>
      </c>
      <c r="H38" s="188">
        <f t="shared" si="7"/>
        <v>73.01038062283737</v>
      </c>
      <c r="I38" s="211">
        <f t="shared" si="8"/>
        <v>66.87797147385103</v>
      </c>
      <c r="J38" s="193">
        <f t="shared" si="9"/>
        <v>184.18480752096337</v>
      </c>
      <c r="K38" s="194">
        <f t="shared" si="10"/>
        <v>77.82787180789039</v>
      </c>
      <c r="L38" s="195">
        <f t="shared" si="11"/>
        <v>87.82787180789039</v>
      </c>
    </row>
    <row r="39" spans="1:12" ht="12.75">
      <c r="A39" s="52">
        <v>30</v>
      </c>
      <c r="B39" s="62" t="s">
        <v>29</v>
      </c>
      <c r="C39" s="62" t="s">
        <v>28</v>
      </c>
      <c r="D39" s="188">
        <v>17.59</v>
      </c>
      <c r="E39" s="188">
        <v>3.83</v>
      </c>
      <c r="F39" s="189">
        <v>0.0012199074074074074</v>
      </c>
      <c r="G39" s="210">
        <f t="shared" si="6"/>
        <v>37.78732545649839</v>
      </c>
      <c r="H39" s="188">
        <f t="shared" si="7"/>
        <v>66.2629757785467</v>
      </c>
      <c r="I39" s="211">
        <f t="shared" si="8"/>
        <v>80.07590132827323</v>
      </c>
      <c r="J39" s="193">
        <f t="shared" si="9"/>
        <v>184.12620256331832</v>
      </c>
      <c r="K39" s="194">
        <f t="shared" si="10"/>
        <v>77.80310809804757</v>
      </c>
      <c r="L39" s="195">
        <f t="shared" si="11"/>
        <v>87.80310809804757</v>
      </c>
    </row>
    <row r="40" spans="1:12" ht="12.75">
      <c r="A40" s="52">
        <v>31</v>
      </c>
      <c r="B40" s="64" t="s">
        <v>308</v>
      </c>
      <c r="C40" s="64" t="s">
        <v>309</v>
      </c>
      <c r="D40" s="188">
        <v>17.11</v>
      </c>
      <c r="E40" s="188">
        <v>4.47</v>
      </c>
      <c r="F40" s="189">
        <v>0.0013958333333333331</v>
      </c>
      <c r="G40" s="210">
        <f t="shared" si="6"/>
        <v>36.756176154672396</v>
      </c>
      <c r="H40" s="188">
        <f t="shared" si="7"/>
        <v>77.33564013840831</v>
      </c>
      <c r="I40" s="211">
        <f t="shared" si="8"/>
        <v>69.98341625207297</v>
      </c>
      <c r="J40" s="193">
        <f t="shared" si="9"/>
        <v>184.07523254515368</v>
      </c>
      <c r="K40" s="194">
        <f t="shared" si="10"/>
        <v>77.78157055598231</v>
      </c>
      <c r="L40" s="195">
        <f t="shared" si="11"/>
        <v>87.78157055598231</v>
      </c>
    </row>
    <row r="41" spans="1:12" ht="12.75">
      <c r="A41" s="52">
        <v>32</v>
      </c>
      <c r="B41" s="62" t="s">
        <v>112</v>
      </c>
      <c r="C41" s="62" t="s">
        <v>42</v>
      </c>
      <c r="D41" s="188">
        <v>15.52</v>
      </c>
      <c r="E41" s="188">
        <v>4.29</v>
      </c>
      <c r="F41" s="189">
        <v>0.0012835648148148146</v>
      </c>
      <c r="G41" s="210">
        <f t="shared" si="6"/>
        <v>33.34049409237379</v>
      </c>
      <c r="H41" s="188">
        <f t="shared" si="7"/>
        <v>74.22145328719722</v>
      </c>
      <c r="I41" s="211">
        <f t="shared" si="8"/>
        <v>76.10459873760145</v>
      </c>
      <c r="J41" s="193">
        <f t="shared" si="9"/>
        <v>183.66654611717246</v>
      </c>
      <c r="K41" s="194">
        <f t="shared" si="10"/>
        <v>77.6088788157967</v>
      </c>
      <c r="L41" s="195">
        <f t="shared" si="11"/>
        <v>87.6088788157967</v>
      </c>
    </row>
    <row r="42" spans="1:12" ht="12.75">
      <c r="A42" s="52">
        <v>33</v>
      </c>
      <c r="B42" s="64" t="s">
        <v>315</v>
      </c>
      <c r="C42" s="64" t="s">
        <v>118</v>
      </c>
      <c r="D42" s="188">
        <v>16.3</v>
      </c>
      <c r="E42" s="188">
        <v>3.77</v>
      </c>
      <c r="F42" s="189">
        <v>0.0012141203703703704</v>
      </c>
      <c r="G42" s="210">
        <f t="shared" si="6"/>
        <v>35.016111707841034</v>
      </c>
      <c r="H42" s="188">
        <f t="shared" si="7"/>
        <v>65.22491349480968</v>
      </c>
      <c r="I42" s="211">
        <f t="shared" si="8"/>
        <v>80.45757864632984</v>
      </c>
      <c r="J42" s="193">
        <f t="shared" si="9"/>
        <v>180.69860384898055</v>
      </c>
      <c r="K42" s="194">
        <f t="shared" si="10"/>
        <v>76.35476544189224</v>
      </c>
      <c r="L42" s="195">
        <f t="shared" si="11"/>
        <v>86.35476544189224</v>
      </c>
    </row>
    <row r="43" spans="1:12" ht="12.75">
      <c r="A43" s="52">
        <v>34</v>
      </c>
      <c r="B43" s="62" t="s">
        <v>59</v>
      </c>
      <c r="C43" s="62" t="s">
        <v>60</v>
      </c>
      <c r="D43" s="188">
        <v>20.81</v>
      </c>
      <c r="E43" s="188">
        <v>4</v>
      </c>
      <c r="F43" s="189">
        <v>0.0014710648148148148</v>
      </c>
      <c r="G43" s="210">
        <f t="shared" si="6"/>
        <v>44.704618689581096</v>
      </c>
      <c r="H43" s="188">
        <f t="shared" si="7"/>
        <v>69.20415224913495</v>
      </c>
      <c r="I43" s="211">
        <f t="shared" si="8"/>
        <v>66.40440597954367</v>
      </c>
      <c r="J43" s="193">
        <f t="shared" si="9"/>
        <v>180.31317691825973</v>
      </c>
      <c r="K43" s="194">
        <f t="shared" si="10"/>
        <v>76.19190207569395</v>
      </c>
      <c r="L43" s="195">
        <f t="shared" si="11"/>
        <v>86.19190207569395</v>
      </c>
    </row>
    <row r="44" spans="1:12" ht="12.75">
      <c r="A44" s="52">
        <v>35</v>
      </c>
      <c r="B44" s="62" t="s">
        <v>45</v>
      </c>
      <c r="C44" s="62" t="s">
        <v>70</v>
      </c>
      <c r="D44" s="188">
        <v>22.27</v>
      </c>
      <c r="E44" s="188">
        <v>3.73</v>
      </c>
      <c r="F44" s="189">
        <v>0.0014456018518518518</v>
      </c>
      <c r="G44" s="210">
        <f t="shared" si="6"/>
        <v>47.84103114930183</v>
      </c>
      <c r="H44" s="188">
        <f t="shared" si="7"/>
        <v>64.53287197231833</v>
      </c>
      <c r="I44" s="211">
        <f t="shared" si="8"/>
        <v>67.57405924739793</v>
      </c>
      <c r="J44" s="193">
        <f t="shared" si="9"/>
        <v>179.9479623690181</v>
      </c>
      <c r="K44" s="194">
        <f t="shared" si="10"/>
        <v>76.03757951509122</v>
      </c>
      <c r="L44" s="195">
        <f t="shared" si="11"/>
        <v>86.03757951509122</v>
      </c>
    </row>
    <row r="45" spans="1:14" ht="12.75">
      <c r="A45" s="52">
        <v>36</v>
      </c>
      <c r="B45" s="62" t="s">
        <v>109</v>
      </c>
      <c r="C45" s="62" t="s">
        <v>110</v>
      </c>
      <c r="D45" s="188">
        <v>18.57</v>
      </c>
      <c r="E45" s="188">
        <v>4.07</v>
      </c>
      <c r="F45" s="189">
        <v>0.0014097222222222221</v>
      </c>
      <c r="G45" s="210">
        <f t="shared" si="6"/>
        <v>39.89258861439313</v>
      </c>
      <c r="H45" s="188">
        <f t="shared" si="7"/>
        <v>70.41522491349481</v>
      </c>
      <c r="I45" s="211">
        <f t="shared" si="8"/>
        <v>69.29392446633827</v>
      </c>
      <c r="J45" s="193">
        <f t="shared" si="9"/>
        <v>179.6017379942262</v>
      </c>
      <c r="K45" s="194">
        <f t="shared" si="10"/>
        <v>75.89128131264582</v>
      </c>
      <c r="L45" s="195">
        <f t="shared" si="11"/>
        <v>85.89128131264582</v>
      </c>
      <c r="N45" t="s">
        <v>462</v>
      </c>
    </row>
    <row r="46" spans="1:12" ht="12.75">
      <c r="A46" s="52">
        <v>37</v>
      </c>
      <c r="B46" s="62" t="s">
        <v>316</v>
      </c>
      <c r="C46" s="62" t="s">
        <v>317</v>
      </c>
      <c r="D46" s="188">
        <v>15.66</v>
      </c>
      <c r="E46" s="188">
        <v>4.52</v>
      </c>
      <c r="F46" s="189">
        <v>0.0014444444444444444</v>
      </c>
      <c r="G46" s="210">
        <f t="shared" si="6"/>
        <v>33.641245972073044</v>
      </c>
      <c r="H46" s="188">
        <f t="shared" si="7"/>
        <v>78.20069204152247</v>
      </c>
      <c r="I46" s="211">
        <f t="shared" si="8"/>
        <v>67.62820512820514</v>
      </c>
      <c r="J46" s="193">
        <f t="shared" si="9"/>
        <v>179.47014314180066</v>
      </c>
      <c r="K46" s="194">
        <f t="shared" si="10"/>
        <v>75.8356754923667</v>
      </c>
      <c r="L46" s="195">
        <f t="shared" si="11"/>
        <v>85.8356754923667</v>
      </c>
    </row>
    <row r="47" spans="1:12" ht="12.75">
      <c r="A47" s="52">
        <v>38</v>
      </c>
      <c r="B47" s="64" t="s">
        <v>32</v>
      </c>
      <c r="C47" s="64" t="s">
        <v>33</v>
      </c>
      <c r="D47" s="188">
        <v>15.25</v>
      </c>
      <c r="E47" s="188">
        <v>4.07</v>
      </c>
      <c r="F47" s="189">
        <v>0.0013125</v>
      </c>
      <c r="G47" s="210">
        <f t="shared" si="6"/>
        <v>32.76047261009668</v>
      </c>
      <c r="H47" s="188">
        <f t="shared" si="7"/>
        <v>70.41522491349481</v>
      </c>
      <c r="I47" s="211">
        <f t="shared" si="8"/>
        <v>74.42680776014109</v>
      </c>
      <c r="J47" s="193">
        <f t="shared" si="9"/>
        <v>177.60250528373257</v>
      </c>
      <c r="K47" s="194">
        <f t="shared" si="10"/>
        <v>75.04649922013404</v>
      </c>
      <c r="L47" s="195">
        <f t="shared" si="11"/>
        <v>85.04649922013404</v>
      </c>
    </row>
    <row r="48" spans="1:12" ht="12.75">
      <c r="A48" s="52">
        <v>39</v>
      </c>
      <c r="B48" s="62" t="s">
        <v>430</v>
      </c>
      <c r="C48" s="62" t="s">
        <v>31</v>
      </c>
      <c r="D48" s="188">
        <v>18.43</v>
      </c>
      <c r="E48" s="188">
        <v>3.69</v>
      </c>
      <c r="F48" s="189">
        <v>0.0013252314814814813</v>
      </c>
      <c r="G48" s="210">
        <f t="shared" si="6"/>
        <v>39.59183673469388</v>
      </c>
      <c r="H48" s="188">
        <f t="shared" si="7"/>
        <v>63.84083044982699</v>
      </c>
      <c r="I48" s="211">
        <f t="shared" si="8"/>
        <v>73.7117903930131</v>
      </c>
      <c r="J48" s="193">
        <f t="shared" si="9"/>
        <v>177.14445757753396</v>
      </c>
      <c r="K48" s="194">
        <f t="shared" si="10"/>
        <v>74.85294971602595</v>
      </c>
      <c r="L48" s="195">
        <f t="shared" si="11"/>
        <v>84.85294971602595</v>
      </c>
    </row>
    <row r="49" spans="1:12" ht="12.75">
      <c r="A49" s="52">
        <v>40</v>
      </c>
      <c r="B49" s="64" t="s">
        <v>320</v>
      </c>
      <c r="C49" s="64" t="s">
        <v>228</v>
      </c>
      <c r="D49" s="188">
        <v>18.32</v>
      </c>
      <c r="E49" s="188">
        <v>4.24</v>
      </c>
      <c r="F49" s="189">
        <v>0.0015520833333333333</v>
      </c>
      <c r="G49" s="210">
        <f t="shared" si="6"/>
        <v>39.35553168635876</v>
      </c>
      <c r="H49" s="188">
        <f t="shared" si="7"/>
        <v>73.35640138408304</v>
      </c>
      <c r="I49" s="211">
        <f t="shared" si="8"/>
        <v>62.93810589112603</v>
      </c>
      <c r="J49" s="193">
        <f t="shared" si="9"/>
        <v>175.65003896156782</v>
      </c>
      <c r="K49" s="194">
        <f t="shared" si="10"/>
        <v>74.2214784126314</v>
      </c>
      <c r="L49" s="195">
        <f t="shared" si="11"/>
        <v>84.2214784126314</v>
      </c>
    </row>
    <row r="50" spans="1:12" ht="12.75">
      <c r="A50" s="52">
        <v>41</v>
      </c>
      <c r="B50" s="62" t="s">
        <v>187</v>
      </c>
      <c r="C50" s="62" t="s">
        <v>102</v>
      </c>
      <c r="D50" s="188">
        <v>16.11</v>
      </c>
      <c r="E50" s="188">
        <v>3.9</v>
      </c>
      <c r="F50" s="189">
        <v>0.0013460648148148147</v>
      </c>
      <c r="G50" s="210">
        <f t="shared" si="6"/>
        <v>34.607948442534905</v>
      </c>
      <c r="H50" s="188">
        <f t="shared" si="7"/>
        <v>67.47404844290656</v>
      </c>
      <c r="I50" s="211">
        <f t="shared" si="8"/>
        <v>72.57093723129837</v>
      </c>
      <c r="J50" s="193">
        <f t="shared" si="9"/>
        <v>174.65293411673986</v>
      </c>
      <c r="K50" s="194">
        <f t="shared" si="10"/>
        <v>73.80014861303073</v>
      </c>
      <c r="L50" s="195">
        <f t="shared" si="11"/>
        <v>83.80014861303073</v>
      </c>
    </row>
    <row r="51" spans="1:12" ht="12.75">
      <c r="A51" s="52">
        <v>42</v>
      </c>
      <c r="B51" s="64" t="s">
        <v>85</v>
      </c>
      <c r="C51" s="64" t="s">
        <v>84</v>
      </c>
      <c r="D51" s="188">
        <v>21.59</v>
      </c>
      <c r="E51" s="188">
        <v>3.58</v>
      </c>
      <c r="F51" s="189">
        <v>0.0015046296296296294</v>
      </c>
      <c r="G51" s="210">
        <f t="shared" si="6"/>
        <v>46.38023630504834</v>
      </c>
      <c r="H51" s="188">
        <f t="shared" si="7"/>
        <v>61.93771626297577</v>
      </c>
      <c r="I51" s="211">
        <f t="shared" si="8"/>
        <v>64.92307692307693</v>
      </c>
      <c r="J51" s="193">
        <f t="shared" si="9"/>
        <v>173.24102949110105</v>
      </c>
      <c r="K51" s="194">
        <f t="shared" si="10"/>
        <v>73.20354385670913</v>
      </c>
      <c r="L51" s="195">
        <f t="shared" si="11"/>
        <v>83.20354385670913</v>
      </c>
    </row>
    <row r="52" spans="1:12" ht="12.75">
      <c r="A52" s="52">
        <v>43</v>
      </c>
      <c r="B52" s="62" t="s">
        <v>94</v>
      </c>
      <c r="C52" s="62" t="s">
        <v>42</v>
      </c>
      <c r="D52" s="188">
        <v>17.71</v>
      </c>
      <c r="E52" s="188">
        <v>4.02</v>
      </c>
      <c r="F52" s="189">
        <v>0.0014976851851851852</v>
      </c>
      <c r="G52" s="210">
        <f t="shared" si="6"/>
        <v>38.04511278195489</v>
      </c>
      <c r="H52" s="188">
        <f t="shared" si="7"/>
        <v>69.55017301038062</v>
      </c>
      <c r="I52" s="211">
        <f t="shared" si="8"/>
        <v>65.2241112828439</v>
      </c>
      <c r="J52" s="193">
        <f t="shared" si="9"/>
        <v>172.8193970751794</v>
      </c>
      <c r="K52" s="194">
        <f t="shared" si="10"/>
        <v>73.02538174845455</v>
      </c>
      <c r="L52" s="195">
        <f t="shared" si="11"/>
        <v>83.02538174845455</v>
      </c>
    </row>
    <row r="53" spans="1:12" ht="12.75">
      <c r="A53" s="52">
        <v>44</v>
      </c>
      <c r="B53" s="62" t="s">
        <v>437</v>
      </c>
      <c r="C53" s="62" t="s">
        <v>93</v>
      </c>
      <c r="D53" s="188">
        <v>18.65</v>
      </c>
      <c r="E53" s="188">
        <v>3.8</v>
      </c>
      <c r="F53" s="189">
        <v>0.0014583333333333334</v>
      </c>
      <c r="G53" s="210">
        <f t="shared" si="6"/>
        <v>40.06444683136412</v>
      </c>
      <c r="H53" s="188">
        <f t="shared" si="7"/>
        <v>65.7439446366782</v>
      </c>
      <c r="I53" s="211">
        <f t="shared" si="8"/>
        <v>66.98412698412697</v>
      </c>
      <c r="J53" s="193">
        <f t="shared" si="9"/>
        <v>172.7925184521693</v>
      </c>
      <c r="K53" s="194">
        <f t="shared" si="10"/>
        <v>73.01402410145771</v>
      </c>
      <c r="L53" s="195">
        <f t="shared" si="11"/>
        <v>83.01402410145771</v>
      </c>
    </row>
    <row r="54" spans="1:12" ht="12.75">
      <c r="A54" s="52">
        <v>45</v>
      </c>
      <c r="B54" s="64" t="s">
        <v>212</v>
      </c>
      <c r="C54" s="64" t="s">
        <v>52</v>
      </c>
      <c r="D54" s="188">
        <v>15.18</v>
      </c>
      <c r="E54" s="188">
        <v>3.8</v>
      </c>
      <c r="F54" s="189">
        <v>0.0013252314814814813</v>
      </c>
      <c r="G54" s="210">
        <f t="shared" si="6"/>
        <v>32.610096670247046</v>
      </c>
      <c r="H54" s="188">
        <f t="shared" si="7"/>
        <v>65.7439446366782</v>
      </c>
      <c r="I54" s="211">
        <f t="shared" si="8"/>
        <v>73.7117903930131</v>
      </c>
      <c r="J54" s="193">
        <f t="shared" si="9"/>
        <v>172.06583169993834</v>
      </c>
      <c r="K54" s="194">
        <f t="shared" si="10"/>
        <v>72.7069603204741</v>
      </c>
      <c r="L54" s="195">
        <f t="shared" si="11"/>
        <v>82.7069603204741</v>
      </c>
    </row>
    <row r="55" spans="1:12" ht="12.75">
      <c r="A55" s="52">
        <v>46</v>
      </c>
      <c r="B55" s="62" t="s">
        <v>22</v>
      </c>
      <c r="C55" s="62" t="s">
        <v>61</v>
      </c>
      <c r="D55" s="188">
        <v>15.82</v>
      </c>
      <c r="E55" s="188">
        <v>3.95</v>
      </c>
      <c r="F55" s="189">
        <v>0.0014525462962962964</v>
      </c>
      <c r="G55" s="210">
        <f t="shared" si="6"/>
        <v>33.98496240601504</v>
      </c>
      <c r="H55" s="188">
        <f t="shared" si="7"/>
        <v>68.33910034602077</v>
      </c>
      <c r="I55" s="211">
        <f t="shared" si="8"/>
        <v>67.25099601593625</v>
      </c>
      <c r="J55" s="193">
        <f t="shared" si="9"/>
        <v>169.57505876797205</v>
      </c>
      <c r="K55" s="194">
        <f t="shared" si="10"/>
        <v>71.65447635580415</v>
      </c>
      <c r="L55" s="195">
        <f t="shared" si="11"/>
        <v>81.65447635580415</v>
      </c>
    </row>
    <row r="56" spans="1:12" ht="12.75">
      <c r="A56" s="52">
        <v>47</v>
      </c>
      <c r="B56" s="62" t="s">
        <v>39</v>
      </c>
      <c r="C56" s="62" t="s">
        <v>19</v>
      </c>
      <c r="D56" s="188">
        <v>13.95</v>
      </c>
      <c r="E56" s="188">
        <v>3.7</v>
      </c>
      <c r="F56" s="189">
        <v>0.0013032407407407409</v>
      </c>
      <c r="G56" s="210">
        <f t="shared" si="6"/>
        <v>29.96777658431794</v>
      </c>
      <c r="H56" s="188">
        <f t="shared" si="7"/>
        <v>64.01384083044984</v>
      </c>
      <c r="I56" s="211">
        <f t="shared" si="8"/>
        <v>74.95559502664297</v>
      </c>
      <c r="J56" s="193">
        <f t="shared" si="9"/>
        <v>168.93721244141074</v>
      </c>
      <c r="K56" s="194">
        <f t="shared" si="10"/>
        <v>71.38495237711716</v>
      </c>
      <c r="L56" s="195">
        <f t="shared" si="11"/>
        <v>81.38495237711716</v>
      </c>
    </row>
    <row r="57" spans="1:12" ht="12.75">
      <c r="A57" s="52">
        <v>48</v>
      </c>
      <c r="B57" s="64" t="s">
        <v>34</v>
      </c>
      <c r="C57" s="64" t="s">
        <v>35</v>
      </c>
      <c r="D57" s="188">
        <v>18.71</v>
      </c>
      <c r="E57" s="188">
        <v>3.85</v>
      </c>
      <c r="F57" s="189">
        <v>0.0015729166666666667</v>
      </c>
      <c r="G57" s="210">
        <f t="shared" si="6"/>
        <v>40.193340494092375</v>
      </c>
      <c r="H57" s="188">
        <f t="shared" si="7"/>
        <v>66.60899653979239</v>
      </c>
      <c r="I57" s="211">
        <f t="shared" si="8"/>
        <v>62.104488594554816</v>
      </c>
      <c r="J57" s="193">
        <f t="shared" si="9"/>
        <v>168.90682562843958</v>
      </c>
      <c r="K57" s="194">
        <f t="shared" si="10"/>
        <v>71.37211233337848</v>
      </c>
      <c r="L57" s="195">
        <f t="shared" si="11"/>
        <v>81.37211233337848</v>
      </c>
    </row>
    <row r="58" spans="1:12" ht="12.75">
      <c r="A58" s="52">
        <v>49</v>
      </c>
      <c r="B58" s="62" t="s">
        <v>50</v>
      </c>
      <c r="C58" s="62" t="s">
        <v>51</v>
      </c>
      <c r="D58" s="188">
        <v>17.8</v>
      </c>
      <c r="E58" s="188">
        <v>3.55</v>
      </c>
      <c r="F58" s="189">
        <v>0.0014340277777777778</v>
      </c>
      <c r="G58" s="210">
        <f t="shared" si="6"/>
        <v>38.23845327604726</v>
      </c>
      <c r="H58" s="188">
        <f t="shared" si="7"/>
        <v>61.418685121107266</v>
      </c>
      <c r="I58" s="211">
        <f t="shared" si="8"/>
        <v>68.11945117029863</v>
      </c>
      <c r="J58" s="193">
        <f t="shared" si="9"/>
        <v>167.77658956745316</v>
      </c>
      <c r="K58" s="194">
        <f t="shared" si="10"/>
        <v>70.89452751815372</v>
      </c>
      <c r="L58" s="195">
        <f t="shared" si="11"/>
        <v>80.89452751815372</v>
      </c>
    </row>
    <row r="59" spans="1:12" ht="12.75">
      <c r="A59" s="52">
        <v>50</v>
      </c>
      <c r="B59" s="64" t="s">
        <v>78</v>
      </c>
      <c r="C59" s="64" t="s">
        <v>79</v>
      </c>
      <c r="D59" s="188">
        <v>14.95</v>
      </c>
      <c r="E59" s="188">
        <v>3.78</v>
      </c>
      <c r="F59" s="189">
        <v>0.0013981481481481481</v>
      </c>
      <c r="G59" s="210">
        <f t="shared" si="6"/>
        <v>32.11600429645542</v>
      </c>
      <c r="H59" s="188">
        <f t="shared" si="7"/>
        <v>65.39792387543251</v>
      </c>
      <c r="I59" s="211">
        <f t="shared" si="8"/>
        <v>69.86754966887418</v>
      </c>
      <c r="J59" s="193">
        <f t="shared" si="9"/>
        <v>167.3814778407621</v>
      </c>
      <c r="K59" s="194">
        <f t="shared" si="10"/>
        <v>70.7275718108476</v>
      </c>
      <c r="L59" s="195">
        <f t="shared" si="11"/>
        <v>80.7275718108476</v>
      </c>
    </row>
    <row r="60" spans="1:12" ht="12.75">
      <c r="A60" s="52">
        <v>51</v>
      </c>
      <c r="B60" s="62" t="s">
        <v>45</v>
      </c>
      <c r="C60" s="62" t="s">
        <v>77</v>
      </c>
      <c r="D60" s="188">
        <v>12.7</v>
      </c>
      <c r="E60" s="188">
        <v>3.88</v>
      </c>
      <c r="F60" s="189">
        <v>0.0013449074074074075</v>
      </c>
      <c r="G60" s="210">
        <f t="shared" si="6"/>
        <v>27.28249194414608</v>
      </c>
      <c r="H60" s="188">
        <f t="shared" si="7"/>
        <v>67.1280276816609</v>
      </c>
      <c r="I60" s="211">
        <f t="shared" si="8"/>
        <v>72.63339070567986</v>
      </c>
      <c r="J60" s="193">
        <f t="shared" si="9"/>
        <v>167.04391033148684</v>
      </c>
      <c r="K60" s="194">
        <f t="shared" si="10"/>
        <v>70.58493159425213</v>
      </c>
      <c r="L60" s="195">
        <f t="shared" si="11"/>
        <v>80.58493159425213</v>
      </c>
    </row>
    <row r="61" spans="1:12" ht="12.75">
      <c r="A61" s="52">
        <v>52</v>
      </c>
      <c r="B61" s="62" t="s">
        <v>37</v>
      </c>
      <c r="C61" s="62" t="s">
        <v>38</v>
      </c>
      <c r="D61" s="188">
        <v>17.03</v>
      </c>
      <c r="E61" s="188">
        <v>3.51</v>
      </c>
      <c r="F61" s="189">
        <v>0.0014189814814814814</v>
      </c>
      <c r="G61" s="210">
        <f t="shared" si="6"/>
        <v>36.5843179377014</v>
      </c>
      <c r="H61" s="188">
        <f t="shared" si="7"/>
        <v>60.726643598615915</v>
      </c>
      <c r="I61" s="211">
        <f t="shared" si="8"/>
        <v>68.84176182707994</v>
      </c>
      <c r="J61" s="193">
        <f t="shared" si="9"/>
        <v>166.15272336339723</v>
      </c>
      <c r="K61" s="194">
        <f t="shared" si="10"/>
        <v>70.20835772780309</v>
      </c>
      <c r="L61" s="195">
        <f t="shared" si="11"/>
        <v>80.20835772780309</v>
      </c>
    </row>
    <row r="62" spans="1:12" ht="12.75">
      <c r="A62" s="52">
        <v>53</v>
      </c>
      <c r="B62" s="62" t="s">
        <v>56</v>
      </c>
      <c r="C62" s="62" t="s">
        <v>19</v>
      </c>
      <c r="D62" s="188">
        <v>17.96</v>
      </c>
      <c r="E62" s="188">
        <v>3.55</v>
      </c>
      <c r="F62" s="189">
        <v>0.0015381944444444445</v>
      </c>
      <c r="G62" s="210">
        <f t="shared" si="6"/>
        <v>38.58216970998926</v>
      </c>
      <c r="H62" s="188">
        <f t="shared" si="7"/>
        <v>61.418685121107266</v>
      </c>
      <c r="I62" s="211">
        <f t="shared" si="8"/>
        <v>63.50639578630549</v>
      </c>
      <c r="J62" s="193">
        <f t="shared" si="9"/>
        <v>163.507250617402</v>
      </c>
      <c r="K62" s="194">
        <f t="shared" si="10"/>
        <v>69.09050486839638</v>
      </c>
      <c r="L62" s="195">
        <f t="shared" si="11"/>
        <v>79.09050486839638</v>
      </c>
    </row>
    <row r="63" spans="1:12" ht="12.75">
      <c r="A63" s="52">
        <v>54</v>
      </c>
      <c r="B63" s="62" t="s">
        <v>54</v>
      </c>
      <c r="C63" s="62" t="s">
        <v>38</v>
      </c>
      <c r="D63" s="188">
        <v>17.74</v>
      </c>
      <c r="E63" s="188">
        <v>3.59</v>
      </c>
      <c r="F63" s="189">
        <v>0.0015439814814814812</v>
      </c>
      <c r="G63" s="210">
        <f t="shared" si="6"/>
        <v>38.10955961331901</v>
      </c>
      <c r="H63" s="188">
        <f t="shared" si="7"/>
        <v>62.11072664359861</v>
      </c>
      <c r="I63" s="211">
        <f t="shared" si="8"/>
        <v>63.268365817091464</v>
      </c>
      <c r="J63" s="193">
        <f t="shared" si="9"/>
        <v>163.48865207400908</v>
      </c>
      <c r="K63" s="194">
        <f t="shared" si="10"/>
        <v>69.08264599517834</v>
      </c>
      <c r="L63" s="195">
        <f t="shared" si="11"/>
        <v>79.08264599517834</v>
      </c>
    </row>
    <row r="64" spans="1:12" ht="12.75">
      <c r="A64" s="52">
        <v>55</v>
      </c>
      <c r="B64" s="62" t="s">
        <v>146</v>
      </c>
      <c r="C64" s="62" t="s">
        <v>106</v>
      </c>
      <c r="D64" s="188">
        <v>15.01</v>
      </c>
      <c r="E64" s="188">
        <v>3.96</v>
      </c>
      <c r="F64" s="189">
        <v>0.001565972222222222</v>
      </c>
      <c r="G64" s="210">
        <f aca="true" t="shared" si="12" ref="G64:G96">(D64/$G$8)*100</f>
        <v>32.244897959183675</v>
      </c>
      <c r="H64" s="188">
        <f aca="true" t="shared" si="13" ref="H64:H96">(E64/$H$8)*100</f>
        <v>68.5121107266436</v>
      </c>
      <c r="I64" s="211">
        <f aca="true" t="shared" si="14" ref="I64:I93">($I$8/F64)*100</f>
        <v>62.379896526237985</v>
      </c>
      <c r="J64" s="193">
        <f aca="true" t="shared" si="15" ref="J64:J95">SUM(G64:I64)</f>
        <v>163.13690521206524</v>
      </c>
      <c r="K64" s="194">
        <f aca="true" t="shared" si="16" ref="K64:K95">(J64/J$10)*100</f>
        <v>68.93401424835483</v>
      </c>
      <c r="L64" s="195">
        <f aca="true" t="shared" si="17" ref="L64:L95">K64+E$4</f>
        <v>78.93401424835483</v>
      </c>
    </row>
    <row r="65" spans="1:12" ht="12.75">
      <c r="A65" s="52">
        <v>56</v>
      </c>
      <c r="B65" s="62" t="s">
        <v>26</v>
      </c>
      <c r="C65" s="62" t="s">
        <v>19</v>
      </c>
      <c r="D65" s="188">
        <v>13.78</v>
      </c>
      <c r="E65" s="188">
        <v>3.64</v>
      </c>
      <c r="F65" s="189">
        <v>0.0013935185185185188</v>
      </c>
      <c r="G65" s="210">
        <f t="shared" si="12"/>
        <v>29.602577873254564</v>
      </c>
      <c r="H65" s="188">
        <f t="shared" si="13"/>
        <v>62.9757785467128</v>
      </c>
      <c r="I65" s="211">
        <f t="shared" si="14"/>
        <v>70.09966777408636</v>
      </c>
      <c r="J65" s="193">
        <f t="shared" si="15"/>
        <v>162.6780241940537</v>
      </c>
      <c r="K65" s="194">
        <f t="shared" si="16"/>
        <v>68.7401126257098</v>
      </c>
      <c r="L65" s="195">
        <f t="shared" si="17"/>
        <v>78.7401126257098</v>
      </c>
    </row>
    <row r="66" spans="1:12" ht="12.75">
      <c r="A66" s="52">
        <v>57</v>
      </c>
      <c r="B66" s="62" t="s">
        <v>167</v>
      </c>
      <c r="C66" s="62" t="s">
        <v>55</v>
      </c>
      <c r="D66" s="188">
        <v>20.47</v>
      </c>
      <c r="E66" s="188">
        <v>3.53</v>
      </c>
      <c r="F66" s="189">
        <v>0.0016979166666666664</v>
      </c>
      <c r="G66" s="210">
        <f t="shared" si="12"/>
        <v>43.97422126745435</v>
      </c>
      <c r="H66" s="188">
        <f t="shared" si="13"/>
        <v>61.072664359861584</v>
      </c>
      <c r="I66" s="211">
        <f t="shared" si="14"/>
        <v>57.53237900477165</v>
      </c>
      <c r="J66" s="193">
        <f t="shared" si="15"/>
        <v>162.5792646320876</v>
      </c>
      <c r="K66" s="194">
        <f t="shared" si="16"/>
        <v>68.69838146106079</v>
      </c>
      <c r="L66" s="195">
        <f t="shared" si="17"/>
        <v>78.69838146106079</v>
      </c>
    </row>
    <row r="67" spans="1:12" ht="12.75">
      <c r="A67" s="52">
        <v>58</v>
      </c>
      <c r="B67" s="62" t="s">
        <v>105</v>
      </c>
      <c r="C67" s="62" t="s">
        <v>106</v>
      </c>
      <c r="D67" s="188">
        <v>17.17</v>
      </c>
      <c r="E67" s="188">
        <v>3.45</v>
      </c>
      <c r="F67" s="189">
        <v>0.0015000000000000002</v>
      </c>
      <c r="G67" s="210">
        <f t="shared" si="12"/>
        <v>36.88506981740065</v>
      </c>
      <c r="H67" s="188">
        <f t="shared" si="13"/>
        <v>59.688581314878896</v>
      </c>
      <c r="I67" s="211">
        <f t="shared" si="14"/>
        <v>65.12345679012344</v>
      </c>
      <c r="J67" s="193">
        <f t="shared" si="15"/>
        <v>161.69710792240298</v>
      </c>
      <c r="K67" s="194">
        <f t="shared" si="16"/>
        <v>68.32562335880532</v>
      </c>
      <c r="L67" s="195">
        <f t="shared" si="17"/>
        <v>78.32562335880532</v>
      </c>
    </row>
    <row r="68" spans="1:12" ht="12.75">
      <c r="A68" s="52">
        <v>59</v>
      </c>
      <c r="B68" s="62" t="s">
        <v>29</v>
      </c>
      <c r="C68" s="62" t="s">
        <v>42</v>
      </c>
      <c r="D68" s="188">
        <v>11.67</v>
      </c>
      <c r="E68" s="188">
        <v>3.33</v>
      </c>
      <c r="F68" s="189">
        <v>0.0012511574074074074</v>
      </c>
      <c r="G68" s="210">
        <f t="shared" si="12"/>
        <v>25.069817400644467</v>
      </c>
      <c r="H68" s="188">
        <f t="shared" si="13"/>
        <v>57.61245674740484</v>
      </c>
      <c r="I68" s="211">
        <f t="shared" si="14"/>
        <v>78.07585568917669</v>
      </c>
      <c r="J68" s="193">
        <f t="shared" si="15"/>
        <v>160.75812983722602</v>
      </c>
      <c r="K68" s="194">
        <f t="shared" si="16"/>
        <v>67.92885520497562</v>
      </c>
      <c r="L68" s="195">
        <f t="shared" si="17"/>
        <v>77.92885520497562</v>
      </c>
    </row>
    <row r="69" spans="1:12" ht="12.75">
      <c r="A69" s="52">
        <v>60</v>
      </c>
      <c r="B69" s="64" t="s">
        <v>32</v>
      </c>
      <c r="C69" s="64" t="s">
        <v>53</v>
      </c>
      <c r="D69" s="188">
        <v>16.95</v>
      </c>
      <c r="E69" s="188">
        <v>3.43</v>
      </c>
      <c r="F69" s="189">
        <v>0.0015289351851851853</v>
      </c>
      <c r="G69" s="210">
        <f t="shared" si="12"/>
        <v>36.4124597207304</v>
      </c>
      <c r="H69" s="188">
        <f t="shared" si="13"/>
        <v>59.34256055363322</v>
      </c>
      <c r="I69" s="211">
        <f t="shared" si="14"/>
        <v>63.89099167297502</v>
      </c>
      <c r="J69" s="193">
        <f t="shared" si="15"/>
        <v>159.64601194733865</v>
      </c>
      <c r="K69" s="194">
        <f t="shared" si="16"/>
        <v>67.45892628013982</v>
      </c>
      <c r="L69" s="195">
        <f t="shared" si="17"/>
        <v>77.45892628013982</v>
      </c>
    </row>
    <row r="70" spans="1:12" ht="12.75">
      <c r="A70" s="52">
        <v>61</v>
      </c>
      <c r="B70" s="64" t="s">
        <v>136</v>
      </c>
      <c r="C70" s="64" t="s">
        <v>137</v>
      </c>
      <c r="D70" s="188">
        <v>17.74</v>
      </c>
      <c r="E70" s="188">
        <v>3.62</v>
      </c>
      <c r="F70" s="189">
        <v>0.0016689814814814814</v>
      </c>
      <c r="G70" s="210">
        <f t="shared" si="12"/>
        <v>38.10955961331901</v>
      </c>
      <c r="H70" s="188">
        <f t="shared" si="13"/>
        <v>62.62975778546712</v>
      </c>
      <c r="I70" s="211">
        <f t="shared" si="14"/>
        <v>58.52981969486824</v>
      </c>
      <c r="J70" s="193">
        <f t="shared" si="15"/>
        <v>159.26913709365436</v>
      </c>
      <c r="K70" s="194">
        <f t="shared" si="16"/>
        <v>67.29967662108844</v>
      </c>
      <c r="L70" s="195">
        <f t="shared" si="17"/>
        <v>77.29967662108844</v>
      </c>
    </row>
    <row r="71" spans="1:12" ht="12.75">
      <c r="A71" s="52">
        <v>62</v>
      </c>
      <c r="B71" s="62" t="s">
        <v>24</v>
      </c>
      <c r="C71" s="62" t="s">
        <v>25</v>
      </c>
      <c r="D71" s="188">
        <v>16.29</v>
      </c>
      <c r="E71" s="188">
        <v>2.82</v>
      </c>
      <c r="F71" s="189">
        <v>0.0013807870370370371</v>
      </c>
      <c r="G71" s="210">
        <f t="shared" si="12"/>
        <v>34.99462943071966</v>
      </c>
      <c r="H71" s="188">
        <f t="shared" si="13"/>
        <v>48.78892733564013</v>
      </c>
      <c r="I71" s="211">
        <f t="shared" si="14"/>
        <v>70.74601844090526</v>
      </c>
      <c r="J71" s="193">
        <f t="shared" si="15"/>
        <v>154.52957520726505</v>
      </c>
      <c r="K71" s="194">
        <f t="shared" si="16"/>
        <v>65.29695978529574</v>
      </c>
      <c r="L71" s="195">
        <f t="shared" si="17"/>
        <v>75.29695978529574</v>
      </c>
    </row>
    <row r="72" spans="1:12" ht="12.75">
      <c r="A72" s="52">
        <v>63</v>
      </c>
      <c r="B72" s="62" t="s">
        <v>116</v>
      </c>
      <c r="C72" s="62" t="s">
        <v>89</v>
      </c>
      <c r="D72" s="188">
        <v>9.83</v>
      </c>
      <c r="E72" s="188">
        <v>3.64</v>
      </c>
      <c r="F72" s="189">
        <v>0.0014837962962962964</v>
      </c>
      <c r="G72" s="210">
        <f t="shared" si="12"/>
        <v>21.117078410311493</v>
      </c>
      <c r="H72" s="188">
        <f t="shared" si="13"/>
        <v>62.9757785467128</v>
      </c>
      <c r="I72" s="211">
        <f t="shared" si="14"/>
        <v>65.83463338533541</v>
      </c>
      <c r="J72" s="193">
        <f t="shared" si="15"/>
        <v>149.9274903423597</v>
      </c>
      <c r="K72" s="194">
        <f t="shared" si="16"/>
        <v>63.3523342988852</v>
      </c>
      <c r="L72" s="195">
        <f t="shared" si="17"/>
        <v>73.3523342988852</v>
      </c>
    </row>
    <row r="73" spans="1:12" ht="12.75">
      <c r="A73" s="52">
        <v>64</v>
      </c>
      <c r="B73" s="64" t="s">
        <v>48</v>
      </c>
      <c r="C73" s="64" t="s">
        <v>440</v>
      </c>
      <c r="D73" s="188">
        <v>17.99</v>
      </c>
      <c r="E73" s="188">
        <v>3.02</v>
      </c>
      <c r="F73" s="189">
        <v>0.0016562499999999997</v>
      </c>
      <c r="G73" s="210">
        <f t="shared" si="12"/>
        <v>38.64661654135338</v>
      </c>
      <c r="H73" s="188">
        <f t="shared" si="13"/>
        <v>52.24913494809689</v>
      </c>
      <c r="I73" s="211">
        <f t="shared" si="14"/>
        <v>58.97973445143258</v>
      </c>
      <c r="J73" s="193">
        <f t="shared" si="15"/>
        <v>149.87548594088287</v>
      </c>
      <c r="K73" s="194">
        <f t="shared" si="16"/>
        <v>63.33035967488628</v>
      </c>
      <c r="L73" s="195">
        <f t="shared" si="17"/>
        <v>73.33035967488628</v>
      </c>
    </row>
    <row r="74" spans="1:12" ht="12.75">
      <c r="A74" s="52">
        <v>65</v>
      </c>
      <c r="B74" s="64" t="s">
        <v>352</v>
      </c>
      <c r="C74" s="64" t="s">
        <v>353</v>
      </c>
      <c r="D74" s="188">
        <v>12.22</v>
      </c>
      <c r="E74" s="188">
        <v>3.3</v>
      </c>
      <c r="F74" s="189">
        <v>0.001486111111111111</v>
      </c>
      <c r="G74" s="210">
        <f t="shared" si="12"/>
        <v>26.25134264232009</v>
      </c>
      <c r="H74" s="188">
        <f t="shared" si="13"/>
        <v>57.09342560553633</v>
      </c>
      <c r="I74" s="211">
        <f t="shared" si="14"/>
        <v>65.73208722741433</v>
      </c>
      <c r="J74" s="193">
        <f t="shared" si="15"/>
        <v>149.07685547527075</v>
      </c>
      <c r="K74" s="194">
        <f t="shared" si="16"/>
        <v>62.99289585071902</v>
      </c>
      <c r="L74" s="195">
        <f t="shared" si="17"/>
        <v>72.99289585071902</v>
      </c>
    </row>
    <row r="75" spans="1:12" ht="12.75">
      <c r="A75" s="52">
        <v>66</v>
      </c>
      <c r="B75" s="64" t="s">
        <v>99</v>
      </c>
      <c r="C75" s="64" t="s">
        <v>100</v>
      </c>
      <c r="D75" s="188">
        <v>15.92</v>
      </c>
      <c r="E75" s="188">
        <v>3.28</v>
      </c>
      <c r="F75" s="189">
        <v>0.0016932870370370372</v>
      </c>
      <c r="G75" s="210">
        <f t="shared" si="12"/>
        <v>34.19978517722878</v>
      </c>
      <c r="H75" s="188">
        <f t="shared" si="13"/>
        <v>56.74740484429065</v>
      </c>
      <c r="I75" s="211">
        <f t="shared" si="14"/>
        <v>57.68967874231031</v>
      </c>
      <c r="J75" s="193">
        <f t="shared" si="15"/>
        <v>148.63686876382974</v>
      </c>
      <c r="K75" s="194">
        <f t="shared" si="16"/>
        <v>62.806978076956334</v>
      </c>
      <c r="L75" s="195">
        <f t="shared" si="17"/>
        <v>72.80697807695634</v>
      </c>
    </row>
    <row r="76" spans="1:12" ht="12.75">
      <c r="A76" s="52">
        <v>67</v>
      </c>
      <c r="B76" s="62" t="s">
        <v>64</v>
      </c>
      <c r="C76" s="62" t="s">
        <v>42</v>
      </c>
      <c r="D76" s="188">
        <v>13.95</v>
      </c>
      <c r="E76" s="188">
        <v>3.22</v>
      </c>
      <c r="F76" s="189">
        <v>0.0015636574074074075</v>
      </c>
      <c r="G76" s="210">
        <f t="shared" si="12"/>
        <v>29.96777658431794</v>
      </c>
      <c r="H76" s="188">
        <f t="shared" si="13"/>
        <v>55.70934256055363</v>
      </c>
      <c r="I76" s="211">
        <f t="shared" si="14"/>
        <v>62.47224278312361</v>
      </c>
      <c r="J76" s="193">
        <f t="shared" si="15"/>
        <v>148.1493619279952</v>
      </c>
      <c r="K76" s="194">
        <f t="shared" si="16"/>
        <v>62.600980524631154</v>
      </c>
      <c r="L76" s="195">
        <f t="shared" si="17"/>
        <v>72.60098052463115</v>
      </c>
    </row>
    <row r="77" spans="1:12" ht="12.75">
      <c r="A77" s="52">
        <v>68</v>
      </c>
      <c r="B77" s="64" t="s">
        <v>62</v>
      </c>
      <c r="C77" s="64" t="s">
        <v>63</v>
      </c>
      <c r="D77" s="188">
        <v>19.27</v>
      </c>
      <c r="E77" s="188">
        <v>3.04</v>
      </c>
      <c r="F77" s="189">
        <v>0.0020497685185185185</v>
      </c>
      <c r="G77" s="210">
        <f t="shared" si="12"/>
        <v>41.39634801288937</v>
      </c>
      <c r="H77" s="188">
        <f t="shared" si="13"/>
        <v>52.595155709342556</v>
      </c>
      <c r="I77" s="211">
        <f t="shared" si="14"/>
        <v>47.656691134952</v>
      </c>
      <c r="J77" s="193">
        <f t="shared" si="15"/>
        <v>141.6481948571839</v>
      </c>
      <c r="K77" s="194">
        <f t="shared" si="16"/>
        <v>59.85389185755318</v>
      </c>
      <c r="L77" s="195">
        <f t="shared" si="17"/>
        <v>69.85389185755318</v>
      </c>
    </row>
    <row r="78" spans="1:12" ht="12.75">
      <c r="A78" s="52">
        <v>69</v>
      </c>
      <c r="B78" s="64" t="s">
        <v>114</v>
      </c>
      <c r="C78" s="64" t="s">
        <v>115</v>
      </c>
      <c r="D78" s="188">
        <v>14.01</v>
      </c>
      <c r="E78" s="188">
        <v>3.26</v>
      </c>
      <c r="F78" s="189">
        <v>0.0017766203703703705</v>
      </c>
      <c r="G78" s="210">
        <f t="shared" si="12"/>
        <v>30.096670247046188</v>
      </c>
      <c r="H78" s="188">
        <f t="shared" si="13"/>
        <v>56.40138408304498</v>
      </c>
      <c r="I78" s="211">
        <f t="shared" si="14"/>
        <v>54.983713355048856</v>
      </c>
      <c r="J78" s="193">
        <f t="shared" si="15"/>
        <v>141.48176768514003</v>
      </c>
      <c r="K78" s="194">
        <f t="shared" si="16"/>
        <v>59.783567530669124</v>
      </c>
      <c r="L78" s="195">
        <f t="shared" si="17"/>
        <v>69.78356753066913</v>
      </c>
    </row>
    <row r="79" spans="1:12" ht="12.75">
      <c r="A79" s="52">
        <v>70</v>
      </c>
      <c r="B79" s="62" t="s">
        <v>191</v>
      </c>
      <c r="C79" s="62" t="s">
        <v>47</v>
      </c>
      <c r="D79" s="188">
        <v>10.02</v>
      </c>
      <c r="E79" s="188">
        <v>3.2</v>
      </c>
      <c r="F79" s="189">
        <v>0.0015150462962962962</v>
      </c>
      <c r="G79" s="210">
        <f t="shared" si="12"/>
        <v>21.525241675617615</v>
      </c>
      <c r="H79" s="188">
        <f t="shared" si="13"/>
        <v>55.36332179930796</v>
      </c>
      <c r="I79" s="211">
        <f t="shared" si="14"/>
        <v>64.47669977081742</v>
      </c>
      <c r="J79" s="193">
        <f t="shared" si="15"/>
        <v>141.365263245743</v>
      </c>
      <c r="K79" s="194">
        <f t="shared" si="16"/>
        <v>59.73433821204897</v>
      </c>
      <c r="L79" s="195">
        <f t="shared" si="17"/>
        <v>69.73433821204897</v>
      </c>
    </row>
    <row r="80" spans="1:12" ht="12.75">
      <c r="A80" s="52">
        <v>71</v>
      </c>
      <c r="B80" s="62" t="s">
        <v>438</v>
      </c>
      <c r="C80" s="62" t="s">
        <v>89</v>
      </c>
      <c r="D80" s="188">
        <v>15.15</v>
      </c>
      <c r="E80" s="188">
        <v>2.47</v>
      </c>
      <c r="F80" s="189">
        <v>0.0015324074074074075</v>
      </c>
      <c r="G80" s="210">
        <f t="shared" si="12"/>
        <v>32.54564983888292</v>
      </c>
      <c r="H80" s="188">
        <f t="shared" si="13"/>
        <v>42.733564013840834</v>
      </c>
      <c r="I80" s="211">
        <f t="shared" si="14"/>
        <v>63.746223564954676</v>
      </c>
      <c r="J80" s="193">
        <f t="shared" si="15"/>
        <v>139.02543741767843</v>
      </c>
      <c r="K80" s="194">
        <f t="shared" si="16"/>
        <v>58.74563742260587</v>
      </c>
      <c r="L80" s="195">
        <f t="shared" si="17"/>
        <v>68.74563742260587</v>
      </c>
    </row>
    <row r="81" spans="1:12" ht="12.75">
      <c r="A81" s="52">
        <v>72</v>
      </c>
      <c r="B81" s="62" t="s">
        <v>57</v>
      </c>
      <c r="C81" s="62" t="s">
        <v>58</v>
      </c>
      <c r="D81" s="188">
        <v>16.57</v>
      </c>
      <c r="E81" s="188">
        <v>2.75</v>
      </c>
      <c r="F81" s="189">
        <v>0.0019004629629629632</v>
      </c>
      <c r="G81" s="210">
        <f t="shared" si="12"/>
        <v>35.59613319011816</v>
      </c>
      <c r="H81" s="188">
        <f t="shared" si="13"/>
        <v>47.57785467128027</v>
      </c>
      <c r="I81" s="211">
        <f t="shared" si="14"/>
        <v>51.400730816077946</v>
      </c>
      <c r="J81" s="193">
        <f t="shared" si="15"/>
        <v>134.57471867747637</v>
      </c>
      <c r="K81" s="194">
        <f t="shared" si="16"/>
        <v>56.864972169984554</v>
      </c>
      <c r="L81" s="195">
        <f t="shared" si="17"/>
        <v>66.86497216998455</v>
      </c>
    </row>
    <row r="82" spans="1:14" ht="12.75">
      <c r="A82" s="52">
        <v>73</v>
      </c>
      <c r="B82" s="62" t="s">
        <v>429</v>
      </c>
      <c r="C82" s="62" t="s">
        <v>69</v>
      </c>
      <c r="D82" s="188">
        <v>9.1</v>
      </c>
      <c r="E82" s="188">
        <v>2.82</v>
      </c>
      <c r="F82" s="189">
        <v>0.001486111111111111</v>
      </c>
      <c r="G82" s="210">
        <f t="shared" si="12"/>
        <v>19.54887218045113</v>
      </c>
      <c r="H82" s="188">
        <f t="shared" si="13"/>
        <v>48.78892733564013</v>
      </c>
      <c r="I82" s="211">
        <f t="shared" si="14"/>
        <v>65.73208722741433</v>
      </c>
      <c r="J82" s="193">
        <f t="shared" si="15"/>
        <v>134.0698867435056</v>
      </c>
      <c r="K82" s="194">
        <f t="shared" si="16"/>
        <v>56.65165384275426</v>
      </c>
      <c r="L82" s="195">
        <f t="shared" si="17"/>
        <v>66.65165384275426</v>
      </c>
      <c r="N82" t="s">
        <v>462</v>
      </c>
    </row>
    <row r="83" spans="1:12" ht="12.75">
      <c r="A83" s="52">
        <v>74</v>
      </c>
      <c r="B83" s="64" t="s">
        <v>180</v>
      </c>
      <c r="C83" s="64" t="s">
        <v>181</v>
      </c>
      <c r="D83" s="188">
        <v>14.41</v>
      </c>
      <c r="E83" s="188">
        <v>2.85</v>
      </c>
      <c r="F83" s="189">
        <v>0.0018877314814814816</v>
      </c>
      <c r="G83" s="210">
        <f t="shared" si="12"/>
        <v>30.955961331901182</v>
      </c>
      <c r="H83" s="188">
        <f t="shared" si="13"/>
        <v>49.30795847750865</v>
      </c>
      <c r="I83" s="211">
        <f t="shared" si="14"/>
        <v>51.747394236664626</v>
      </c>
      <c r="J83" s="193">
        <f t="shared" si="15"/>
        <v>132.01131404607446</v>
      </c>
      <c r="K83" s="194">
        <f t="shared" si="16"/>
        <v>55.78179745145195</v>
      </c>
      <c r="L83" s="195">
        <f t="shared" si="17"/>
        <v>65.78179745145195</v>
      </c>
    </row>
    <row r="84" spans="1:12" ht="12.75">
      <c r="A84" s="52">
        <v>75</v>
      </c>
      <c r="B84" s="62" t="s">
        <v>212</v>
      </c>
      <c r="C84" s="62" t="s">
        <v>42</v>
      </c>
      <c r="D84" s="188">
        <v>9.21</v>
      </c>
      <c r="E84" s="188">
        <v>2.85</v>
      </c>
      <c r="F84" s="189">
        <v>0.0016076388888888887</v>
      </c>
      <c r="G84" s="210">
        <f t="shared" si="12"/>
        <v>19.785177228786253</v>
      </c>
      <c r="H84" s="188">
        <f t="shared" si="13"/>
        <v>49.30795847750865</v>
      </c>
      <c r="I84" s="211">
        <f t="shared" si="14"/>
        <v>60.76313894888409</v>
      </c>
      <c r="J84" s="193">
        <f t="shared" si="15"/>
        <v>129.856274655179</v>
      </c>
      <c r="K84" s="194">
        <f t="shared" si="16"/>
        <v>54.87117875432366</v>
      </c>
      <c r="L84" s="195">
        <f t="shared" si="17"/>
        <v>64.87117875432367</v>
      </c>
    </row>
    <row r="85" spans="1:12" ht="12.75">
      <c r="A85" s="52">
        <v>76</v>
      </c>
      <c r="B85" s="62" t="s">
        <v>54</v>
      </c>
      <c r="C85" s="62" t="s">
        <v>52</v>
      </c>
      <c r="D85" s="188">
        <v>8.46</v>
      </c>
      <c r="E85" s="188">
        <v>2.83</v>
      </c>
      <c r="F85" s="189">
        <v>0.0015729166666666667</v>
      </c>
      <c r="G85" s="210">
        <f t="shared" si="12"/>
        <v>18.174006444683137</v>
      </c>
      <c r="H85" s="188">
        <f t="shared" si="13"/>
        <v>48.96193771626297</v>
      </c>
      <c r="I85" s="211">
        <f t="shared" si="14"/>
        <v>62.104488594554816</v>
      </c>
      <c r="J85" s="193">
        <f t="shared" si="15"/>
        <v>129.24043275550093</v>
      </c>
      <c r="K85" s="194">
        <f t="shared" si="16"/>
        <v>54.610952815674416</v>
      </c>
      <c r="L85" s="195">
        <f t="shared" si="17"/>
        <v>64.61095281567441</v>
      </c>
    </row>
    <row r="86" spans="1:12" ht="12.75">
      <c r="A86" s="52">
        <v>77</v>
      </c>
      <c r="B86" s="64" t="s">
        <v>163</v>
      </c>
      <c r="C86" s="64" t="s">
        <v>74</v>
      </c>
      <c r="D86" s="188">
        <v>14.3</v>
      </c>
      <c r="E86" s="188">
        <v>2.99</v>
      </c>
      <c r="F86" s="189">
        <v>0.0021759259259259258</v>
      </c>
      <c r="G86" s="210">
        <f t="shared" si="12"/>
        <v>30.71965628356606</v>
      </c>
      <c r="H86" s="188">
        <f t="shared" si="13"/>
        <v>51.73010380622838</v>
      </c>
      <c r="I86" s="211">
        <f t="shared" si="14"/>
        <v>44.8936170212766</v>
      </c>
      <c r="J86" s="193">
        <f t="shared" si="15"/>
        <v>127.34337711107104</v>
      </c>
      <c r="K86" s="194">
        <f t="shared" si="16"/>
        <v>53.80934596495563</v>
      </c>
      <c r="L86" s="195">
        <f t="shared" si="17"/>
        <v>63.80934596495563</v>
      </c>
    </row>
    <row r="87" spans="1:12" ht="12.75">
      <c r="A87" s="52">
        <v>78</v>
      </c>
      <c r="B87" s="64" t="s">
        <v>464</v>
      </c>
      <c r="C87" s="64" t="s">
        <v>368</v>
      </c>
      <c r="D87" s="188">
        <v>6.73</v>
      </c>
      <c r="E87" s="188">
        <v>2.9</v>
      </c>
      <c r="F87" s="189">
        <v>0.0015775462962962963</v>
      </c>
      <c r="G87" s="210">
        <f t="shared" si="12"/>
        <v>14.457572502685286</v>
      </c>
      <c r="H87" s="188">
        <f t="shared" si="13"/>
        <v>50.17301038062283</v>
      </c>
      <c r="I87" s="211">
        <f t="shared" si="14"/>
        <v>61.92223037417462</v>
      </c>
      <c r="J87" s="193">
        <f t="shared" si="15"/>
        <v>126.55281325748273</v>
      </c>
      <c r="K87" s="194">
        <f t="shared" si="16"/>
        <v>53.47529071316175</v>
      </c>
      <c r="L87" s="195">
        <f t="shared" si="17"/>
        <v>63.47529071316175</v>
      </c>
    </row>
    <row r="88" spans="1:12" ht="12.75">
      <c r="A88" s="52">
        <v>79</v>
      </c>
      <c r="B88" s="62" t="s">
        <v>116</v>
      </c>
      <c r="C88" s="62" t="s">
        <v>240</v>
      </c>
      <c r="D88" s="188">
        <v>7.91</v>
      </c>
      <c r="E88" s="188">
        <v>3.19</v>
      </c>
      <c r="F88" s="189">
        <v>0.00184375</v>
      </c>
      <c r="G88" s="210">
        <f t="shared" si="12"/>
        <v>16.99248120300752</v>
      </c>
      <c r="H88" s="188">
        <f t="shared" si="13"/>
        <v>55.19031141868512</v>
      </c>
      <c r="I88" s="211">
        <f t="shared" si="14"/>
        <v>52.981795354676706</v>
      </c>
      <c r="J88" s="193">
        <f t="shared" si="15"/>
        <v>125.16458797636935</v>
      </c>
      <c r="K88" s="194">
        <f t="shared" si="16"/>
        <v>52.88869173861458</v>
      </c>
      <c r="L88" s="195">
        <f t="shared" si="17"/>
        <v>62.88869173861458</v>
      </c>
    </row>
    <row r="89" spans="1:12" ht="12.75">
      <c r="A89" s="52">
        <v>80</v>
      </c>
      <c r="B89" s="64" t="s">
        <v>117</v>
      </c>
      <c r="C89" s="64" t="s">
        <v>118</v>
      </c>
      <c r="D89" s="188">
        <v>14.27</v>
      </c>
      <c r="E89" s="188">
        <v>2.6</v>
      </c>
      <c r="F89" s="189">
        <v>0.002135416666666667</v>
      </c>
      <c r="G89" s="210">
        <f t="shared" si="12"/>
        <v>30.655209452201937</v>
      </c>
      <c r="H89" s="188">
        <f t="shared" si="13"/>
        <v>44.982698961937714</v>
      </c>
      <c r="I89" s="211">
        <f t="shared" si="14"/>
        <v>45.74525745257452</v>
      </c>
      <c r="J89" s="193">
        <f t="shared" si="15"/>
        <v>121.38316586671417</v>
      </c>
      <c r="K89" s="194">
        <f t="shared" si="16"/>
        <v>51.29083988990405</v>
      </c>
      <c r="L89" s="195">
        <f t="shared" si="17"/>
        <v>61.29083988990405</v>
      </c>
    </row>
    <row r="90" spans="1:12" ht="12.75">
      <c r="A90" s="52">
        <v>81</v>
      </c>
      <c r="B90" s="62" t="s">
        <v>128</v>
      </c>
      <c r="C90" s="62" t="s">
        <v>129</v>
      </c>
      <c r="D90" s="188">
        <v>9.65</v>
      </c>
      <c r="E90" s="188">
        <v>2.5</v>
      </c>
      <c r="F90" s="189">
        <v>0.0017141203703703702</v>
      </c>
      <c r="G90" s="210">
        <f t="shared" si="12"/>
        <v>20.73039742212675</v>
      </c>
      <c r="H90" s="188">
        <f t="shared" si="13"/>
        <v>43.252595155709336</v>
      </c>
      <c r="I90" s="211">
        <f t="shared" si="14"/>
        <v>56.98852126941256</v>
      </c>
      <c r="J90" s="193">
        <f t="shared" si="15"/>
        <v>120.97151384724864</v>
      </c>
      <c r="K90" s="194">
        <f t="shared" si="16"/>
        <v>51.11689502967568</v>
      </c>
      <c r="L90" s="195">
        <f t="shared" si="17"/>
        <v>61.11689502967568</v>
      </c>
    </row>
    <row r="91" spans="1:12" ht="12.75">
      <c r="A91" s="52">
        <v>82</v>
      </c>
      <c r="B91" s="62" t="s">
        <v>65</v>
      </c>
      <c r="C91" s="62" t="s">
        <v>66</v>
      </c>
      <c r="D91" s="188">
        <v>17.18</v>
      </c>
      <c r="E91" s="188">
        <v>2.42</v>
      </c>
      <c r="F91" s="189">
        <v>0.002423611111111111</v>
      </c>
      <c r="G91" s="210">
        <f t="shared" si="12"/>
        <v>36.90655209452202</v>
      </c>
      <c r="H91" s="188">
        <f t="shared" si="13"/>
        <v>41.86851211072664</v>
      </c>
      <c r="I91" s="211">
        <f t="shared" si="14"/>
        <v>40.30563514804202</v>
      </c>
      <c r="J91" s="193">
        <f t="shared" si="15"/>
        <v>119.0806993532907</v>
      </c>
      <c r="K91" s="194">
        <f t="shared" si="16"/>
        <v>50.31792539678938</v>
      </c>
      <c r="L91" s="195">
        <f t="shared" si="17"/>
        <v>60.31792539678938</v>
      </c>
    </row>
    <row r="92" spans="1:12" ht="12.75">
      <c r="A92" s="52">
        <v>83</v>
      </c>
      <c r="B92" s="64" t="s">
        <v>85</v>
      </c>
      <c r="C92" s="64" t="s">
        <v>58</v>
      </c>
      <c r="D92" s="188">
        <v>11.69</v>
      </c>
      <c r="E92" s="188">
        <v>2.82</v>
      </c>
      <c r="F92" s="189">
        <v>0.0021689814814814814</v>
      </c>
      <c r="G92" s="210">
        <f t="shared" si="12"/>
        <v>25.112781954887218</v>
      </c>
      <c r="H92" s="188">
        <f t="shared" si="13"/>
        <v>48.78892733564013</v>
      </c>
      <c r="I92" s="211">
        <f t="shared" si="14"/>
        <v>45.03735325506937</v>
      </c>
      <c r="J92" s="193">
        <f t="shared" si="15"/>
        <v>118.93906254559673</v>
      </c>
      <c r="K92" s="194">
        <f t="shared" si="16"/>
        <v>50.258076316613575</v>
      </c>
      <c r="L92" s="195">
        <f t="shared" si="17"/>
        <v>60.258076316613575</v>
      </c>
    </row>
    <row r="93" spans="1:12" ht="12.75">
      <c r="A93" s="52">
        <v>84</v>
      </c>
      <c r="B93" s="64" t="s">
        <v>114</v>
      </c>
      <c r="C93" s="64" t="s">
        <v>385</v>
      </c>
      <c r="D93" s="188">
        <v>5.29</v>
      </c>
      <c r="E93" s="188">
        <v>2.39</v>
      </c>
      <c r="F93" s="189">
        <v>0.001920138888888889</v>
      </c>
      <c r="G93" s="210">
        <f t="shared" si="12"/>
        <v>11.364124597207304</v>
      </c>
      <c r="H93" s="188">
        <f t="shared" si="13"/>
        <v>41.34948096885813</v>
      </c>
      <c r="I93" s="211">
        <f t="shared" si="14"/>
        <v>50.87402049427365</v>
      </c>
      <c r="J93" s="193">
        <f t="shared" si="15"/>
        <v>103.58762606033909</v>
      </c>
      <c r="K93" s="194">
        <f t="shared" si="16"/>
        <v>43.77127837207834</v>
      </c>
      <c r="L93" s="195">
        <f t="shared" si="17"/>
        <v>53.77127837207834</v>
      </c>
    </row>
    <row r="94" spans="1:12" ht="12.75">
      <c r="A94" s="52">
        <v>85</v>
      </c>
      <c r="B94" s="62" t="s">
        <v>388</v>
      </c>
      <c r="C94" s="62" t="s">
        <v>19</v>
      </c>
      <c r="D94" s="188">
        <v>46.55</v>
      </c>
      <c r="E94" s="188">
        <v>0</v>
      </c>
      <c r="F94" s="189">
        <v>0</v>
      </c>
      <c r="G94" s="210">
        <f t="shared" si="12"/>
        <v>100</v>
      </c>
      <c r="H94" s="188">
        <f t="shared" si="13"/>
        <v>0</v>
      </c>
      <c r="I94" s="211">
        <v>0</v>
      </c>
      <c r="J94" s="193">
        <f t="shared" si="15"/>
        <v>100</v>
      </c>
      <c r="K94" s="194">
        <f t="shared" si="16"/>
        <v>42.25531565573466</v>
      </c>
      <c r="L94" s="195">
        <f t="shared" si="17"/>
        <v>52.25531565573466</v>
      </c>
    </row>
    <row r="95" spans="1:12" ht="12.75">
      <c r="A95" s="52">
        <v>86</v>
      </c>
      <c r="B95" s="62" t="s">
        <v>37</v>
      </c>
      <c r="C95" s="62" t="s">
        <v>80</v>
      </c>
      <c r="D95" s="188">
        <v>0</v>
      </c>
      <c r="E95" s="188">
        <v>2.45</v>
      </c>
      <c r="F95" s="189">
        <v>0</v>
      </c>
      <c r="G95" s="210">
        <f t="shared" si="12"/>
        <v>0</v>
      </c>
      <c r="H95" s="188">
        <f t="shared" si="13"/>
        <v>42.38754325259516</v>
      </c>
      <c r="I95" s="211">
        <v>0</v>
      </c>
      <c r="J95" s="193">
        <f t="shared" si="15"/>
        <v>42.38754325259516</v>
      </c>
      <c r="K95" s="194">
        <f t="shared" si="16"/>
        <v>17.910990200095146</v>
      </c>
      <c r="L95" s="195">
        <f t="shared" si="17"/>
        <v>27.910990200095146</v>
      </c>
    </row>
    <row r="96" spans="1:12" ht="12.75">
      <c r="A96" s="170">
        <v>87</v>
      </c>
      <c r="B96" s="143" t="s">
        <v>401</v>
      </c>
      <c r="C96" s="143" t="s">
        <v>60</v>
      </c>
      <c r="D96" s="197">
        <v>19.58</v>
      </c>
      <c r="E96" s="197">
        <v>0</v>
      </c>
      <c r="F96" s="198">
        <v>0</v>
      </c>
      <c r="G96" s="213">
        <f t="shared" si="12"/>
        <v>42.06229860365199</v>
      </c>
      <c r="H96" s="197">
        <f t="shared" si="13"/>
        <v>0</v>
      </c>
      <c r="I96" s="214">
        <v>0</v>
      </c>
      <c r="J96" s="202">
        <f>SUM(G96:I96)</f>
        <v>42.06229860365199</v>
      </c>
      <c r="K96" s="203">
        <f>(J96/J$10)*100</f>
        <v>17.77355704703082</v>
      </c>
      <c r="L96" s="204">
        <f>K96+E$4</f>
        <v>27.77355704703082</v>
      </c>
    </row>
  </sheetData>
  <mergeCells count="9">
    <mergeCell ref="A6:B6"/>
    <mergeCell ref="C6:E6"/>
    <mergeCell ref="A7:B7"/>
    <mergeCell ref="A1:L1"/>
    <mergeCell ref="A2:L2"/>
    <mergeCell ref="A3:D3"/>
    <mergeCell ref="A4:B4"/>
    <mergeCell ref="D4:D5"/>
    <mergeCell ref="A5:B5"/>
  </mergeCells>
  <printOptions horizontalCentered="1"/>
  <pageMargins left="0.5902777777777778" right="0.5902777777777778" top="0.9840277777777778" bottom="0.7875000000000001" header="0.5118055555555556" footer="0.5118055555555556"/>
  <pageSetup fitToHeight="1" fitToWidth="1" horizontalDpi="300" verticalDpi="300" orientation="portrait" paperSize="9" scale="74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04"/>
  <sheetViews>
    <sheetView zoomScale="130" zoomScaleNormal="130" workbookViewId="0" topLeftCell="A1">
      <selection activeCell="C4" sqref="C4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3.25390625" style="0" customWidth="1"/>
    <col min="5" max="5" width="7.375" style="0" customWidth="1"/>
    <col min="6" max="6" width="9.75390625" style="0" customWidth="1"/>
    <col min="7" max="7" width="9.375" style="0" customWidth="1"/>
  </cols>
  <sheetData>
    <row r="1" spans="1:7" ht="27">
      <c r="A1" s="458" t="s">
        <v>465</v>
      </c>
      <c r="B1" s="458"/>
      <c r="C1" s="458"/>
      <c r="D1" s="458"/>
      <c r="E1" s="458"/>
      <c r="F1" s="458"/>
      <c r="G1" s="458"/>
    </row>
    <row r="2" spans="1:7" ht="12.75">
      <c r="A2" s="456" t="s">
        <v>408</v>
      </c>
      <c r="B2" s="456"/>
      <c r="C2" s="74" t="s">
        <v>409</v>
      </c>
      <c r="D2" s="74"/>
      <c r="E2" s="11"/>
      <c r="F2" s="11" t="s">
        <v>407</v>
      </c>
      <c r="G2" s="14"/>
    </row>
    <row r="3" spans="1:7" ht="12.75">
      <c r="A3" s="456" t="s">
        <v>410</v>
      </c>
      <c r="B3" s="456"/>
      <c r="C3" s="215">
        <v>39607</v>
      </c>
      <c r="D3" s="74"/>
      <c r="E3" s="14"/>
      <c r="F3" s="11">
        <v>5</v>
      </c>
      <c r="G3" s="14"/>
    </row>
    <row r="4" spans="1:7" ht="12.75">
      <c r="A4" s="456" t="s">
        <v>411</v>
      </c>
      <c r="B4" s="456"/>
      <c r="C4" s="15" t="s">
        <v>466</v>
      </c>
      <c r="D4" s="174"/>
      <c r="E4" s="14"/>
      <c r="F4" s="14"/>
      <c r="G4" s="14"/>
    </row>
    <row r="5" spans="1:7" ht="12.75">
      <c r="A5" s="456" t="s">
        <v>413</v>
      </c>
      <c r="B5" s="456"/>
      <c r="C5" s="16">
        <f>COUNTA(B7:B93)</f>
        <v>70</v>
      </c>
      <c r="D5" s="174"/>
      <c r="E5" s="14"/>
      <c r="F5" s="14"/>
      <c r="G5" s="14"/>
    </row>
    <row r="6" spans="1:7" ht="12.75">
      <c r="A6" s="109" t="s">
        <v>414</v>
      </c>
      <c r="B6" s="216" t="s">
        <v>415</v>
      </c>
      <c r="C6" s="216" t="s">
        <v>416</v>
      </c>
      <c r="D6" s="216" t="s">
        <v>426</v>
      </c>
      <c r="E6" s="217" t="s">
        <v>419</v>
      </c>
      <c r="F6" s="217" t="s">
        <v>420</v>
      </c>
      <c r="G6" s="218" t="s">
        <v>467</v>
      </c>
    </row>
    <row r="7" spans="1:7" ht="12.75">
      <c r="A7" s="22">
        <v>1</v>
      </c>
      <c r="B7" s="157" t="s">
        <v>468</v>
      </c>
      <c r="C7" s="157" t="s">
        <v>87</v>
      </c>
      <c r="D7" s="219">
        <v>0.0015393518518518519</v>
      </c>
      <c r="E7" s="154">
        <f aca="true" t="shared" si="0" ref="E7:E38">(D$7/D7)*100</f>
        <v>100</v>
      </c>
      <c r="F7" s="160">
        <f aca="true" t="shared" si="1" ref="F7:F38">E7+F$3</f>
        <v>105</v>
      </c>
      <c r="G7" s="220">
        <f aca="true" t="shared" si="2" ref="G7:G38">D7-D$7</f>
        <v>0</v>
      </c>
    </row>
    <row r="8" spans="1:7" ht="12.75">
      <c r="A8" s="52">
        <v>2</v>
      </c>
      <c r="B8" s="84" t="s">
        <v>71</v>
      </c>
      <c r="C8" s="84" t="s">
        <v>72</v>
      </c>
      <c r="D8" s="85">
        <v>0.0015497685185185182</v>
      </c>
      <c r="E8" s="86">
        <f t="shared" si="0"/>
        <v>99.32785660941002</v>
      </c>
      <c r="F8" s="82">
        <f t="shared" si="1"/>
        <v>104.32785660941002</v>
      </c>
      <c r="G8" s="221">
        <f t="shared" si="2"/>
        <v>1.0416666666666387E-05</v>
      </c>
    </row>
    <row r="9" spans="1:7" ht="12.75">
      <c r="A9" s="52">
        <v>3</v>
      </c>
      <c r="B9" s="84" t="s">
        <v>469</v>
      </c>
      <c r="C9" s="84" t="s">
        <v>19</v>
      </c>
      <c r="D9" s="85">
        <v>0.0017245370370370372</v>
      </c>
      <c r="E9" s="86">
        <f t="shared" si="0"/>
        <v>89.26174496644295</v>
      </c>
      <c r="F9" s="82">
        <f t="shared" si="1"/>
        <v>94.26174496644295</v>
      </c>
      <c r="G9" s="221">
        <f t="shared" si="2"/>
        <v>0.00018518518518518537</v>
      </c>
    </row>
    <row r="10" spans="1:7" ht="12.75">
      <c r="A10" s="52">
        <v>4</v>
      </c>
      <c r="B10" s="84" t="s">
        <v>96</v>
      </c>
      <c r="C10" s="84" t="s">
        <v>97</v>
      </c>
      <c r="D10" s="85">
        <v>0.001732523148148148</v>
      </c>
      <c r="E10" s="86">
        <f t="shared" si="0"/>
        <v>88.85029060057454</v>
      </c>
      <c r="F10" s="82">
        <f t="shared" si="1"/>
        <v>93.85029060057454</v>
      </c>
      <c r="G10" s="222">
        <f t="shared" si="2"/>
        <v>0.0001931712962962961</v>
      </c>
    </row>
    <row r="11" spans="1:7" ht="12.75">
      <c r="A11" s="52">
        <v>5</v>
      </c>
      <c r="B11" s="84" t="s">
        <v>43</v>
      </c>
      <c r="C11" s="84" t="s">
        <v>44</v>
      </c>
      <c r="D11" s="85">
        <v>0.0017591435185185186</v>
      </c>
      <c r="E11" s="86">
        <f t="shared" si="0"/>
        <v>87.50575695769459</v>
      </c>
      <c r="F11" s="82">
        <f t="shared" si="1"/>
        <v>92.50575695769459</v>
      </c>
      <c r="G11" s="222">
        <f t="shared" si="2"/>
        <v>0.00021979166666666675</v>
      </c>
    </row>
    <row r="12" spans="1:7" ht="12.75">
      <c r="A12" s="52">
        <v>6</v>
      </c>
      <c r="B12" s="84" t="s">
        <v>41</v>
      </c>
      <c r="C12" s="84" t="s">
        <v>42</v>
      </c>
      <c r="D12" s="85">
        <v>0.0017603009259259258</v>
      </c>
      <c r="E12" s="86">
        <f t="shared" si="0"/>
        <v>87.44822144782695</v>
      </c>
      <c r="F12" s="82">
        <f t="shared" si="1"/>
        <v>92.44822144782695</v>
      </c>
      <c r="G12" s="222">
        <f t="shared" si="2"/>
        <v>0.00022094907407407393</v>
      </c>
    </row>
    <row r="13" spans="1:7" ht="12.75">
      <c r="A13" s="52">
        <v>7</v>
      </c>
      <c r="B13" s="84" t="s">
        <v>469</v>
      </c>
      <c r="C13" s="84" t="s">
        <v>52</v>
      </c>
      <c r="D13" s="85">
        <v>0.0017616898148148149</v>
      </c>
      <c r="E13" s="86">
        <f t="shared" si="0"/>
        <v>87.37927862821103</v>
      </c>
      <c r="F13" s="82">
        <f t="shared" si="1"/>
        <v>92.37927862821103</v>
      </c>
      <c r="G13" s="222">
        <f t="shared" si="2"/>
        <v>0.00022233796296296303</v>
      </c>
    </row>
    <row r="14" spans="1:7" ht="12.75">
      <c r="A14" s="52">
        <v>8</v>
      </c>
      <c r="B14" s="84" t="s">
        <v>37</v>
      </c>
      <c r="C14" s="84" t="s">
        <v>38</v>
      </c>
      <c r="D14" s="85">
        <v>0.0017821759259259258</v>
      </c>
      <c r="E14" s="86">
        <f t="shared" si="0"/>
        <v>86.37485387712691</v>
      </c>
      <c r="F14" s="82">
        <f t="shared" si="1"/>
        <v>91.37485387712691</v>
      </c>
      <c r="G14" s="222">
        <f t="shared" si="2"/>
        <v>0.0002428240740740739</v>
      </c>
    </row>
    <row r="15" spans="1:7" ht="12.75">
      <c r="A15" s="52">
        <v>9</v>
      </c>
      <c r="B15" s="84" t="s">
        <v>76</v>
      </c>
      <c r="C15" s="84" t="s">
        <v>38</v>
      </c>
      <c r="D15" s="85">
        <v>0.0018010416666666667</v>
      </c>
      <c r="E15" s="86">
        <f t="shared" si="0"/>
        <v>85.47008547008546</v>
      </c>
      <c r="F15" s="82">
        <f t="shared" si="1"/>
        <v>90.47008547008546</v>
      </c>
      <c r="G15" s="222">
        <f t="shared" si="2"/>
        <v>0.00026168981481481486</v>
      </c>
    </row>
    <row r="16" spans="1:7" ht="12.75">
      <c r="A16" s="52">
        <v>10</v>
      </c>
      <c r="B16" s="84" t="s">
        <v>429</v>
      </c>
      <c r="C16" s="84" t="s">
        <v>21</v>
      </c>
      <c r="D16" s="85">
        <v>0.0018031249999999998</v>
      </c>
      <c r="E16" s="86">
        <f t="shared" si="0"/>
        <v>85.3713332049554</v>
      </c>
      <c r="F16" s="82">
        <f t="shared" si="1"/>
        <v>90.3713332049554</v>
      </c>
      <c r="G16" s="222">
        <f t="shared" si="2"/>
        <v>0.00026377314814814796</v>
      </c>
    </row>
    <row r="17" spans="1:7" ht="12.75">
      <c r="A17" s="52">
        <v>11</v>
      </c>
      <c r="B17" s="84" t="s">
        <v>430</v>
      </c>
      <c r="C17" s="84" t="s">
        <v>97</v>
      </c>
      <c r="D17" s="85">
        <v>0.0018258101851851849</v>
      </c>
      <c r="E17" s="86">
        <f t="shared" si="0"/>
        <v>84.31061806656103</v>
      </c>
      <c r="F17" s="82">
        <f t="shared" si="1"/>
        <v>89.31061806656103</v>
      </c>
      <c r="G17" s="222">
        <f t="shared" si="2"/>
        <v>0.000286458333333333</v>
      </c>
    </row>
    <row r="18" spans="1:7" ht="12.75">
      <c r="A18" s="170">
        <v>12</v>
      </c>
      <c r="B18" s="90" t="s">
        <v>71</v>
      </c>
      <c r="C18" s="90" t="s">
        <v>38</v>
      </c>
      <c r="D18" s="91">
        <v>0.0018537037037037038</v>
      </c>
      <c r="E18" s="92">
        <f t="shared" si="0"/>
        <v>83.04195804195804</v>
      </c>
      <c r="F18" s="93">
        <f t="shared" si="1"/>
        <v>88.04195804195804</v>
      </c>
      <c r="G18" s="223">
        <f t="shared" si="2"/>
        <v>0.0003143518518518519</v>
      </c>
    </row>
    <row r="19" spans="1:7" ht="12.75">
      <c r="A19" s="52">
        <v>13</v>
      </c>
      <c r="B19" s="95" t="s">
        <v>59</v>
      </c>
      <c r="C19" s="95" t="s">
        <v>60</v>
      </c>
      <c r="D19" s="80">
        <v>0.0018564814814814815</v>
      </c>
      <c r="E19" s="81">
        <f t="shared" si="0"/>
        <v>82.91770573566085</v>
      </c>
      <c r="F19" s="82">
        <f t="shared" si="1"/>
        <v>87.91770573566085</v>
      </c>
      <c r="G19" s="221">
        <f t="shared" si="2"/>
        <v>0.00031712962962962966</v>
      </c>
    </row>
    <row r="20" spans="1:7" ht="12.75">
      <c r="A20" s="52">
        <v>14</v>
      </c>
      <c r="B20" s="96" t="s">
        <v>167</v>
      </c>
      <c r="C20" s="96" t="s">
        <v>28</v>
      </c>
      <c r="D20" s="85">
        <v>0.0018738425925925925</v>
      </c>
      <c r="E20" s="86">
        <f t="shared" si="0"/>
        <v>82.14947498455837</v>
      </c>
      <c r="F20" s="82">
        <f t="shared" si="1"/>
        <v>87.14947498455837</v>
      </c>
      <c r="G20" s="222">
        <f t="shared" si="2"/>
        <v>0.00033449074074074067</v>
      </c>
    </row>
    <row r="21" spans="1:7" ht="12.75">
      <c r="A21" s="52">
        <v>15</v>
      </c>
      <c r="B21" s="96" t="s">
        <v>22</v>
      </c>
      <c r="C21" s="96" t="s">
        <v>23</v>
      </c>
      <c r="D21" s="85">
        <v>0.0019024305555555556</v>
      </c>
      <c r="E21" s="86">
        <f t="shared" si="0"/>
        <v>80.9150088215611</v>
      </c>
      <c r="F21" s="82">
        <f t="shared" si="1"/>
        <v>85.9150088215611</v>
      </c>
      <c r="G21" s="222">
        <f t="shared" si="2"/>
        <v>0.0003630787037037038</v>
      </c>
    </row>
    <row r="22" spans="1:7" ht="12.75">
      <c r="A22" s="52">
        <v>16</v>
      </c>
      <c r="B22" s="97" t="s">
        <v>171</v>
      </c>
      <c r="C22" s="97" t="s">
        <v>58</v>
      </c>
      <c r="D22" s="85">
        <v>0.0019101851851851851</v>
      </c>
      <c r="E22" s="86">
        <f t="shared" si="0"/>
        <v>80.5865244789142</v>
      </c>
      <c r="F22" s="82">
        <f t="shared" si="1"/>
        <v>85.5865244789142</v>
      </c>
      <c r="G22" s="222">
        <f t="shared" si="2"/>
        <v>0.00037083333333333326</v>
      </c>
    </row>
    <row r="23" spans="1:7" ht="12.75">
      <c r="A23" s="52">
        <v>17</v>
      </c>
      <c r="B23" s="96" t="s">
        <v>29</v>
      </c>
      <c r="C23" s="96" t="s">
        <v>28</v>
      </c>
      <c r="D23" s="85">
        <v>0.0019304398148148147</v>
      </c>
      <c r="E23" s="86">
        <f t="shared" si="0"/>
        <v>79.74099166616703</v>
      </c>
      <c r="F23" s="82">
        <f t="shared" si="1"/>
        <v>84.74099166616703</v>
      </c>
      <c r="G23" s="222">
        <f t="shared" si="2"/>
        <v>0.0003910879629629629</v>
      </c>
    </row>
    <row r="24" spans="1:7" ht="12.75">
      <c r="A24" s="52">
        <v>18</v>
      </c>
      <c r="B24" s="97" t="s">
        <v>322</v>
      </c>
      <c r="C24" s="97" t="s">
        <v>323</v>
      </c>
      <c r="D24" s="85">
        <v>0.0019542824074074076</v>
      </c>
      <c r="E24" s="86">
        <f t="shared" si="0"/>
        <v>78.76813740005922</v>
      </c>
      <c r="F24" s="82">
        <f t="shared" si="1"/>
        <v>83.76813740005922</v>
      </c>
      <c r="G24" s="222">
        <f t="shared" si="2"/>
        <v>0.00041493055555555576</v>
      </c>
    </row>
    <row r="25" spans="1:7" ht="12.75">
      <c r="A25" s="52">
        <v>19</v>
      </c>
      <c r="B25" s="96" t="s">
        <v>40</v>
      </c>
      <c r="C25" s="96" t="s">
        <v>19</v>
      </c>
      <c r="D25" s="85">
        <v>0.001967592592592593</v>
      </c>
      <c r="E25" s="86">
        <f t="shared" si="0"/>
        <v>78.23529411764704</v>
      </c>
      <c r="F25" s="82">
        <f t="shared" si="1"/>
        <v>83.23529411764704</v>
      </c>
      <c r="G25" s="222">
        <f t="shared" si="2"/>
        <v>0.00042824074074074097</v>
      </c>
    </row>
    <row r="26" spans="1:7" ht="12.75">
      <c r="A26" s="52">
        <v>20</v>
      </c>
      <c r="B26" s="96" t="s">
        <v>24</v>
      </c>
      <c r="C26" s="96" t="s">
        <v>25</v>
      </c>
      <c r="D26" s="85">
        <v>0.0019840277777777777</v>
      </c>
      <c r="E26" s="86">
        <f t="shared" si="0"/>
        <v>77.58721269396803</v>
      </c>
      <c r="F26" s="82">
        <f t="shared" si="1"/>
        <v>82.58721269396803</v>
      </c>
      <c r="G26" s="222">
        <f t="shared" si="2"/>
        <v>0.00044467592592592584</v>
      </c>
    </row>
    <row r="27" spans="1:7" ht="12.75">
      <c r="A27" s="52">
        <v>21</v>
      </c>
      <c r="B27" s="96" t="s">
        <v>46</v>
      </c>
      <c r="C27" s="96" t="s">
        <v>47</v>
      </c>
      <c r="D27" s="85">
        <v>0.001987847222222222</v>
      </c>
      <c r="E27" s="86">
        <f t="shared" si="0"/>
        <v>77.43813682678312</v>
      </c>
      <c r="F27" s="82">
        <f t="shared" si="1"/>
        <v>82.43813682678312</v>
      </c>
      <c r="G27" s="222">
        <f t="shared" si="2"/>
        <v>0.00044849537037037015</v>
      </c>
    </row>
    <row r="28" spans="1:7" ht="12.75">
      <c r="A28" s="52">
        <v>22</v>
      </c>
      <c r="B28" s="96" t="s">
        <v>329</v>
      </c>
      <c r="C28" s="96" t="s">
        <v>38</v>
      </c>
      <c r="D28" s="85">
        <v>0.002029976851851852</v>
      </c>
      <c r="E28" s="86">
        <f t="shared" si="0"/>
        <v>75.83100518843719</v>
      </c>
      <c r="F28" s="82">
        <f t="shared" si="1"/>
        <v>80.83100518843719</v>
      </c>
      <c r="G28" s="222">
        <f t="shared" si="2"/>
        <v>0.000490625</v>
      </c>
    </row>
    <row r="29" spans="1:7" ht="12.75">
      <c r="A29" s="52">
        <v>23</v>
      </c>
      <c r="B29" s="96" t="s">
        <v>98</v>
      </c>
      <c r="C29" s="96" t="s">
        <v>19</v>
      </c>
      <c r="D29" s="85">
        <v>0.0020370370370370373</v>
      </c>
      <c r="E29" s="86">
        <f t="shared" si="0"/>
        <v>75.56818181818181</v>
      </c>
      <c r="F29" s="82">
        <f t="shared" si="1"/>
        <v>80.56818181818181</v>
      </c>
      <c r="G29" s="222">
        <f t="shared" si="2"/>
        <v>0.0004976851851851854</v>
      </c>
    </row>
    <row r="30" spans="1:7" ht="12.75">
      <c r="A30" s="52">
        <v>24</v>
      </c>
      <c r="B30" s="96" t="s">
        <v>45</v>
      </c>
      <c r="C30" s="96" t="s">
        <v>42</v>
      </c>
      <c r="D30" s="85">
        <v>0.002041666666666667</v>
      </c>
      <c r="E30" s="86">
        <f t="shared" si="0"/>
        <v>75.39682539682538</v>
      </c>
      <c r="F30" s="82">
        <f t="shared" si="1"/>
        <v>80.39682539682538</v>
      </c>
      <c r="G30" s="222">
        <f t="shared" si="2"/>
        <v>0.000502314814814815</v>
      </c>
    </row>
    <row r="31" spans="1:7" ht="12.75">
      <c r="A31" s="52">
        <v>25</v>
      </c>
      <c r="B31" s="96" t="s">
        <v>331</v>
      </c>
      <c r="C31" s="96" t="s">
        <v>332</v>
      </c>
      <c r="D31" s="85">
        <v>0.0020436342592592594</v>
      </c>
      <c r="E31" s="86">
        <f t="shared" si="0"/>
        <v>75.32423401483831</v>
      </c>
      <c r="F31" s="82">
        <f t="shared" si="1"/>
        <v>80.32423401483831</v>
      </c>
      <c r="G31" s="222">
        <f t="shared" si="2"/>
        <v>0.0005042824074074075</v>
      </c>
    </row>
    <row r="32" spans="1:7" ht="12.75">
      <c r="A32" s="52">
        <v>26</v>
      </c>
      <c r="B32" s="96" t="s">
        <v>50</v>
      </c>
      <c r="C32" s="96" t="s">
        <v>51</v>
      </c>
      <c r="D32" s="85">
        <v>0.0020488425925925926</v>
      </c>
      <c r="E32" s="86">
        <f t="shared" si="0"/>
        <v>75.13275336120213</v>
      </c>
      <c r="F32" s="82">
        <f t="shared" si="1"/>
        <v>80.13275336120213</v>
      </c>
      <c r="G32" s="222">
        <f t="shared" si="2"/>
        <v>0.0005094907407407407</v>
      </c>
    </row>
    <row r="33" spans="1:7" ht="12.75">
      <c r="A33" s="52">
        <v>27</v>
      </c>
      <c r="B33" s="97" t="s">
        <v>34</v>
      </c>
      <c r="C33" s="97" t="s">
        <v>35</v>
      </c>
      <c r="D33" s="85">
        <v>0.002050115740740741</v>
      </c>
      <c r="E33" s="86">
        <f t="shared" si="0"/>
        <v>75.08609495850506</v>
      </c>
      <c r="F33" s="82">
        <f t="shared" si="1"/>
        <v>80.08609495850506</v>
      </c>
      <c r="G33" s="222">
        <f t="shared" si="2"/>
        <v>0.0005107638888888889</v>
      </c>
    </row>
    <row r="34" spans="1:7" ht="12.75">
      <c r="A34" s="52">
        <v>28</v>
      </c>
      <c r="B34" s="96" t="s">
        <v>26</v>
      </c>
      <c r="C34" s="96" t="s">
        <v>19</v>
      </c>
      <c r="D34" s="85">
        <v>0.002060532407407407</v>
      </c>
      <c r="E34" s="86">
        <f t="shared" si="0"/>
        <v>74.70651013874067</v>
      </c>
      <c r="F34" s="82">
        <f t="shared" si="1"/>
        <v>79.70651013874067</v>
      </c>
      <c r="G34" s="222">
        <f t="shared" si="2"/>
        <v>0.0005211805555555553</v>
      </c>
    </row>
    <row r="35" spans="1:7" ht="12.75">
      <c r="A35" s="52">
        <v>29</v>
      </c>
      <c r="B35" s="96" t="s">
        <v>98</v>
      </c>
      <c r="C35" s="96" t="s">
        <v>111</v>
      </c>
      <c r="D35" s="85">
        <v>0.0020787037037037037</v>
      </c>
      <c r="E35" s="86">
        <f t="shared" si="0"/>
        <v>74.05345211581292</v>
      </c>
      <c r="F35" s="82">
        <f t="shared" si="1"/>
        <v>79.05345211581292</v>
      </c>
      <c r="G35" s="222">
        <f t="shared" si="2"/>
        <v>0.0005393518518518518</v>
      </c>
    </row>
    <row r="36" spans="1:7" ht="12.75">
      <c r="A36" s="52">
        <v>30</v>
      </c>
      <c r="B36" s="96" t="s">
        <v>132</v>
      </c>
      <c r="C36" s="96" t="s">
        <v>46</v>
      </c>
      <c r="D36" s="85">
        <v>0.0021150462962962963</v>
      </c>
      <c r="E36" s="86">
        <f t="shared" si="0"/>
        <v>72.78100032833534</v>
      </c>
      <c r="F36" s="82">
        <f t="shared" si="1"/>
        <v>77.78100032833534</v>
      </c>
      <c r="G36" s="222">
        <f t="shared" si="2"/>
        <v>0.0005756944444444444</v>
      </c>
    </row>
    <row r="37" spans="1:7" ht="12.75">
      <c r="A37" s="52">
        <v>31</v>
      </c>
      <c r="B37" s="96" t="s">
        <v>183</v>
      </c>
      <c r="C37" s="96" t="s">
        <v>25</v>
      </c>
      <c r="D37" s="85">
        <v>0.002136111111111111</v>
      </c>
      <c r="E37" s="86">
        <f t="shared" si="0"/>
        <v>72.06328565236237</v>
      </c>
      <c r="F37" s="82">
        <f t="shared" si="1"/>
        <v>77.06328565236237</v>
      </c>
      <c r="G37" s="222">
        <f t="shared" si="2"/>
        <v>0.0005967592592592593</v>
      </c>
    </row>
    <row r="38" spans="1:7" ht="12.75">
      <c r="A38" s="52">
        <v>32</v>
      </c>
      <c r="B38" s="97" t="s">
        <v>78</v>
      </c>
      <c r="C38" s="97" t="s">
        <v>79</v>
      </c>
      <c r="D38" s="85">
        <v>0.0021945601851851852</v>
      </c>
      <c r="E38" s="86">
        <f t="shared" si="0"/>
        <v>70.1439797479036</v>
      </c>
      <c r="F38" s="82">
        <f t="shared" si="1"/>
        <v>75.1439797479036</v>
      </c>
      <c r="G38" s="222">
        <f t="shared" si="2"/>
        <v>0.0006552083333333334</v>
      </c>
    </row>
    <row r="39" spans="1:7" ht="12.75">
      <c r="A39" s="52">
        <v>33</v>
      </c>
      <c r="B39" s="96" t="s">
        <v>340</v>
      </c>
      <c r="C39" s="96" t="s">
        <v>341</v>
      </c>
      <c r="D39" s="85">
        <v>0.002200925925925926</v>
      </c>
      <c r="E39" s="86">
        <f aca="true" t="shared" si="3" ref="E39:E70">(D$7/D39)*100</f>
        <v>69.9411022297013</v>
      </c>
      <c r="F39" s="82">
        <f aca="true" t="shared" si="4" ref="F39:F70">E39+F$3</f>
        <v>74.9411022297013</v>
      </c>
      <c r="G39" s="222">
        <f aca="true" t="shared" si="5" ref="G39:G70">D39-D$7</f>
        <v>0.0006615740740740742</v>
      </c>
    </row>
    <row r="40" spans="1:7" ht="12.75">
      <c r="A40" s="52">
        <v>34</v>
      </c>
      <c r="B40" s="96" t="s">
        <v>22</v>
      </c>
      <c r="C40" s="96" t="s">
        <v>52</v>
      </c>
      <c r="D40" s="85">
        <v>0.0022116898148148148</v>
      </c>
      <c r="E40" s="86">
        <f t="shared" si="3"/>
        <v>69.60071170652571</v>
      </c>
      <c r="F40" s="82">
        <f t="shared" si="4"/>
        <v>74.60071170652571</v>
      </c>
      <c r="G40" s="222">
        <f t="shared" si="5"/>
        <v>0.0006723379629629629</v>
      </c>
    </row>
    <row r="41" spans="1:7" ht="12.75">
      <c r="A41" s="52">
        <v>35</v>
      </c>
      <c r="B41" s="96" t="s">
        <v>187</v>
      </c>
      <c r="C41" s="96" t="s">
        <v>102</v>
      </c>
      <c r="D41" s="85">
        <v>0.002245486111111111</v>
      </c>
      <c r="E41" s="86">
        <f t="shared" si="3"/>
        <v>68.5531673625071</v>
      </c>
      <c r="F41" s="82">
        <f t="shared" si="4"/>
        <v>73.5531673625071</v>
      </c>
      <c r="G41" s="222">
        <f t="shared" si="5"/>
        <v>0.000706134259259259</v>
      </c>
    </row>
    <row r="42" spans="1:7" ht="12.75">
      <c r="A42" s="52">
        <v>36</v>
      </c>
      <c r="B42" s="97" t="s">
        <v>131</v>
      </c>
      <c r="C42" s="97" t="s">
        <v>58</v>
      </c>
      <c r="D42" s="85">
        <v>0.002253240740740741</v>
      </c>
      <c r="E42" s="86">
        <f t="shared" si="3"/>
        <v>68.31723854530512</v>
      </c>
      <c r="F42" s="82">
        <f t="shared" si="4"/>
        <v>73.31723854530512</v>
      </c>
      <c r="G42" s="222">
        <f t="shared" si="5"/>
        <v>0.0007138888888888891</v>
      </c>
    </row>
    <row r="43" spans="1:7" ht="12.75">
      <c r="A43" s="52">
        <v>37</v>
      </c>
      <c r="B43" s="96" t="s">
        <v>354</v>
      </c>
      <c r="C43" s="96" t="s">
        <v>80</v>
      </c>
      <c r="D43" s="85">
        <v>0.002269444444444444</v>
      </c>
      <c r="E43" s="86">
        <f t="shared" si="3"/>
        <v>67.8294573643411</v>
      </c>
      <c r="F43" s="82">
        <f t="shared" si="4"/>
        <v>72.8294573643411</v>
      </c>
      <c r="G43" s="222">
        <f t="shared" si="5"/>
        <v>0.0007300925925925923</v>
      </c>
    </row>
    <row r="44" spans="1:7" ht="12.75">
      <c r="A44" s="52">
        <v>38</v>
      </c>
      <c r="B44" s="97" t="s">
        <v>32</v>
      </c>
      <c r="C44" s="97" t="s">
        <v>33</v>
      </c>
      <c r="D44" s="85">
        <v>0.0022725694444444447</v>
      </c>
      <c r="E44" s="86">
        <f t="shared" si="3"/>
        <v>67.73618538324419</v>
      </c>
      <c r="F44" s="82">
        <f t="shared" si="4"/>
        <v>72.73618538324419</v>
      </c>
      <c r="G44" s="222">
        <f t="shared" si="5"/>
        <v>0.0007332175925925928</v>
      </c>
    </row>
    <row r="45" spans="1:7" ht="12.75">
      <c r="A45" s="52">
        <v>39</v>
      </c>
      <c r="B45" s="96" t="s">
        <v>45</v>
      </c>
      <c r="C45" s="96" t="s">
        <v>70</v>
      </c>
      <c r="D45" s="85">
        <v>0.00227349537037037</v>
      </c>
      <c r="E45" s="86">
        <f t="shared" si="3"/>
        <v>67.70859848292014</v>
      </c>
      <c r="F45" s="82">
        <f t="shared" si="4"/>
        <v>72.70859848292014</v>
      </c>
      <c r="G45" s="222">
        <f t="shared" si="5"/>
        <v>0.0007341435185185183</v>
      </c>
    </row>
    <row r="46" spans="1:7" ht="12.75">
      <c r="A46" s="52">
        <v>40</v>
      </c>
      <c r="B46" s="96" t="s">
        <v>331</v>
      </c>
      <c r="C46" s="96" t="s">
        <v>355</v>
      </c>
      <c r="D46" s="85">
        <v>0.0022740740740740738</v>
      </c>
      <c r="E46" s="86">
        <f t="shared" si="3"/>
        <v>67.69136807817591</v>
      </c>
      <c r="F46" s="82">
        <f t="shared" si="4"/>
        <v>72.69136807817591</v>
      </c>
      <c r="G46" s="222">
        <f t="shared" si="5"/>
        <v>0.0007347222222222219</v>
      </c>
    </row>
    <row r="47" spans="1:7" ht="12.75">
      <c r="A47" s="52">
        <v>41</v>
      </c>
      <c r="B47" s="96" t="s">
        <v>64</v>
      </c>
      <c r="C47" s="96" t="s">
        <v>42</v>
      </c>
      <c r="D47" s="85">
        <v>0.002291087962962963</v>
      </c>
      <c r="E47" s="86">
        <f t="shared" si="3"/>
        <v>67.18868401111392</v>
      </c>
      <c r="F47" s="82">
        <f t="shared" si="4"/>
        <v>72.18868401111392</v>
      </c>
      <c r="G47" s="222">
        <f t="shared" si="5"/>
        <v>0.0007517361111111112</v>
      </c>
    </row>
    <row r="48" spans="1:7" ht="12.75">
      <c r="A48" s="52">
        <v>42</v>
      </c>
      <c r="B48" s="96" t="s">
        <v>470</v>
      </c>
      <c r="C48" s="96" t="s">
        <v>61</v>
      </c>
      <c r="D48" s="85">
        <v>0.0023103009259259257</v>
      </c>
      <c r="E48" s="86">
        <f t="shared" si="3"/>
        <v>66.62992836030259</v>
      </c>
      <c r="F48" s="82">
        <f t="shared" si="4"/>
        <v>71.62992836030259</v>
      </c>
      <c r="G48" s="222">
        <f t="shared" si="5"/>
        <v>0.0007709490740740739</v>
      </c>
    </row>
    <row r="49" spans="1:7" ht="12.75">
      <c r="A49" s="52">
        <v>43</v>
      </c>
      <c r="B49" s="96" t="s">
        <v>94</v>
      </c>
      <c r="C49" s="96" t="s">
        <v>42</v>
      </c>
      <c r="D49" s="85">
        <v>0.0023193287037037037</v>
      </c>
      <c r="E49" s="86">
        <f t="shared" si="3"/>
        <v>66.37057737412047</v>
      </c>
      <c r="F49" s="82">
        <f t="shared" si="4"/>
        <v>71.37057737412047</v>
      </c>
      <c r="G49" s="222">
        <f t="shared" si="5"/>
        <v>0.0007799768518518518</v>
      </c>
    </row>
    <row r="50" spans="1:7" ht="12.75">
      <c r="A50" s="52">
        <v>44</v>
      </c>
      <c r="B50" s="97" t="s">
        <v>32</v>
      </c>
      <c r="C50" s="97" t="s">
        <v>53</v>
      </c>
      <c r="D50" s="85">
        <v>0.002325810185185185</v>
      </c>
      <c r="E50" s="86">
        <f t="shared" si="3"/>
        <v>66.1856183130132</v>
      </c>
      <c r="F50" s="82">
        <f t="shared" si="4"/>
        <v>71.1856183130132</v>
      </c>
      <c r="G50" s="222">
        <f t="shared" si="5"/>
        <v>0.0007864583333333332</v>
      </c>
    </row>
    <row r="51" spans="1:7" ht="12.75">
      <c r="A51" s="52">
        <v>45</v>
      </c>
      <c r="B51" s="97" t="s">
        <v>136</v>
      </c>
      <c r="C51" s="97" t="s">
        <v>137</v>
      </c>
      <c r="D51" s="85">
        <v>0.0023400462962962962</v>
      </c>
      <c r="E51" s="86">
        <f t="shared" si="3"/>
        <v>65.78296567415175</v>
      </c>
      <c r="F51" s="82">
        <f t="shared" si="4"/>
        <v>70.78296567415175</v>
      </c>
      <c r="G51" s="222">
        <f t="shared" si="5"/>
        <v>0.0008006944444444444</v>
      </c>
    </row>
    <row r="52" spans="1:7" ht="12.75">
      <c r="A52" s="52">
        <v>46</v>
      </c>
      <c r="B52" s="96" t="s">
        <v>167</v>
      </c>
      <c r="C52" s="96" t="s">
        <v>55</v>
      </c>
      <c r="D52" s="85">
        <v>0.002348958333333333</v>
      </c>
      <c r="E52" s="86">
        <f t="shared" si="3"/>
        <v>65.53338260655335</v>
      </c>
      <c r="F52" s="82">
        <f t="shared" si="4"/>
        <v>70.53338260655335</v>
      </c>
      <c r="G52" s="222">
        <f t="shared" si="5"/>
        <v>0.0008096064814814812</v>
      </c>
    </row>
    <row r="53" spans="1:7" ht="12.75">
      <c r="A53" s="52">
        <v>47</v>
      </c>
      <c r="B53" s="96" t="s">
        <v>45</v>
      </c>
      <c r="C53" s="96" t="s">
        <v>106</v>
      </c>
      <c r="D53" s="85">
        <v>0.002354976851851852</v>
      </c>
      <c r="E53" s="86">
        <f t="shared" si="3"/>
        <v>65.36590160711653</v>
      </c>
      <c r="F53" s="82">
        <f t="shared" si="4"/>
        <v>70.36590160711653</v>
      </c>
      <c r="G53" s="222">
        <f t="shared" si="5"/>
        <v>0.0008156250000000002</v>
      </c>
    </row>
    <row r="54" spans="1:7" ht="12.75">
      <c r="A54" s="52">
        <v>48</v>
      </c>
      <c r="B54" s="96" t="s">
        <v>429</v>
      </c>
      <c r="C54" s="96" t="s">
        <v>69</v>
      </c>
      <c r="D54" s="85">
        <v>0.002372685185185185</v>
      </c>
      <c r="E54" s="86">
        <f t="shared" si="3"/>
        <v>64.8780487804878</v>
      </c>
      <c r="F54" s="82">
        <f t="shared" si="4"/>
        <v>69.8780487804878</v>
      </c>
      <c r="G54" s="222">
        <f t="shared" si="5"/>
        <v>0.0008333333333333333</v>
      </c>
    </row>
    <row r="55" spans="1:7" ht="12.75">
      <c r="A55" s="52">
        <v>49</v>
      </c>
      <c r="B55" s="96" t="s">
        <v>56</v>
      </c>
      <c r="C55" s="96" t="s">
        <v>19</v>
      </c>
      <c r="D55" s="85">
        <v>0.0023875000000000003</v>
      </c>
      <c r="E55" s="86">
        <f t="shared" si="3"/>
        <v>64.47547023463252</v>
      </c>
      <c r="F55" s="82">
        <f t="shared" si="4"/>
        <v>69.47547023463252</v>
      </c>
      <c r="G55" s="222">
        <f t="shared" si="5"/>
        <v>0.0008481481481481484</v>
      </c>
    </row>
    <row r="56" spans="1:7" ht="12.75">
      <c r="A56" s="52">
        <v>50</v>
      </c>
      <c r="B56" s="96" t="s">
        <v>358</v>
      </c>
      <c r="C56" s="96" t="s">
        <v>89</v>
      </c>
      <c r="D56" s="85">
        <v>0.0024074074074074076</v>
      </c>
      <c r="E56" s="86">
        <f t="shared" si="3"/>
        <v>63.942307692307686</v>
      </c>
      <c r="F56" s="82">
        <f t="shared" si="4"/>
        <v>68.94230769230768</v>
      </c>
      <c r="G56" s="222">
        <f t="shared" si="5"/>
        <v>0.0008680555555555557</v>
      </c>
    </row>
    <row r="57" spans="1:7" ht="12.75">
      <c r="A57" s="52">
        <v>51</v>
      </c>
      <c r="B57" s="97" t="s">
        <v>73</v>
      </c>
      <c r="C57" s="97" t="s">
        <v>74</v>
      </c>
      <c r="D57" s="85">
        <v>0.0024785879629629633</v>
      </c>
      <c r="E57" s="86">
        <f t="shared" si="3"/>
        <v>62.106000466962406</v>
      </c>
      <c r="F57" s="82">
        <f t="shared" si="4"/>
        <v>67.1060004669624</v>
      </c>
      <c r="G57" s="222">
        <f t="shared" si="5"/>
        <v>0.0009392361111111114</v>
      </c>
    </row>
    <row r="58" spans="1:7" ht="12.75">
      <c r="A58" s="52">
        <v>52</v>
      </c>
      <c r="B58" s="97" t="s">
        <v>48</v>
      </c>
      <c r="C58" s="97" t="s">
        <v>49</v>
      </c>
      <c r="D58" s="85">
        <v>0.0025041666666666667</v>
      </c>
      <c r="E58" s="86">
        <f t="shared" si="3"/>
        <v>61.47162137178776</v>
      </c>
      <c r="F58" s="82">
        <f t="shared" si="4"/>
        <v>66.47162137178776</v>
      </c>
      <c r="G58" s="222">
        <f t="shared" si="5"/>
        <v>0.0009648148148148148</v>
      </c>
    </row>
    <row r="59" spans="1:7" ht="12.75">
      <c r="A59" s="52">
        <v>53</v>
      </c>
      <c r="B59" s="97" t="s">
        <v>173</v>
      </c>
      <c r="C59" s="97" t="s">
        <v>174</v>
      </c>
      <c r="D59" s="85">
        <v>0.002528240740740741</v>
      </c>
      <c r="E59" s="86">
        <f t="shared" si="3"/>
        <v>60.88628456326679</v>
      </c>
      <c r="F59" s="82">
        <f t="shared" si="4"/>
        <v>65.8862845632668</v>
      </c>
      <c r="G59" s="222">
        <f t="shared" si="5"/>
        <v>0.0009888888888888892</v>
      </c>
    </row>
    <row r="60" spans="1:7" ht="12.75">
      <c r="A60" s="52">
        <v>54</v>
      </c>
      <c r="B60" s="97" t="s">
        <v>432</v>
      </c>
      <c r="C60" s="97" t="s">
        <v>63</v>
      </c>
      <c r="D60" s="85">
        <v>0.002540625</v>
      </c>
      <c r="E60" s="86">
        <f t="shared" si="3"/>
        <v>60.58949478383673</v>
      </c>
      <c r="F60" s="82">
        <f t="shared" si="4"/>
        <v>65.58949478383673</v>
      </c>
      <c r="G60" s="222">
        <f t="shared" si="5"/>
        <v>0.001001273148148148</v>
      </c>
    </row>
    <row r="61" spans="1:7" ht="12.75">
      <c r="A61" s="52">
        <v>55</v>
      </c>
      <c r="B61" s="97" t="s">
        <v>369</v>
      </c>
      <c r="C61" s="97" t="s">
        <v>181</v>
      </c>
      <c r="D61" s="85">
        <v>0.0025547453703703704</v>
      </c>
      <c r="E61" s="86">
        <f t="shared" si="3"/>
        <v>60.25460970416346</v>
      </c>
      <c r="F61" s="82">
        <f t="shared" si="4"/>
        <v>65.25460970416346</v>
      </c>
      <c r="G61" s="222">
        <f t="shared" si="5"/>
        <v>0.0010153935185185186</v>
      </c>
    </row>
    <row r="62" spans="1:7" ht="12.75">
      <c r="A62" s="52">
        <v>56</v>
      </c>
      <c r="B62" s="97" t="s">
        <v>57</v>
      </c>
      <c r="C62" s="97" t="s">
        <v>58</v>
      </c>
      <c r="D62" s="85">
        <v>0.0025877314814814812</v>
      </c>
      <c r="E62" s="86">
        <f t="shared" si="3"/>
        <v>59.486537257357554</v>
      </c>
      <c r="F62" s="82">
        <f t="shared" si="4"/>
        <v>64.48653725735755</v>
      </c>
      <c r="G62" s="222">
        <f t="shared" si="5"/>
        <v>0.0010483796296296294</v>
      </c>
    </row>
    <row r="63" spans="1:7" ht="12.75">
      <c r="A63" s="52">
        <v>57</v>
      </c>
      <c r="B63" s="97" t="s">
        <v>85</v>
      </c>
      <c r="C63" s="97" t="s">
        <v>58</v>
      </c>
      <c r="D63" s="85">
        <v>0.0025891203703703705</v>
      </c>
      <c r="E63" s="86">
        <f t="shared" si="3"/>
        <v>59.454626732230665</v>
      </c>
      <c r="F63" s="82">
        <f t="shared" si="4"/>
        <v>64.45462673223066</v>
      </c>
      <c r="G63" s="222">
        <f t="shared" si="5"/>
        <v>0.0010497685185185187</v>
      </c>
    </row>
    <row r="64" spans="1:7" ht="12.75">
      <c r="A64" s="52">
        <v>58</v>
      </c>
      <c r="B64" s="96" t="s">
        <v>39</v>
      </c>
      <c r="C64" s="96" t="s">
        <v>19</v>
      </c>
      <c r="D64" s="85">
        <v>0.0025912037037037036</v>
      </c>
      <c r="E64" s="86">
        <f t="shared" si="3"/>
        <v>59.406825084866895</v>
      </c>
      <c r="F64" s="82">
        <f t="shared" si="4"/>
        <v>64.4068250848669</v>
      </c>
      <c r="G64" s="222">
        <f t="shared" si="5"/>
        <v>0.0010518518518518518</v>
      </c>
    </row>
    <row r="65" spans="1:7" ht="12.75">
      <c r="A65" s="52">
        <v>59</v>
      </c>
      <c r="B65" s="96" t="s">
        <v>438</v>
      </c>
      <c r="C65" s="96" t="s">
        <v>89</v>
      </c>
      <c r="D65" s="85">
        <v>0.0025930555555555555</v>
      </c>
      <c r="E65" s="86">
        <f t="shared" si="3"/>
        <v>59.364399214426</v>
      </c>
      <c r="F65" s="82">
        <f t="shared" si="4"/>
        <v>64.364399214426</v>
      </c>
      <c r="G65" s="222">
        <f t="shared" si="5"/>
        <v>0.0010537037037037036</v>
      </c>
    </row>
    <row r="66" spans="1:7" ht="12.75">
      <c r="A66" s="52">
        <v>60</v>
      </c>
      <c r="B66" s="96" t="s">
        <v>36</v>
      </c>
      <c r="C66" s="96" t="s">
        <v>19</v>
      </c>
      <c r="D66" s="85">
        <v>0.002597685185185185</v>
      </c>
      <c r="E66" s="86">
        <f t="shared" si="3"/>
        <v>59.25859918018179</v>
      </c>
      <c r="F66" s="82">
        <f t="shared" si="4"/>
        <v>64.25859918018179</v>
      </c>
      <c r="G66" s="222">
        <f t="shared" si="5"/>
        <v>0.0010583333333333332</v>
      </c>
    </row>
    <row r="67" spans="1:7" ht="12.75">
      <c r="A67" s="52">
        <v>61</v>
      </c>
      <c r="B67" s="96" t="s">
        <v>471</v>
      </c>
      <c r="C67" s="96" t="s">
        <v>87</v>
      </c>
      <c r="D67" s="85">
        <v>0.002608564814814815</v>
      </c>
      <c r="E67" s="86">
        <f t="shared" si="3"/>
        <v>59.011447333392496</v>
      </c>
      <c r="F67" s="82">
        <f t="shared" si="4"/>
        <v>64.0114473333925</v>
      </c>
      <c r="G67" s="222">
        <f t="shared" si="5"/>
        <v>0.001069212962962963</v>
      </c>
    </row>
    <row r="68" spans="1:7" ht="12.75">
      <c r="A68" s="52">
        <v>62</v>
      </c>
      <c r="B68" s="96" t="s">
        <v>54</v>
      </c>
      <c r="C68" s="96" t="s">
        <v>38</v>
      </c>
      <c r="D68" s="85">
        <v>0.002614236111111111</v>
      </c>
      <c r="E68" s="86">
        <f t="shared" si="3"/>
        <v>58.88342852083057</v>
      </c>
      <c r="F68" s="82">
        <f t="shared" si="4"/>
        <v>63.88342852083057</v>
      </c>
      <c r="G68" s="222">
        <f t="shared" si="5"/>
        <v>0.0010748842592592592</v>
      </c>
    </row>
    <row r="69" spans="1:7" ht="12.75">
      <c r="A69" s="52">
        <v>63</v>
      </c>
      <c r="B69" s="96" t="s">
        <v>339</v>
      </c>
      <c r="C69" s="96" t="s">
        <v>60</v>
      </c>
      <c r="D69" s="85">
        <v>0.0026263888888888886</v>
      </c>
      <c r="E69" s="86">
        <f t="shared" si="3"/>
        <v>58.610964216463955</v>
      </c>
      <c r="F69" s="82">
        <f t="shared" si="4"/>
        <v>63.610964216463955</v>
      </c>
      <c r="G69" s="222">
        <f t="shared" si="5"/>
        <v>0.0010870370370370367</v>
      </c>
    </row>
    <row r="70" spans="1:7" ht="12.75">
      <c r="A70" s="52">
        <v>64</v>
      </c>
      <c r="B70" s="96" t="s">
        <v>165</v>
      </c>
      <c r="C70" s="96" t="s">
        <v>80</v>
      </c>
      <c r="D70" s="85">
        <v>0.0026988425925925925</v>
      </c>
      <c r="E70" s="86">
        <f t="shared" si="3"/>
        <v>57.03748177373703</v>
      </c>
      <c r="F70" s="82">
        <f t="shared" si="4"/>
        <v>62.03748177373703</v>
      </c>
      <c r="G70" s="222">
        <f t="shared" si="5"/>
        <v>0.0011594907407407407</v>
      </c>
    </row>
    <row r="71" spans="1:7" ht="12.75">
      <c r="A71" s="52">
        <v>65</v>
      </c>
      <c r="B71" s="97" t="s">
        <v>99</v>
      </c>
      <c r="C71" s="97" t="s">
        <v>100</v>
      </c>
      <c r="D71" s="85">
        <v>0.0027215277777777776</v>
      </c>
      <c r="E71" s="86">
        <f aca="true" t="shared" si="6" ref="E71:E76">(D$7/D71)*100</f>
        <v>56.562048141532706</v>
      </c>
      <c r="F71" s="82">
        <f aca="true" t="shared" si="7" ref="F71:F76">E71+F$3</f>
        <v>61.562048141532706</v>
      </c>
      <c r="G71" s="222">
        <f aca="true" t="shared" si="8" ref="G71:G76">D71-D$7</f>
        <v>0.0011821759259259257</v>
      </c>
    </row>
    <row r="72" spans="1:7" ht="12.75">
      <c r="A72" s="52">
        <v>66</v>
      </c>
      <c r="B72" s="97" t="s">
        <v>155</v>
      </c>
      <c r="C72" s="97" t="s">
        <v>142</v>
      </c>
      <c r="D72" s="85">
        <v>0.002774421296296296</v>
      </c>
      <c r="E72" s="86">
        <f t="shared" si="6"/>
        <v>55.48370948229111</v>
      </c>
      <c r="F72" s="82">
        <f t="shared" si="7"/>
        <v>60.48370948229111</v>
      </c>
      <c r="G72" s="222">
        <f t="shared" si="8"/>
        <v>0.0012350694444444442</v>
      </c>
    </row>
    <row r="73" spans="1:7" ht="12.75">
      <c r="A73" s="52">
        <v>67</v>
      </c>
      <c r="B73" s="96" t="s">
        <v>54</v>
      </c>
      <c r="C73" s="96" t="s">
        <v>52</v>
      </c>
      <c r="D73" s="85">
        <v>0.00282662037037037</v>
      </c>
      <c r="E73" s="86">
        <f t="shared" si="6"/>
        <v>54.45909425927443</v>
      </c>
      <c r="F73" s="82">
        <f t="shared" si="7"/>
        <v>59.45909425927443</v>
      </c>
      <c r="G73" s="222">
        <f t="shared" si="8"/>
        <v>0.001287268518518518</v>
      </c>
    </row>
    <row r="74" spans="1:7" ht="12.75">
      <c r="A74" s="52">
        <v>68</v>
      </c>
      <c r="B74" s="96" t="s">
        <v>65</v>
      </c>
      <c r="C74" s="96" t="s">
        <v>66</v>
      </c>
      <c r="D74" s="85">
        <v>0.0029155092592592596</v>
      </c>
      <c r="E74" s="86">
        <f t="shared" si="6"/>
        <v>52.79872965462484</v>
      </c>
      <c r="F74" s="82">
        <f t="shared" si="7"/>
        <v>57.79872965462484</v>
      </c>
      <c r="G74" s="222">
        <f t="shared" si="8"/>
        <v>0.0013761574074074078</v>
      </c>
    </row>
    <row r="75" spans="1:7" ht="12.75">
      <c r="A75" s="52">
        <v>69</v>
      </c>
      <c r="B75" s="97" t="s">
        <v>117</v>
      </c>
      <c r="C75" s="97" t="s">
        <v>118</v>
      </c>
      <c r="D75" s="85">
        <v>0.0033219907407407412</v>
      </c>
      <c r="E75" s="86">
        <f t="shared" si="6"/>
        <v>46.338234269388884</v>
      </c>
      <c r="F75" s="82">
        <f t="shared" si="7"/>
        <v>51.338234269388884</v>
      </c>
      <c r="G75" s="222">
        <f t="shared" si="8"/>
        <v>0.0017826388888888894</v>
      </c>
    </row>
    <row r="76" spans="1:7" ht="12.75">
      <c r="A76" s="170">
        <v>70</v>
      </c>
      <c r="B76" s="224" t="s">
        <v>99</v>
      </c>
      <c r="C76" s="224" t="s">
        <v>243</v>
      </c>
      <c r="D76" s="91">
        <v>0.004224652777777778</v>
      </c>
      <c r="E76" s="92">
        <f t="shared" si="6"/>
        <v>36.437357880606015</v>
      </c>
      <c r="F76" s="225">
        <f t="shared" si="7"/>
        <v>41.437357880606015</v>
      </c>
      <c r="G76" s="223">
        <f t="shared" si="8"/>
        <v>0.002685300925925926</v>
      </c>
    </row>
    <row r="77" spans="2:4" ht="12.75">
      <c r="B77" s="72"/>
      <c r="C77" s="72"/>
      <c r="D77" s="226"/>
    </row>
    <row r="78" spans="2:4" ht="12.75">
      <c r="B78" s="72"/>
      <c r="C78" s="72"/>
      <c r="D78" s="226"/>
    </row>
    <row r="79" spans="2:4" ht="12.75">
      <c r="B79" s="72"/>
      <c r="C79" s="72"/>
      <c r="D79" s="226"/>
    </row>
    <row r="80" spans="2:4" ht="12.75">
      <c r="B80" s="72"/>
      <c r="C80" s="72"/>
      <c r="D80" s="226"/>
    </row>
    <row r="81" spans="2:4" ht="12.75">
      <c r="B81" s="72"/>
      <c r="C81" s="72"/>
      <c r="D81" s="226"/>
    </row>
    <row r="82" spans="2:4" ht="12.75">
      <c r="B82" s="72"/>
      <c r="C82" s="72"/>
      <c r="D82" s="226"/>
    </row>
    <row r="83" spans="2:4" ht="12.75">
      <c r="B83" s="72"/>
      <c r="C83" s="72"/>
      <c r="D83" s="226"/>
    </row>
    <row r="84" spans="2:4" ht="12.75">
      <c r="B84" s="72"/>
      <c r="C84" s="72"/>
      <c r="D84" s="226"/>
    </row>
    <row r="85" spans="2:4" ht="12.75">
      <c r="B85" s="72"/>
      <c r="C85" s="72"/>
      <c r="D85" s="226"/>
    </row>
    <row r="86" spans="2:4" ht="12.75">
      <c r="B86" s="72"/>
      <c r="C86" s="72"/>
      <c r="D86" s="226"/>
    </row>
    <row r="87" spans="2:4" ht="12.75">
      <c r="B87" s="72"/>
      <c r="C87" s="72"/>
      <c r="D87" s="226"/>
    </row>
    <row r="88" spans="2:4" ht="12.75">
      <c r="B88" s="72"/>
      <c r="C88" s="72"/>
      <c r="D88" s="226"/>
    </row>
    <row r="89" spans="2:4" ht="12.75">
      <c r="B89" s="72"/>
      <c r="C89" s="72"/>
      <c r="D89" s="226"/>
    </row>
    <row r="90" spans="2:4" ht="12.75">
      <c r="B90" s="72"/>
      <c r="C90" s="72"/>
      <c r="D90" s="226"/>
    </row>
    <row r="91" spans="2:4" ht="12.75">
      <c r="B91" s="72"/>
      <c r="C91" s="72"/>
      <c r="D91" s="226"/>
    </row>
    <row r="92" spans="2:4" ht="12.75">
      <c r="B92" s="72"/>
      <c r="C92" s="72"/>
      <c r="D92" s="226"/>
    </row>
    <row r="93" spans="2:4" ht="12.75">
      <c r="B93" s="72"/>
      <c r="C93" s="72"/>
      <c r="D93" s="226"/>
    </row>
    <row r="94" spans="2:4" ht="12.75">
      <c r="B94" s="72"/>
      <c r="C94" s="72"/>
      <c r="D94" s="226"/>
    </row>
    <row r="95" spans="2:4" ht="12.75">
      <c r="B95" s="72"/>
      <c r="C95" s="72"/>
      <c r="D95" s="226"/>
    </row>
    <row r="96" spans="2:4" ht="12.75">
      <c r="B96" s="72"/>
      <c r="C96" s="72"/>
      <c r="D96" s="226"/>
    </row>
    <row r="97" spans="2:4" ht="12.75">
      <c r="B97" s="72"/>
      <c r="C97" s="72"/>
      <c r="D97" s="226"/>
    </row>
    <row r="98" spans="2:4" ht="12.75">
      <c r="B98" s="72"/>
      <c r="C98" s="72"/>
      <c r="D98" s="226"/>
    </row>
    <row r="99" spans="2:4" ht="12.75">
      <c r="B99" s="72"/>
      <c r="C99" s="72"/>
      <c r="D99" s="226"/>
    </row>
    <row r="100" spans="2:4" ht="12.75">
      <c r="B100" s="72"/>
      <c r="C100" s="72"/>
      <c r="D100" s="226"/>
    </row>
    <row r="101" spans="2:4" ht="12.75">
      <c r="B101" s="72"/>
      <c r="C101" s="72"/>
      <c r="D101" s="226"/>
    </row>
    <row r="102" spans="2:4" ht="12.75">
      <c r="B102" s="72"/>
      <c r="C102" s="72"/>
      <c r="D102" s="226"/>
    </row>
    <row r="103" spans="2:4" ht="12.75">
      <c r="B103" s="72"/>
      <c r="C103" s="72"/>
      <c r="D103" s="226"/>
    </row>
    <row r="104" spans="2:4" ht="12.75">
      <c r="B104" s="72"/>
      <c r="C104" s="72"/>
      <c r="D104" s="226"/>
    </row>
    <row r="105" spans="2:4" ht="12.75">
      <c r="B105" s="72"/>
      <c r="C105" s="72"/>
      <c r="D105" s="226"/>
    </row>
    <row r="106" spans="2:4" ht="12.75">
      <c r="B106" s="72"/>
      <c r="C106" s="72"/>
      <c r="D106" s="226"/>
    </row>
    <row r="107" spans="2:4" ht="12.75">
      <c r="B107" s="72"/>
      <c r="C107" s="72"/>
      <c r="D107" s="226"/>
    </row>
    <row r="108" spans="2:4" ht="12.75">
      <c r="B108" s="72"/>
      <c r="C108" s="72"/>
      <c r="D108" s="226"/>
    </row>
    <row r="109" spans="2:4" ht="12.75">
      <c r="B109" s="72"/>
      <c r="C109" s="72"/>
      <c r="D109" s="226"/>
    </row>
    <row r="110" spans="2:4" ht="12.75">
      <c r="B110" s="72"/>
      <c r="C110" s="72"/>
      <c r="D110" s="226"/>
    </row>
    <row r="111" spans="2:4" ht="12.75">
      <c r="B111" s="72"/>
      <c r="C111" s="72"/>
      <c r="D111" s="226"/>
    </row>
    <row r="112" spans="2:4" ht="12.75">
      <c r="B112" s="72"/>
      <c r="C112" s="72"/>
      <c r="D112" s="226"/>
    </row>
    <row r="113" spans="2:4" ht="12.75">
      <c r="B113" s="72"/>
      <c r="C113" s="72"/>
      <c r="D113" s="226"/>
    </row>
    <row r="114" spans="2:4" ht="12.75">
      <c r="B114" s="72"/>
      <c r="C114" s="72"/>
      <c r="D114" s="226"/>
    </row>
    <row r="115" spans="2:4" ht="12.75">
      <c r="B115" s="72"/>
      <c r="C115" s="72"/>
      <c r="D115" s="226"/>
    </row>
    <row r="116" spans="2:4" ht="12.75">
      <c r="B116" s="72"/>
      <c r="C116" s="72"/>
      <c r="D116" s="226"/>
    </row>
    <row r="117" spans="2:4" ht="12.75">
      <c r="B117" s="72"/>
      <c r="C117" s="72"/>
      <c r="D117" s="226"/>
    </row>
    <row r="118" spans="2:4" ht="12.75">
      <c r="B118" s="72"/>
      <c r="C118" s="72"/>
      <c r="D118" s="226"/>
    </row>
    <row r="119" spans="2:4" ht="12.75">
      <c r="B119" s="72"/>
      <c r="C119" s="72"/>
      <c r="D119" s="226"/>
    </row>
    <row r="120" spans="2:4" ht="12.75">
      <c r="B120" s="72"/>
      <c r="C120" s="72"/>
      <c r="D120" s="226"/>
    </row>
    <row r="121" spans="2:4" ht="12.75">
      <c r="B121" s="72"/>
      <c r="C121" s="72"/>
      <c r="D121" s="226"/>
    </row>
    <row r="122" spans="2:4" ht="12.75">
      <c r="B122" s="72"/>
      <c r="C122" s="72"/>
      <c r="D122" s="226"/>
    </row>
    <row r="123" spans="2:4" ht="12.75">
      <c r="B123" s="72"/>
      <c r="C123" s="72"/>
      <c r="D123" s="226"/>
    </row>
    <row r="124" spans="2:4" ht="12.75">
      <c r="B124" s="72"/>
      <c r="C124" s="72"/>
      <c r="D124" s="226"/>
    </row>
    <row r="125" spans="2:4" ht="12.75">
      <c r="B125" s="72"/>
      <c r="C125" s="72"/>
      <c r="D125" s="226"/>
    </row>
    <row r="126" spans="2:4" ht="12.75">
      <c r="B126" s="72"/>
      <c r="C126" s="72"/>
      <c r="D126" s="226"/>
    </row>
    <row r="127" spans="2:4" ht="12.75">
      <c r="B127" s="72"/>
      <c r="C127" s="72"/>
      <c r="D127" s="226"/>
    </row>
    <row r="128" spans="2:4" ht="12.75">
      <c r="B128" s="72"/>
      <c r="C128" s="72"/>
      <c r="D128" s="226"/>
    </row>
    <row r="129" spans="2:4" ht="12.75">
      <c r="B129" s="72"/>
      <c r="C129" s="72"/>
      <c r="D129" s="226"/>
    </row>
    <row r="130" spans="2:4" ht="12.75">
      <c r="B130" s="72"/>
      <c r="C130" s="72"/>
      <c r="D130" s="226"/>
    </row>
    <row r="131" spans="2:4" ht="12.75">
      <c r="B131" s="72"/>
      <c r="C131" s="72"/>
      <c r="D131" s="226"/>
    </row>
    <row r="132" spans="2:4" ht="12.75">
      <c r="B132" s="72"/>
      <c r="C132" s="72"/>
      <c r="D132" s="226"/>
    </row>
    <row r="133" spans="2:4" ht="12.75">
      <c r="B133" s="72"/>
      <c r="C133" s="72"/>
      <c r="D133" s="226"/>
    </row>
    <row r="134" spans="2:4" ht="12.75">
      <c r="B134" s="72"/>
      <c r="C134" s="72"/>
      <c r="D134" s="226"/>
    </row>
    <row r="135" spans="2:4" ht="12.75">
      <c r="B135" s="72"/>
      <c r="C135" s="72"/>
      <c r="D135" s="226"/>
    </row>
    <row r="136" spans="2:4" ht="12.75">
      <c r="B136" s="72"/>
      <c r="C136" s="72"/>
      <c r="D136" s="226"/>
    </row>
    <row r="137" spans="2:4" ht="12.75">
      <c r="B137" s="72"/>
      <c r="C137" s="72"/>
      <c r="D137" s="226"/>
    </row>
    <row r="138" spans="2:4" ht="12.75">
      <c r="B138" s="72"/>
      <c r="C138" s="72"/>
      <c r="D138" s="226"/>
    </row>
    <row r="139" spans="2:4" ht="12.75">
      <c r="B139" s="72"/>
      <c r="C139" s="72"/>
      <c r="D139" s="226"/>
    </row>
    <row r="140" spans="2:4" ht="12.75">
      <c r="B140" s="72"/>
      <c r="C140" s="72"/>
      <c r="D140" s="226"/>
    </row>
    <row r="141" spans="2:4" ht="12.75">
      <c r="B141" s="72"/>
      <c r="C141" s="72"/>
      <c r="D141" s="226"/>
    </row>
    <row r="142" spans="2:4" ht="12.75">
      <c r="B142" s="72"/>
      <c r="C142" s="72"/>
      <c r="D142" s="226"/>
    </row>
    <row r="143" spans="2:4" ht="12.75">
      <c r="B143" s="72"/>
      <c r="C143" s="72"/>
      <c r="D143" s="226"/>
    </row>
    <row r="144" spans="2:4" ht="12.75">
      <c r="B144" s="72"/>
      <c r="C144" s="72"/>
      <c r="D144" s="226"/>
    </row>
    <row r="145" spans="2:4" ht="12.75">
      <c r="B145" s="72"/>
      <c r="C145" s="72"/>
      <c r="D145" s="226"/>
    </row>
    <row r="146" spans="2:4" ht="12.75">
      <c r="B146" s="72"/>
      <c r="C146" s="72"/>
      <c r="D146" s="226"/>
    </row>
    <row r="147" spans="2:4" ht="12.75">
      <c r="B147" s="72"/>
      <c r="C147" s="72"/>
      <c r="D147" s="226"/>
    </row>
    <row r="148" spans="2:4" ht="12.75">
      <c r="B148" s="72"/>
      <c r="C148" s="72"/>
      <c r="D148" s="226"/>
    </row>
    <row r="149" spans="2:4" ht="12.75">
      <c r="B149" s="72"/>
      <c r="C149" s="72"/>
      <c r="D149" s="226"/>
    </row>
    <row r="150" spans="2:4" ht="12.75">
      <c r="B150" s="72"/>
      <c r="C150" s="72"/>
      <c r="D150" s="226"/>
    </row>
    <row r="151" spans="2:4" ht="12.75">
      <c r="B151" s="72"/>
      <c r="C151" s="72"/>
      <c r="D151" s="226"/>
    </row>
    <row r="152" spans="2:4" ht="12.75">
      <c r="B152" s="72"/>
      <c r="C152" s="72"/>
      <c r="D152" s="226"/>
    </row>
    <row r="153" spans="2:4" ht="12.75">
      <c r="B153" s="72"/>
      <c r="C153" s="72"/>
      <c r="D153" s="226"/>
    </row>
    <row r="154" spans="2:4" ht="12.75">
      <c r="B154" s="72"/>
      <c r="C154" s="72"/>
      <c r="D154" s="226"/>
    </row>
    <row r="155" spans="2:4" ht="12.75">
      <c r="B155" s="72"/>
      <c r="C155" s="72"/>
      <c r="D155" s="226"/>
    </row>
    <row r="156" spans="2:4" ht="12.75">
      <c r="B156" s="72"/>
      <c r="C156" s="72"/>
      <c r="D156" s="226"/>
    </row>
    <row r="157" spans="2:4" ht="12.75">
      <c r="B157" s="72"/>
      <c r="C157" s="72"/>
      <c r="D157" s="226"/>
    </row>
    <row r="158" spans="2:4" ht="12.75">
      <c r="B158" s="72"/>
      <c r="C158" s="72"/>
      <c r="D158" s="226"/>
    </row>
    <row r="159" spans="2:4" ht="12.75">
      <c r="B159" s="72"/>
      <c r="C159" s="72"/>
      <c r="D159" s="226"/>
    </row>
    <row r="160" ht="12.75">
      <c r="D160" s="226"/>
    </row>
    <row r="161" ht="12.75">
      <c r="D161" s="226"/>
    </row>
    <row r="162" ht="12.75">
      <c r="D162" s="226"/>
    </row>
    <row r="163" ht="12.75">
      <c r="D163" s="226"/>
    </row>
    <row r="164" ht="12.75">
      <c r="D164" s="226"/>
    </row>
    <row r="165" ht="12.75">
      <c r="D165" s="226"/>
    </row>
    <row r="166" ht="12.75">
      <c r="D166" s="226"/>
    </row>
    <row r="167" ht="12.75">
      <c r="D167" s="226"/>
    </row>
    <row r="168" ht="12.75">
      <c r="D168" s="226"/>
    </row>
    <row r="169" ht="12.75">
      <c r="D169" s="226"/>
    </row>
    <row r="170" ht="12.75">
      <c r="D170" s="226"/>
    </row>
    <row r="171" ht="12.75">
      <c r="D171" s="226"/>
    </row>
    <row r="172" ht="12.75">
      <c r="D172" s="226"/>
    </row>
    <row r="173" ht="12.75">
      <c r="D173" s="226"/>
    </row>
    <row r="174" ht="12.75">
      <c r="D174" s="226"/>
    </row>
    <row r="175" ht="12.75">
      <c r="D175" s="226"/>
    </row>
    <row r="176" ht="12.75">
      <c r="D176" s="226"/>
    </row>
    <row r="177" ht="12.75">
      <c r="D177" s="226"/>
    </row>
    <row r="178" ht="12.75">
      <c r="D178" s="226"/>
    </row>
    <row r="179" ht="12.75">
      <c r="D179" s="226"/>
    </row>
    <row r="180" ht="12.75">
      <c r="D180" s="226"/>
    </row>
    <row r="181" ht="12.75">
      <c r="D181" s="226"/>
    </row>
    <row r="182" ht="12.75">
      <c r="D182" s="226"/>
    </row>
    <row r="183" ht="12.75">
      <c r="D183" s="226"/>
    </row>
    <row r="184" ht="12.75">
      <c r="D184" s="226"/>
    </row>
    <row r="185" ht="12.75">
      <c r="D185" s="226"/>
    </row>
    <row r="186" ht="12.75">
      <c r="D186" s="226"/>
    </row>
    <row r="187" ht="12.75">
      <c r="D187" s="226"/>
    </row>
    <row r="188" ht="12.75">
      <c r="D188" s="226"/>
    </row>
    <row r="189" ht="12.75">
      <c r="D189" s="226"/>
    </row>
    <row r="190" ht="12.75">
      <c r="D190" s="226"/>
    </row>
    <row r="191" ht="12.75">
      <c r="D191" s="226"/>
    </row>
    <row r="192" ht="12.75">
      <c r="D192" s="226"/>
    </row>
    <row r="193" ht="12.75">
      <c r="D193" s="226"/>
    </row>
    <row r="194" ht="12.75">
      <c r="D194" s="226"/>
    </row>
    <row r="195" ht="12.75">
      <c r="D195" s="226"/>
    </row>
    <row r="196" ht="12.75">
      <c r="D196" s="226"/>
    </row>
    <row r="197" ht="12.75">
      <c r="D197" s="226"/>
    </row>
    <row r="198" ht="12.75">
      <c r="D198" s="226"/>
    </row>
    <row r="199" ht="12.75">
      <c r="D199" s="226"/>
    </row>
    <row r="200" ht="12.75">
      <c r="D200" s="226"/>
    </row>
    <row r="201" ht="12.75">
      <c r="D201" s="226"/>
    </row>
    <row r="202" ht="12.75">
      <c r="D202" s="226"/>
    </row>
    <row r="203" ht="12.75">
      <c r="D203" s="226"/>
    </row>
    <row r="204" ht="12.75">
      <c r="D204" s="226"/>
    </row>
  </sheetData>
  <mergeCells count="5">
    <mergeCell ref="A5:B5"/>
    <mergeCell ref="A1:G1"/>
    <mergeCell ref="A2:B2"/>
    <mergeCell ref="A3:B3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7. ročník ŽĎÁRSKÉ LIGY MISTRŮ&amp;R&amp;"Arial CE,Tučné"&amp;8&amp;D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Jaroslav Bezchleba</cp:lastModifiedBy>
  <cp:lastPrinted>2008-12-20T15:36:01Z</cp:lastPrinted>
  <dcterms:modified xsi:type="dcterms:W3CDTF">2008-12-20T15:39:33Z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