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6" activeTab="0"/>
  </bookViews>
  <sheets>
    <sheet name="CELKOVÉ POŘADÍ" sheetId="1" r:id="rId1"/>
    <sheet name="CELKOVÉ POŘADÍ-ŽENY" sheetId="2" r:id="rId2"/>
    <sheet name="Celkové výsledky" sheetId="3" r:id="rId3"/>
    <sheet name="Celkové výsledky ženy" sheetId="4" r:id="rId4"/>
    <sheet name="Slalom" sheetId="5" r:id="rId5"/>
    <sheet name="Lyže 7 km" sheetId="6" r:id="rId6"/>
    <sheet name="Bowling" sheetId="7" r:id="rId7"/>
    <sheet name="Short track" sheetId="8" r:id="rId8"/>
    <sheet name="Kuželky" sheetId="9" r:id="rId9"/>
    <sheet name="Cross" sheetId="10" r:id="rId10"/>
    <sheet name="Atletika" sheetId="11" r:id="rId11"/>
    <sheet name="In-line" sheetId="12" r:id="rId12"/>
    <sheet name="Časovka" sheetId="13" r:id="rId13"/>
    <sheet name="Plavání" sheetId="14" r:id="rId14"/>
    <sheet name="Triatlon" sheetId="15" r:id="rId15"/>
    <sheet name="Etapa" sheetId="16" r:id="rId16"/>
    <sheet name="Duatlon" sheetId="17" r:id="rId17"/>
    <sheet name="Koule" sheetId="18" r:id="rId18"/>
    <sheet name="Plavání _ sprint" sheetId="19" r:id="rId19"/>
    <sheet name="Střelba" sheetId="20" r:id="rId20"/>
  </sheets>
  <definedNames>
    <definedName name="_xlfn.AGGREGATE" hidden="1">#NAME?</definedName>
    <definedName name="Excel_BuiltIn__FilterDatabase">'Celkové výsledky'!$A$5:$W$21</definedName>
    <definedName name="Excel_BuiltIn__FilterDatabase_1">'Celkové výsledky'!$A$19:$U$23</definedName>
    <definedName name="Excel_BuiltIn__FilterDatabase_1_2">'Celkové výsledky ženy'!#REF!</definedName>
    <definedName name="Excel_BuiltIn__FilterDatabase_2">#REF!</definedName>
    <definedName name="Excel_BuiltIn__FilterDatabase_3">'Short track'!$A$1:$F$55</definedName>
    <definedName name="Excel_BuiltIn__FilterDatabase_4">#REF!</definedName>
    <definedName name="Excel_BuiltIn__FilterDatabase_4_4">'Lyže 7 km'!$A$8:$F$78</definedName>
    <definedName name="Excel_BuiltIn__FilterDatabase_5">'Kuželky'!$A$9:$E$134</definedName>
    <definedName name="Excel_BuiltIn__FilterDatabase_5_3">'Bowling'!$A$8:$E$134</definedName>
    <definedName name="Excel_BuiltIn__FilterDatabase_6">'Cross'!$A$8:$F$99</definedName>
    <definedName name="Excel_BuiltIn__FilterDatabase_7">'In-line'!$A$7:$F$7</definedName>
    <definedName name="Excel_BuiltIn_Print_Titles_1">'Celkové výsledky'!$A$2:$HM$4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'Atletika'!$A$9:$K$100</definedName>
    <definedName name="_xlnm.Print_Area" localSheetId="11">'In-line'!$A$7:$F$61</definedName>
    <definedName name="_xlnm.Print_Area" localSheetId="18">'Plavání _ sprint'!$A$1:$E$51</definedName>
    <definedName name="_xlnm.Print_Area" localSheetId="7">'Short track'!$A$8:$F$87</definedName>
  </definedNames>
  <calcPr fullCalcOnLoad="1"/>
</workbook>
</file>

<file path=xl/comments1.xml><?xml version="1.0" encoding="utf-8"?>
<comments xmlns="http://schemas.openxmlformats.org/spreadsheetml/2006/main">
  <authors>
    <author>RUUD</author>
  </authors>
  <commentList>
    <comment ref="B8" authorId="0">
      <text>
        <r>
          <rPr>
            <b/>
            <sz val="8"/>
            <color indexed="10"/>
            <rFont val="Tahoma"/>
            <family val="2"/>
          </rPr>
          <t xml:space="preserve">
Vítěz +50 let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10"/>
            <rFont val="Tahoma"/>
            <family val="2"/>
          </rPr>
          <t xml:space="preserve">
Vítěz do 15 let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62" authorId="0">
      <text>
        <r>
          <rPr>
            <b/>
            <sz val="8"/>
            <color indexed="10"/>
            <rFont val="Tahoma"/>
            <family val="2"/>
          </rPr>
          <t xml:space="preserve">
Vítěz +60 let</t>
        </r>
        <r>
          <rPr>
            <sz val="8"/>
            <rFont val="Tahoma"/>
            <family val="0"/>
          </rPr>
          <t xml:space="preserve">
</t>
        </r>
      </text>
    </comment>
    <comment ref="B63" authorId="0">
      <text>
        <r>
          <rPr>
            <b/>
            <sz val="8"/>
            <color indexed="10"/>
            <rFont val="Tahoma"/>
            <family val="2"/>
          </rPr>
          <t xml:space="preserve">
Vítěz +70 let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RUUD</author>
  </authors>
  <commentList>
    <comment ref="B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Vítězka +40 let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 xml:space="preserve">
Vítězka do 15 let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Vítězka +50 let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RUUD</author>
  </authors>
  <commentList>
    <comment ref="C6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Leader +70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Leader +50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color indexed="10"/>
            <rFont val="Tahoma"/>
            <family val="2"/>
          </rPr>
          <t xml:space="preserve">
Leader +60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color indexed="10"/>
            <rFont val="Tahoma"/>
            <family val="2"/>
          </rPr>
          <t xml:space="preserve">
Leader do 15 let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RUUD</author>
  </authors>
  <commentList>
    <comment ref="C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Leader +50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Leader do 15 let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color indexed="10"/>
            <rFont val="Tahoma"/>
            <family val="2"/>
          </rPr>
          <t xml:space="preserve">
Leader +40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<sst xmlns="http://schemas.openxmlformats.org/spreadsheetml/2006/main" count="7159" uniqueCount="1216">
  <si>
    <t>Žďárský dvanáctiboj "LIGA MISTRŮ"</t>
  </si>
  <si>
    <t xml:space="preserve"> </t>
  </si>
  <si>
    <t>CELKEM</t>
  </si>
  <si>
    <t>Účasti</t>
  </si>
  <si>
    <t>Odstup</t>
  </si>
  <si>
    <t>Průměr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</si>
  <si>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</si>
  <si>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</si>
  <si>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</si>
  <si>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</si>
  <si>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</si>
  <si>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</si>
  <si>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</si>
  <si>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</si>
  <si>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</si>
  <si>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</si>
  <si>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</si>
  <si>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</si>
  <si>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</si>
  <si>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</si>
  <si>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</si>
  <si>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</si>
  <si>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</si>
  <si>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Příjmení</t>
  </si>
  <si>
    <t>Čas</t>
  </si>
  <si>
    <t>Body celkem</t>
  </si>
  <si>
    <t>Body s bonusem</t>
  </si>
  <si>
    <t>zimní stadion, ZR - 3 okruhy</t>
  </si>
  <si>
    <t>ENPEKA NMNM</t>
  </si>
  <si>
    <t>5. Kuželky</t>
  </si>
  <si>
    <t>kuželna Velká Losenice</t>
  </si>
  <si>
    <t>CELKEM hody</t>
  </si>
  <si>
    <t>6. Cross</t>
  </si>
  <si>
    <t xml:space="preserve">  </t>
  </si>
  <si>
    <t>ZR - Račín (9,5 km)</t>
  </si>
  <si>
    <t>7. Atletický trojboj</t>
  </si>
  <si>
    <t>Disk</t>
  </si>
  <si>
    <t>Dálka</t>
  </si>
  <si>
    <t>Běh</t>
  </si>
  <si>
    <t>Body</t>
  </si>
  <si>
    <t>Okruh u zimního stadionu Žďár nad Sázavou</t>
  </si>
  <si>
    <t>9. Cyklistická časovka</t>
  </si>
  <si>
    <t>ZR - Sklené</t>
  </si>
  <si>
    <t>Plavecký bazén ZR</t>
  </si>
  <si>
    <t>10. Plavání</t>
  </si>
  <si>
    <t>11. Olympijský triatlon</t>
  </si>
  <si>
    <t>Velké Dářko (1,5 - 40 - 10)</t>
  </si>
  <si>
    <t>12. Cyklistická etapa</t>
  </si>
  <si>
    <t xml:space="preserve">ZR -Vlachovice </t>
  </si>
  <si>
    <t>13. Duatlon</t>
  </si>
  <si>
    <t>sobota+neděle</t>
  </si>
  <si>
    <t>Pravá</t>
  </si>
  <si>
    <t>Levá</t>
  </si>
  <si>
    <t>WC</t>
  </si>
  <si>
    <t>16. Střelba ze vzduchovky</t>
  </si>
  <si>
    <t>DDM ve Žďáře nad Sázavou</t>
  </si>
  <si>
    <t>Přijmení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</si>
  <si>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</si>
  <si>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</si>
  <si>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</si>
  <si>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</si>
  <si>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</si>
  <si>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</si>
  <si>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</si>
  <si>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</si>
  <si>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</si>
  <si>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</si>
  <si>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</si>
  <si>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</si>
  <si>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</si>
  <si>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</si>
  <si>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</si>
  <si>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</si>
  <si>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</si>
  <si>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</si>
  <si>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</si>
  <si>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</si>
  <si>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</si>
  <si>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</si>
  <si>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</si>
  <si>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</si>
  <si>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</si>
  <si>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</si>
  <si>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</si>
  <si>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</si>
  <si>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</si>
  <si>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</si>
  <si>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</si>
  <si>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</si>
  <si>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</si>
  <si>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</si>
  <si>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</si>
  <si>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</si>
  <si>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</si>
  <si>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</si>
  <si>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</si>
  <si>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</si>
  <si>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</si>
  <si>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</si>
  <si>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</si>
  <si>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</si>
  <si>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</si>
  <si>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</si>
  <si>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</si>
  <si>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</si>
  <si>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</si>
  <si>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</si>
  <si>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</si>
  <si>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</si>
  <si>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</si>
  <si>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</si>
  <si>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</si>
  <si>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</si>
  <si>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</si>
  <si>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</si>
  <si>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</si>
  <si>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</si>
  <si>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</si>
  <si>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</si>
  <si>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</si>
  <si>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</si>
  <si>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</si>
  <si>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</si>
  <si>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</si>
  <si>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</si>
  <si>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</si>
  <si>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</si>
  <si>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</si>
  <si>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</si>
  <si>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</si>
  <si>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</si>
  <si>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</si>
  <si>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</si>
  <si>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</si>
  <si>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</si>
  <si>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</si>
  <si>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</si>
  <si>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</si>
  <si>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</si>
  <si>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</si>
  <si>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</si>
  <si>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</si>
  <si>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</si>
  <si>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</si>
  <si>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</si>
  <si>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</si>
  <si>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</si>
  <si>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</si>
  <si>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</si>
  <si>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</si>
  <si>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</si>
  <si>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</si>
  <si>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</si>
  <si>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</si>
  <si>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</si>
  <si>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</si>
  <si>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</si>
  <si>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</si>
  <si>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</si>
  <si>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</si>
  <si>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</si>
  <si>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</si>
  <si>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</si>
  <si>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</si>
  <si>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</si>
  <si>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</si>
  <si>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</si>
  <si>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</si>
  <si>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</si>
  <si>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</si>
  <si>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</si>
  <si>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</si>
  <si>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</si>
  <si>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</si>
  <si>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</si>
  <si>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</si>
  <si>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</si>
  <si>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</si>
  <si>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</si>
  <si>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</si>
  <si>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</si>
  <si>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</si>
  <si>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</si>
  <si>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</si>
  <si>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</si>
  <si>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</si>
  <si>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</si>
  <si>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</si>
  <si>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</si>
  <si>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</si>
  <si>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</si>
  <si>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</si>
  <si>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</si>
  <si>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</si>
  <si>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</si>
  <si>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</si>
  <si>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</si>
  <si>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</si>
  <si>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</si>
  <si>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</si>
  <si>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</si>
  <si>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</si>
  <si>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</si>
  <si>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</si>
  <si>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</si>
  <si>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</si>
  <si>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</si>
  <si>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</si>
  <si>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</si>
  <si>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</si>
  <si>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</si>
  <si>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</si>
  <si>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</si>
  <si>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</si>
  <si>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</si>
  <si>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</si>
  <si>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</si>
  <si>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</si>
  <si>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</si>
  <si>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</si>
  <si>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</si>
  <si>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</si>
  <si>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</si>
  <si>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</si>
  <si>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</si>
  <si>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</si>
  <si>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</si>
  <si>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</si>
  <si>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</si>
  <si>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</si>
  <si>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</si>
  <si>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</si>
  <si>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</si>
  <si>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</si>
  <si>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</si>
  <si>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</si>
  <si>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</si>
  <si>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</si>
  <si>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</si>
  <si>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</si>
  <si>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</si>
  <si>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</si>
  <si>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</si>
  <si>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</si>
  <si>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</si>
  <si>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</si>
  <si>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</si>
  <si>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</si>
  <si>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</si>
  <si>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</si>
  <si>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</si>
  <si>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</si>
  <si>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</si>
  <si>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</si>
  <si>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</si>
  <si>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</si>
  <si>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</si>
  <si>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</si>
  <si>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</si>
  <si>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</si>
  <si>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</si>
  <si>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</si>
  <si>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</si>
  <si>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</si>
  <si>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</si>
  <si>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</si>
  <si>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</si>
  <si>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</si>
  <si>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</si>
  <si>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</si>
  <si>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</si>
  <si>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</si>
  <si>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</si>
  <si>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</si>
  <si>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</si>
  <si>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</si>
  <si>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</si>
  <si>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</si>
  <si>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</si>
  <si>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</si>
  <si>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</si>
  <si>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</si>
  <si>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</si>
  <si>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</si>
  <si>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</si>
  <si>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</si>
  <si>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</si>
  <si>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</si>
  <si>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</si>
  <si>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</si>
  <si>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14. Koule</t>
  </si>
  <si>
    <t>15. Plavání - sprint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</si>
  <si>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</si>
  <si>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</si>
  <si>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</si>
  <si>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</si>
  <si>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</si>
  <si>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</si>
  <si>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</si>
  <si>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</si>
  <si>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</si>
  <si>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</si>
  <si>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</si>
  <si>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</si>
  <si>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</si>
  <si>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</si>
  <si>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</si>
  <si>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</si>
  <si>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</si>
  <si>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</si>
  <si>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</si>
  <si>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</si>
  <si>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</si>
  <si>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</si>
  <si>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</si>
  <si>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</si>
  <si>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</si>
  <si>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</si>
  <si>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</si>
  <si>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</si>
  <si>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</si>
  <si>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</si>
  <si>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</si>
  <si>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</si>
  <si>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</si>
  <si>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</si>
  <si>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</si>
  <si>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</si>
  <si>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</si>
  <si>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</si>
  <si>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</si>
  <si>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</si>
  <si>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</si>
  <si>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</si>
  <si>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</si>
  <si>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</si>
  <si>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</si>
  <si>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</si>
  <si>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</si>
  <si>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</si>
  <si>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</si>
  <si>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</si>
  <si>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</si>
  <si>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</si>
  <si>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</si>
  <si>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</si>
  <si>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</si>
  <si>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</si>
  <si>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</si>
  <si>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</si>
  <si>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</si>
  <si>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</si>
  <si>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</si>
  <si>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</si>
  <si>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</si>
  <si>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sobota + neděle</t>
  </si>
  <si>
    <t>Top 12 disciplín</t>
  </si>
  <si>
    <t>NMNM a ZR</t>
  </si>
  <si>
    <t>Ročník</t>
  </si>
  <si>
    <t>Obří Slalom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</si>
  <si>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</si>
  <si>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</si>
  <si>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</si>
  <si>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</si>
  <si>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</si>
  <si>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</si>
  <si>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</si>
  <si>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</si>
  <si>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</si>
  <si>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</si>
  <si>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</si>
  <si>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</si>
  <si>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</si>
  <si>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</si>
  <si>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</si>
  <si>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</si>
  <si>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</si>
  <si>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</si>
  <si>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</si>
  <si>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</si>
  <si>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</si>
  <si>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</si>
  <si>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</si>
  <si>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</si>
  <si>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</si>
  <si>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</si>
  <si>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</si>
  <si>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</si>
  <si>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</si>
  <si>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</si>
  <si>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</si>
  <si>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</si>
  <si>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</si>
  <si>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8. Rychlobruslení in-line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</si>
  <si>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</si>
  <si>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</si>
  <si>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</si>
  <si>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</si>
  <si>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</si>
  <si>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</si>
  <si>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</si>
  <si>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</si>
  <si>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</si>
  <si>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</si>
  <si>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</si>
  <si>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</si>
  <si>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</si>
  <si>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</si>
  <si>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</si>
  <si>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</si>
  <si>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</si>
  <si>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</si>
  <si>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</si>
  <si>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</si>
  <si>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</si>
  <si>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</si>
  <si>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</si>
  <si>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</si>
  <si>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</si>
  <si>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</si>
  <si>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</si>
  <si>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</si>
  <si>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</si>
  <si>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</si>
  <si>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</si>
  <si>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</si>
  <si>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</si>
  <si>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</si>
  <si>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</si>
  <si>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</si>
  <si>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</si>
  <si>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</si>
  <si>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</si>
  <si>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</si>
  <si>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</si>
  <si>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</si>
  <si>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</si>
  <si>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</si>
  <si>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</si>
  <si>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</si>
  <si>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</si>
  <si>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</si>
  <si>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</si>
  <si>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</si>
  <si>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</si>
  <si>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</si>
  <si>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</si>
  <si>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</si>
  <si>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</si>
  <si>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</si>
  <si>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</si>
  <si>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</si>
  <si>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</si>
  <si>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</si>
  <si>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</si>
  <si>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</si>
  <si>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</si>
  <si>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</si>
  <si>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</si>
  <si>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</si>
  <si>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</si>
  <si>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</si>
  <si>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</si>
  <si>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</si>
  <si>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</si>
  <si>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</si>
  <si>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</si>
  <si>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</si>
  <si>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</si>
  <si>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</si>
  <si>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</si>
  <si>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</si>
  <si>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</si>
  <si>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</si>
  <si>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</si>
  <si>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</si>
  <si>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</si>
  <si>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</si>
  <si>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</si>
  <si>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</si>
  <si>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</si>
  <si>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</si>
  <si>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</si>
  <si>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</si>
  <si>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</si>
  <si>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</si>
  <si>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</si>
  <si>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</si>
  <si>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</si>
  <si>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</si>
  <si>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</si>
  <si>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</si>
  <si>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</si>
  <si>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</si>
  <si>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</si>
  <si>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</si>
  <si>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</si>
  <si>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</si>
  <si>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</si>
  <si>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</si>
  <si>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</si>
  <si>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</si>
  <si>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</si>
  <si>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</si>
  <si>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</si>
  <si>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</si>
  <si>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</si>
  <si>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</si>
  <si>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</si>
  <si>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</si>
  <si>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</si>
  <si>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</si>
  <si>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</si>
  <si>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</si>
  <si>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</si>
  <si>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</si>
  <si>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</si>
  <si>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</si>
  <si>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</si>
  <si>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</si>
  <si>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</si>
  <si>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1. Obří slalom</t>
  </si>
  <si>
    <t>11.1.2015</t>
  </si>
  <si>
    <t>2. Běh na lyžích</t>
  </si>
  <si>
    <t>1.2.2015</t>
  </si>
  <si>
    <t>3. Bowling</t>
  </si>
  <si>
    <t>15.3.2015</t>
  </si>
  <si>
    <t>4. Short track</t>
  </si>
  <si>
    <t>3.5.2015</t>
  </si>
  <si>
    <t>24.5.2015</t>
  </si>
  <si>
    <t>7.6.2015</t>
  </si>
  <si>
    <t>21.6.2015</t>
  </si>
  <si>
    <t>12.7.2015</t>
  </si>
  <si>
    <t>9.8.2015</t>
  </si>
  <si>
    <t>30.8.2015</t>
  </si>
  <si>
    <t>13.9.2015</t>
  </si>
  <si>
    <t>3. - 4.10.2015</t>
  </si>
  <si>
    <t>Klimeš Michal</t>
  </si>
  <si>
    <t>Zítka Petr</t>
  </si>
  <si>
    <t>Vecheta Lukáš</t>
  </si>
  <si>
    <t>Beneš Viktor III.</t>
  </si>
  <si>
    <t>Zítka Jakub</t>
  </si>
  <si>
    <t>Závodný Martin</t>
  </si>
  <si>
    <t>Křižovičová Martina</t>
  </si>
  <si>
    <t>Kamenský Radim</t>
  </si>
  <si>
    <t>Benešová  Anita</t>
  </si>
  <si>
    <t>Beneš Jan</t>
  </si>
  <si>
    <t>Malačková Anna</t>
  </si>
  <si>
    <t>Chroustovský Filip</t>
  </si>
  <si>
    <t>Ondráček Michal</t>
  </si>
  <si>
    <t>Janík Martin</t>
  </si>
  <si>
    <t>Malušek Daniel</t>
  </si>
  <si>
    <t>Všianský Martin</t>
  </si>
  <si>
    <t>Křižovič Martin</t>
  </si>
  <si>
    <t>Horáčková Markéta</t>
  </si>
  <si>
    <t>Daniel Bronislav</t>
  </si>
  <si>
    <t>Šulc Pavel</t>
  </si>
  <si>
    <t>Papoušek Marek</t>
  </si>
  <si>
    <t>Jána Lubomír</t>
  </si>
  <si>
    <t>Šubrt Petr</t>
  </si>
  <si>
    <t>Malušek Petr</t>
  </si>
  <si>
    <t>Prouza Rudolf</t>
  </si>
  <si>
    <t>Doubek Petr</t>
  </si>
  <si>
    <t>Topolovský Stanislav ml.</t>
  </si>
  <si>
    <t>Kamenský Pavel</t>
  </si>
  <si>
    <t>Krásný Martin</t>
  </si>
  <si>
    <t>Pelánová Martina</t>
  </si>
  <si>
    <t>Marečková Pavla</t>
  </si>
  <si>
    <t>Škarka Daniel</t>
  </si>
  <si>
    <t>Svoboda Ladislav</t>
  </si>
  <si>
    <t>Fuchs Karel</t>
  </si>
  <si>
    <t>Škarka  René</t>
  </si>
  <si>
    <t>Šimečková Lea</t>
  </si>
  <si>
    <t>Götzová Eva</t>
  </si>
  <si>
    <t>Mokrý Miroslav</t>
  </si>
  <si>
    <t>Nečas Ladislav</t>
  </si>
  <si>
    <t>Malačka Ondřej</t>
  </si>
  <si>
    <t>Hermon Antonín</t>
  </si>
  <si>
    <t>Drápa Radek</t>
  </si>
  <si>
    <t>Solnička Radek</t>
  </si>
  <si>
    <t>Sobotka Petr</t>
  </si>
  <si>
    <t>Chroustovský David</t>
  </si>
  <si>
    <t>Křížová Michaela</t>
  </si>
  <si>
    <t>Topolovský Stanislav st.</t>
  </si>
  <si>
    <t>Šimeček Tomáš st.</t>
  </si>
  <si>
    <t>Kříž Martin</t>
  </si>
  <si>
    <t>Svatoň Josef</t>
  </si>
  <si>
    <t>Malušková Kateřina</t>
  </si>
  <si>
    <t>Gondová Jana</t>
  </si>
  <si>
    <t>Kříž Lukáš</t>
  </si>
  <si>
    <t>Bednářová Hana</t>
  </si>
  <si>
    <t>Šubrtová Eliška</t>
  </si>
  <si>
    <t>Kafka Radek</t>
  </si>
  <si>
    <t>Závorka Vladimír</t>
  </si>
  <si>
    <t>Žáková Jitka</t>
  </si>
  <si>
    <t>Jána Tomáš</t>
  </si>
  <si>
    <t>Daniel Filip</t>
  </si>
  <si>
    <t>Kafka Šimon</t>
  </si>
  <si>
    <t>Nechuta Milan</t>
  </si>
  <si>
    <t>Fajtl Lukáš</t>
  </si>
  <si>
    <t>Jánoška Ivan</t>
  </si>
  <si>
    <t>Škarka Libor</t>
  </si>
  <si>
    <t>Konečná Světlana</t>
  </si>
  <si>
    <t>Vábek Jaroslav st.</t>
  </si>
  <si>
    <t>Stará Ladislava</t>
  </si>
  <si>
    <t>Nechutová Alena</t>
  </si>
  <si>
    <t>Augustinová Dana</t>
  </si>
  <si>
    <t>Götz Patrik</t>
  </si>
  <si>
    <t>Bílková Šárka</t>
  </si>
  <si>
    <t>Krbůšková Ilona</t>
  </si>
  <si>
    <t>Škarková Lucie</t>
  </si>
  <si>
    <t>Rakšány Václav</t>
  </si>
  <si>
    <t>Mikolášová Lada</t>
  </si>
  <si>
    <t>Veselský Martin</t>
  </si>
  <si>
    <t>Procházka Zdenek</t>
  </si>
  <si>
    <t>Pospíšil Martin</t>
  </si>
  <si>
    <t>Slovák František</t>
  </si>
  <si>
    <t>Klement Jan</t>
  </si>
  <si>
    <t>Pohanka Jiří</t>
  </si>
  <si>
    <t>Vinopal Jiří</t>
  </si>
  <si>
    <t>Sláma Jiří</t>
  </si>
  <si>
    <t>Jaroš Radek</t>
  </si>
  <si>
    <t>Vašík Jaroslav</t>
  </si>
  <si>
    <t>Koubek Luboš</t>
  </si>
  <si>
    <t>Hudeček Libor</t>
  </si>
  <si>
    <t>Harvánek Pavel</t>
  </si>
  <si>
    <t>Petržílka Miloš</t>
  </si>
  <si>
    <t>Ožana  Václav</t>
  </si>
  <si>
    <t>Růžičková Olga</t>
  </si>
  <si>
    <t>Klement Vojtěch</t>
  </si>
  <si>
    <t>Polívková Kateřina</t>
  </si>
  <si>
    <t>Havlíček Rostislav</t>
  </si>
  <si>
    <t>Bezchleba Petr</t>
  </si>
  <si>
    <t>Marek Miloš</t>
  </si>
  <si>
    <t>Marek Michal</t>
  </si>
  <si>
    <t>Ptáček David</t>
  </si>
  <si>
    <t>Kunstmüller Tomáš</t>
  </si>
  <si>
    <t>Dvořák Michal</t>
  </si>
  <si>
    <t>Kubická Ivana</t>
  </si>
  <si>
    <t>Švanda Miroslav</t>
  </si>
  <si>
    <t>Vábek Jiří</t>
  </si>
  <si>
    <t>Vábek Jaroslav ml.</t>
  </si>
  <si>
    <t>Plachta Marek</t>
  </si>
  <si>
    <t>Konečný Matouš</t>
  </si>
  <si>
    <t>Klement Leoš</t>
  </si>
  <si>
    <t>Sáblík Pavel</t>
  </si>
  <si>
    <t>Švanda Luboš ml.</t>
  </si>
  <si>
    <t>Bárta Ladislav</t>
  </si>
  <si>
    <t>Bílek Petr</t>
  </si>
  <si>
    <t>Bárta Lukáš</t>
  </si>
  <si>
    <t>Petržílková Marcela</t>
  </si>
  <si>
    <t>Švanda Luboš st.</t>
  </si>
  <si>
    <t>Křížová Ludmila</t>
  </si>
  <si>
    <t>Šustr Jiří II.</t>
  </si>
  <si>
    <t>Martinčič Rudolf</t>
  </si>
  <si>
    <t>Martínková Vendula</t>
  </si>
  <si>
    <t>Šulcová Renata</t>
  </si>
  <si>
    <t>Vlachová Monika</t>
  </si>
  <si>
    <t>Janíková Barbara</t>
  </si>
  <si>
    <t>Klimešová Kateřina</t>
  </si>
  <si>
    <t>Areal MK - 7 km volně</t>
  </si>
  <si>
    <t>Černý František</t>
  </si>
  <si>
    <t>Polnický Libor</t>
  </si>
  <si>
    <t>Balabán Jiří st.</t>
  </si>
  <si>
    <t>Spěváček Jan</t>
  </si>
  <si>
    <t>Křesťan Ladislav</t>
  </si>
  <si>
    <t>Rosecký Martin</t>
  </si>
  <si>
    <t>Bednář Marek</t>
  </si>
  <si>
    <t>Bárta Pavel</t>
  </si>
  <si>
    <t>Zelený Radek</t>
  </si>
  <si>
    <t>Polívka Jaroslav</t>
  </si>
  <si>
    <t>Balabán Jiří ml.</t>
  </si>
  <si>
    <t>Bárta Jiří</t>
  </si>
  <si>
    <t>Kellerová Dana</t>
  </si>
  <si>
    <t>Hájek Vladimír</t>
  </si>
  <si>
    <t>Perez Kamil</t>
  </si>
  <si>
    <t>Jána Ondřej</t>
  </si>
  <si>
    <t>Kubický Pavel</t>
  </si>
  <si>
    <t>Polnický Leoš</t>
  </si>
  <si>
    <t>Kafková Andrea</t>
  </si>
  <si>
    <t>Polnická Dana</t>
  </si>
  <si>
    <t>Peterka Michal</t>
  </si>
  <si>
    <t>Šubrt Václav st.</t>
  </si>
  <si>
    <t>Chlubna Miroslav ml.</t>
  </si>
  <si>
    <t>Vtípil Petr</t>
  </si>
  <si>
    <t>Zdražil Marek</t>
  </si>
  <si>
    <t>Pohl Marek</t>
  </si>
  <si>
    <t>Slovák František st.</t>
  </si>
  <si>
    <t>Nečasová Marcela</t>
  </si>
  <si>
    <t>Klíma Milan</t>
  </si>
  <si>
    <t>Marková Lucie</t>
  </si>
  <si>
    <t>Bednářová Dita</t>
  </si>
  <si>
    <t>Petrovič Roman</t>
  </si>
  <si>
    <t>Polreich Michal</t>
  </si>
  <si>
    <t>Sáblíková Gabriela</t>
  </si>
  <si>
    <t>Dospělová Jana</t>
  </si>
  <si>
    <t>Bártová Ladislava</t>
  </si>
  <si>
    <t>Novohradský Jiří</t>
  </si>
  <si>
    <t>Drdla Tomáš</t>
  </si>
  <si>
    <t>Martinčičová Anna</t>
  </si>
  <si>
    <t>Dospěl  Petr</t>
  </si>
  <si>
    <t>Balabánová Marie</t>
  </si>
  <si>
    <t>Havlíková Jana</t>
  </si>
  <si>
    <t>Musilová Miroslava</t>
  </si>
  <si>
    <t>Opat Zdeněk</t>
  </si>
  <si>
    <t>Habán Zdeněk</t>
  </si>
  <si>
    <t>Klementová Jana</t>
  </si>
  <si>
    <t>Klímová Marie</t>
  </si>
  <si>
    <t>Thomayer Jan</t>
  </si>
  <si>
    <t>Marek Jiří</t>
  </si>
  <si>
    <t>Zdražilová Kateřina</t>
  </si>
  <si>
    <t>Augustin Michal</t>
  </si>
  <si>
    <t>Horká Renata</t>
  </si>
  <si>
    <t>Novák Zdeněk</t>
  </si>
  <si>
    <t>Jánová Petra</t>
  </si>
  <si>
    <t>Sáblíková Lenka</t>
  </si>
  <si>
    <t>Halíková Eva ml.</t>
  </si>
  <si>
    <t>Klíma Josef</t>
  </si>
  <si>
    <t>Svobodová Petra</t>
  </si>
  <si>
    <t>Kamenská Hana</t>
  </si>
  <si>
    <t>Polnická Markéta</t>
  </si>
  <si>
    <t>Blažíček Jiří</t>
  </si>
  <si>
    <t>Havlíková Marie</t>
  </si>
  <si>
    <t>Nechutová Vendula</t>
  </si>
  <si>
    <t>Ožana Jakub</t>
  </si>
  <si>
    <t>Škarka René</t>
  </si>
  <si>
    <t>Uhlářová Alena</t>
  </si>
  <si>
    <t>Štepánek Jiří</t>
  </si>
  <si>
    <t>Svatoňová Irena</t>
  </si>
  <si>
    <t>Rosecká Jana</t>
  </si>
  <si>
    <t>Vtípil David</t>
  </si>
  <si>
    <t>Martinčičová Jarmila</t>
  </si>
  <si>
    <t>Štěpánková Blanka</t>
  </si>
  <si>
    <t>Zábranská Petra</t>
  </si>
  <si>
    <t>Petržílková Lenka</t>
  </si>
  <si>
    <t>Zelníček Jakub</t>
  </si>
  <si>
    <t>Habrovec Jakub</t>
  </si>
  <si>
    <t>Zdražilová Natálie</t>
  </si>
  <si>
    <t>Sobotková Šárka</t>
  </si>
  <si>
    <t>Cestarollo Matteo</t>
  </si>
  <si>
    <t>Trávníček Vladimír</t>
  </si>
  <si>
    <t>Vtípil Dominik</t>
  </si>
  <si>
    <t>Kubická Barbora</t>
  </si>
  <si>
    <t>Chlubna Jan</t>
  </si>
  <si>
    <t>Petrovičová Adéla</t>
  </si>
  <si>
    <t>Zdražilová Zuzana</t>
  </si>
  <si>
    <t>Bednářová Marie</t>
  </si>
  <si>
    <t>Pleskačová Zuzana</t>
  </si>
  <si>
    <t>Dušek Jakub</t>
  </si>
  <si>
    <t>Bednář Dominik</t>
  </si>
  <si>
    <t>Peterková  Simona</t>
  </si>
  <si>
    <t>Vtípilová Tereza</t>
  </si>
  <si>
    <t>Slovák František ml.</t>
  </si>
  <si>
    <t>Prouza Filip</t>
  </si>
  <si>
    <t>22.2.2015, 1.3.2015</t>
  </si>
  <si>
    <t>Pazour Petr</t>
  </si>
  <si>
    <t>Polívka Martin</t>
  </si>
  <si>
    <t>Mašek Daniel</t>
  </si>
  <si>
    <t>Forst Vlastimil</t>
  </si>
  <si>
    <t>Martinčič Michal</t>
  </si>
  <si>
    <t>Polívka David</t>
  </si>
  <si>
    <t>Bradáč Jiří</t>
  </si>
  <si>
    <t>Kudelová Barbora</t>
  </si>
  <si>
    <t>Augustin Daniel</t>
  </si>
  <si>
    <t>Papoušková Marta</t>
  </si>
  <si>
    <t>Forstová Veronika</t>
  </si>
  <si>
    <t>Vábek Jíří</t>
  </si>
  <si>
    <t>Kotrchová Lucie</t>
  </si>
  <si>
    <t>4.-5.4.2015, 11.4.2015</t>
  </si>
  <si>
    <t>Coufal Zdeněk</t>
  </si>
  <si>
    <t>Dvořáková Lucie</t>
  </si>
  <si>
    <t>Peréz Kamil</t>
  </si>
  <si>
    <t>Klíma Milan st.</t>
  </si>
  <si>
    <t>Stehno Jaroslav</t>
  </si>
  <si>
    <t>Benešová Anita</t>
  </si>
  <si>
    <t>Matyáš Martin</t>
  </si>
  <si>
    <t>Žličařová Nela</t>
  </si>
  <si>
    <t>Havlíková Michaela</t>
  </si>
  <si>
    <t>Bednářová Andrea</t>
  </si>
  <si>
    <t>Lamprechtová Lucie</t>
  </si>
  <si>
    <t>Zelníček Luboš</t>
  </si>
  <si>
    <t>Dušková Irena</t>
  </si>
  <si>
    <t>Kamenářová Lucie</t>
  </si>
  <si>
    <t>Skřivánek Richard</t>
  </si>
  <si>
    <t>Pelánová Petra</t>
  </si>
  <si>
    <t>Keclík Martin</t>
  </si>
  <si>
    <t>Škarková Petra</t>
  </si>
  <si>
    <t>Bradáč Petr</t>
  </si>
  <si>
    <t>Mašek Jiří</t>
  </si>
  <si>
    <t>Balvínová Dana</t>
  </si>
  <si>
    <t>Novák Martin</t>
  </si>
  <si>
    <t>Žižková Jarmila</t>
  </si>
  <si>
    <t>Švanda Matěj</t>
  </si>
  <si>
    <t>Svoboda Tomáš</t>
  </si>
  <si>
    <t>Škarková Markéta</t>
  </si>
  <si>
    <t>Forstová Monika</t>
  </si>
  <si>
    <t>Bradáč Alois</t>
  </si>
  <si>
    <t>Šindelář Jakub</t>
  </si>
  <si>
    <t>Žižková Anna</t>
  </si>
  <si>
    <t>Danielová Denisa</t>
  </si>
  <si>
    <t>Šustr Jan</t>
  </si>
  <si>
    <t>Pelánová Lenka</t>
  </si>
  <si>
    <t>Šustr Adam</t>
  </si>
  <si>
    <t>Nečasová Magdaléna</t>
  </si>
  <si>
    <t>Ptáček Vojtěch</t>
  </si>
  <si>
    <t>Havlík Lukáš</t>
  </si>
  <si>
    <t>Cestarollo Niki</t>
  </si>
  <si>
    <t>Ondráček David</t>
  </si>
  <si>
    <t>Bezchleba Jakub</t>
  </si>
  <si>
    <t>Bezchlebová Adéla</t>
  </si>
  <si>
    <t>Petroš Karel</t>
  </si>
  <si>
    <t>Černý Lukáš</t>
  </si>
  <si>
    <t>Řezníček Roman</t>
  </si>
  <si>
    <t>Srnský Radim</t>
  </si>
  <si>
    <t>Trojan Martin</t>
  </si>
  <si>
    <t>Bořil Martin</t>
  </si>
  <si>
    <t>Páral Marek</t>
  </si>
  <si>
    <t>Mäki Matias</t>
  </si>
  <si>
    <t>Ožana Václav</t>
  </si>
  <si>
    <t>Smolík Michal</t>
  </si>
  <si>
    <t>Dubský Roman</t>
  </si>
  <si>
    <t>Šorf Ivo</t>
  </si>
  <si>
    <t>Pibil Jaroslav</t>
  </si>
  <si>
    <t>Pavlík Ladislav</t>
  </si>
  <si>
    <t>Škarvada Radoslav</t>
  </si>
  <si>
    <t>Dlouhý Petr</t>
  </si>
  <si>
    <t>Brabenec Aleš</t>
  </si>
  <si>
    <t>Brabenec Miroslav</t>
  </si>
  <si>
    <t>Janoušová Radka</t>
  </si>
  <si>
    <t>Řezníček Petr</t>
  </si>
  <si>
    <t>Fic Pavel</t>
  </si>
  <si>
    <t>Mička Michal</t>
  </si>
  <si>
    <t>Randová Marcela</t>
  </si>
  <si>
    <t>Konečný Martin</t>
  </si>
  <si>
    <t>Benc Aleš</t>
  </si>
  <si>
    <t>Havlena Jan</t>
  </si>
  <si>
    <t>Lukeš Petr</t>
  </si>
  <si>
    <t>Černý Martin</t>
  </si>
  <si>
    <t>Šimon Petr</t>
  </si>
  <si>
    <t>Martinčič Jakub</t>
  </si>
  <si>
    <t>Šanda Tomáš</t>
  </si>
  <si>
    <t>Volavá Zdena</t>
  </si>
  <si>
    <t>Trojan Jakub</t>
  </si>
  <si>
    <t>Částečková Miroslava</t>
  </si>
  <si>
    <t>Polák Přemysl</t>
  </si>
  <si>
    <t>Pohanková Markéta</t>
  </si>
  <si>
    <t>Vaněk Pavel</t>
  </si>
  <si>
    <t>Mičková Gabriela</t>
  </si>
  <si>
    <t>Keller Miroslav</t>
  </si>
  <si>
    <t>Bláhová Monika</t>
  </si>
  <si>
    <t>Ptáčková Klára</t>
  </si>
  <si>
    <t>Leskourová Aneta</t>
  </si>
  <si>
    <t>Jánošková Naďa</t>
  </si>
  <si>
    <t>Blažíček Karel</t>
  </si>
  <si>
    <t>Sobotka Petr (1970)</t>
  </si>
  <si>
    <t>Sobotka Petr (1976)</t>
  </si>
  <si>
    <t>Adámková Adéla</t>
  </si>
  <si>
    <t>Boleloucký Václav</t>
  </si>
  <si>
    <t>Brázdová Lýdie</t>
  </si>
  <si>
    <t>Drimlová Amálie</t>
  </si>
  <si>
    <t>Forman Ondřej</t>
  </si>
  <si>
    <t>Formanová Veronika</t>
  </si>
  <si>
    <t>Josífek Petr</t>
  </si>
  <si>
    <t>Josífková Anna</t>
  </si>
  <si>
    <t>Josífková Klára</t>
  </si>
  <si>
    <t>Novotná Lenka</t>
  </si>
  <si>
    <t>Pekař Kryštof</t>
  </si>
  <si>
    <t>Peňázová Lucie</t>
  </si>
  <si>
    <t>Prombergrová Klára</t>
  </si>
  <si>
    <t>Pulgretová Kateřina</t>
  </si>
  <si>
    <t>Rajdl Michal</t>
  </si>
  <si>
    <t>Slivková Barbora</t>
  </si>
  <si>
    <t>Šimůnková Jana</t>
  </si>
  <si>
    <t>Šimůnková Tereza</t>
  </si>
  <si>
    <t>Šubrtová Šárka</t>
  </si>
  <si>
    <t>Závorka Lukáš</t>
  </si>
  <si>
    <t>atletické hřiště  Nové Město na Moravě</t>
  </si>
  <si>
    <t>Macháčková Kateřina</t>
  </si>
  <si>
    <t>Anděl Michal</t>
  </si>
  <si>
    <t>Macháčková Monika</t>
  </si>
  <si>
    <t>Kučka Martin</t>
  </si>
  <si>
    <t>Mašková Jana</t>
  </si>
  <si>
    <t>Dušková Veronika</t>
  </si>
  <si>
    <t>Anděl Jakub</t>
  </si>
  <si>
    <t>Svobodová Ema</t>
  </si>
  <si>
    <t>nedokončila</t>
  </si>
  <si>
    <t>Franc Pavel</t>
  </si>
  <si>
    <t>Daniel Petr</t>
  </si>
  <si>
    <t>Podsedník Luboš</t>
  </si>
  <si>
    <t>Bořil Lukáš</t>
  </si>
  <si>
    <t>Stunová Alžběta</t>
  </si>
  <si>
    <t>Šenkýř Michal</t>
  </si>
  <si>
    <t>Tomek Jaromír</t>
  </si>
  <si>
    <t>Sláma Miloslav</t>
  </si>
  <si>
    <t>Ročárek Tomáš</t>
  </si>
  <si>
    <t>Smutný Michal</t>
  </si>
  <si>
    <t>Pokorná Monika</t>
  </si>
  <si>
    <t>Dlouhý Filip</t>
  </si>
  <si>
    <t>Pajer Ladislav</t>
  </si>
  <si>
    <t>Zástěra Michal</t>
  </si>
  <si>
    <t>Malcová Jitka</t>
  </si>
  <si>
    <t>Menšík Lukáš</t>
  </si>
  <si>
    <t>Koubková Jana</t>
  </si>
  <si>
    <t>Slovák Jan</t>
  </si>
  <si>
    <t>Koubek Jan</t>
  </si>
  <si>
    <t>Klimešová Tereza</t>
  </si>
  <si>
    <t>Konečná Markéta</t>
  </si>
  <si>
    <t>Vicenec Tomáš</t>
  </si>
  <si>
    <t>Ott Tomáš</t>
  </si>
  <si>
    <t>Svoboda Ondřej</t>
  </si>
  <si>
    <t>Lištinský Ján</t>
  </si>
  <si>
    <t>Kašpárek Pavel</t>
  </si>
  <si>
    <t>Pavelka Marek</t>
  </si>
  <si>
    <t>Kilian Ondřej</t>
  </si>
  <si>
    <t>Sedláček Roman</t>
  </si>
  <si>
    <t>Metzenauer Martin</t>
  </si>
  <si>
    <t>Jáchym Jan</t>
  </si>
  <si>
    <t>Matyáš Jan</t>
  </si>
  <si>
    <t>Jančík David</t>
  </si>
  <si>
    <t>Lebánek Marcel</t>
  </si>
  <si>
    <t>Menčík Lukáš</t>
  </si>
  <si>
    <t>Štafeta A</t>
  </si>
  <si>
    <t>Štafeta B</t>
  </si>
  <si>
    <t>Štafeta C</t>
  </si>
  <si>
    <t>Štafeta D</t>
  </si>
  <si>
    <t>Štafeta E</t>
  </si>
  <si>
    <t>Štafeta F</t>
  </si>
  <si>
    <t>Štafeta G</t>
  </si>
  <si>
    <t>Štafeta H</t>
  </si>
  <si>
    <t>Štafeta I</t>
  </si>
  <si>
    <t>Štafeta J</t>
  </si>
  <si>
    <t>Štafeta K</t>
  </si>
  <si>
    <t>Vokřínek Tomáš</t>
  </si>
  <si>
    <t>Štola Miroslav</t>
  </si>
  <si>
    <t>štafeta A</t>
  </si>
  <si>
    <t>Havlová Lucie</t>
  </si>
  <si>
    <t>štafeta B</t>
  </si>
  <si>
    <t>štafeta C</t>
  </si>
  <si>
    <t>Urban Jiří</t>
  </si>
  <si>
    <t>Soukal Josef</t>
  </si>
  <si>
    <t>štafeta D</t>
  </si>
  <si>
    <t>Lavický Lukáš</t>
  </si>
  <si>
    <t>štafeta E</t>
  </si>
  <si>
    <t xml:space="preserve">plavání </t>
  </si>
  <si>
    <t xml:space="preserve">kolo </t>
  </si>
  <si>
    <t>běh</t>
  </si>
  <si>
    <t>Špaček Jiří</t>
  </si>
  <si>
    <t>štafeta F</t>
  </si>
  <si>
    <t>štafeta G</t>
  </si>
  <si>
    <t>štafeta H</t>
  </si>
  <si>
    <t>Šrámek Jan</t>
  </si>
  <si>
    <t>Valenta Jiří</t>
  </si>
  <si>
    <t>štafeta I</t>
  </si>
  <si>
    <t>štafeta J</t>
  </si>
  <si>
    <t>Odehnalová Lucie</t>
  </si>
  <si>
    <t>štafeta K</t>
  </si>
  <si>
    <t>11 štafet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</si>
  <si>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</si>
  <si>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</si>
  <si>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</si>
  <si>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</si>
  <si>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</si>
  <si>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</si>
  <si>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</si>
  <si>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</si>
  <si>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</si>
  <si>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</si>
  <si>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</si>
  <si>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</si>
  <si>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</si>
  <si>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</si>
  <si>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</si>
  <si>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</si>
  <si>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</si>
  <si>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</si>
  <si>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</si>
  <si>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</si>
  <si>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</si>
  <si>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</si>
  <si>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</si>
  <si>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</si>
  <si>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</si>
  <si>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</si>
  <si>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</si>
  <si>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</si>
  <si>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</si>
  <si>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</si>
  <si>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</si>
  <si>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</si>
  <si>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</si>
  <si>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</si>
  <si>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</si>
  <si>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</si>
  <si>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Krotký Rostislav</t>
  </si>
  <si>
    <t>Mayer Daniel</t>
  </si>
  <si>
    <t>Petr Daniel</t>
  </si>
  <si>
    <t>Kučera Josef ml.</t>
  </si>
  <si>
    <t>Virgl Jiří</t>
  </si>
  <si>
    <t>Vlček Pavel</t>
  </si>
  <si>
    <t>Havlíček Tomáš</t>
  </si>
  <si>
    <t>Boháč Marcel</t>
  </si>
  <si>
    <t>Přichystal Lukáš</t>
  </si>
  <si>
    <t>Křešťák Filip</t>
  </si>
  <si>
    <t>Plundrák David</t>
  </si>
  <si>
    <t>Rychetský Vladislav</t>
  </si>
  <si>
    <t>Stratil Ladislav</t>
  </si>
  <si>
    <t>Nekut Karel</t>
  </si>
  <si>
    <t>Stráník Josef</t>
  </si>
  <si>
    <t>Ondráček Tomáš ml.</t>
  </si>
  <si>
    <t>Prchal Pavel</t>
  </si>
  <si>
    <t>Balabán Jaroslav ml.</t>
  </si>
  <si>
    <t>Řepa Vojtěch</t>
  </si>
  <si>
    <t>Musil Vít</t>
  </si>
  <si>
    <t>Procházka Zdeněk</t>
  </si>
  <si>
    <t>Mička Jan</t>
  </si>
  <si>
    <t>Hlavenka Vít</t>
  </si>
  <si>
    <t>Foltán Petr</t>
  </si>
  <si>
    <t>Kotačka Michal</t>
  </si>
  <si>
    <t>Marek David</t>
  </si>
  <si>
    <t>Beneš Daniel</t>
  </si>
  <si>
    <t>Vítek Roman</t>
  </si>
  <si>
    <t>Hamák Tomáš</t>
  </si>
  <si>
    <t>Medvec Daniel</t>
  </si>
  <si>
    <t>Janeček David</t>
  </si>
  <si>
    <t>Stuna Tomáš</t>
  </si>
  <si>
    <t>Štíbal Martin</t>
  </si>
  <si>
    <t>Hrdina Milan</t>
  </si>
  <si>
    <t>Krul Stanislav</t>
  </si>
  <si>
    <t>Humlíček Ondřej (1980)</t>
  </si>
  <si>
    <t>Ptáček Pavel</t>
  </si>
  <si>
    <t>Pribylová Dana</t>
  </si>
  <si>
    <t>Vábková-Petržílková Lenka</t>
  </si>
  <si>
    <t>Šustr Jiří III.</t>
  </si>
  <si>
    <t>nedokončil</t>
  </si>
  <si>
    <t>Humlíček Ondřej</t>
  </si>
  <si>
    <t>Kučera Josef</t>
  </si>
  <si>
    <t>Ondráček Tomáš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</si>
  <si>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</si>
  <si>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</si>
  <si>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</si>
  <si>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</si>
  <si>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</si>
  <si>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</si>
  <si>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</si>
  <si>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</si>
  <si>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</si>
  <si>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</si>
  <si>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</si>
  <si>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</si>
  <si>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</si>
  <si>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</si>
  <si>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</si>
  <si>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</si>
  <si>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</si>
  <si>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</si>
  <si>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</si>
  <si>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</si>
  <si>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</si>
  <si>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</si>
  <si>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</si>
  <si>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</si>
  <si>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</si>
  <si>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</si>
  <si>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</si>
  <si>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</si>
  <si>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</si>
  <si>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</si>
  <si>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</si>
  <si>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</si>
  <si>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</si>
  <si>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</si>
  <si>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</si>
  <si>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</si>
  <si>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</si>
  <si>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</si>
  <si>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</si>
  <si>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</si>
  <si>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</si>
  <si>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</si>
  <si>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Bořil Vojtěch</t>
  </si>
  <si>
    <t>Marková Jitka</t>
  </si>
  <si>
    <t>Štolová Darja</t>
  </si>
  <si>
    <t>Velká Losenice 5,3 - 11,5 - 2,5</t>
  </si>
  <si>
    <t>Vrchem dopředu</t>
  </si>
  <si>
    <t>Spodem dopředu</t>
  </si>
  <si>
    <t>Vrchem dozadu</t>
  </si>
  <si>
    <t>Spodem dozadu</t>
  </si>
  <si>
    <t>Dozbaba Michal</t>
  </si>
  <si>
    <t>Šolc Petr</t>
  </si>
  <si>
    <t>Krejzek Petr</t>
  </si>
  <si>
    <t>Krejzek Richard</t>
  </si>
  <si>
    <t>Švehlová Vendula</t>
  </si>
  <si>
    <t>Hromátková Kristýna</t>
  </si>
  <si>
    <t>Hubáček Petr st.</t>
  </si>
  <si>
    <t>Krejzek Radim</t>
  </si>
  <si>
    <t>Dvořáková Soňa</t>
  </si>
  <si>
    <t>Bizoňová Kateřina</t>
  </si>
  <si>
    <t>Vosmek Lukáš</t>
  </si>
  <si>
    <t>Štěpařová Kateřina</t>
  </si>
  <si>
    <t>Krejzek Vojtěch</t>
  </si>
  <si>
    <t>Bárta Adam</t>
  </si>
  <si>
    <t>Švanda Štěpán</t>
  </si>
  <si>
    <t>Zábranská Nela</t>
  </si>
  <si>
    <t>Krbůšková Elena</t>
  </si>
  <si>
    <t>Bárta Daniel</t>
  </si>
  <si>
    <t>Vábková Lenka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</si>
  <si>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</si>
  <si>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</si>
  <si>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</si>
  <si>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</si>
  <si>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</si>
  <si>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</si>
  <si>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</si>
  <si>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</si>
  <si>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</si>
  <si>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</si>
  <si>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</si>
  <si>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</si>
  <si>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</si>
  <si>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</si>
  <si>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</si>
  <si>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</si>
  <si>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</si>
  <si>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</si>
  <si>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</si>
  <si>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</si>
  <si>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</si>
  <si>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</si>
  <si>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</si>
  <si>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</si>
  <si>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</si>
  <si>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</si>
  <si>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</si>
  <si>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</si>
  <si>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</si>
  <si>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</si>
  <si>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</si>
  <si>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</si>
  <si>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</si>
  <si>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</si>
  <si>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</si>
  <si>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</si>
  <si>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</si>
  <si>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</si>
  <si>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</si>
  <si>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</si>
  <si>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</si>
  <si>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</si>
  <si>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</si>
  <si>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</si>
  <si>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</si>
  <si>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</si>
  <si>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</si>
  <si>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</si>
  <si>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</si>
  <si>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</si>
  <si>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</si>
  <si>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</si>
  <si>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</si>
  <si>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</si>
  <si>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</si>
  <si>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</si>
  <si>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</si>
  <si>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</si>
  <si>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</si>
  <si>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</si>
  <si>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</si>
  <si>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</si>
  <si>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</si>
  <si>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</si>
  <si>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</si>
  <si>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</si>
  <si>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</si>
  <si>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</si>
  <si>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</si>
  <si>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</si>
  <si>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</si>
  <si>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</si>
  <si>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</si>
  <si>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</si>
  <si>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</si>
  <si>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</si>
  <si>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</si>
  <si>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</si>
  <si>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</si>
  <si>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</si>
  <si>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</si>
  <si>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</si>
  <si>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Pátek Vojtěch</t>
  </si>
  <si>
    <t>Musil David</t>
  </si>
  <si>
    <t>Mičková Kateřina</t>
  </si>
  <si>
    <t>Musil Marek</t>
  </si>
  <si>
    <t>Polívková Zina</t>
  </si>
  <si>
    <t>Krčmářová Veronika</t>
  </si>
  <si>
    <t>Neuerová Nikola</t>
  </si>
  <si>
    <t>28. - 29.11.2015</t>
  </si>
  <si>
    <t>Novohradský Jiří ml.</t>
  </si>
  <si>
    <t>Mašková Michaela</t>
  </si>
  <si>
    <t>Slavíková Helena</t>
  </si>
  <si>
    <t>Novohradský Petr</t>
  </si>
  <si>
    <t>Odvárková Dana</t>
  </si>
  <si>
    <t>Vtípil Antonín</t>
  </si>
  <si>
    <t>Fendrichová Romana</t>
  </si>
  <si>
    <t>Horká Tereza</t>
  </si>
  <si>
    <t>Novohradský Jiří st.</t>
  </si>
  <si>
    <t>Křesťanová Radvana</t>
  </si>
  <si>
    <t>Sáblík Tomáš</t>
  </si>
  <si>
    <t>Halouska Vladimír</t>
  </si>
  <si>
    <t>Vavřík Miloš</t>
  </si>
  <si>
    <t>Vojáček Roman</t>
  </si>
  <si>
    <t>Jež Rostislav</t>
  </si>
  <si>
    <t>Cetinkaiy Faruk</t>
  </si>
  <si>
    <t>Zábranský Dominik</t>
  </si>
  <si>
    <t>Rubín Tomáš</t>
  </si>
  <si>
    <t>Milotová Aneta</t>
  </si>
  <si>
    <t>Celkové pořadí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</si>
</sst>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</numFmts>
  <fonts count="64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7"/>
      <name val="Arial"/>
      <family val="2"/>
    </font>
    <font>
      <b/>
      <sz val="8"/>
      <name val="Tahoma"/>
      <family val="0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9"/>
      <name val="Arial CE"/>
      <family val="0"/>
    </font>
    <font>
      <sz val="8"/>
      <color indexed="10"/>
      <name val="Tahoma"/>
      <family val="2"/>
    </font>
    <font>
      <b/>
      <sz val="7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0" fontId="22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25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24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24" borderId="13" xfId="0" applyNumberFormat="1" applyFont="1" applyFill="1" applyBorder="1" applyAlignment="1">
      <alignment horizontal="center" vertical="center" textRotation="255" wrapText="1"/>
    </xf>
    <xf numFmtId="49" fontId="8" fillId="24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26" borderId="17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7" fillId="26" borderId="16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6" fillId="26" borderId="16" xfId="0" applyFont="1" applyFill="1" applyBorder="1" applyAlignment="1">
      <alignment horizontal="center" vertical="center"/>
    </xf>
    <xf numFmtId="0" fontId="7" fillId="26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6" borderId="16" xfId="0" applyFont="1" applyFill="1" applyBorder="1" applyAlignment="1">
      <alignment vertical="center"/>
    </xf>
    <xf numFmtId="2" fontId="6" fillId="26" borderId="16" xfId="0" applyNumberFormat="1" applyFont="1" applyFill="1" applyBorder="1" applyAlignment="1">
      <alignment horizontal="center" vertical="center"/>
    </xf>
    <xf numFmtId="2" fontId="7" fillId="26" borderId="18" xfId="0" applyNumberFormat="1" applyFont="1" applyFill="1" applyBorder="1" applyAlignment="1">
      <alignment horizontal="center" vertical="center"/>
    </xf>
    <xf numFmtId="165" fontId="7" fillId="26" borderId="16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26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26" borderId="16" xfId="0" applyNumberFormat="1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9" fillId="0" borderId="11" xfId="47" applyFont="1" applyBorder="1" applyAlignment="1">
      <alignment horizontal="center"/>
      <protection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26" borderId="17" xfId="47" applyFont="1" applyFill="1" applyBorder="1" applyAlignment="1">
      <alignment horizontal="center" vertical="center" wrapText="1"/>
      <protection/>
    </xf>
    <xf numFmtId="0" fontId="19" fillId="26" borderId="16" xfId="47" applyFont="1" applyFill="1" applyBorder="1" applyAlignment="1">
      <alignment horizontal="left" vertical="center" wrapText="1"/>
      <protection/>
    </xf>
    <xf numFmtId="0" fontId="19" fillId="26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26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 vertical="center"/>
    </xf>
    <xf numFmtId="0" fontId="0" fillId="26" borderId="16" xfId="47" applyFont="1" applyFill="1" applyBorder="1" applyAlignment="1">
      <alignment horizontal="center" vertical="center" wrapText="1"/>
      <protection/>
    </xf>
    <xf numFmtId="0" fontId="19" fillId="26" borderId="16" xfId="47" applyFont="1" applyFill="1" applyBorder="1" applyAlignment="1">
      <alignment horizontal="center" vertical="center" wrapText="1"/>
      <protection/>
    </xf>
    <xf numFmtId="0" fontId="0" fillId="26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7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" fontId="50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50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7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51" fillId="0" borderId="12" xfId="0" applyNumberFormat="1" applyFont="1" applyBorder="1" applyAlignment="1">
      <alignment horizontal="center"/>
    </xf>
    <xf numFmtId="21" fontId="51" fillId="0" borderId="12" xfId="0" applyNumberFormat="1" applyFont="1" applyBorder="1" applyAlignment="1">
      <alignment horizontal="center" vertic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/>
    </xf>
    <xf numFmtId="47" fontId="48" fillId="0" borderId="0" xfId="0" applyNumberFormat="1" applyFont="1" applyAlignment="1">
      <alignment horizontal="center"/>
    </xf>
    <xf numFmtId="0" fontId="54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27" borderId="11" xfId="0" applyFont="1" applyFill="1" applyBorder="1" applyAlignment="1">
      <alignment vertical="center"/>
    </xf>
    <xf numFmtId="2" fontId="19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3" fillId="24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44" fillId="0" borderId="21" xfId="0" applyFont="1" applyBorder="1" applyAlignment="1">
      <alignment/>
    </xf>
    <xf numFmtId="164" fontId="14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14" fillId="17" borderId="11" xfId="0" applyFont="1" applyFill="1" applyBorder="1" applyAlignment="1">
      <alignment/>
    </xf>
    <xf numFmtId="21" fontId="0" fillId="0" borderId="11" xfId="0" applyNumberFormat="1" applyBorder="1" applyAlignment="1">
      <alignment horizontal="center"/>
    </xf>
    <xf numFmtId="0" fontId="58" fillId="0" borderId="11" xfId="0" applyFont="1" applyBorder="1" applyAlignment="1">
      <alignment/>
    </xf>
    <xf numFmtId="21" fontId="0" fillId="0" borderId="12" xfId="0" applyNumberFormat="1" applyBorder="1" applyAlignment="1">
      <alignment horizontal="center"/>
    </xf>
    <xf numFmtId="0" fontId="14" fillId="27" borderId="11" xfId="0" applyFont="1" applyFill="1" applyBorder="1" applyAlignment="1">
      <alignment/>
    </xf>
    <xf numFmtId="49" fontId="44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59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59" fillId="0" borderId="11" xfId="0" applyNumberFormat="1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left"/>
    </xf>
    <xf numFmtId="0" fontId="14" fillId="0" borderId="11" xfId="0" applyFont="1" applyBorder="1" applyAlignment="1">
      <alignment vertical="center"/>
    </xf>
    <xf numFmtId="49" fontId="44" fillId="0" borderId="0" xfId="0" applyNumberFormat="1" applyFont="1" applyAlignment="1">
      <alignment/>
    </xf>
    <xf numFmtId="0" fontId="44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2" fontId="2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9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27" borderId="12" xfId="47" applyFont="1" applyFill="1" applyBorder="1" applyAlignment="1">
      <alignment horizontal="left"/>
      <protection/>
    </xf>
    <xf numFmtId="0" fontId="1" fillId="27" borderId="11" xfId="47" applyFont="1" applyFill="1" applyBorder="1" applyAlignment="1">
      <alignment horizontal="left"/>
      <protection/>
    </xf>
    <xf numFmtId="167" fontId="0" fillId="0" borderId="11" xfId="0" applyNumberFormat="1" applyBorder="1" applyAlignment="1">
      <alignment horizontal="center"/>
    </xf>
    <xf numFmtId="2" fontId="40" fillId="24" borderId="22" xfId="0" applyNumberFormat="1" applyFont="1" applyFill="1" applyBorder="1" applyAlignment="1">
      <alignment horizontal="center" vertical="center"/>
    </xf>
    <xf numFmtId="2" fontId="40" fillId="24" borderId="22" xfId="0" applyNumberFormat="1" applyFont="1" applyFill="1" applyBorder="1" applyAlignment="1">
      <alignment horizontal="center" vertical="center"/>
    </xf>
    <xf numFmtId="0" fontId="54" fillId="27" borderId="11" xfId="0" applyFont="1" applyFill="1" applyBorder="1" applyAlignment="1">
      <alignment vertical="center"/>
    </xf>
    <xf numFmtId="0" fontId="14" fillId="17" borderId="11" xfId="0" applyFont="1" applyFill="1" applyBorder="1" applyAlignment="1">
      <alignment vertical="center"/>
    </xf>
    <xf numFmtId="0" fontId="63" fillId="24" borderId="11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textRotation="255"/>
    </xf>
    <xf numFmtId="1" fontId="39" fillId="28" borderId="11" xfId="0" applyNumberFormat="1" applyFont="1" applyFill="1" applyBorder="1" applyAlignment="1">
      <alignment horizontal="center" vertical="center" textRotation="255"/>
    </xf>
    <xf numFmtId="0" fontId="10" fillId="24" borderId="11" xfId="0" applyFont="1" applyFill="1" applyBorder="1" applyAlignment="1">
      <alignment horizontal="center" vertical="center" wrapText="1"/>
    </xf>
    <xf numFmtId="0" fontId="39" fillId="28" borderId="11" xfId="0" applyFont="1" applyFill="1" applyBorder="1" applyAlignment="1">
      <alignment horizontal="center" vertical="center" textRotation="255"/>
    </xf>
    <xf numFmtId="0" fontId="39" fillId="29" borderId="11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 textRotation="255"/>
    </xf>
    <xf numFmtId="2" fontId="40" fillId="24" borderId="22" xfId="0" applyNumberFormat="1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2" fontId="40" fillId="24" borderId="22" xfId="0" applyNumberFormat="1" applyFont="1" applyFill="1" applyBorder="1" applyAlignment="1">
      <alignment horizontal="center" vertical="center"/>
    </xf>
    <xf numFmtId="2" fontId="40" fillId="24" borderId="2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4" fontId="44" fillId="0" borderId="0" xfId="0" applyNumberFormat="1" applyFont="1" applyAlignment="1">
      <alignment horizontal="left"/>
    </xf>
    <xf numFmtId="167" fontId="0" fillId="0" borderId="22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oznámka 2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00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 patternType="solid">
          <fgColor rgb="FFFF8080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V465"/>
  <sheetViews>
    <sheetView tabSelected="1" zoomScale="160" zoomScaleNormal="160" workbookViewId="0" topLeftCell="A1">
      <pane ySplit="4" topLeftCell="BM5" activePane="bottomLeft" state="frozen"/>
      <selection pane="topLeft" activeCell="A1" sqref="A1"/>
      <selection pane="bottomLeft" activeCell="A1" sqref="A1:V1"/>
    </sheetView>
  </sheetViews>
  <sheetFormatPr defaultColWidth="9.00390625" defaultRowHeight="12.75" outlineLevelCol="1"/>
  <cols>
    <col min="1" max="1" width="5.75390625" style="1" customWidth="1"/>
    <col min="2" max="2" width="16.125" style="2" bestFit="1" customWidth="1"/>
    <col min="3" max="3" width="3.125" style="43" customWidth="1" outlineLevel="1"/>
    <col min="4" max="4" width="3.125" style="45" customWidth="1" outlineLevel="1"/>
    <col min="5" max="11" width="3.125" style="43" customWidth="1" outlineLevel="1"/>
    <col min="12" max="12" width="3.125" style="46" customWidth="1" outlineLevel="1"/>
    <col min="13" max="17" width="3.125" style="43" customWidth="1" outlineLevel="1"/>
    <col min="18" max="18" width="3.125" style="43" customWidth="1"/>
    <col min="19" max="19" width="5.75390625" style="1" bestFit="1" customWidth="1"/>
    <col min="20" max="20" width="1.75390625" style="43" bestFit="1" customWidth="1"/>
    <col min="21" max="21" width="3.875" style="43" bestFit="1" customWidth="1"/>
    <col min="22" max="22" width="2.375" style="183" bestFit="1" customWidth="1"/>
    <col min="23" max="16384" width="9.125" style="1" customWidth="1"/>
  </cols>
  <sheetData>
    <row r="1" spans="1:22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22" ht="12.75" customHeight="1">
      <c r="A2" s="249">
        <f>AVERAGE(C2:O2)</f>
        <v>106.92307692307692</v>
      </c>
      <c r="B2" s="208" t="s">
        <v>289</v>
      </c>
      <c r="C2" s="52">
        <f aca="true" t="shared" si="0" ref="C2:R2">COUNTA(C5:C465)</f>
        <v>76</v>
      </c>
      <c r="D2" s="52">
        <f t="shared" si="0"/>
        <v>91</v>
      </c>
      <c r="E2" s="52">
        <f t="shared" si="0"/>
        <v>173</v>
      </c>
      <c r="F2" s="52">
        <f t="shared" si="0"/>
        <v>91</v>
      </c>
      <c r="G2" s="52">
        <f t="shared" si="0"/>
        <v>172</v>
      </c>
      <c r="H2" s="52">
        <f t="shared" si="0"/>
        <v>139</v>
      </c>
      <c r="I2" s="52">
        <f t="shared" si="0"/>
        <v>108</v>
      </c>
      <c r="J2" s="52">
        <f t="shared" si="0"/>
        <v>76</v>
      </c>
      <c r="K2" s="52">
        <f t="shared" si="0"/>
        <v>98</v>
      </c>
      <c r="L2" s="52">
        <f t="shared" si="0"/>
        <v>74</v>
      </c>
      <c r="M2" s="52">
        <f t="shared" si="0"/>
        <v>90</v>
      </c>
      <c r="N2" s="52">
        <f t="shared" si="0"/>
        <v>121</v>
      </c>
      <c r="O2" s="52">
        <f t="shared" si="0"/>
        <v>81</v>
      </c>
      <c r="P2" s="52">
        <f t="shared" si="0"/>
        <v>113</v>
      </c>
      <c r="Q2" s="52">
        <f t="shared" si="0"/>
        <v>77</v>
      </c>
      <c r="R2" s="52">
        <f t="shared" si="0"/>
        <v>130</v>
      </c>
      <c r="S2" s="253" t="s">
        <v>2</v>
      </c>
      <c r="T2" s="256" t="s">
        <v>3</v>
      </c>
      <c r="U2" s="256" t="s">
        <v>4</v>
      </c>
      <c r="V2" s="257" t="s">
        <v>358</v>
      </c>
    </row>
    <row r="3" spans="1:22" ht="82.5" customHeight="1">
      <c r="A3" s="258" t="s">
        <v>1215</v>
      </c>
      <c r="B3" s="258"/>
      <c r="C3" s="3" t="s">
        <v>359</v>
      </c>
      <c r="D3" s="50" t="s">
        <v>7</v>
      </c>
      <c r="E3" s="49" t="s">
        <v>9</v>
      </c>
      <c r="F3" s="3" t="s">
        <v>8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50" t="s">
        <v>64</v>
      </c>
      <c r="R3" s="50" t="s">
        <v>63</v>
      </c>
      <c r="S3" s="253"/>
      <c r="T3" s="256"/>
      <c r="U3" s="256"/>
      <c r="V3" s="257"/>
    </row>
    <row r="4" spans="1:22" ht="14.25" customHeight="1">
      <c r="A4" s="258"/>
      <c r="B4" s="258"/>
      <c r="C4" s="53">
        <v>1</v>
      </c>
      <c r="D4" s="47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253"/>
      <c r="T4" s="256"/>
      <c r="U4" s="256"/>
      <c r="V4" s="257"/>
    </row>
    <row r="5" spans="1:22" ht="12.75" customHeight="1">
      <c r="A5" s="107" t="s">
        <v>66</v>
      </c>
      <c r="B5" s="224" t="s">
        <v>557</v>
      </c>
      <c r="C5" s="242">
        <v>86.61350844277673</v>
      </c>
      <c r="D5" s="242">
        <v>108.51130611367628</v>
      </c>
      <c r="E5" s="242">
        <v>41.92071611253197</v>
      </c>
      <c r="F5" s="242">
        <v>74.8452758402029</v>
      </c>
      <c r="G5" s="242">
        <v>87.57407407407408</v>
      </c>
      <c r="H5" s="242">
        <v>114.39124487004104</v>
      </c>
      <c r="I5" s="242">
        <v>94.01727105367027</v>
      </c>
      <c r="J5" s="242">
        <v>104.79027264556076</v>
      </c>
      <c r="K5" s="242">
        <v>91.19626070425728</v>
      </c>
      <c r="L5" s="242">
        <v>97.73820590285847</v>
      </c>
      <c r="M5" s="242">
        <v>127.00176789998737</v>
      </c>
      <c r="N5" s="242">
        <v>110.57692307692307</v>
      </c>
      <c r="O5" s="242">
        <v>122.2820512820513</v>
      </c>
      <c r="P5" s="242">
        <v>59.983546617915906</v>
      </c>
      <c r="Q5" s="242">
        <v>68.80806929564625</v>
      </c>
      <c r="R5" s="242">
        <v>60.62732919254658</v>
      </c>
      <c r="S5" s="109">
        <v>1219.5381619060795</v>
      </c>
      <c r="T5" s="123">
        <v>16</v>
      </c>
      <c r="U5" s="106">
        <f>S5-$S$5</f>
        <v>0</v>
      </c>
      <c r="V5" s="182">
        <v>1977</v>
      </c>
    </row>
    <row r="6" spans="1:22" ht="12.75" customHeight="1">
      <c r="A6" s="107" t="s">
        <v>67</v>
      </c>
      <c r="B6" s="224" t="s">
        <v>555</v>
      </c>
      <c r="C6" s="242">
        <v>86.84383819379116</v>
      </c>
      <c r="D6" s="242">
        <v>102.77793237790455</v>
      </c>
      <c r="E6" s="242">
        <v>62.63682864450127</v>
      </c>
      <c r="F6" s="242">
        <v>79.46794150731158</v>
      </c>
      <c r="G6" s="242">
        <v>78.77777777777779</v>
      </c>
      <c r="H6" s="242">
        <v>109.68804159445406</v>
      </c>
      <c r="I6" s="242">
        <v>109.2813627171995</v>
      </c>
      <c r="J6" s="242">
        <v>88.47535505430241</v>
      </c>
      <c r="K6" s="242">
        <v>95.8102628377631</v>
      </c>
      <c r="L6" s="242">
        <v>76.14638015030779</v>
      </c>
      <c r="M6" s="242">
        <v>115.98773690078038</v>
      </c>
      <c r="N6" s="242">
        <v>110.50329796386579</v>
      </c>
      <c r="O6" s="242">
        <v>119.46060154113846</v>
      </c>
      <c r="P6" s="242">
        <v>84.66361974405851</v>
      </c>
      <c r="Q6" s="242">
        <v>55.73059360730594</v>
      </c>
      <c r="R6" s="242">
        <v>58.7639751552795</v>
      </c>
      <c r="S6" s="109">
        <v>1181.7377682103472</v>
      </c>
      <c r="T6" s="123">
        <v>16</v>
      </c>
      <c r="U6" s="106">
        <f aca="true" t="shared" si="1" ref="U6:U69">S6-$S$5</f>
        <v>-37.80039369573228</v>
      </c>
      <c r="V6" s="182">
        <v>1979</v>
      </c>
    </row>
    <row r="7" spans="1:22" ht="12.75" customHeight="1">
      <c r="A7" s="107" t="s">
        <v>68</v>
      </c>
      <c r="B7" s="224" t="s">
        <v>595</v>
      </c>
      <c r="C7" s="242">
        <v>68.6274987810824</v>
      </c>
      <c r="D7" s="242">
        <v>91.88023641958384</v>
      </c>
      <c r="E7" s="242">
        <v>64.93861892583121</v>
      </c>
      <c r="F7" s="242">
        <v>67.77987421383646</v>
      </c>
      <c r="G7" s="242">
        <v>91.74074074074075</v>
      </c>
      <c r="H7" s="242">
        <v>113.53818346136465</v>
      </c>
      <c r="I7" s="242">
        <v>90.34987556435664</v>
      </c>
      <c r="J7" s="242">
        <v>86.49416850175353</v>
      </c>
      <c r="K7" s="242">
        <v>100.44029800005826</v>
      </c>
      <c r="L7" s="242">
        <v>86.50248508946322</v>
      </c>
      <c r="M7" s="242">
        <v>118.60257589696411</v>
      </c>
      <c r="N7" s="242">
        <v>106.78576326978467</v>
      </c>
      <c r="O7" s="242">
        <v>121.2525354969574</v>
      </c>
      <c r="P7" s="242">
        <v>87.36928702010968</v>
      </c>
      <c r="Q7" s="242">
        <v>75.41033358414849</v>
      </c>
      <c r="R7" s="242">
        <v>50.68944099378882</v>
      </c>
      <c r="S7" s="109">
        <v>1170.3664830452853</v>
      </c>
      <c r="T7" s="123">
        <v>16</v>
      </c>
      <c r="U7" s="106">
        <f t="shared" si="1"/>
        <v>-49.171678860794145</v>
      </c>
      <c r="V7" s="182">
        <v>1990</v>
      </c>
    </row>
    <row r="8" spans="1:22" ht="12.75" customHeight="1">
      <c r="A8" s="107" t="s">
        <v>69</v>
      </c>
      <c r="B8" s="220" t="s">
        <v>558</v>
      </c>
      <c r="C8" s="242">
        <v>85.88007437248218</v>
      </c>
      <c r="D8" s="242">
        <v>86.54067723571706</v>
      </c>
      <c r="E8" s="242">
        <v>80.02813299232737</v>
      </c>
      <c r="F8" s="242">
        <v>69.5036196439053</v>
      </c>
      <c r="G8" s="242">
        <v>73.68518518518519</v>
      </c>
      <c r="H8" s="242">
        <v>103.94160583941604</v>
      </c>
      <c r="I8" s="242">
        <v>87.61763083400655</v>
      </c>
      <c r="J8" s="242">
        <v>90.67998628022639</v>
      </c>
      <c r="K8" s="242">
        <v>90.02870722923667</v>
      </c>
      <c r="L8" s="242">
        <v>97.1643598615917</v>
      </c>
      <c r="M8" s="242">
        <v>119.02796717901306</v>
      </c>
      <c r="N8" s="242">
        <v>109.93092152115084</v>
      </c>
      <c r="O8" s="242">
        <v>119.68352853227015</v>
      </c>
      <c r="P8" s="242">
        <v>74.75502742230347</v>
      </c>
      <c r="Q8" s="242">
        <v>72.95396171553188</v>
      </c>
      <c r="R8" s="242"/>
      <c r="S8" s="109">
        <v>1145.2786192997419</v>
      </c>
      <c r="T8" s="123">
        <v>15</v>
      </c>
      <c r="U8" s="106">
        <f t="shared" si="1"/>
        <v>-74.25954260633762</v>
      </c>
      <c r="V8" s="182">
        <v>1964</v>
      </c>
    </row>
    <row r="9" spans="1:22" ht="12.75" customHeight="1">
      <c r="A9" s="107" t="s">
        <v>70</v>
      </c>
      <c r="B9" s="224" t="s">
        <v>559</v>
      </c>
      <c r="C9" s="242">
        <v>84.88980716253444</v>
      </c>
      <c r="D9" s="242">
        <v>94.52100337188416</v>
      </c>
      <c r="E9" s="242"/>
      <c r="F9" s="242">
        <v>72.68019680196801</v>
      </c>
      <c r="G9" s="242">
        <v>57.94444444444444</v>
      </c>
      <c r="H9" s="242">
        <v>97.99547852298417</v>
      </c>
      <c r="I9" s="242">
        <v>76.88191160216964</v>
      </c>
      <c r="J9" s="242">
        <v>80.21830773863294</v>
      </c>
      <c r="K9" s="242">
        <v>91.76166349083692</v>
      </c>
      <c r="L9" s="242">
        <v>101.13501582643073</v>
      </c>
      <c r="M9" s="242">
        <v>122.70836346107495</v>
      </c>
      <c r="N9" s="242">
        <v>109.64158977998581</v>
      </c>
      <c r="O9" s="242">
        <v>115.8540076335878</v>
      </c>
      <c r="P9" s="242">
        <v>65.57769652650822</v>
      </c>
      <c r="Q9" s="242">
        <v>77.94807892004155</v>
      </c>
      <c r="R9" s="242">
        <v>50.68944099378882</v>
      </c>
      <c r="S9" s="109">
        <v>1126.2354243121313</v>
      </c>
      <c r="T9" s="123">
        <v>15</v>
      </c>
      <c r="U9" s="106">
        <f t="shared" si="1"/>
        <v>-93.30273759394822</v>
      </c>
      <c r="V9" s="182">
        <v>1970</v>
      </c>
    </row>
    <row r="10" spans="1:22" ht="12.75" customHeight="1">
      <c r="A10" s="107" t="s">
        <v>71</v>
      </c>
      <c r="B10" s="224" t="s">
        <v>549</v>
      </c>
      <c r="C10" s="242">
        <v>90.9117840684661</v>
      </c>
      <c r="D10" s="242">
        <v>102.77548975957258</v>
      </c>
      <c r="E10" s="242">
        <v>54.452685421994886</v>
      </c>
      <c r="F10" s="242">
        <v>82.19384902143521</v>
      </c>
      <c r="G10" s="242">
        <v>70.9074074074074</v>
      </c>
      <c r="H10" s="242">
        <v>99.31034482758619</v>
      </c>
      <c r="I10" s="242">
        <v>98.37258877326755</v>
      </c>
      <c r="J10" s="242">
        <v>89.68514280871261</v>
      </c>
      <c r="K10" s="242">
        <v>88.82612891755981</v>
      </c>
      <c r="L10" s="242">
        <v>87.13647767185147</v>
      </c>
      <c r="M10" s="242"/>
      <c r="N10" s="242">
        <v>97.46323976181796</v>
      </c>
      <c r="O10" s="242">
        <v>108.3754355400697</v>
      </c>
      <c r="P10" s="242">
        <v>93.10968921389396</v>
      </c>
      <c r="Q10" s="242">
        <v>66.20744389709908</v>
      </c>
      <c r="R10" s="242"/>
      <c r="S10" s="109">
        <v>1109.0675777716406</v>
      </c>
      <c r="T10" s="123">
        <v>14</v>
      </c>
      <c r="U10" s="106">
        <f t="shared" si="1"/>
        <v>-110.47058413443892</v>
      </c>
      <c r="V10" s="182">
        <v>1980</v>
      </c>
    </row>
    <row r="11" spans="1:22" ht="12.75" customHeight="1">
      <c r="A11" s="107" t="s">
        <v>72</v>
      </c>
      <c r="B11" s="200" t="s">
        <v>634</v>
      </c>
      <c r="C11" s="242"/>
      <c r="D11" s="242">
        <v>82.6848469242695</v>
      </c>
      <c r="E11" s="242">
        <v>62.38107416879796</v>
      </c>
      <c r="F11" s="242"/>
      <c r="G11" s="242">
        <v>48.68518518518518</v>
      </c>
      <c r="H11" s="242">
        <v>98.4090909090909</v>
      </c>
      <c r="I11" s="242">
        <v>97.9076865803386</v>
      </c>
      <c r="J11" s="242">
        <v>87.13052770014794</v>
      </c>
      <c r="K11" s="242">
        <v>93.24631202503352</v>
      </c>
      <c r="L11" s="242">
        <v>97.25301816964105</v>
      </c>
      <c r="M11" s="242">
        <v>116.79108509680324</v>
      </c>
      <c r="N11" s="242">
        <v>106.78576326978467</v>
      </c>
      <c r="O11" s="242">
        <v>108.64947552447553</v>
      </c>
      <c r="P11" s="242">
        <v>74.26142595978061</v>
      </c>
      <c r="Q11" s="242">
        <v>81.98768809849523</v>
      </c>
      <c r="R11" s="242"/>
      <c r="S11" s="109">
        <v>1107.4879944266586</v>
      </c>
      <c r="T11" s="123">
        <v>13</v>
      </c>
      <c r="U11" s="106">
        <f t="shared" si="1"/>
        <v>-112.0501674794209</v>
      </c>
      <c r="V11" s="182">
        <v>1960</v>
      </c>
    </row>
    <row r="12" spans="1:22" ht="12.75" customHeight="1">
      <c r="A12" s="107" t="s">
        <v>73</v>
      </c>
      <c r="B12" s="224" t="s">
        <v>584</v>
      </c>
      <c r="C12" s="242">
        <v>73.03962460896767</v>
      </c>
      <c r="D12" s="242">
        <v>92.82870184745397</v>
      </c>
      <c r="E12" s="242">
        <v>63.14833759590793</v>
      </c>
      <c r="F12" s="242">
        <v>67.21689023238238</v>
      </c>
      <c r="G12" s="242">
        <v>100.53703703703704</v>
      </c>
      <c r="H12" s="242">
        <v>95.54744525547444</v>
      </c>
      <c r="I12" s="242">
        <v>95.78888207041257</v>
      </c>
      <c r="J12" s="242"/>
      <c r="K12" s="242">
        <v>83.80799505362535</v>
      </c>
      <c r="L12" s="242">
        <v>78.22027482138351</v>
      </c>
      <c r="M12" s="242">
        <v>101.34373852368711</v>
      </c>
      <c r="N12" s="242">
        <v>101.93200877306154</v>
      </c>
      <c r="O12" s="242">
        <v>109.87128273413228</v>
      </c>
      <c r="P12" s="242">
        <v>84.48080438756855</v>
      </c>
      <c r="Q12" s="242"/>
      <c r="R12" s="242">
        <v>81.12422360248446</v>
      </c>
      <c r="S12" s="109">
        <v>1098.5220187152886</v>
      </c>
      <c r="T12" s="123">
        <v>14</v>
      </c>
      <c r="U12" s="106">
        <f t="shared" si="1"/>
        <v>-121.0161431907909</v>
      </c>
      <c r="V12" s="182">
        <v>1966</v>
      </c>
    </row>
    <row r="13" spans="1:22" ht="12.75" customHeight="1">
      <c r="A13" s="107" t="s">
        <v>74</v>
      </c>
      <c r="B13" s="224" t="s">
        <v>567</v>
      </c>
      <c r="C13" s="242">
        <v>79.84944078004015</v>
      </c>
      <c r="D13" s="242">
        <v>85.27084226765655</v>
      </c>
      <c r="E13" s="242">
        <v>41.40920716112532</v>
      </c>
      <c r="F13" s="242">
        <v>59.782492482459055</v>
      </c>
      <c r="G13" s="242">
        <v>74.14814814814815</v>
      </c>
      <c r="H13" s="242">
        <v>95.46481954064892</v>
      </c>
      <c r="I13" s="242">
        <v>89.81553303081712</v>
      </c>
      <c r="J13" s="242">
        <v>82.37938511577481</v>
      </c>
      <c r="K13" s="242">
        <v>82.60513244387607</v>
      </c>
      <c r="L13" s="242">
        <v>92.93147429468452</v>
      </c>
      <c r="M13" s="242">
        <v>116.38747619581046</v>
      </c>
      <c r="N13" s="242">
        <v>101.11692621904518</v>
      </c>
      <c r="O13" s="242">
        <v>109.83584738243124</v>
      </c>
      <c r="P13" s="242">
        <v>79.52650822669104</v>
      </c>
      <c r="Q13" s="242">
        <v>57.548889938592346</v>
      </c>
      <c r="R13" s="242">
        <v>63.11180124223602</v>
      </c>
      <c r="S13" s="109">
        <v>1089.3315336456244</v>
      </c>
      <c r="T13" s="123">
        <v>16</v>
      </c>
      <c r="U13" s="106">
        <f t="shared" si="1"/>
        <v>-130.2066282604551</v>
      </c>
      <c r="V13" s="182">
        <v>1974</v>
      </c>
    </row>
    <row r="14" spans="1:22" ht="12.75" customHeight="1">
      <c r="A14" s="107" t="s">
        <v>75</v>
      </c>
      <c r="B14" s="224" t="s">
        <v>537</v>
      </c>
      <c r="C14" s="242">
        <v>105</v>
      </c>
      <c r="D14" s="242">
        <v>73.09104177313682</v>
      </c>
      <c r="E14" s="242">
        <v>71.58823529411765</v>
      </c>
      <c r="F14" s="242">
        <v>74.9212865002116</v>
      </c>
      <c r="G14" s="242">
        <v>67.20370370370371</v>
      </c>
      <c r="H14" s="242">
        <v>97.38317757009344</v>
      </c>
      <c r="I14" s="242">
        <v>100.6000086467836</v>
      </c>
      <c r="J14" s="242">
        <v>70.32426778242679</v>
      </c>
      <c r="K14" s="242">
        <v>84.09107908745852</v>
      </c>
      <c r="L14" s="242">
        <v>76.06638983285217</v>
      </c>
      <c r="M14" s="242">
        <v>111.0948384389425</v>
      </c>
      <c r="N14" s="242">
        <v>101.08778869465357</v>
      </c>
      <c r="O14" s="242">
        <v>113.67821436875147</v>
      </c>
      <c r="P14" s="242">
        <v>78.72212065813528</v>
      </c>
      <c r="Q14" s="242">
        <v>65.08602150537635</v>
      </c>
      <c r="R14" s="242">
        <v>50.06832298136646</v>
      </c>
      <c r="S14" s="109">
        <v>1087.3241808651367</v>
      </c>
      <c r="T14" s="123">
        <v>16</v>
      </c>
      <c r="U14" s="106">
        <f t="shared" si="1"/>
        <v>-132.21398104094283</v>
      </c>
      <c r="V14" s="182">
        <v>1985</v>
      </c>
    </row>
    <row r="15" spans="1:22" ht="12.75" customHeight="1">
      <c r="A15" s="107" t="s">
        <v>76</v>
      </c>
      <c r="B15" s="224" t="s">
        <v>566</v>
      </c>
      <c r="C15" s="242">
        <v>80.23782069760739</v>
      </c>
      <c r="D15" s="242">
        <v>72.21774778696852</v>
      </c>
      <c r="E15" s="242">
        <v>51.89514066496164</v>
      </c>
      <c r="F15" s="242">
        <v>74.55789473684209</v>
      </c>
      <c r="G15" s="242">
        <v>68.12962962962963</v>
      </c>
      <c r="H15" s="242">
        <v>88.24925816023737</v>
      </c>
      <c r="I15" s="242">
        <v>91.43229888787822</v>
      </c>
      <c r="J15" s="242">
        <v>96.15124977193942</v>
      </c>
      <c r="K15" s="242">
        <v>88.15587358878582</v>
      </c>
      <c r="L15" s="242">
        <v>82.47747032620165</v>
      </c>
      <c r="M15" s="242">
        <v>108.9436849622526</v>
      </c>
      <c r="N15" s="242">
        <v>103.46052631578947</v>
      </c>
      <c r="O15" s="242">
        <v>107.24833655290836</v>
      </c>
      <c r="P15" s="242">
        <v>90.84277879341865</v>
      </c>
      <c r="Q15" s="242">
        <v>58.545935545935556</v>
      </c>
      <c r="R15" s="242">
        <v>30.81366459627329</v>
      </c>
      <c r="S15" s="109">
        <v>1083.9749405808298</v>
      </c>
      <c r="T15" s="123">
        <v>16</v>
      </c>
      <c r="U15" s="106">
        <f t="shared" si="1"/>
        <v>-135.56322132524974</v>
      </c>
      <c r="V15" s="182">
        <v>1989</v>
      </c>
    </row>
    <row r="16" spans="1:22" ht="12.75" customHeight="1">
      <c r="A16" s="107" t="s">
        <v>77</v>
      </c>
      <c r="B16" s="224" t="s">
        <v>575</v>
      </c>
      <c r="C16" s="242">
        <v>75.48339184445045</v>
      </c>
      <c r="D16" s="242"/>
      <c r="E16" s="242">
        <v>49.08184143222506</v>
      </c>
      <c r="F16" s="242">
        <v>71.70830806549422</v>
      </c>
      <c r="G16" s="242">
        <v>79.24074074074075</v>
      </c>
      <c r="H16" s="242">
        <v>100.38834951456309</v>
      </c>
      <c r="I16" s="242">
        <v>96.37918793834345</v>
      </c>
      <c r="J16" s="242">
        <v>82.00963391136801</v>
      </c>
      <c r="K16" s="242">
        <v>93.58933845642825</v>
      </c>
      <c r="L16" s="242">
        <v>68.4737276837468</v>
      </c>
      <c r="M16" s="242">
        <v>109.68692695992583</v>
      </c>
      <c r="N16" s="242">
        <v>110.54009467795152</v>
      </c>
      <c r="O16" s="242">
        <v>112.88807001381852</v>
      </c>
      <c r="P16" s="242">
        <v>78.3016453382084</v>
      </c>
      <c r="Q16" s="242"/>
      <c r="R16" s="242">
        <v>36.40372670807454</v>
      </c>
      <c r="S16" s="109">
        <v>1078.6894151450392</v>
      </c>
      <c r="T16" s="123">
        <v>14</v>
      </c>
      <c r="U16" s="106">
        <f t="shared" si="1"/>
        <v>-140.84874676104027</v>
      </c>
      <c r="V16" s="182">
        <v>1978</v>
      </c>
    </row>
    <row r="17" spans="1:22" ht="12.75" customHeight="1">
      <c r="A17" s="107" t="s">
        <v>78</v>
      </c>
      <c r="B17" s="224" t="s">
        <v>539</v>
      </c>
      <c r="C17" s="242">
        <v>104.05123339658444</v>
      </c>
      <c r="D17" s="242">
        <v>67.32421672507103</v>
      </c>
      <c r="E17" s="242">
        <v>80.02813299232737</v>
      </c>
      <c r="F17" s="242">
        <v>70.98</v>
      </c>
      <c r="G17" s="242">
        <v>96.83333333333334</v>
      </c>
      <c r="H17" s="242">
        <v>86.32489586670938</v>
      </c>
      <c r="I17" s="242">
        <v>99.05769669718072</v>
      </c>
      <c r="J17" s="242">
        <v>81.91478716034177</v>
      </c>
      <c r="K17" s="242">
        <v>81.72978552939726</v>
      </c>
      <c r="L17" s="242">
        <v>88.31563361584806</v>
      </c>
      <c r="M17" s="242">
        <v>95.73914875684787</v>
      </c>
      <c r="N17" s="242">
        <v>89.80817302467123</v>
      </c>
      <c r="O17" s="242">
        <v>102.21107544141253</v>
      </c>
      <c r="P17" s="242"/>
      <c r="Q17" s="242"/>
      <c r="R17" s="242"/>
      <c r="S17" s="109">
        <v>1076.993895814654</v>
      </c>
      <c r="T17" s="123">
        <v>13</v>
      </c>
      <c r="U17" s="106">
        <f t="shared" si="1"/>
        <v>-142.54426609142547</v>
      </c>
      <c r="V17" s="182">
        <v>1986</v>
      </c>
    </row>
    <row r="18" spans="1:22" ht="12.75" customHeight="1">
      <c r="A18" s="107" t="s">
        <v>79</v>
      </c>
      <c r="B18" s="224" t="s">
        <v>632</v>
      </c>
      <c r="C18" s="242"/>
      <c r="D18" s="242">
        <v>86.39453953883152</v>
      </c>
      <c r="E18" s="242">
        <v>53.17391304347826</v>
      </c>
      <c r="F18" s="242"/>
      <c r="G18" s="242">
        <v>76.92592592592592</v>
      </c>
      <c r="H18" s="242">
        <v>101.91531460229521</v>
      </c>
      <c r="I18" s="242">
        <v>99.77355105497178</v>
      </c>
      <c r="J18" s="242"/>
      <c r="K18" s="242">
        <v>88.66895351391541</v>
      </c>
      <c r="L18" s="242">
        <v>110.25740998070775</v>
      </c>
      <c r="M18" s="242">
        <v>43.406077227808986</v>
      </c>
      <c r="N18" s="242">
        <v>108.58564620128959</v>
      </c>
      <c r="O18" s="242">
        <v>116.41056422569028</v>
      </c>
      <c r="P18" s="242">
        <v>83.87751371115174</v>
      </c>
      <c r="Q18" s="242">
        <v>95.47277386290841</v>
      </c>
      <c r="R18" s="242"/>
      <c r="S18" s="109">
        <v>1064.862182888975</v>
      </c>
      <c r="T18" s="123">
        <v>12</v>
      </c>
      <c r="U18" s="106">
        <f t="shared" si="1"/>
        <v>-154.6759790171045</v>
      </c>
      <c r="V18" s="182">
        <v>1978</v>
      </c>
    </row>
    <row r="19" spans="1:22" ht="12.75" customHeight="1">
      <c r="A19" s="107" t="s">
        <v>80</v>
      </c>
      <c r="B19" s="224" t="s">
        <v>586</v>
      </c>
      <c r="C19" s="242">
        <v>72.28538283062645</v>
      </c>
      <c r="D19" s="242">
        <v>92.78983452119657</v>
      </c>
      <c r="E19" s="242">
        <v>58.033248081841435</v>
      </c>
      <c r="F19" s="242">
        <v>76.09677419354837</v>
      </c>
      <c r="G19" s="242">
        <v>77.85185185185185</v>
      </c>
      <c r="H19" s="242">
        <v>96.0470242468773</v>
      </c>
      <c r="I19" s="242">
        <v>84.78322276742055</v>
      </c>
      <c r="J19" s="242">
        <v>81.57291746493983</v>
      </c>
      <c r="K19" s="242">
        <v>83.53577633865108</v>
      </c>
      <c r="L19" s="242">
        <v>87.06883674768548</v>
      </c>
      <c r="M19" s="242">
        <v>100.91351154091781</v>
      </c>
      <c r="N19" s="242">
        <v>99.38872255489022</v>
      </c>
      <c r="O19" s="242">
        <v>109.09890109890111</v>
      </c>
      <c r="P19" s="242">
        <v>69.78244972577696</v>
      </c>
      <c r="Q19" s="242">
        <v>56.12845049687156</v>
      </c>
      <c r="R19" s="242">
        <v>59.38509316770186</v>
      </c>
      <c r="S19" s="109">
        <v>1061.4327561575067</v>
      </c>
      <c r="T19" s="123">
        <v>16</v>
      </c>
      <c r="U19" s="106">
        <f t="shared" si="1"/>
        <v>-158.10540574857282</v>
      </c>
      <c r="V19" s="182">
        <v>1965</v>
      </c>
    </row>
    <row r="20" spans="1:22" ht="12.75" customHeight="1">
      <c r="A20" s="107" t="s">
        <v>81</v>
      </c>
      <c r="B20" s="224" t="s">
        <v>640</v>
      </c>
      <c r="C20" s="242"/>
      <c r="D20" s="242">
        <v>75.4150506124247</v>
      </c>
      <c r="E20" s="242">
        <v>48.31457800511509</v>
      </c>
      <c r="F20" s="242">
        <v>67.74285714285713</v>
      </c>
      <c r="G20" s="242">
        <v>70.9074074074074</v>
      </c>
      <c r="H20" s="242">
        <v>101.01761252446184</v>
      </c>
      <c r="I20" s="242">
        <v>88.37774776807575</v>
      </c>
      <c r="J20" s="242">
        <v>82.4213544088021</v>
      </c>
      <c r="K20" s="242">
        <v>88.63506996934355</v>
      </c>
      <c r="L20" s="242">
        <v>76.79244482173175</v>
      </c>
      <c r="M20" s="242">
        <v>111.42393594605983</v>
      </c>
      <c r="N20" s="242">
        <v>108.72648132547037</v>
      </c>
      <c r="O20" s="242">
        <v>115.83353207727166</v>
      </c>
      <c r="P20" s="242">
        <v>64.29798903107861</v>
      </c>
      <c r="Q20" s="242">
        <v>51.74630645842129</v>
      </c>
      <c r="R20" s="242">
        <v>46.3416149068323</v>
      </c>
      <c r="S20" s="109">
        <v>1051.5914830349848</v>
      </c>
      <c r="T20" s="123">
        <v>15</v>
      </c>
      <c r="U20" s="106">
        <f t="shared" si="1"/>
        <v>-167.94667887109472</v>
      </c>
      <c r="V20" s="182">
        <v>1981</v>
      </c>
    </row>
    <row r="21" spans="1:22" ht="12.75">
      <c r="A21" s="107" t="s">
        <v>82</v>
      </c>
      <c r="B21" s="224" t="s">
        <v>569</v>
      </c>
      <c r="C21" s="242">
        <v>78.52112676056338</v>
      </c>
      <c r="D21" s="242">
        <v>75.47209374775336</v>
      </c>
      <c r="E21" s="242">
        <v>63.65984654731458</v>
      </c>
      <c r="F21" s="242">
        <v>82.32322053675611</v>
      </c>
      <c r="G21" s="242">
        <v>70.44444444444444</v>
      </c>
      <c r="H21" s="242">
        <v>95.54744525547444</v>
      </c>
      <c r="I21" s="242">
        <v>102.13984522452242</v>
      </c>
      <c r="J21" s="242">
        <v>79.70654205607475</v>
      </c>
      <c r="K21" s="242">
        <v>76.96657820355146</v>
      </c>
      <c r="L21" s="242"/>
      <c r="M21" s="242">
        <v>101.03765652134175</v>
      </c>
      <c r="N21" s="242">
        <v>86.51227563441304</v>
      </c>
      <c r="O21" s="242">
        <v>111.90714610832956</v>
      </c>
      <c r="P21" s="242">
        <v>83.2742230347349</v>
      </c>
      <c r="Q21" s="242">
        <v>50.92894496555161</v>
      </c>
      <c r="R21" s="242">
        <v>41.993788819875775</v>
      </c>
      <c r="S21" s="109">
        <v>1043.8525975279595</v>
      </c>
      <c r="T21" s="123">
        <v>15</v>
      </c>
      <c r="U21" s="106">
        <f t="shared" si="1"/>
        <v>-175.68556437812003</v>
      </c>
      <c r="V21" s="182">
        <v>1977</v>
      </c>
    </row>
    <row r="22" spans="1:22" ht="12.75">
      <c r="A22" s="107" t="s">
        <v>83</v>
      </c>
      <c r="B22" s="224" t="s">
        <v>611</v>
      </c>
      <c r="C22" s="242">
        <v>54.53501613209338</v>
      </c>
      <c r="D22" s="242">
        <v>83.0627481443121</v>
      </c>
      <c r="E22" s="242">
        <v>71.58823529411765</v>
      </c>
      <c r="F22" s="242">
        <v>71.03442754203363</v>
      </c>
      <c r="G22" s="242">
        <v>87.11111111111111</v>
      </c>
      <c r="H22" s="242">
        <v>106.50229837024655</v>
      </c>
      <c r="I22" s="242">
        <v>99.79083384197327</v>
      </c>
      <c r="J22" s="242"/>
      <c r="K22" s="242">
        <v>97.65780777812296</v>
      </c>
      <c r="L22" s="242">
        <v>72.8020362660563</v>
      </c>
      <c r="M22" s="242">
        <v>116.20107298535821</v>
      </c>
      <c r="N22" s="242">
        <v>110.7492090882945</v>
      </c>
      <c r="O22" s="242"/>
      <c r="P22" s="242">
        <v>70.71480804387568</v>
      </c>
      <c r="Q22" s="242"/>
      <c r="R22" s="242"/>
      <c r="S22" s="109">
        <v>1041.7496045975954</v>
      </c>
      <c r="T22" s="123">
        <v>12</v>
      </c>
      <c r="U22" s="106">
        <f t="shared" si="1"/>
        <v>-177.7885573084841</v>
      </c>
      <c r="V22" s="182">
        <v>1990</v>
      </c>
    </row>
    <row r="23" spans="1:22" ht="12.75">
      <c r="A23" s="107" t="s">
        <v>84</v>
      </c>
      <c r="B23" s="224" t="s">
        <v>855</v>
      </c>
      <c r="C23" s="242">
        <v>74.6</v>
      </c>
      <c r="D23" s="242">
        <v>68.40500730143278</v>
      </c>
      <c r="E23" s="242">
        <v>43.710997442455245</v>
      </c>
      <c r="F23" s="242"/>
      <c r="G23" s="242">
        <v>67.20370370370371</v>
      </c>
      <c r="H23" s="242">
        <v>85.92356687898089</v>
      </c>
      <c r="I23" s="242">
        <v>98.29646348459934</v>
      </c>
      <c r="J23" s="242">
        <v>60.8181107200715</v>
      </c>
      <c r="K23" s="242">
        <v>88.08508675561667</v>
      </c>
      <c r="L23" s="242">
        <v>78.37827225130889</v>
      </c>
      <c r="M23" s="242">
        <v>109.66323377960865</v>
      </c>
      <c r="N23" s="242">
        <v>105.78851104186425</v>
      </c>
      <c r="O23" s="242">
        <v>105.13569937369522</v>
      </c>
      <c r="P23" s="242">
        <v>91.59232175502741</v>
      </c>
      <c r="Q23" s="242">
        <v>57.27711975935326</v>
      </c>
      <c r="R23" s="242">
        <v>32.05590062111801</v>
      </c>
      <c r="S23" s="109">
        <v>1033.8899770459093</v>
      </c>
      <c r="T23" s="123">
        <v>15</v>
      </c>
      <c r="U23" s="106">
        <f t="shared" si="1"/>
        <v>-185.6481848601702</v>
      </c>
      <c r="V23" s="182">
        <v>1976</v>
      </c>
    </row>
    <row r="24" spans="1:22" ht="12.75">
      <c r="A24" s="107" t="s">
        <v>85</v>
      </c>
      <c r="B24" s="224" t="s">
        <v>593</v>
      </c>
      <c r="C24" s="242">
        <v>69.95769039323048</v>
      </c>
      <c r="D24" s="242">
        <v>69.78474197260155</v>
      </c>
      <c r="E24" s="242">
        <v>68.0076726342711</v>
      </c>
      <c r="F24" s="242">
        <v>49.72807258729723</v>
      </c>
      <c r="G24" s="242">
        <v>72.29629629629629</v>
      </c>
      <c r="H24" s="242">
        <v>91.70072739868374</v>
      </c>
      <c r="I24" s="242">
        <v>87.75185225239632</v>
      </c>
      <c r="J24" s="242">
        <v>56.87684959244068</v>
      </c>
      <c r="K24" s="242">
        <v>83.43660038961755</v>
      </c>
      <c r="L24" s="242">
        <v>81.0646367009406</v>
      </c>
      <c r="M24" s="242">
        <v>109.82146542827658</v>
      </c>
      <c r="N24" s="242">
        <v>104.92226243130948</v>
      </c>
      <c r="O24" s="242">
        <v>109.76507092198582</v>
      </c>
      <c r="P24" s="242">
        <v>79.17915904936015</v>
      </c>
      <c r="Q24" s="242">
        <v>63.57490558120017</v>
      </c>
      <c r="R24" s="242">
        <v>37.024844720496894</v>
      </c>
      <c r="S24" s="109">
        <v>1027.6881758689697</v>
      </c>
      <c r="T24" s="123">
        <v>16</v>
      </c>
      <c r="U24" s="106">
        <f t="shared" si="1"/>
        <v>-191.84998603710983</v>
      </c>
      <c r="V24" s="182">
        <v>1975</v>
      </c>
    </row>
    <row r="25" spans="1:22" ht="12.75">
      <c r="A25" s="107" t="s">
        <v>86</v>
      </c>
      <c r="B25" s="224" t="s">
        <v>550</v>
      </c>
      <c r="C25" s="242">
        <v>90.742444152431</v>
      </c>
      <c r="D25" s="242">
        <v>64.04702484382713</v>
      </c>
      <c r="E25" s="242">
        <v>56.754475703324815</v>
      </c>
      <c r="F25" s="242">
        <v>62.29867411025819</v>
      </c>
      <c r="G25" s="242">
        <v>75.53703703703704</v>
      </c>
      <c r="H25" s="242">
        <v>92.22609909281228</v>
      </c>
      <c r="I25" s="242">
        <v>94.5429637900588</v>
      </c>
      <c r="J25" s="242">
        <v>76.40202944118907</v>
      </c>
      <c r="K25" s="242">
        <v>77.27333155114988</v>
      </c>
      <c r="L25" s="242">
        <v>78.43385069568788</v>
      </c>
      <c r="M25" s="242">
        <v>98.60902520712145</v>
      </c>
      <c r="N25" s="242">
        <v>88.34856050143418</v>
      </c>
      <c r="O25" s="242">
        <v>104.09923821288864</v>
      </c>
      <c r="P25" s="242">
        <v>79.58135283363802</v>
      </c>
      <c r="Q25" s="242">
        <v>52.47729220222794</v>
      </c>
      <c r="R25" s="242">
        <v>27.08695652173913</v>
      </c>
      <c r="S25" s="109">
        <v>1019.8429573592754</v>
      </c>
      <c r="T25" s="123">
        <v>16</v>
      </c>
      <c r="U25" s="106">
        <f t="shared" si="1"/>
        <v>-199.69520454680412</v>
      </c>
      <c r="V25" s="182">
        <v>1981</v>
      </c>
    </row>
    <row r="26" spans="1:22" ht="12.75">
      <c r="A26" s="107" t="s">
        <v>87</v>
      </c>
      <c r="B26" s="200" t="s">
        <v>725</v>
      </c>
      <c r="C26" s="242">
        <v>76.84145334434352</v>
      </c>
      <c r="D26" s="242"/>
      <c r="E26" s="242">
        <v>39.36317135549872</v>
      </c>
      <c r="F26" s="242">
        <v>64.74386920980925</v>
      </c>
      <c r="G26" s="242">
        <v>55.166666666666664</v>
      </c>
      <c r="H26" s="242">
        <v>89.5330870003359</v>
      </c>
      <c r="I26" s="242">
        <v>89.62120044748164</v>
      </c>
      <c r="J26" s="242">
        <v>75.80498866213152</v>
      </c>
      <c r="K26" s="242">
        <v>79.18224507385501</v>
      </c>
      <c r="L26" s="242">
        <v>82.9157850190436</v>
      </c>
      <c r="M26" s="242">
        <v>109.70273055126223</v>
      </c>
      <c r="N26" s="242">
        <v>99.27752864972597</v>
      </c>
      <c r="O26" s="242">
        <v>108.94275060320247</v>
      </c>
      <c r="P26" s="242">
        <v>77.13162705667276</v>
      </c>
      <c r="Q26" s="242">
        <v>64.54338094222982</v>
      </c>
      <c r="R26" s="242">
        <v>48.20496894409938</v>
      </c>
      <c r="S26" s="109">
        <v>1018.2406465600939</v>
      </c>
      <c r="T26" s="123">
        <v>15</v>
      </c>
      <c r="U26" s="106">
        <f t="shared" si="1"/>
        <v>-201.29751534598563</v>
      </c>
      <c r="V26" s="184">
        <v>1976</v>
      </c>
    </row>
    <row r="27" spans="1:22" ht="12.75">
      <c r="A27" s="107" t="s">
        <v>88</v>
      </c>
      <c r="B27" s="224" t="s">
        <v>592</v>
      </c>
      <c r="C27" s="242">
        <v>70.59437044483539</v>
      </c>
      <c r="D27" s="242">
        <v>90.40715152312025</v>
      </c>
      <c r="E27" s="242">
        <v>74.40153452685422</v>
      </c>
      <c r="F27" s="242">
        <v>67.73052751856788</v>
      </c>
      <c r="G27" s="242">
        <v>94.05555555555556</v>
      </c>
      <c r="H27" s="242">
        <v>98.2017378163959</v>
      </c>
      <c r="I27" s="242">
        <v>85.46399173978828</v>
      </c>
      <c r="J27" s="242">
        <v>81.5084226646248</v>
      </c>
      <c r="K27" s="242">
        <v>86.4420471897936</v>
      </c>
      <c r="L27" s="242">
        <v>93.35650572091161</v>
      </c>
      <c r="M27" s="242"/>
      <c r="N27" s="242"/>
      <c r="O27" s="242">
        <v>97.52345215759851</v>
      </c>
      <c r="P27" s="242"/>
      <c r="Q27" s="242">
        <v>69.62051459559247</v>
      </c>
      <c r="R27" s="242">
        <v>29.57142857142857</v>
      </c>
      <c r="S27" s="109">
        <v>1009.3058114536385</v>
      </c>
      <c r="T27" s="123">
        <v>13</v>
      </c>
      <c r="U27" s="106">
        <f t="shared" si="1"/>
        <v>-210.23235045244098</v>
      </c>
      <c r="V27" s="182">
        <v>1964</v>
      </c>
    </row>
    <row r="28" spans="1:22" ht="12.75">
      <c r="A28" s="107" t="s">
        <v>89</v>
      </c>
      <c r="B28" s="200" t="s">
        <v>603</v>
      </c>
      <c r="C28" s="242">
        <v>65.45865184155663</v>
      </c>
      <c r="D28" s="242">
        <v>77.78963293255833</v>
      </c>
      <c r="E28" s="242">
        <v>45.75703324808184</v>
      </c>
      <c r="F28" s="242">
        <v>68.29004994237417</v>
      </c>
      <c r="G28" s="242">
        <v>77.85185185185185</v>
      </c>
      <c r="H28" s="242">
        <v>96.32743362831857</v>
      </c>
      <c r="I28" s="242">
        <v>80.56561037066035</v>
      </c>
      <c r="J28" s="242">
        <v>86.05126541207007</v>
      </c>
      <c r="K28" s="242">
        <v>84.93300284084049</v>
      </c>
      <c r="L28" s="242">
        <v>56.215436415997225</v>
      </c>
      <c r="M28" s="242">
        <v>102.37558247903075</v>
      </c>
      <c r="N28" s="242">
        <v>99.74304336926548</v>
      </c>
      <c r="O28" s="242">
        <v>107.64832793959008</v>
      </c>
      <c r="P28" s="242">
        <v>56.80255941499086</v>
      </c>
      <c r="Q28" s="242">
        <v>38.13447730315201</v>
      </c>
      <c r="R28" s="242">
        <v>45.72049689440994</v>
      </c>
      <c r="S28" s="109">
        <v>1003.8370120231075</v>
      </c>
      <c r="T28" s="123">
        <v>16</v>
      </c>
      <c r="U28" s="106">
        <f t="shared" si="1"/>
        <v>-215.701149882972</v>
      </c>
      <c r="V28" s="182">
        <v>1957</v>
      </c>
    </row>
    <row r="29" spans="1:22" ht="12.75">
      <c r="A29" s="107" t="s">
        <v>90</v>
      </c>
      <c r="B29" s="200" t="s">
        <v>622</v>
      </c>
      <c r="C29" s="242"/>
      <c r="D29" s="242">
        <v>96.19228566464392</v>
      </c>
      <c r="E29" s="242">
        <v>52.150895140664964</v>
      </c>
      <c r="F29" s="242">
        <v>76.25431034482757</v>
      </c>
      <c r="G29" s="242"/>
      <c r="H29" s="242">
        <v>94.16696524543175</v>
      </c>
      <c r="I29" s="242">
        <v>91.29260328520591</v>
      </c>
      <c r="J29" s="242">
        <v>90.67998628022639</v>
      </c>
      <c r="K29" s="242">
        <v>91.12339580229488</v>
      </c>
      <c r="L29" s="242"/>
      <c r="M29" s="242">
        <v>43.406077227808986</v>
      </c>
      <c r="N29" s="242">
        <v>108.5622197309417</v>
      </c>
      <c r="O29" s="242">
        <v>110.4245810055866</v>
      </c>
      <c r="P29" s="242">
        <v>77.2961608775137</v>
      </c>
      <c r="Q29" s="242">
        <v>58.66910913999229</v>
      </c>
      <c r="R29" s="242"/>
      <c r="S29" s="109">
        <v>990.2185897451386</v>
      </c>
      <c r="T29" s="123">
        <v>12</v>
      </c>
      <c r="U29" s="106">
        <f t="shared" si="1"/>
        <v>-229.31957216094088</v>
      </c>
      <c r="V29" s="182">
        <v>1970</v>
      </c>
    </row>
    <row r="30" spans="1:22" ht="12.75">
      <c r="A30" s="107" t="s">
        <v>91</v>
      </c>
      <c r="B30" s="224" t="s">
        <v>568</v>
      </c>
      <c r="C30" s="242">
        <v>79.04255319148938</v>
      </c>
      <c r="D30" s="242">
        <v>67.28302082254221</v>
      </c>
      <c r="E30" s="242">
        <v>49.84910485933504</v>
      </c>
      <c r="F30" s="242">
        <v>75.04323866044933</v>
      </c>
      <c r="G30" s="242">
        <v>50.074074074074076</v>
      </c>
      <c r="H30" s="242">
        <v>93.84944702104886</v>
      </c>
      <c r="I30" s="242">
        <v>92.18824166254791</v>
      </c>
      <c r="J30" s="242">
        <v>74.64522199763016</v>
      </c>
      <c r="K30" s="242">
        <v>70.09254837169078</v>
      </c>
      <c r="L30" s="242">
        <v>75.47779072322675</v>
      </c>
      <c r="M30" s="242">
        <v>96.36397684712291</v>
      </c>
      <c r="N30" s="242">
        <v>76.78462874511507</v>
      </c>
      <c r="O30" s="242">
        <v>102.35625251306797</v>
      </c>
      <c r="P30" s="242">
        <v>73.78610603290676</v>
      </c>
      <c r="Q30" s="242">
        <v>59.97089294523927</v>
      </c>
      <c r="R30" s="242">
        <v>64.35403726708074</v>
      </c>
      <c r="S30" s="109">
        <v>976.9130265888382</v>
      </c>
      <c r="T30" s="123">
        <v>16</v>
      </c>
      <c r="U30" s="106">
        <f t="shared" si="1"/>
        <v>-242.6251353172413</v>
      </c>
      <c r="V30" s="182">
        <v>1978</v>
      </c>
    </row>
    <row r="31" spans="1:22" ht="12.75">
      <c r="A31" s="107" t="s">
        <v>92</v>
      </c>
      <c r="B31" s="224" t="s">
        <v>774</v>
      </c>
      <c r="C31" s="242">
        <v>92.90838666217581</v>
      </c>
      <c r="D31" s="242">
        <v>89.85065108415151</v>
      </c>
      <c r="E31" s="242">
        <v>55.987212276214834</v>
      </c>
      <c r="F31" s="242">
        <v>60.82579108540319</v>
      </c>
      <c r="G31" s="242">
        <v>71.37037037037037</v>
      </c>
      <c r="H31" s="242">
        <v>82.89881494986327</v>
      </c>
      <c r="I31" s="242">
        <v>79.66663655621018</v>
      </c>
      <c r="J31" s="242"/>
      <c r="K31" s="242">
        <v>77.27333155114988</v>
      </c>
      <c r="L31" s="242">
        <v>86.2030577408342</v>
      </c>
      <c r="M31" s="242"/>
      <c r="N31" s="242">
        <v>93.04747232682871</v>
      </c>
      <c r="O31" s="242">
        <v>95.83135174684472</v>
      </c>
      <c r="P31" s="242">
        <v>71.77513711151735</v>
      </c>
      <c r="Q31" s="242">
        <v>56.537320352341226</v>
      </c>
      <c r="R31" s="242">
        <v>73.67080745341616</v>
      </c>
      <c r="S31" s="109">
        <v>975.3218086387654</v>
      </c>
      <c r="T31" s="123">
        <v>14</v>
      </c>
      <c r="U31" s="106">
        <f t="shared" si="1"/>
        <v>-244.21635326731405</v>
      </c>
      <c r="V31" s="182">
        <v>1974</v>
      </c>
    </row>
    <row r="32" spans="1:22" ht="12.75">
      <c r="A32" s="107" t="s">
        <v>93</v>
      </c>
      <c r="B32" s="224" t="s">
        <v>609</v>
      </c>
      <c r="C32" s="242">
        <v>56.317341722375154</v>
      </c>
      <c r="D32" s="242">
        <v>58.730915468305376</v>
      </c>
      <c r="E32" s="242">
        <v>81.56265984654732</v>
      </c>
      <c r="F32" s="242">
        <v>68.3653846153846</v>
      </c>
      <c r="G32" s="242">
        <v>101</v>
      </c>
      <c r="H32" s="242">
        <v>72.57810515621031</v>
      </c>
      <c r="I32" s="242">
        <v>87.88961475234507</v>
      </c>
      <c r="J32" s="242">
        <v>77.99824663939216</v>
      </c>
      <c r="K32" s="242">
        <v>75.78283631122697</v>
      </c>
      <c r="L32" s="242">
        <v>70.42966011623437</v>
      </c>
      <c r="M32" s="242"/>
      <c r="N32" s="242">
        <v>90.44117647058823</v>
      </c>
      <c r="O32" s="242">
        <v>92.4826388888889</v>
      </c>
      <c r="P32" s="242">
        <v>89.96526508226691</v>
      </c>
      <c r="Q32" s="242"/>
      <c r="R32" s="242">
        <v>46.3416149068323</v>
      </c>
      <c r="S32" s="109">
        <v>967.2265033473903</v>
      </c>
      <c r="T32" s="123">
        <v>14</v>
      </c>
      <c r="U32" s="106">
        <f t="shared" si="1"/>
        <v>-252.31165855868915</v>
      </c>
      <c r="V32" s="182">
        <v>1976</v>
      </c>
    </row>
    <row r="33" spans="1:22" ht="12.75">
      <c r="A33" s="107" t="s">
        <v>94</v>
      </c>
      <c r="B33" s="200" t="s">
        <v>554</v>
      </c>
      <c r="C33" s="242">
        <v>87.38636363636364</v>
      </c>
      <c r="D33" s="242"/>
      <c r="E33" s="242">
        <v>28.877237851662407</v>
      </c>
      <c r="F33" s="242">
        <v>52.50480629187299</v>
      </c>
      <c r="G33" s="242">
        <v>57.018518518518526</v>
      </c>
      <c r="H33" s="242">
        <v>104.3520782396088</v>
      </c>
      <c r="I33" s="242">
        <v>89.5352251040103</v>
      </c>
      <c r="J33" s="242">
        <v>70.2602703938345</v>
      </c>
      <c r="K33" s="242">
        <v>79.29448537620004</v>
      </c>
      <c r="L33" s="242">
        <v>86.35210457412623</v>
      </c>
      <c r="M33" s="242">
        <v>107.67897271268058</v>
      </c>
      <c r="N33" s="242">
        <v>90.12669287898645</v>
      </c>
      <c r="O33" s="242">
        <v>111.96310635390573</v>
      </c>
      <c r="P33" s="242"/>
      <c r="Q33" s="242"/>
      <c r="R33" s="242"/>
      <c r="S33" s="109">
        <v>965.3498619317701</v>
      </c>
      <c r="T33" s="123">
        <v>12</v>
      </c>
      <c r="U33" s="106">
        <f t="shared" si="1"/>
        <v>-254.18829997430942</v>
      </c>
      <c r="V33" s="182">
        <v>1992</v>
      </c>
    </row>
    <row r="34" spans="1:22" ht="12.75">
      <c r="A34" s="107" t="s">
        <v>95</v>
      </c>
      <c r="B34" s="224" t="s">
        <v>556</v>
      </c>
      <c r="C34" s="242">
        <v>86.74130911368619</v>
      </c>
      <c r="D34" s="242">
        <v>52.60188587589817</v>
      </c>
      <c r="E34" s="242">
        <v>58.033248081841435</v>
      </c>
      <c r="F34" s="242">
        <v>82.10169885966953</v>
      </c>
      <c r="G34" s="242">
        <v>78.77777777777779</v>
      </c>
      <c r="H34" s="242">
        <v>79.2783505154639</v>
      </c>
      <c r="I34" s="242">
        <v>100.29233664235218</v>
      </c>
      <c r="J34" s="242">
        <v>89.62059620596204</v>
      </c>
      <c r="K34" s="242">
        <v>68.94406988889943</v>
      </c>
      <c r="L34" s="242">
        <v>79.09634962347901</v>
      </c>
      <c r="M34" s="242"/>
      <c r="N34" s="242"/>
      <c r="O34" s="242">
        <v>96.06093979442</v>
      </c>
      <c r="P34" s="242">
        <v>79.54478976234003</v>
      </c>
      <c r="Q34" s="242">
        <v>58.132244820013376</v>
      </c>
      <c r="R34" s="242">
        <v>58.14285714285714</v>
      </c>
      <c r="S34" s="109">
        <v>956.7333201469206</v>
      </c>
      <c r="T34" s="123">
        <v>14</v>
      </c>
      <c r="U34" s="106">
        <f t="shared" si="1"/>
        <v>-262.8048417591589</v>
      </c>
      <c r="V34" s="182">
        <v>1967</v>
      </c>
    </row>
    <row r="35" spans="1:22" ht="12.75">
      <c r="A35" s="107" t="s">
        <v>96</v>
      </c>
      <c r="B35" s="224" t="s">
        <v>642</v>
      </c>
      <c r="C35" s="242"/>
      <c r="D35" s="242">
        <v>73.43325228667362</v>
      </c>
      <c r="E35" s="242">
        <v>38.851662404092075</v>
      </c>
      <c r="F35" s="242">
        <v>56.367875647668384</v>
      </c>
      <c r="G35" s="242">
        <v>80.62962962962963</v>
      </c>
      <c r="H35" s="242">
        <v>85.01256281407035</v>
      </c>
      <c r="I35" s="242">
        <v>94.24057516101784</v>
      </c>
      <c r="J35" s="242">
        <v>68.05692288274642</v>
      </c>
      <c r="K35" s="242">
        <v>89.01744797854644</v>
      </c>
      <c r="L35" s="242"/>
      <c r="M35" s="242"/>
      <c r="N35" s="242">
        <v>106.88684427355123</v>
      </c>
      <c r="O35" s="242">
        <v>103.28446344939931</v>
      </c>
      <c r="P35" s="242">
        <v>91.72029250457038</v>
      </c>
      <c r="Q35" s="242">
        <v>39.52812045296388</v>
      </c>
      <c r="R35" s="242">
        <v>64.9751552795031</v>
      </c>
      <c r="S35" s="109">
        <v>953.1531423603404</v>
      </c>
      <c r="T35" s="123">
        <v>13</v>
      </c>
      <c r="U35" s="106">
        <f t="shared" si="1"/>
        <v>-266.38501954573906</v>
      </c>
      <c r="V35" s="182">
        <v>1975</v>
      </c>
    </row>
    <row r="36" spans="1:22" ht="12.75">
      <c r="A36" s="107" t="s">
        <v>97</v>
      </c>
      <c r="B36" s="200" t="s">
        <v>561</v>
      </c>
      <c r="C36" s="242">
        <v>81.90041249263408</v>
      </c>
      <c r="D36" s="242"/>
      <c r="E36" s="242">
        <v>65.9616368286445</v>
      </c>
      <c r="F36" s="242">
        <v>67.1320754716981</v>
      </c>
      <c r="G36" s="242">
        <v>84.79629629629629</v>
      </c>
      <c r="H36" s="242">
        <v>78.59043305972261</v>
      </c>
      <c r="I36" s="242">
        <v>86.60032468258999</v>
      </c>
      <c r="J36" s="242">
        <v>78.67101673671017</v>
      </c>
      <c r="K36" s="242">
        <v>74.14989045512793</v>
      </c>
      <c r="L36" s="242">
        <v>79.22006532649974</v>
      </c>
      <c r="M36" s="242"/>
      <c r="N36" s="242"/>
      <c r="O36" s="242"/>
      <c r="P36" s="242">
        <v>80.71480804387568</v>
      </c>
      <c r="Q36" s="242">
        <v>60.74577457745775</v>
      </c>
      <c r="R36" s="242">
        <v>101</v>
      </c>
      <c r="S36" s="109">
        <v>939.4827339712567</v>
      </c>
      <c r="T36" s="123">
        <v>12</v>
      </c>
      <c r="U36" s="106">
        <f t="shared" si="1"/>
        <v>-280.0554279348228</v>
      </c>
      <c r="V36" s="182">
        <v>1973</v>
      </c>
    </row>
    <row r="37" spans="1:22" ht="12.75">
      <c r="A37" s="107" t="s">
        <v>98</v>
      </c>
      <c r="B37" s="200" t="s">
        <v>714</v>
      </c>
      <c r="C37" s="242"/>
      <c r="D37" s="242"/>
      <c r="E37" s="242">
        <v>46.26854219948849</v>
      </c>
      <c r="F37" s="242">
        <v>53.535236396074936</v>
      </c>
      <c r="G37" s="242">
        <v>68.5925925925926</v>
      </c>
      <c r="H37" s="242">
        <v>84.1462658816238</v>
      </c>
      <c r="I37" s="242">
        <v>70.26020206893448</v>
      </c>
      <c r="J37" s="242">
        <v>66.23674695103267</v>
      </c>
      <c r="K37" s="242">
        <v>77.10315801611438</v>
      </c>
      <c r="L37" s="242">
        <v>73.73614457831326</v>
      </c>
      <c r="M37" s="242">
        <v>103.1933050447902</v>
      </c>
      <c r="N37" s="242">
        <v>94.63680952937055</v>
      </c>
      <c r="O37" s="242">
        <v>101.95121951219512</v>
      </c>
      <c r="P37" s="242">
        <v>68.10054844606947</v>
      </c>
      <c r="Q37" s="242">
        <v>45.37798165137615</v>
      </c>
      <c r="R37" s="242">
        <v>76.77639751552795</v>
      </c>
      <c r="S37" s="109">
        <v>938.2686265326395</v>
      </c>
      <c r="T37" s="123">
        <v>14</v>
      </c>
      <c r="U37" s="106">
        <f t="shared" si="1"/>
        <v>-281.26953537344</v>
      </c>
      <c r="V37" s="182">
        <v>1968</v>
      </c>
    </row>
    <row r="38" spans="1:22" ht="12.75">
      <c r="A38" s="107" t="s">
        <v>99</v>
      </c>
      <c r="B38" s="200" t="s">
        <v>643</v>
      </c>
      <c r="C38" s="242"/>
      <c r="D38" s="242">
        <v>72.98985182189213</v>
      </c>
      <c r="E38" s="242">
        <v>58.54475703324808</v>
      </c>
      <c r="F38" s="242"/>
      <c r="G38" s="242">
        <v>64.42592592592592</v>
      </c>
      <c r="H38" s="242">
        <v>99.31034482758619</v>
      </c>
      <c r="I38" s="242">
        <v>84.20285260241648</v>
      </c>
      <c r="J38" s="242"/>
      <c r="K38" s="242">
        <v>86.10216591744994</v>
      </c>
      <c r="L38" s="242">
        <v>93.62209273534606</v>
      </c>
      <c r="M38" s="242"/>
      <c r="N38" s="242">
        <v>92.83845278725826</v>
      </c>
      <c r="O38" s="242">
        <v>106.13708483181722</v>
      </c>
      <c r="P38" s="242">
        <v>60.202925045703836</v>
      </c>
      <c r="Q38" s="242">
        <v>72.97939643679555</v>
      </c>
      <c r="R38" s="242">
        <v>45.099378881987576</v>
      </c>
      <c r="S38" s="109">
        <v>936.4552288474273</v>
      </c>
      <c r="T38" s="123">
        <v>12</v>
      </c>
      <c r="U38" s="106">
        <f t="shared" si="1"/>
        <v>-283.0829330586522</v>
      </c>
      <c r="V38" s="182">
        <v>1996</v>
      </c>
    </row>
    <row r="39" spans="1:22" ht="12.75">
      <c r="A39" s="107" t="s">
        <v>100</v>
      </c>
      <c r="B39" s="224" t="s">
        <v>591</v>
      </c>
      <c r="C39" s="242">
        <v>71.47987773815589</v>
      </c>
      <c r="D39" s="242">
        <v>68.02302516841279</v>
      </c>
      <c r="E39" s="242"/>
      <c r="F39" s="242">
        <v>59.65</v>
      </c>
      <c r="G39" s="242">
        <v>47.75925925925926</v>
      </c>
      <c r="H39" s="242">
        <v>83.55541909732884</v>
      </c>
      <c r="I39" s="242">
        <v>63.32893236191509</v>
      </c>
      <c r="J39" s="242">
        <v>64.99399579705795</v>
      </c>
      <c r="K39" s="242">
        <v>71.3250171241899</v>
      </c>
      <c r="L39" s="242">
        <v>87.37209407712875</v>
      </c>
      <c r="M39" s="242">
        <v>97.46696111544125</v>
      </c>
      <c r="N39" s="242">
        <v>83.55263157894737</v>
      </c>
      <c r="O39" s="242">
        <v>95.81931236283835</v>
      </c>
      <c r="P39" s="242">
        <v>44.40767824497257</v>
      </c>
      <c r="Q39" s="242">
        <v>76.8080020452512</v>
      </c>
      <c r="R39" s="242">
        <v>7.211180124223603</v>
      </c>
      <c r="S39" s="109">
        <v>923.3752684666675</v>
      </c>
      <c r="T39" s="123">
        <v>15</v>
      </c>
      <c r="U39" s="106">
        <f t="shared" si="1"/>
        <v>-296.16289343941196</v>
      </c>
      <c r="V39" s="182">
        <v>2003</v>
      </c>
    </row>
    <row r="40" spans="1:22" ht="12.75">
      <c r="A40" s="107" t="s">
        <v>101</v>
      </c>
      <c r="B40" s="224" t="s">
        <v>588</v>
      </c>
      <c r="C40" s="242">
        <v>71.92307692307693</v>
      </c>
      <c r="D40" s="242">
        <v>74.74449063858401</v>
      </c>
      <c r="E40" s="242">
        <v>47.547314578005114</v>
      </c>
      <c r="F40" s="242">
        <v>52.16112236042811</v>
      </c>
      <c r="G40" s="242">
        <v>69.51851851851852</v>
      </c>
      <c r="H40" s="242">
        <v>89.86162672966587</v>
      </c>
      <c r="I40" s="242">
        <v>83.77960246664014</v>
      </c>
      <c r="J40" s="242">
        <v>67.62221108047129</v>
      </c>
      <c r="K40" s="242">
        <v>66.23</v>
      </c>
      <c r="L40" s="242">
        <v>78.2709844875491</v>
      </c>
      <c r="M40" s="242">
        <v>40.69522897718206</v>
      </c>
      <c r="N40" s="242">
        <v>91.1893661893662</v>
      </c>
      <c r="O40" s="242">
        <v>101.04224240031584</v>
      </c>
      <c r="P40" s="242">
        <v>70.02010968921388</v>
      </c>
      <c r="Q40" s="242">
        <v>49.931642688775106</v>
      </c>
      <c r="R40" s="242">
        <v>41.37267080745342</v>
      </c>
      <c r="S40" s="109">
        <v>916.3633514838298</v>
      </c>
      <c r="T40" s="123">
        <v>16</v>
      </c>
      <c r="U40" s="106">
        <f t="shared" si="1"/>
        <v>-303.1748104222497</v>
      </c>
      <c r="V40" s="182">
        <v>1964</v>
      </c>
    </row>
    <row r="41" spans="1:22" ht="12.75">
      <c r="A41" s="107" t="s">
        <v>102</v>
      </c>
      <c r="B41" s="224" t="s">
        <v>602</v>
      </c>
      <c r="C41" s="242">
        <v>67.05420827389443</v>
      </c>
      <c r="D41" s="242">
        <v>68.49444585771221</v>
      </c>
      <c r="E41" s="242">
        <v>49.33759590792839</v>
      </c>
      <c r="F41" s="242">
        <v>50.75217757797133</v>
      </c>
      <c r="G41" s="242">
        <v>61.64814814814815</v>
      </c>
      <c r="H41" s="242">
        <v>75.1558752997602</v>
      </c>
      <c r="I41" s="242">
        <v>72.10291045986895</v>
      </c>
      <c r="J41" s="242">
        <v>73.51813755742988</v>
      </c>
      <c r="K41" s="242">
        <v>68.17983004248939</v>
      </c>
      <c r="L41" s="242">
        <v>80.74223715271474</v>
      </c>
      <c r="M41" s="242">
        <v>93.82693250531133</v>
      </c>
      <c r="N41" s="242">
        <v>79.7516297860619</v>
      </c>
      <c r="O41" s="242">
        <v>93.85734563520228</v>
      </c>
      <c r="P41" s="242">
        <v>70.56855575868373</v>
      </c>
      <c r="Q41" s="242"/>
      <c r="R41" s="242">
        <v>68.08074534161491</v>
      </c>
      <c r="S41" s="109">
        <v>911.332853670744</v>
      </c>
      <c r="T41" s="123">
        <v>15</v>
      </c>
      <c r="U41" s="106">
        <f t="shared" si="1"/>
        <v>-308.20530823533545</v>
      </c>
      <c r="V41" s="182">
        <v>1966</v>
      </c>
    </row>
    <row r="42" spans="1:22" ht="12.75">
      <c r="A42" s="107" t="s">
        <v>103</v>
      </c>
      <c r="B42" s="200" t="s">
        <v>644</v>
      </c>
      <c r="C42" s="242"/>
      <c r="D42" s="242">
        <v>72.40257140517375</v>
      </c>
      <c r="E42" s="242">
        <v>72.61125319693095</v>
      </c>
      <c r="F42" s="242">
        <v>54.43765133171912</v>
      </c>
      <c r="G42" s="242">
        <v>85.72222222222221</v>
      </c>
      <c r="H42" s="242"/>
      <c r="I42" s="242">
        <v>78.60710530192306</v>
      </c>
      <c r="J42" s="242">
        <v>66.59536432005918</v>
      </c>
      <c r="K42" s="242">
        <v>79.27798693471823</v>
      </c>
      <c r="L42" s="242">
        <v>66.10716747070985</v>
      </c>
      <c r="M42" s="242"/>
      <c r="N42" s="242">
        <v>90.82404238878465</v>
      </c>
      <c r="O42" s="242">
        <v>94.96389891696752</v>
      </c>
      <c r="P42" s="242">
        <v>84.20658135283364</v>
      </c>
      <c r="Q42" s="242">
        <v>45.73554881207905</v>
      </c>
      <c r="R42" s="242">
        <v>62.49068322981367</v>
      </c>
      <c r="S42" s="109">
        <v>908.246528071856</v>
      </c>
      <c r="T42" s="123">
        <v>13</v>
      </c>
      <c r="U42" s="106">
        <f t="shared" si="1"/>
        <v>-311.2916338342235</v>
      </c>
      <c r="V42" s="182">
        <v>1964</v>
      </c>
    </row>
    <row r="43" spans="1:22" ht="12.75">
      <c r="A43" s="107" t="s">
        <v>104</v>
      </c>
      <c r="B43" s="224" t="s">
        <v>594</v>
      </c>
      <c r="C43" s="242">
        <v>69.68401486988847</v>
      </c>
      <c r="D43" s="242"/>
      <c r="E43" s="242">
        <v>64.68286445012788</v>
      </c>
      <c r="F43" s="242">
        <v>41.49377123442809</v>
      </c>
      <c r="G43" s="242">
        <v>68.5925925925926</v>
      </c>
      <c r="H43" s="242">
        <v>88.40713813615335</v>
      </c>
      <c r="I43" s="242">
        <v>79.0549744679104</v>
      </c>
      <c r="J43" s="242">
        <v>53.37803815241599</v>
      </c>
      <c r="K43" s="242">
        <v>73.11797124438208</v>
      </c>
      <c r="L43" s="242">
        <v>58.615472971217976</v>
      </c>
      <c r="M43" s="242">
        <v>94.80157741801577</v>
      </c>
      <c r="N43" s="242">
        <v>85.79111020491385</v>
      </c>
      <c r="O43" s="242">
        <v>101.21092204194697</v>
      </c>
      <c r="P43" s="242">
        <v>64.11517367458866</v>
      </c>
      <c r="Q43" s="242"/>
      <c r="R43" s="242"/>
      <c r="S43" s="109">
        <v>901.451850224154</v>
      </c>
      <c r="T43" s="123">
        <v>13</v>
      </c>
      <c r="U43" s="106">
        <f t="shared" si="1"/>
        <v>-318.0863116819255</v>
      </c>
      <c r="V43" s="182">
        <v>1983</v>
      </c>
    </row>
    <row r="44" spans="1:22" ht="12.75">
      <c r="A44" s="107" t="s">
        <v>105</v>
      </c>
      <c r="B44" s="200" t="s">
        <v>638</v>
      </c>
      <c r="C44" s="242"/>
      <c r="D44" s="242">
        <v>79.03954888286589</v>
      </c>
      <c r="E44" s="242">
        <v>49.08184143222506</v>
      </c>
      <c r="F44" s="242"/>
      <c r="G44" s="242">
        <v>59.333333333333336</v>
      </c>
      <c r="H44" s="242">
        <v>87.3828125</v>
      </c>
      <c r="I44" s="242"/>
      <c r="J44" s="242">
        <v>70.2602703938345</v>
      </c>
      <c r="K44" s="242">
        <v>82.52595748658311</v>
      </c>
      <c r="L44" s="242">
        <v>81.13075657894737</v>
      </c>
      <c r="M44" s="242">
        <v>109.73435728275436</v>
      </c>
      <c r="N44" s="242">
        <v>101.10721123165284</v>
      </c>
      <c r="O44" s="242"/>
      <c r="P44" s="242">
        <v>66.61974405850091</v>
      </c>
      <c r="Q44" s="242">
        <v>49.950723694909755</v>
      </c>
      <c r="R44" s="242">
        <v>46.962732919254655</v>
      </c>
      <c r="S44" s="109">
        <v>883.129289794862</v>
      </c>
      <c r="T44" s="123">
        <v>12</v>
      </c>
      <c r="U44" s="106">
        <f t="shared" si="1"/>
        <v>-336.40887211121753</v>
      </c>
      <c r="V44" s="182">
        <v>1967</v>
      </c>
    </row>
    <row r="45" spans="1:22" ht="12.75">
      <c r="A45" s="107" t="s">
        <v>106</v>
      </c>
      <c r="B45" s="224" t="s">
        <v>676</v>
      </c>
      <c r="C45" s="242"/>
      <c r="D45" s="242"/>
      <c r="E45" s="242">
        <v>63.65984654731458</v>
      </c>
      <c r="F45" s="242"/>
      <c r="G45" s="242">
        <v>87.11111111111111</v>
      </c>
      <c r="H45" s="242">
        <v>101.14464915719324</v>
      </c>
      <c r="I45" s="242">
        <v>88.29553753607958</v>
      </c>
      <c r="J45" s="242"/>
      <c r="K45" s="242">
        <v>86.66611774392753</v>
      </c>
      <c r="L45" s="242">
        <v>87.30533199195172</v>
      </c>
      <c r="M45" s="242"/>
      <c r="N45" s="242">
        <v>94.7019286966686</v>
      </c>
      <c r="O45" s="242">
        <v>112.37582970931562</v>
      </c>
      <c r="P45" s="242">
        <v>78.35648994515539</v>
      </c>
      <c r="Q45" s="242"/>
      <c r="R45" s="242">
        <v>62.49068322981367</v>
      </c>
      <c r="S45" s="109">
        <v>862.107525668531</v>
      </c>
      <c r="T45" s="123">
        <v>10</v>
      </c>
      <c r="U45" s="106">
        <f t="shared" si="1"/>
        <v>-357.43063623754847</v>
      </c>
      <c r="V45" s="182">
        <v>1993</v>
      </c>
    </row>
    <row r="46" spans="1:22" ht="12.75">
      <c r="A46" s="107" t="s">
        <v>107</v>
      </c>
      <c r="B46" s="200" t="s">
        <v>573</v>
      </c>
      <c r="C46" s="242">
        <v>76.42857142857143</v>
      </c>
      <c r="D46" s="242">
        <v>68.72610637745217</v>
      </c>
      <c r="E46" s="242">
        <v>52.406649616368284</v>
      </c>
      <c r="F46" s="242">
        <v>54.4454366580899</v>
      </c>
      <c r="G46" s="242">
        <v>68.5925925925926</v>
      </c>
      <c r="H46" s="242">
        <v>74.25950196592399</v>
      </c>
      <c r="I46" s="242">
        <v>75.25662136207725</v>
      </c>
      <c r="J46" s="242">
        <v>77.83329688752825</v>
      </c>
      <c r="K46" s="242">
        <v>69.4605122834354</v>
      </c>
      <c r="L46" s="242">
        <v>79.24654956363105</v>
      </c>
      <c r="M46" s="242"/>
      <c r="N46" s="242"/>
      <c r="O46" s="242"/>
      <c r="P46" s="242">
        <v>71.9945155393053</v>
      </c>
      <c r="Q46" s="242">
        <v>59.134551818005065</v>
      </c>
      <c r="R46" s="242">
        <v>79.88198757763976</v>
      </c>
      <c r="S46" s="109">
        <v>855.2602440542522</v>
      </c>
      <c r="T46" s="123">
        <v>13</v>
      </c>
      <c r="U46" s="106">
        <f t="shared" si="1"/>
        <v>-364.2779178518273</v>
      </c>
      <c r="V46" s="182">
        <v>1976</v>
      </c>
    </row>
    <row r="47" spans="1:22" ht="12.75">
      <c r="A47" s="107" t="s">
        <v>108</v>
      </c>
      <c r="B47" s="200" t="s">
        <v>648</v>
      </c>
      <c r="C47" s="242"/>
      <c r="D47" s="242">
        <v>68.99996576104634</v>
      </c>
      <c r="E47" s="242">
        <v>65.9616368286445</v>
      </c>
      <c r="F47" s="242">
        <v>84.82474723158401</v>
      </c>
      <c r="G47" s="242">
        <v>77.38888888888889</v>
      </c>
      <c r="H47" s="242">
        <v>87.624959163672</v>
      </c>
      <c r="I47" s="242"/>
      <c r="J47" s="242">
        <v>82.42735373886089</v>
      </c>
      <c r="K47" s="242">
        <v>77.63248881399268</v>
      </c>
      <c r="L47" s="242"/>
      <c r="M47" s="242"/>
      <c r="N47" s="242">
        <v>83.4550534261347</v>
      </c>
      <c r="O47" s="242">
        <v>99.85636645962735</v>
      </c>
      <c r="P47" s="242">
        <v>93.07312614259598</v>
      </c>
      <c r="Q47" s="242"/>
      <c r="R47" s="242">
        <v>33.91925465838509</v>
      </c>
      <c r="S47" s="109">
        <v>855.1638411134323</v>
      </c>
      <c r="T47" s="123">
        <v>11</v>
      </c>
      <c r="U47" s="106">
        <f t="shared" si="1"/>
        <v>-364.37432079264715</v>
      </c>
      <c r="V47" s="182">
        <v>1974</v>
      </c>
    </row>
    <row r="48" spans="1:22" ht="12.75">
      <c r="A48" s="107" t="s">
        <v>109</v>
      </c>
      <c r="B48" s="224" t="s">
        <v>601</v>
      </c>
      <c r="C48" s="242">
        <v>67.39540999282812</v>
      </c>
      <c r="D48" s="242">
        <v>53.74692520061051</v>
      </c>
      <c r="E48" s="242">
        <v>52.150895140664964</v>
      </c>
      <c r="F48" s="242">
        <v>49.03819585534335</v>
      </c>
      <c r="G48" s="242">
        <v>57.018518518518526</v>
      </c>
      <c r="H48" s="242">
        <v>84.32566811684276</v>
      </c>
      <c r="I48" s="242">
        <v>78.6257310112797</v>
      </c>
      <c r="J48" s="242">
        <v>54.5438318127727</v>
      </c>
      <c r="K48" s="242">
        <v>65.0939622730823</v>
      </c>
      <c r="L48" s="242">
        <v>49.733999999999995</v>
      </c>
      <c r="M48" s="242">
        <v>85.7756114852889</v>
      </c>
      <c r="N48" s="242">
        <v>83.62747025857831</v>
      </c>
      <c r="O48" s="242">
        <v>97.62495302517851</v>
      </c>
      <c r="P48" s="242">
        <v>73.21937842778793</v>
      </c>
      <c r="Q48" s="242"/>
      <c r="R48" s="242">
        <v>51.31055900621118</v>
      </c>
      <c r="S48" s="109">
        <v>853.1483552634332</v>
      </c>
      <c r="T48" s="123">
        <v>15</v>
      </c>
      <c r="U48" s="106">
        <f t="shared" si="1"/>
        <v>-366.38980664264625</v>
      </c>
      <c r="V48" s="182">
        <v>1983</v>
      </c>
    </row>
    <row r="49" spans="1:22" ht="12.75">
      <c r="A49" s="107" t="s">
        <v>110</v>
      </c>
      <c r="B49" s="200" t="s">
        <v>703</v>
      </c>
      <c r="C49" s="242"/>
      <c r="D49" s="242"/>
      <c r="E49" s="242">
        <v>49.84910485933504</v>
      </c>
      <c r="F49" s="242">
        <v>52.68571846221313</v>
      </c>
      <c r="G49" s="242">
        <v>53.77777777777778</v>
      </c>
      <c r="H49" s="242">
        <v>80.57945566286216</v>
      </c>
      <c r="I49" s="242">
        <v>70.26570140277235</v>
      </c>
      <c r="J49" s="242">
        <v>68.34876054016357</v>
      </c>
      <c r="K49" s="242">
        <v>75.07</v>
      </c>
      <c r="L49" s="242">
        <v>85.58681234651411</v>
      </c>
      <c r="M49" s="242">
        <v>40.69522897718206</v>
      </c>
      <c r="N49" s="242">
        <v>88.26790450928382</v>
      </c>
      <c r="O49" s="242">
        <v>96.25552282768778</v>
      </c>
      <c r="P49" s="242">
        <v>58.484460694698356</v>
      </c>
      <c r="Q49" s="242">
        <v>61.317341682658316</v>
      </c>
      <c r="R49" s="242">
        <v>40.130434782608695</v>
      </c>
      <c r="S49" s="109">
        <v>840.4885607659664</v>
      </c>
      <c r="T49" s="123">
        <v>14</v>
      </c>
      <c r="U49" s="106">
        <f t="shared" si="1"/>
        <v>-379.04960114011305</v>
      </c>
      <c r="V49" s="182">
        <v>1960</v>
      </c>
    </row>
    <row r="50" spans="1:22" ht="12.75">
      <c r="A50" s="107" t="s">
        <v>111</v>
      </c>
      <c r="B50" s="220" t="s">
        <v>607</v>
      </c>
      <c r="C50" s="242">
        <v>61.33498812864235</v>
      </c>
      <c r="D50" s="242"/>
      <c r="E50" s="242">
        <v>44.98976982097187</v>
      </c>
      <c r="F50" s="242">
        <v>48.538585209003216</v>
      </c>
      <c r="G50" s="242">
        <v>52.85185185185185</v>
      </c>
      <c r="H50" s="242">
        <v>74.64625131995777</v>
      </c>
      <c r="I50" s="242">
        <v>89.00684535274817</v>
      </c>
      <c r="J50" s="242">
        <v>70.66340277321417</v>
      </c>
      <c r="K50" s="242">
        <v>74.00041241365089</v>
      </c>
      <c r="L50" s="242"/>
      <c r="M50" s="242"/>
      <c r="N50" s="242"/>
      <c r="O50" s="242">
        <v>108.89083735203859</v>
      </c>
      <c r="P50" s="242">
        <v>86.49177330895795</v>
      </c>
      <c r="Q50" s="242">
        <v>65.51624079688177</v>
      </c>
      <c r="R50" s="242">
        <v>36.40372670807454</v>
      </c>
      <c r="S50" s="109">
        <v>813.3346850359931</v>
      </c>
      <c r="T50" s="123">
        <v>12</v>
      </c>
      <c r="U50" s="106">
        <f t="shared" si="1"/>
        <v>-406.20347687008643</v>
      </c>
      <c r="V50" s="182">
        <v>2001</v>
      </c>
    </row>
    <row r="51" spans="1:22" ht="12.75">
      <c r="A51" s="107" t="s">
        <v>112</v>
      </c>
      <c r="B51" s="200" t="s">
        <v>590</v>
      </c>
      <c r="C51" s="242">
        <v>71.59862209747385</v>
      </c>
      <c r="D51" s="242">
        <v>57.64815240464569</v>
      </c>
      <c r="E51" s="242">
        <v>63.14833759590793</v>
      </c>
      <c r="F51" s="242">
        <v>46.94879751745538</v>
      </c>
      <c r="G51" s="242">
        <v>51.92592592592593</v>
      </c>
      <c r="H51" s="242">
        <v>68.9709013484741</v>
      </c>
      <c r="I51" s="242">
        <v>77.31367150714213</v>
      </c>
      <c r="J51" s="242">
        <v>58.0248354914031</v>
      </c>
      <c r="K51" s="242">
        <v>60.74168937329701</v>
      </c>
      <c r="L51" s="242">
        <v>65.45957993300128</v>
      </c>
      <c r="M51" s="242">
        <v>92.2816755594489</v>
      </c>
      <c r="N51" s="242">
        <v>74.82036928732559</v>
      </c>
      <c r="O51" s="242"/>
      <c r="P51" s="242">
        <v>69.23400365630712</v>
      </c>
      <c r="Q51" s="242">
        <v>45.241568512692965</v>
      </c>
      <c r="R51" s="242">
        <v>31.434782608695656</v>
      </c>
      <c r="S51" s="109">
        <v>811.1677641803527</v>
      </c>
      <c r="T51" s="123">
        <v>15</v>
      </c>
      <c r="U51" s="106">
        <f t="shared" si="1"/>
        <v>-408.3703977257268</v>
      </c>
      <c r="V51" s="203">
        <v>1984</v>
      </c>
    </row>
    <row r="52" spans="1:22" ht="12.75">
      <c r="A52" s="107" t="s">
        <v>113</v>
      </c>
      <c r="B52" s="224" t="s">
        <v>617</v>
      </c>
      <c r="C52" s="242"/>
      <c r="D52" s="242">
        <v>103.44803050802308</v>
      </c>
      <c r="E52" s="242">
        <v>80.79539641943734</v>
      </c>
      <c r="F52" s="242">
        <v>63.38372712737608</v>
      </c>
      <c r="G52" s="242">
        <v>77.85185185185185</v>
      </c>
      <c r="H52" s="242"/>
      <c r="I52" s="242"/>
      <c r="J52" s="242"/>
      <c r="K52" s="242"/>
      <c r="L52" s="242">
        <v>120</v>
      </c>
      <c r="M52" s="242">
        <v>132.39911870743757</v>
      </c>
      <c r="N52" s="242"/>
      <c r="O52" s="242">
        <v>128.7922042272852</v>
      </c>
      <c r="P52" s="242"/>
      <c r="Q52" s="242">
        <v>94.89877447079422</v>
      </c>
      <c r="R52" s="242"/>
      <c r="S52" s="109">
        <v>801.5691033122054</v>
      </c>
      <c r="T52" s="123">
        <v>8</v>
      </c>
      <c r="U52" s="106">
        <f t="shared" si="1"/>
        <v>-417.96905859387414</v>
      </c>
      <c r="V52" s="182">
        <v>1986</v>
      </c>
    </row>
    <row r="53" spans="1:22" ht="12.75">
      <c r="A53" s="107" t="s">
        <v>114</v>
      </c>
      <c r="B53" s="224" t="s">
        <v>655</v>
      </c>
      <c r="C53" s="242"/>
      <c r="D53" s="242">
        <v>55.41293116425961</v>
      </c>
      <c r="E53" s="242">
        <v>48.05882352941176</v>
      </c>
      <c r="F53" s="242">
        <v>53.520214030915575</v>
      </c>
      <c r="G53" s="242">
        <v>55.629629629629626</v>
      </c>
      <c r="H53" s="242">
        <v>79.79202772963605</v>
      </c>
      <c r="I53" s="242">
        <v>77.97174711597218</v>
      </c>
      <c r="J53" s="242"/>
      <c r="K53" s="242"/>
      <c r="L53" s="242">
        <v>86.93028002040877</v>
      </c>
      <c r="M53" s="242"/>
      <c r="N53" s="242">
        <v>82.30898606439213</v>
      </c>
      <c r="O53" s="242">
        <v>91.47933037239494</v>
      </c>
      <c r="P53" s="242">
        <v>63.03656307129799</v>
      </c>
      <c r="Q53" s="242">
        <v>63.14583333333334</v>
      </c>
      <c r="R53" s="242">
        <v>33.298136645962735</v>
      </c>
      <c r="S53" s="109">
        <v>790.5845027076147</v>
      </c>
      <c r="T53" s="123">
        <v>12</v>
      </c>
      <c r="U53" s="106">
        <f t="shared" si="1"/>
        <v>-428.95365919846483</v>
      </c>
      <c r="V53" s="182">
        <v>1983</v>
      </c>
    </row>
    <row r="54" spans="1:22" ht="12.75">
      <c r="A54" s="107" t="s">
        <v>115</v>
      </c>
      <c r="B54" s="224" t="s">
        <v>757</v>
      </c>
      <c r="C54" s="242"/>
      <c r="D54" s="242"/>
      <c r="E54" s="242"/>
      <c r="F54" s="242">
        <v>72.90950226244344</v>
      </c>
      <c r="G54" s="242">
        <v>68.12962962962963</v>
      </c>
      <c r="H54" s="242">
        <v>93.35223245924875</v>
      </c>
      <c r="I54" s="242"/>
      <c r="J54" s="242"/>
      <c r="K54" s="242">
        <v>71.10648072190318</v>
      </c>
      <c r="L54" s="242">
        <v>83.2994450778452</v>
      </c>
      <c r="M54" s="242">
        <v>106.87852322350138</v>
      </c>
      <c r="N54" s="242">
        <v>94.05616676317314</v>
      </c>
      <c r="O54" s="242"/>
      <c r="P54" s="242">
        <v>74.13345521023766</v>
      </c>
      <c r="Q54" s="242">
        <v>58.95503440255839</v>
      </c>
      <c r="R54" s="242">
        <v>63.11180124223602</v>
      </c>
      <c r="S54" s="109">
        <v>785.9322709927767</v>
      </c>
      <c r="T54" s="123">
        <v>10</v>
      </c>
      <c r="U54" s="106">
        <f t="shared" si="1"/>
        <v>-433.6058909133028</v>
      </c>
      <c r="V54" s="182">
        <v>1974</v>
      </c>
    </row>
    <row r="55" spans="1:22" ht="12.75">
      <c r="A55" s="107" t="s">
        <v>116</v>
      </c>
      <c r="B55" s="200" t="s">
        <v>674</v>
      </c>
      <c r="C55" s="242"/>
      <c r="D55" s="242"/>
      <c r="E55" s="242">
        <v>64.93861892583121</v>
      </c>
      <c r="F55" s="242">
        <v>78.34914653070271</v>
      </c>
      <c r="G55" s="242">
        <v>55.166666666666664</v>
      </c>
      <c r="H55" s="242">
        <v>82.95620437956202</v>
      </c>
      <c r="I55" s="242">
        <v>99.70339483274255</v>
      </c>
      <c r="J55" s="242">
        <v>97.47570569180935</v>
      </c>
      <c r="K55" s="242">
        <v>78.21</v>
      </c>
      <c r="L55" s="242"/>
      <c r="M55" s="242"/>
      <c r="N55" s="242">
        <v>88.49020442930154</v>
      </c>
      <c r="O55" s="242"/>
      <c r="P55" s="242"/>
      <c r="Q55" s="242">
        <v>82.48788546255507</v>
      </c>
      <c r="R55" s="242">
        <v>55.037267080745345</v>
      </c>
      <c r="S55" s="109">
        <v>782.8150939999165</v>
      </c>
      <c r="T55" s="123">
        <v>10</v>
      </c>
      <c r="U55" s="106">
        <f t="shared" si="1"/>
        <v>-436.723067906163</v>
      </c>
      <c r="V55" s="203">
        <v>1964</v>
      </c>
    </row>
    <row r="56" spans="1:22" ht="12.75">
      <c r="A56" s="107" t="s">
        <v>117</v>
      </c>
      <c r="B56" s="224" t="s">
        <v>702</v>
      </c>
      <c r="C56" s="242"/>
      <c r="D56" s="242"/>
      <c r="E56" s="242">
        <v>49.84910485933504</v>
      </c>
      <c r="F56" s="242"/>
      <c r="G56" s="242">
        <v>53.31481481481482</v>
      </c>
      <c r="H56" s="242">
        <v>80.8108108108108</v>
      </c>
      <c r="I56" s="242">
        <v>86.50997749705166</v>
      </c>
      <c r="J56" s="242"/>
      <c r="K56" s="242">
        <v>68.34278445796494</v>
      </c>
      <c r="L56" s="242">
        <v>79.46799999999999</v>
      </c>
      <c r="M56" s="242">
        <v>104.61824129305367</v>
      </c>
      <c r="N56" s="242">
        <v>90.44117647058823</v>
      </c>
      <c r="O56" s="242">
        <v>89.73443983402491</v>
      </c>
      <c r="P56" s="242">
        <v>77.47897623400365</v>
      </c>
      <c r="Q56" s="242"/>
      <c r="R56" s="242"/>
      <c r="S56" s="109">
        <v>780.5683262716476</v>
      </c>
      <c r="T56" s="123">
        <v>10</v>
      </c>
      <c r="U56" s="106">
        <f t="shared" si="1"/>
        <v>-438.9698356344319</v>
      </c>
      <c r="V56" s="182">
        <v>1978</v>
      </c>
    </row>
    <row r="57" spans="1:22" ht="12.75">
      <c r="A57" s="107" t="s">
        <v>118</v>
      </c>
      <c r="B57" s="251" t="s">
        <v>598</v>
      </c>
      <c r="C57" s="242">
        <v>68.05870983329308</v>
      </c>
      <c r="D57" s="242">
        <v>66.92562534467007</v>
      </c>
      <c r="E57" s="242">
        <v>64.93861892583121</v>
      </c>
      <c r="F57" s="242">
        <v>50.87323943661972</v>
      </c>
      <c r="G57" s="242">
        <v>56.55555555555556</v>
      </c>
      <c r="H57" s="242">
        <v>80.56173200702165</v>
      </c>
      <c r="I57" s="242"/>
      <c r="J57" s="242">
        <v>55.909461456157324</v>
      </c>
      <c r="K57" s="242">
        <v>63.103719672860414</v>
      </c>
      <c r="L57" s="242"/>
      <c r="M57" s="242"/>
      <c r="N57" s="242">
        <v>74.27284746322923</v>
      </c>
      <c r="O57" s="242">
        <v>89.35026385224276</v>
      </c>
      <c r="P57" s="242">
        <v>67.55210237659963</v>
      </c>
      <c r="Q57" s="242">
        <v>40.43273905996759</v>
      </c>
      <c r="R57" s="242">
        <v>22.73913043478261</v>
      </c>
      <c r="S57" s="109">
        <v>778.5346149840483</v>
      </c>
      <c r="T57" s="123">
        <v>13</v>
      </c>
      <c r="U57" s="106">
        <f t="shared" si="1"/>
        <v>-441.0035469220312</v>
      </c>
      <c r="V57" s="184">
        <v>1970</v>
      </c>
    </row>
    <row r="58" spans="1:22" ht="12.75">
      <c r="A58" s="107" t="s">
        <v>119</v>
      </c>
      <c r="B58" s="200" t="s">
        <v>597</v>
      </c>
      <c r="C58" s="242">
        <v>68.58099878197321</v>
      </c>
      <c r="D58" s="242"/>
      <c r="E58" s="242">
        <v>42.432225063938624</v>
      </c>
      <c r="F58" s="242">
        <v>58.39439374185137</v>
      </c>
      <c r="G58" s="242">
        <v>68.5925925925926</v>
      </c>
      <c r="H58" s="242"/>
      <c r="I58" s="242">
        <v>78.71121175459878</v>
      </c>
      <c r="J58" s="242">
        <v>69.14585606984656</v>
      </c>
      <c r="K58" s="242">
        <v>69.3589228680169</v>
      </c>
      <c r="L58" s="242">
        <v>82.87262235922111</v>
      </c>
      <c r="M58" s="242"/>
      <c r="N58" s="242"/>
      <c r="O58" s="242">
        <v>97.57416447615473</v>
      </c>
      <c r="P58" s="242">
        <v>56.93053016453382</v>
      </c>
      <c r="Q58" s="242">
        <v>71.558537164569</v>
      </c>
      <c r="R58" s="242">
        <v>11.559006211180124</v>
      </c>
      <c r="S58" s="109">
        <v>775.7110612484768</v>
      </c>
      <c r="T58" s="123">
        <v>12</v>
      </c>
      <c r="U58" s="106">
        <f t="shared" si="1"/>
        <v>-443.8271006576027</v>
      </c>
      <c r="V58" s="182">
        <v>2004</v>
      </c>
    </row>
    <row r="59" spans="1:22" ht="12.75">
      <c r="A59" s="107" t="s">
        <v>120</v>
      </c>
      <c r="B59" s="224" t="s">
        <v>779</v>
      </c>
      <c r="C59" s="242"/>
      <c r="D59" s="242"/>
      <c r="E59" s="242"/>
      <c r="F59" s="242"/>
      <c r="G59" s="242">
        <v>65.35185185185185</v>
      </c>
      <c r="H59" s="242">
        <v>94.94569152787835</v>
      </c>
      <c r="I59" s="242">
        <v>90.19075617862006</v>
      </c>
      <c r="J59" s="242">
        <v>78.91625980174581</v>
      </c>
      <c r="K59" s="242"/>
      <c r="L59" s="242">
        <v>72.31175228712173</v>
      </c>
      <c r="M59" s="242">
        <v>101.18098552848508</v>
      </c>
      <c r="N59" s="242">
        <v>78.05632173680932</v>
      </c>
      <c r="O59" s="242">
        <v>100.66561947771451</v>
      </c>
      <c r="P59" s="242">
        <v>78.04570383912248</v>
      </c>
      <c r="Q59" s="242"/>
      <c r="R59" s="242">
        <v>10.937888198757763</v>
      </c>
      <c r="S59" s="109">
        <v>770.6028304281068</v>
      </c>
      <c r="T59" s="123">
        <v>10</v>
      </c>
      <c r="U59" s="106">
        <f t="shared" si="1"/>
        <v>-448.9353314779727</v>
      </c>
      <c r="V59" s="182">
        <v>1987</v>
      </c>
    </row>
    <row r="60" spans="1:22" ht="12.75">
      <c r="A60" s="107" t="s">
        <v>121</v>
      </c>
      <c r="B60" s="200" t="s">
        <v>605</v>
      </c>
      <c r="C60" s="242">
        <v>62.76892430278885</v>
      </c>
      <c r="D60" s="242"/>
      <c r="E60" s="242">
        <v>48.570332480818415</v>
      </c>
      <c r="F60" s="242">
        <v>48.691625218443335</v>
      </c>
      <c r="G60" s="242">
        <v>68.12962962962963</v>
      </c>
      <c r="H60" s="242">
        <v>76.68127053669221</v>
      </c>
      <c r="I60" s="242"/>
      <c r="J60" s="242">
        <v>51.794361448040085</v>
      </c>
      <c r="K60" s="242">
        <v>55.65047924889073</v>
      </c>
      <c r="L60" s="242">
        <v>67.08587877593536</v>
      </c>
      <c r="M60" s="242">
        <v>67.95</v>
      </c>
      <c r="N60" s="242">
        <v>74.51835243315064</v>
      </c>
      <c r="O60" s="242">
        <v>87.53796962430056</v>
      </c>
      <c r="P60" s="242">
        <v>59.52650822669104</v>
      </c>
      <c r="Q60" s="242">
        <v>43.58765640376775</v>
      </c>
      <c r="R60" s="242">
        <v>40.75155279503105</v>
      </c>
      <c r="S60" s="109">
        <v>768.9053319253807</v>
      </c>
      <c r="T60" s="123">
        <v>14</v>
      </c>
      <c r="U60" s="106">
        <f t="shared" si="1"/>
        <v>-450.63282998069883</v>
      </c>
      <c r="V60" s="182">
        <v>1969</v>
      </c>
    </row>
    <row r="61" spans="1:22" ht="12.75">
      <c r="A61" s="107" t="s">
        <v>122</v>
      </c>
      <c r="B61" s="200" t="s">
        <v>718</v>
      </c>
      <c r="C61" s="242"/>
      <c r="D61" s="242"/>
      <c r="E61" s="242">
        <v>40.89769820971867</v>
      </c>
      <c r="F61" s="242"/>
      <c r="G61" s="242">
        <v>50.53703703703704</v>
      </c>
      <c r="H61" s="242">
        <v>85.29968454258673</v>
      </c>
      <c r="I61" s="242">
        <v>79.78127729577967</v>
      </c>
      <c r="J61" s="242">
        <v>57.58947368421052</v>
      </c>
      <c r="K61" s="242">
        <v>68.41709015622058</v>
      </c>
      <c r="L61" s="242">
        <v>69.83351955307262</v>
      </c>
      <c r="M61" s="242">
        <v>63.97</v>
      </c>
      <c r="N61" s="242"/>
      <c r="O61" s="242">
        <v>98.16287878787878</v>
      </c>
      <c r="P61" s="242">
        <v>67.3692870201097</v>
      </c>
      <c r="Q61" s="242">
        <v>41.97138228941686</v>
      </c>
      <c r="R61" s="242">
        <v>31.434782608695656</v>
      </c>
      <c r="S61" s="109">
        <v>755.2641111847267</v>
      </c>
      <c r="T61" s="123">
        <v>12</v>
      </c>
      <c r="U61" s="106">
        <f t="shared" si="1"/>
        <v>-464.27405072135275</v>
      </c>
      <c r="V61" s="182">
        <v>1983</v>
      </c>
    </row>
    <row r="62" spans="1:22" ht="12.75">
      <c r="A62" s="107" t="s">
        <v>123</v>
      </c>
      <c r="B62" s="220" t="s">
        <v>721</v>
      </c>
      <c r="C62" s="242"/>
      <c r="D62" s="242"/>
      <c r="E62" s="242">
        <v>39.87468030690537</v>
      </c>
      <c r="F62" s="242">
        <v>59.725634178905196</v>
      </c>
      <c r="G62" s="242">
        <v>65.35185185185185</v>
      </c>
      <c r="H62" s="242">
        <v>84.82931412464767</v>
      </c>
      <c r="I62" s="242">
        <v>78.61893728441187</v>
      </c>
      <c r="J62" s="242"/>
      <c r="K62" s="242">
        <v>73.89544618594054</v>
      </c>
      <c r="L62" s="242"/>
      <c r="M62" s="242"/>
      <c r="N62" s="242">
        <v>88.32165233089094</v>
      </c>
      <c r="O62" s="242">
        <v>97.30877127361138</v>
      </c>
      <c r="P62" s="242">
        <v>69.27056672760511</v>
      </c>
      <c r="Q62" s="242">
        <v>43.9242327592317</v>
      </c>
      <c r="R62" s="242">
        <v>43.857142857142854</v>
      </c>
      <c r="S62" s="109">
        <v>744.9782298811444</v>
      </c>
      <c r="T62" s="123">
        <v>11</v>
      </c>
      <c r="U62" s="106">
        <f t="shared" si="1"/>
        <v>-474.55993202493505</v>
      </c>
      <c r="V62" s="182">
        <v>1950</v>
      </c>
    </row>
    <row r="63" spans="1:22" ht="12.75">
      <c r="A63" s="107" t="s">
        <v>124</v>
      </c>
      <c r="B63" s="252" t="s">
        <v>651</v>
      </c>
      <c r="C63" s="242"/>
      <c r="D63" s="242">
        <v>67.30512844960887</v>
      </c>
      <c r="E63" s="242">
        <v>56.49872122762148</v>
      </c>
      <c r="F63" s="242">
        <v>55.45370370370369</v>
      </c>
      <c r="G63" s="242">
        <v>85.25925925925925</v>
      </c>
      <c r="H63" s="242">
        <v>72.25953042161069</v>
      </c>
      <c r="I63" s="242">
        <v>82.06886097380351</v>
      </c>
      <c r="J63" s="242">
        <v>71.77358994921146</v>
      </c>
      <c r="K63" s="242">
        <v>62.63482193329564</v>
      </c>
      <c r="L63" s="242"/>
      <c r="M63" s="242"/>
      <c r="N63" s="242"/>
      <c r="O63" s="242"/>
      <c r="P63" s="242">
        <v>69.38025594149909</v>
      </c>
      <c r="Q63" s="242">
        <v>41.871684394775826</v>
      </c>
      <c r="R63" s="242">
        <v>53.79503105590062</v>
      </c>
      <c r="S63" s="109">
        <v>718.30058731029</v>
      </c>
      <c r="T63" s="123">
        <v>11</v>
      </c>
      <c r="U63" s="106">
        <f t="shared" si="1"/>
        <v>-501.2375745957895</v>
      </c>
      <c r="V63" s="182">
        <v>1944</v>
      </c>
    </row>
    <row r="64" spans="1:22" ht="12.75">
      <c r="A64" s="107" t="s">
        <v>125</v>
      </c>
      <c r="B64" s="224" t="s">
        <v>641</v>
      </c>
      <c r="C64" s="242"/>
      <c r="D64" s="242">
        <v>75.15236896555012</v>
      </c>
      <c r="E64" s="242"/>
      <c r="F64" s="242"/>
      <c r="G64" s="242"/>
      <c r="H64" s="242">
        <v>94.43365695792879</v>
      </c>
      <c r="I64" s="242"/>
      <c r="J64" s="242"/>
      <c r="K64" s="242">
        <v>74.88028875634092</v>
      </c>
      <c r="L64" s="242">
        <v>77.25858217577735</v>
      </c>
      <c r="M64" s="242">
        <v>70.41</v>
      </c>
      <c r="N64" s="242">
        <v>85.18976481275865</v>
      </c>
      <c r="O64" s="242">
        <v>103.88626565386984</v>
      </c>
      <c r="P64" s="242">
        <v>74.6453382084095</v>
      </c>
      <c r="Q64" s="242">
        <v>54.278863232682056</v>
      </c>
      <c r="R64" s="242"/>
      <c r="S64" s="109">
        <v>710.1351287633172</v>
      </c>
      <c r="T64" s="123">
        <v>9</v>
      </c>
      <c r="U64" s="106">
        <f t="shared" si="1"/>
        <v>-509.4030331427623</v>
      </c>
      <c r="V64" s="182">
        <v>1988</v>
      </c>
    </row>
    <row r="65" spans="1:22" ht="12.75">
      <c r="A65" s="107" t="s">
        <v>126</v>
      </c>
      <c r="B65" s="200" t="s">
        <v>606</v>
      </c>
      <c r="C65" s="242">
        <v>62.27452271231074</v>
      </c>
      <c r="D65" s="242">
        <v>63.28681538632284</v>
      </c>
      <c r="E65" s="242">
        <v>31.946291560102303</v>
      </c>
      <c r="F65" s="242">
        <v>41.625</v>
      </c>
      <c r="G65" s="242">
        <v>64.42592592592592</v>
      </c>
      <c r="H65" s="242">
        <v>79.60264900662251</v>
      </c>
      <c r="I65" s="242">
        <v>67.87229401507108</v>
      </c>
      <c r="J65" s="242"/>
      <c r="K65" s="242">
        <v>60.707700015793236</v>
      </c>
      <c r="L65" s="242"/>
      <c r="M65" s="242">
        <v>37.38312954102428</v>
      </c>
      <c r="N65" s="242"/>
      <c r="O65" s="242">
        <v>94.74186004677101</v>
      </c>
      <c r="P65" s="242">
        <v>55.59597806215722</v>
      </c>
      <c r="Q65" s="242">
        <v>41.824636901559984</v>
      </c>
      <c r="R65" s="242">
        <v>29.57142857142857</v>
      </c>
      <c r="S65" s="109">
        <v>701.286803173661</v>
      </c>
      <c r="T65" s="123">
        <v>13</v>
      </c>
      <c r="U65" s="106">
        <f t="shared" si="1"/>
        <v>-518.2513587324185</v>
      </c>
      <c r="V65" s="182">
        <v>1972</v>
      </c>
    </row>
    <row r="66" spans="1:22" ht="12.75">
      <c r="A66" s="107" t="s">
        <v>127</v>
      </c>
      <c r="B66" s="200" t="s">
        <v>653</v>
      </c>
      <c r="C66" s="242"/>
      <c r="D66" s="242">
        <v>60.83256141727421</v>
      </c>
      <c r="E66" s="242">
        <v>47.29156010230179</v>
      </c>
      <c r="F66" s="242">
        <v>35.36526375928394</v>
      </c>
      <c r="G66" s="242">
        <v>80.62962962962963</v>
      </c>
      <c r="H66" s="242">
        <v>52.857142857142854</v>
      </c>
      <c r="I66" s="242">
        <v>63.51000355535419</v>
      </c>
      <c r="J66" s="242">
        <v>55.689935064935064</v>
      </c>
      <c r="K66" s="242">
        <v>56.1402378592666</v>
      </c>
      <c r="L66" s="242">
        <v>71.59943079931048</v>
      </c>
      <c r="M66" s="242"/>
      <c r="N66" s="242"/>
      <c r="O66" s="242"/>
      <c r="P66" s="242">
        <v>73.80438756855575</v>
      </c>
      <c r="Q66" s="242">
        <v>50.092406818367195</v>
      </c>
      <c r="R66" s="242">
        <v>48.82608695652174</v>
      </c>
      <c r="S66" s="109">
        <v>696.6386463879435</v>
      </c>
      <c r="T66" s="123">
        <v>12</v>
      </c>
      <c r="U66" s="106">
        <f t="shared" si="1"/>
        <v>-522.899515518136</v>
      </c>
      <c r="V66" s="182">
        <v>1954</v>
      </c>
    </row>
    <row r="67" spans="1:22" ht="12.75">
      <c r="A67" s="107" t="s">
        <v>128</v>
      </c>
      <c r="B67" s="200" t="s">
        <v>579</v>
      </c>
      <c r="C67" s="242">
        <v>75.14243482934695</v>
      </c>
      <c r="D67" s="242"/>
      <c r="E67" s="242">
        <v>86.6777493606138</v>
      </c>
      <c r="F67" s="242">
        <v>56.87541607227768</v>
      </c>
      <c r="G67" s="242">
        <v>86.18518518518519</v>
      </c>
      <c r="H67" s="242">
        <v>70.25491624180627</v>
      </c>
      <c r="I67" s="242">
        <v>90.48647322453812</v>
      </c>
      <c r="J67" s="242">
        <v>70.02245070605844</v>
      </c>
      <c r="K67" s="242">
        <v>60.57466894071892</v>
      </c>
      <c r="L67" s="242"/>
      <c r="M67" s="242"/>
      <c r="N67" s="242"/>
      <c r="O67" s="242"/>
      <c r="P67" s="242">
        <v>87.04021937842778</v>
      </c>
      <c r="Q67" s="242"/>
      <c r="R67" s="242"/>
      <c r="S67" s="109">
        <v>683.259513938973</v>
      </c>
      <c r="T67" s="123">
        <v>9</v>
      </c>
      <c r="U67" s="106">
        <f t="shared" si="1"/>
        <v>-536.2786479671065</v>
      </c>
      <c r="V67" s="182">
        <v>1980</v>
      </c>
    </row>
    <row r="68" spans="1:22" ht="12.75">
      <c r="A68" s="107" t="s">
        <v>129</v>
      </c>
      <c r="B68" s="200" t="s">
        <v>563</v>
      </c>
      <c r="C68" s="242">
        <v>80.76197387518143</v>
      </c>
      <c r="D68" s="242">
        <v>108.51338531321338</v>
      </c>
      <c r="E68" s="242">
        <v>46.26854219948849</v>
      </c>
      <c r="F68" s="242">
        <v>76.82710686359687</v>
      </c>
      <c r="G68" s="242">
        <v>51.92592592592593</v>
      </c>
      <c r="H68" s="242"/>
      <c r="I68" s="242">
        <v>98.00958937623952</v>
      </c>
      <c r="J68" s="242">
        <v>101.07692307692307</v>
      </c>
      <c r="K68" s="242"/>
      <c r="L68" s="242"/>
      <c r="M68" s="242"/>
      <c r="N68" s="242">
        <v>115.70581076969883</v>
      </c>
      <c r="O68" s="242"/>
      <c r="P68" s="242"/>
      <c r="Q68" s="242"/>
      <c r="R68" s="242"/>
      <c r="S68" s="109">
        <v>679.0892574002675</v>
      </c>
      <c r="T68" s="123">
        <v>8</v>
      </c>
      <c r="U68" s="106">
        <f t="shared" si="1"/>
        <v>-540.448904505812</v>
      </c>
      <c r="V68" s="182">
        <v>1981</v>
      </c>
    </row>
    <row r="69" spans="1:22" ht="12.75">
      <c r="A69" s="107" t="s">
        <v>130</v>
      </c>
      <c r="B69" s="200" t="s">
        <v>635</v>
      </c>
      <c r="C69" s="242"/>
      <c r="D69" s="242">
        <v>82.28096837839279</v>
      </c>
      <c r="E69" s="242">
        <v>40.64194373401534</v>
      </c>
      <c r="F69" s="242">
        <v>63.48042704626333</v>
      </c>
      <c r="G69" s="242">
        <v>60.72222222222222</v>
      </c>
      <c r="H69" s="242">
        <v>83.75115491222667</v>
      </c>
      <c r="I69" s="242">
        <v>91.14121351173445</v>
      </c>
      <c r="J69" s="242"/>
      <c r="K69" s="242"/>
      <c r="L69" s="242">
        <v>72.87381303322123</v>
      </c>
      <c r="M69" s="242"/>
      <c r="N69" s="242"/>
      <c r="O69" s="242">
        <v>93.97084962673304</v>
      </c>
      <c r="P69" s="242"/>
      <c r="Q69" s="242">
        <v>48.42522224844623</v>
      </c>
      <c r="R69" s="242">
        <v>32.67701863354037</v>
      </c>
      <c r="S69" s="109">
        <v>669.9648333467957</v>
      </c>
      <c r="T69" s="123">
        <v>10</v>
      </c>
      <c r="U69" s="106">
        <f t="shared" si="1"/>
        <v>-549.5733285592838</v>
      </c>
      <c r="V69" s="182">
        <v>1968</v>
      </c>
    </row>
    <row r="70" spans="1:22" ht="12.75">
      <c r="A70" s="107" t="s">
        <v>131</v>
      </c>
      <c r="B70" s="224" t="s">
        <v>564</v>
      </c>
      <c r="C70" s="242">
        <v>80.60834298957127</v>
      </c>
      <c r="D70" s="242">
        <v>89.62178114760886</v>
      </c>
      <c r="E70" s="242">
        <v>55.21994884910486</v>
      </c>
      <c r="F70" s="242">
        <v>65.60821514090992</v>
      </c>
      <c r="G70" s="242">
        <v>71.83333333333334</v>
      </c>
      <c r="H70" s="242">
        <v>96.58157602663707</v>
      </c>
      <c r="I70" s="242"/>
      <c r="J70" s="242"/>
      <c r="K70" s="242"/>
      <c r="L70" s="242"/>
      <c r="M70" s="242">
        <v>111.05389535493342</v>
      </c>
      <c r="N70" s="242"/>
      <c r="O70" s="242"/>
      <c r="P70" s="242"/>
      <c r="Q70" s="242">
        <v>65.21982758620689</v>
      </c>
      <c r="R70" s="242">
        <v>27.08695652173913</v>
      </c>
      <c r="S70" s="109">
        <v>662.8338769500448</v>
      </c>
      <c r="T70" s="123">
        <v>9</v>
      </c>
      <c r="U70" s="106">
        <f aca="true" t="shared" si="2" ref="U70:U133">S70-$S$5</f>
        <v>-556.7042849560347</v>
      </c>
      <c r="V70" s="182">
        <v>1974</v>
      </c>
    </row>
    <row r="71" spans="1:22" ht="12.75">
      <c r="A71" s="107" t="s">
        <v>132</v>
      </c>
      <c r="B71" s="251" t="s">
        <v>848</v>
      </c>
      <c r="C71" s="242"/>
      <c r="D71" s="242"/>
      <c r="E71" s="242"/>
      <c r="F71" s="242"/>
      <c r="G71" s="242"/>
      <c r="H71" s="242">
        <v>84.40572495332918</v>
      </c>
      <c r="I71" s="242">
        <v>76.97360911565792</v>
      </c>
      <c r="J71" s="242"/>
      <c r="K71" s="242">
        <v>68.23222594686546</v>
      </c>
      <c r="L71" s="242">
        <v>74.70524021930667</v>
      </c>
      <c r="M71" s="242">
        <v>33.26009987739601</v>
      </c>
      <c r="N71" s="242">
        <v>79.91297541210056</v>
      </c>
      <c r="O71" s="242">
        <v>98.17579086948285</v>
      </c>
      <c r="P71" s="242">
        <v>57.936014625228516</v>
      </c>
      <c r="Q71" s="242">
        <v>47.22149038829747</v>
      </c>
      <c r="R71" s="242">
        <v>30.81366459627329</v>
      </c>
      <c r="S71" s="109">
        <v>651.6368360039379</v>
      </c>
      <c r="T71" s="123">
        <v>10</v>
      </c>
      <c r="U71" s="106">
        <f t="shared" si="2"/>
        <v>-567.9013259021416</v>
      </c>
      <c r="V71" s="184">
        <v>1965</v>
      </c>
    </row>
    <row r="72" spans="1:22" ht="12.75">
      <c r="A72" s="107" t="s">
        <v>133</v>
      </c>
      <c r="B72" s="200" t="s">
        <v>793</v>
      </c>
      <c r="C72" s="242"/>
      <c r="D72" s="242"/>
      <c r="E72" s="242"/>
      <c r="F72" s="242"/>
      <c r="G72" s="242">
        <v>50.53703703703704</v>
      </c>
      <c r="H72" s="242">
        <v>82.97535746881655</v>
      </c>
      <c r="I72" s="242">
        <v>85.04256510992073</v>
      </c>
      <c r="J72" s="242">
        <v>71.03661357478025</v>
      </c>
      <c r="K72" s="242">
        <v>68.89597328171845</v>
      </c>
      <c r="L72" s="242"/>
      <c r="M72" s="242"/>
      <c r="N72" s="242">
        <v>83.36351179406871</v>
      </c>
      <c r="O72" s="242">
        <v>99.59969058209245</v>
      </c>
      <c r="P72" s="242">
        <v>74.40767824497259</v>
      </c>
      <c r="Q72" s="242"/>
      <c r="R72" s="242"/>
      <c r="S72" s="109">
        <v>615.8584270934067</v>
      </c>
      <c r="T72" s="123">
        <v>8</v>
      </c>
      <c r="U72" s="106">
        <f t="shared" si="2"/>
        <v>-603.6797348126728</v>
      </c>
      <c r="V72" s="182">
        <v>1986</v>
      </c>
    </row>
    <row r="73" spans="1:22" ht="12.75">
      <c r="A73" s="107" t="s">
        <v>134</v>
      </c>
      <c r="B73" s="200" t="s">
        <v>546</v>
      </c>
      <c r="C73" s="242">
        <v>92.40790354989953</v>
      </c>
      <c r="D73" s="242">
        <v>61.85601390394985</v>
      </c>
      <c r="E73" s="242">
        <v>43.96675191815857</v>
      </c>
      <c r="F73" s="242">
        <v>42.84759671746775</v>
      </c>
      <c r="G73" s="242">
        <v>46.83333333333333</v>
      </c>
      <c r="H73" s="242">
        <v>98.82711348057883</v>
      </c>
      <c r="I73" s="242">
        <v>84.26786142626938</v>
      </c>
      <c r="J73" s="242">
        <v>51.90639376584358</v>
      </c>
      <c r="K73" s="242"/>
      <c r="L73" s="242"/>
      <c r="M73" s="242"/>
      <c r="N73" s="242"/>
      <c r="O73" s="242"/>
      <c r="P73" s="242">
        <v>50.221206581352824</v>
      </c>
      <c r="Q73" s="242">
        <v>37.802001084925564</v>
      </c>
      <c r="R73" s="242"/>
      <c r="S73" s="109">
        <v>610.9361757617793</v>
      </c>
      <c r="T73" s="123">
        <v>10</v>
      </c>
      <c r="U73" s="106">
        <f t="shared" si="2"/>
        <v>-608.6019861443002</v>
      </c>
      <c r="V73" s="182">
        <v>2002</v>
      </c>
    </row>
    <row r="74" spans="1:22" ht="12.75">
      <c r="A74" s="107" t="s">
        <v>135</v>
      </c>
      <c r="B74" s="224" t="s">
        <v>761</v>
      </c>
      <c r="C74" s="242"/>
      <c r="D74" s="242"/>
      <c r="E74" s="242"/>
      <c r="F74" s="242">
        <v>65.57363770250367</v>
      </c>
      <c r="G74" s="242">
        <v>64.88888888888889</v>
      </c>
      <c r="H74" s="242">
        <v>103.53510895883778</v>
      </c>
      <c r="I74" s="242"/>
      <c r="J74" s="242">
        <v>68.24851246993289</v>
      </c>
      <c r="K74" s="242">
        <v>87.9706576897955</v>
      </c>
      <c r="L74" s="242"/>
      <c r="M74" s="242"/>
      <c r="N74" s="242">
        <v>98.74474400197873</v>
      </c>
      <c r="O74" s="242">
        <v>111.85126222424381</v>
      </c>
      <c r="P74" s="242"/>
      <c r="Q74" s="242"/>
      <c r="R74" s="242"/>
      <c r="S74" s="109">
        <v>600.8128119361813</v>
      </c>
      <c r="T74" s="123">
        <v>7</v>
      </c>
      <c r="U74" s="106">
        <f t="shared" si="2"/>
        <v>-618.7253499698982</v>
      </c>
      <c r="V74" s="182">
        <v>1982</v>
      </c>
    </row>
    <row r="75" spans="1:22" ht="12.75">
      <c r="A75" s="107" t="s">
        <v>136</v>
      </c>
      <c r="B75" s="200" t="s">
        <v>629</v>
      </c>
      <c r="C75" s="242"/>
      <c r="D75" s="242">
        <v>89.78144392221479</v>
      </c>
      <c r="E75" s="242">
        <v>63.9156010230179</v>
      </c>
      <c r="F75" s="242">
        <v>67.5952109464082</v>
      </c>
      <c r="G75" s="242">
        <v>71.83333333333334</v>
      </c>
      <c r="H75" s="242">
        <v>110.94903339191566</v>
      </c>
      <c r="I75" s="242">
        <v>98.78396521634164</v>
      </c>
      <c r="J75" s="242">
        <v>93.51878100637845</v>
      </c>
      <c r="K75" s="242"/>
      <c r="L75" s="242"/>
      <c r="M75" s="242"/>
      <c r="N75" s="242"/>
      <c r="O75" s="242"/>
      <c r="P75" s="242"/>
      <c r="Q75" s="242"/>
      <c r="R75" s="242"/>
      <c r="S75" s="109">
        <v>596.37736883961</v>
      </c>
      <c r="T75" s="123">
        <v>7</v>
      </c>
      <c r="U75" s="106">
        <f t="shared" si="2"/>
        <v>-623.1607930664695</v>
      </c>
      <c r="V75" s="182">
        <v>1991</v>
      </c>
    </row>
    <row r="76" spans="1:22" ht="12.75">
      <c r="A76" s="107" t="s">
        <v>137</v>
      </c>
      <c r="B76" s="200" t="s">
        <v>623</v>
      </c>
      <c r="C76" s="242"/>
      <c r="D76" s="242">
        <v>95.1814969686956</v>
      </c>
      <c r="E76" s="242"/>
      <c r="F76" s="242"/>
      <c r="G76" s="242"/>
      <c r="H76" s="242">
        <v>100.82780163998439</v>
      </c>
      <c r="I76" s="242"/>
      <c r="J76" s="242"/>
      <c r="K76" s="242"/>
      <c r="L76" s="242">
        <v>95.68685126000508</v>
      </c>
      <c r="M76" s="242">
        <v>122.44965152607546</v>
      </c>
      <c r="N76" s="242">
        <v>106.98817544342086</v>
      </c>
      <c r="O76" s="242"/>
      <c r="P76" s="242"/>
      <c r="Q76" s="242">
        <v>66.35308316875137</v>
      </c>
      <c r="R76" s="242"/>
      <c r="S76" s="109">
        <v>587.4870600069328</v>
      </c>
      <c r="T76" s="123">
        <v>6</v>
      </c>
      <c r="U76" s="106">
        <f t="shared" si="2"/>
        <v>-632.0511018991467</v>
      </c>
      <c r="V76" s="184"/>
    </row>
    <row r="77" spans="1:22" ht="12.75">
      <c r="A77" s="107" t="s">
        <v>138</v>
      </c>
      <c r="B77" s="200" t="s">
        <v>618</v>
      </c>
      <c r="C77" s="242"/>
      <c r="D77" s="242">
        <v>100.13170679045666</v>
      </c>
      <c r="E77" s="242">
        <v>44.22250639386189</v>
      </c>
      <c r="F77" s="242"/>
      <c r="G77" s="242"/>
      <c r="H77" s="242">
        <v>102.9991980753809</v>
      </c>
      <c r="I77" s="242"/>
      <c r="J77" s="242"/>
      <c r="K77" s="242">
        <v>86.49479962537585</v>
      </c>
      <c r="L77" s="242"/>
      <c r="M77" s="242">
        <v>110.7278897358254</v>
      </c>
      <c r="N77" s="242"/>
      <c r="O77" s="242"/>
      <c r="P77" s="242"/>
      <c r="Q77" s="242">
        <v>51.06859806859808</v>
      </c>
      <c r="R77" s="242">
        <v>84.22981366459628</v>
      </c>
      <c r="S77" s="109">
        <v>579.874512354095</v>
      </c>
      <c r="T77" s="123">
        <v>7</v>
      </c>
      <c r="U77" s="106">
        <f t="shared" si="2"/>
        <v>-639.6636495519845</v>
      </c>
      <c r="V77" s="182">
        <v>1962</v>
      </c>
    </row>
    <row r="78" spans="1:22" ht="12.75">
      <c r="A78" s="107" t="s">
        <v>139</v>
      </c>
      <c r="B78" s="200" t="s">
        <v>544</v>
      </c>
      <c r="C78" s="242">
        <v>92.96764408493428</v>
      </c>
      <c r="D78" s="242">
        <v>93.596167742257</v>
      </c>
      <c r="E78" s="242">
        <v>54.196930946291566</v>
      </c>
      <c r="F78" s="242">
        <v>94.54322650148126</v>
      </c>
      <c r="G78" s="242"/>
      <c r="H78" s="242"/>
      <c r="I78" s="242"/>
      <c r="J78" s="242">
        <v>105</v>
      </c>
      <c r="K78" s="242"/>
      <c r="L78" s="242"/>
      <c r="M78" s="242"/>
      <c r="N78" s="242"/>
      <c r="O78" s="242"/>
      <c r="P78" s="242"/>
      <c r="Q78" s="242">
        <v>74.77128651336234</v>
      </c>
      <c r="R78" s="242">
        <v>63.11180124223602</v>
      </c>
      <c r="S78" s="109">
        <v>578.1870570305624</v>
      </c>
      <c r="T78" s="123">
        <v>7</v>
      </c>
      <c r="U78" s="106">
        <f t="shared" si="2"/>
        <v>-641.3511048755171</v>
      </c>
      <c r="V78" s="182">
        <v>1976</v>
      </c>
    </row>
    <row r="79" spans="1:22" ht="12.75">
      <c r="A79" s="107" t="s">
        <v>140</v>
      </c>
      <c r="B79" s="200" t="s">
        <v>654</v>
      </c>
      <c r="C79" s="242"/>
      <c r="D79" s="242">
        <v>58.33960786468997</v>
      </c>
      <c r="E79" s="242">
        <v>60.846547314578004</v>
      </c>
      <c r="F79" s="242"/>
      <c r="G79" s="242">
        <v>81.0925925925926</v>
      </c>
      <c r="H79" s="242">
        <v>87.2077922077922</v>
      </c>
      <c r="I79" s="242"/>
      <c r="J79" s="242"/>
      <c r="K79" s="242"/>
      <c r="L79" s="242"/>
      <c r="M79" s="242">
        <v>39.52763087299763</v>
      </c>
      <c r="N79" s="242">
        <v>88.51725607158073</v>
      </c>
      <c r="O79" s="242">
        <v>103.25463057195198</v>
      </c>
      <c r="P79" s="242"/>
      <c r="Q79" s="242"/>
      <c r="R79" s="242">
        <v>55.6583850931677</v>
      </c>
      <c r="S79" s="109">
        <v>574.4444425893508</v>
      </c>
      <c r="T79" s="123">
        <v>8</v>
      </c>
      <c r="U79" s="106">
        <f t="shared" si="2"/>
        <v>-645.0937193167287</v>
      </c>
      <c r="V79" s="182">
        <v>1967</v>
      </c>
    </row>
    <row r="80" spans="1:22" ht="12.75">
      <c r="A80" s="107" t="s">
        <v>141</v>
      </c>
      <c r="B80" s="200" t="s">
        <v>667</v>
      </c>
      <c r="C80" s="242"/>
      <c r="D80" s="242"/>
      <c r="E80" s="242">
        <v>72.61125319693095</v>
      </c>
      <c r="F80" s="242">
        <v>78.43275632490013</v>
      </c>
      <c r="G80" s="242">
        <v>72.75925925925925</v>
      </c>
      <c r="H80" s="242"/>
      <c r="I80" s="242">
        <v>87.65980411714354</v>
      </c>
      <c r="J80" s="242">
        <v>73.86759942104901</v>
      </c>
      <c r="K80" s="242"/>
      <c r="L80" s="242"/>
      <c r="M80" s="242"/>
      <c r="N80" s="242"/>
      <c r="O80" s="242"/>
      <c r="P80" s="242">
        <v>78.50274223034734</v>
      </c>
      <c r="Q80" s="242">
        <v>57.9904761904762</v>
      </c>
      <c r="R80" s="242">
        <v>43.2360248447205</v>
      </c>
      <c r="S80" s="109">
        <v>565.059915584827</v>
      </c>
      <c r="T80" s="123">
        <v>8</v>
      </c>
      <c r="U80" s="106">
        <f t="shared" si="2"/>
        <v>-654.4782463212525</v>
      </c>
      <c r="V80" s="184">
        <v>1968</v>
      </c>
    </row>
    <row r="81" spans="1:22" ht="12.75">
      <c r="A81" s="107" t="s">
        <v>142</v>
      </c>
      <c r="B81" s="224" t="s">
        <v>639</v>
      </c>
      <c r="C81" s="242"/>
      <c r="D81" s="242">
        <v>76.18824653375557</v>
      </c>
      <c r="E81" s="242"/>
      <c r="F81" s="242"/>
      <c r="G81" s="242">
        <v>83.87037037037037</v>
      </c>
      <c r="H81" s="242"/>
      <c r="I81" s="242"/>
      <c r="J81" s="242">
        <v>88.32916353932114</v>
      </c>
      <c r="K81" s="242"/>
      <c r="L81" s="242"/>
      <c r="M81" s="242">
        <v>111.6892177589852</v>
      </c>
      <c r="N81" s="242"/>
      <c r="O81" s="242"/>
      <c r="P81" s="242">
        <v>73.43875685557587</v>
      </c>
      <c r="Q81" s="242">
        <v>82.63039580747486</v>
      </c>
      <c r="R81" s="242">
        <v>45.099378881987576</v>
      </c>
      <c r="S81" s="109">
        <v>561.2455297474706</v>
      </c>
      <c r="T81" s="123">
        <v>7</v>
      </c>
      <c r="U81" s="106">
        <f t="shared" si="2"/>
        <v>-658.2926321586089</v>
      </c>
      <c r="V81" s="182">
        <v>1973</v>
      </c>
    </row>
    <row r="82" spans="1:22" ht="12.75">
      <c r="A82" s="107" t="s">
        <v>143</v>
      </c>
      <c r="B82" s="224" t="s">
        <v>612</v>
      </c>
      <c r="C82" s="242">
        <v>50.218295218295225</v>
      </c>
      <c r="D82" s="242"/>
      <c r="E82" s="242">
        <v>43.96675191815857</v>
      </c>
      <c r="F82" s="242">
        <v>54.10509697789804</v>
      </c>
      <c r="G82" s="242">
        <v>52.388888888888886</v>
      </c>
      <c r="H82" s="242">
        <v>46.58959537572254</v>
      </c>
      <c r="I82" s="242"/>
      <c r="J82" s="242">
        <v>61.318340660579416</v>
      </c>
      <c r="K82" s="242">
        <v>38.649538461538455</v>
      </c>
      <c r="L82" s="242">
        <v>56.23789727409373</v>
      </c>
      <c r="M82" s="242"/>
      <c r="N82" s="242"/>
      <c r="O82" s="242"/>
      <c r="P82" s="242">
        <v>64.33455210237659</v>
      </c>
      <c r="Q82" s="242">
        <v>36.470523447916065</v>
      </c>
      <c r="R82" s="242">
        <v>37.024844720496894</v>
      </c>
      <c r="S82" s="109">
        <v>541.3043250459643</v>
      </c>
      <c r="T82" s="123">
        <v>11</v>
      </c>
      <c r="U82" s="106">
        <f t="shared" si="2"/>
        <v>-678.2338368601152</v>
      </c>
      <c r="V82" s="182">
        <v>1985</v>
      </c>
    </row>
    <row r="83" spans="1:22" ht="12.75">
      <c r="A83" s="107" t="s">
        <v>144</v>
      </c>
      <c r="B83" s="224" t="s">
        <v>673</v>
      </c>
      <c r="C83" s="242"/>
      <c r="D83" s="242"/>
      <c r="E83" s="242">
        <v>66.21739130434783</v>
      </c>
      <c r="F83" s="242"/>
      <c r="G83" s="242">
        <v>51.92592592592593</v>
      </c>
      <c r="H83" s="242">
        <v>77.9182988248461</v>
      </c>
      <c r="I83" s="242">
        <v>60.22888283809972</v>
      </c>
      <c r="J83" s="242"/>
      <c r="K83" s="242">
        <v>63.574880894842224</v>
      </c>
      <c r="L83" s="242"/>
      <c r="M83" s="242">
        <v>33.26009987739601</v>
      </c>
      <c r="N83" s="242">
        <v>73.89307969826172</v>
      </c>
      <c r="O83" s="242"/>
      <c r="P83" s="242">
        <v>62.74405850091408</v>
      </c>
      <c r="Q83" s="242"/>
      <c r="R83" s="242">
        <v>44.47826086956522</v>
      </c>
      <c r="S83" s="109">
        <v>534.2408787341989</v>
      </c>
      <c r="T83" s="123">
        <v>9</v>
      </c>
      <c r="U83" s="106">
        <f t="shared" si="2"/>
        <v>-685.2972831718806</v>
      </c>
      <c r="V83" s="182">
        <v>1972</v>
      </c>
    </row>
    <row r="84" spans="1:22" ht="12.75">
      <c r="A84" s="107" t="s">
        <v>145</v>
      </c>
      <c r="B84" s="200" t="s">
        <v>572</v>
      </c>
      <c r="C84" s="242">
        <v>76.76244157272478</v>
      </c>
      <c r="D84" s="242">
        <v>72.09863693137592</v>
      </c>
      <c r="E84" s="242">
        <v>70.30946291560103</v>
      </c>
      <c r="F84" s="242"/>
      <c r="G84" s="242">
        <v>71.83333333333334</v>
      </c>
      <c r="H84" s="242">
        <v>85.5478150728309</v>
      </c>
      <c r="I84" s="242">
        <v>86.67602064438726</v>
      </c>
      <c r="J84" s="242"/>
      <c r="K84" s="242"/>
      <c r="L84" s="242"/>
      <c r="M84" s="242"/>
      <c r="N84" s="242"/>
      <c r="O84" s="242"/>
      <c r="P84" s="242">
        <v>67.42413162705667</v>
      </c>
      <c r="Q84" s="242"/>
      <c r="R84" s="242"/>
      <c r="S84" s="109">
        <v>530.6518420973099</v>
      </c>
      <c r="T84" s="123">
        <v>7</v>
      </c>
      <c r="U84" s="106">
        <f t="shared" si="2"/>
        <v>-688.8863198087696</v>
      </c>
      <c r="V84" s="182">
        <v>1992</v>
      </c>
    </row>
    <row r="85" spans="1:22" ht="12.75">
      <c r="A85" s="107" t="s">
        <v>146</v>
      </c>
      <c r="B85" s="200" t="s">
        <v>608</v>
      </c>
      <c r="C85" s="242">
        <v>59.55685618729097</v>
      </c>
      <c r="D85" s="242"/>
      <c r="E85" s="242">
        <v>62.125319693094625</v>
      </c>
      <c r="F85" s="242">
        <v>53.70107398568019</v>
      </c>
      <c r="G85" s="242">
        <v>73.68518518518519</v>
      </c>
      <c r="H85" s="242">
        <v>84.86994672516452</v>
      </c>
      <c r="I85" s="242">
        <v>79.5359661207478</v>
      </c>
      <c r="J85" s="242"/>
      <c r="K85" s="242"/>
      <c r="L85" s="242"/>
      <c r="M85" s="242"/>
      <c r="N85" s="242"/>
      <c r="O85" s="242"/>
      <c r="P85" s="242">
        <v>82.03107861060327</v>
      </c>
      <c r="Q85" s="242"/>
      <c r="R85" s="242">
        <v>33.91925465838509</v>
      </c>
      <c r="S85" s="109">
        <v>529.4246811661517</v>
      </c>
      <c r="T85" s="123">
        <v>8</v>
      </c>
      <c r="U85" s="106">
        <f t="shared" si="2"/>
        <v>-690.1134807399278</v>
      </c>
      <c r="V85" s="182">
        <v>1982</v>
      </c>
    </row>
    <row r="86" spans="1:22" ht="12.75">
      <c r="A86" s="107" t="s">
        <v>147</v>
      </c>
      <c r="B86" s="224" t="s">
        <v>540</v>
      </c>
      <c r="C86" s="242">
        <v>100.95588235294117</v>
      </c>
      <c r="D86" s="242"/>
      <c r="E86" s="242">
        <v>68.0076726342711</v>
      </c>
      <c r="F86" s="242"/>
      <c r="G86" s="242">
        <v>69.51851851851852</v>
      </c>
      <c r="H86" s="242">
        <v>118.33729216152017</v>
      </c>
      <c r="I86" s="242"/>
      <c r="J86" s="242"/>
      <c r="K86" s="242"/>
      <c r="L86" s="242"/>
      <c r="M86" s="242"/>
      <c r="N86" s="242">
        <v>110.79856115107914</v>
      </c>
      <c r="O86" s="242"/>
      <c r="P86" s="242"/>
      <c r="Q86" s="242">
        <v>58.787439613526566</v>
      </c>
      <c r="R86" s="242"/>
      <c r="S86" s="109">
        <v>526.4053664318567</v>
      </c>
      <c r="T86" s="123">
        <v>6</v>
      </c>
      <c r="U86" s="106">
        <f t="shared" si="2"/>
        <v>-693.1327954742228</v>
      </c>
      <c r="V86" s="182">
        <v>1996</v>
      </c>
    </row>
    <row r="87" spans="1:22" ht="12.75">
      <c r="A87" s="107" t="s">
        <v>148</v>
      </c>
      <c r="B87" s="224" t="s">
        <v>740</v>
      </c>
      <c r="C87" s="242"/>
      <c r="D87" s="242"/>
      <c r="E87" s="242">
        <v>31.179028132992325</v>
      </c>
      <c r="F87" s="242">
        <v>55.15589995396653</v>
      </c>
      <c r="G87" s="242">
        <v>61.18518518518518</v>
      </c>
      <c r="H87" s="242">
        <v>75.91572123176661</v>
      </c>
      <c r="I87" s="242"/>
      <c r="J87" s="242"/>
      <c r="K87" s="242"/>
      <c r="L87" s="242">
        <v>68.5067646930874</v>
      </c>
      <c r="M87" s="242">
        <v>95.25641883415572</v>
      </c>
      <c r="N87" s="242">
        <v>87.24425887265136</v>
      </c>
      <c r="O87" s="242"/>
      <c r="P87" s="242"/>
      <c r="Q87" s="242"/>
      <c r="R87" s="242">
        <v>36.40372670807454</v>
      </c>
      <c r="S87" s="109">
        <v>510.8470036118797</v>
      </c>
      <c r="T87" s="123">
        <v>8</v>
      </c>
      <c r="U87" s="106">
        <f t="shared" si="2"/>
        <v>-708.6911582941998</v>
      </c>
      <c r="V87" s="182">
        <v>1956</v>
      </c>
    </row>
    <row r="88" spans="1:22" ht="12.75">
      <c r="A88" s="107" t="s">
        <v>149</v>
      </c>
      <c r="B88" s="224" t="s">
        <v>624</v>
      </c>
      <c r="C88" s="242"/>
      <c r="D88" s="242">
        <v>94.70335182120252</v>
      </c>
      <c r="E88" s="242"/>
      <c r="F88" s="242">
        <v>84.6478501080951</v>
      </c>
      <c r="G88" s="242"/>
      <c r="H88" s="242"/>
      <c r="I88" s="242"/>
      <c r="J88" s="242"/>
      <c r="K88" s="242"/>
      <c r="L88" s="242">
        <v>97.39511692878999</v>
      </c>
      <c r="M88" s="242">
        <v>116.7816544738323</v>
      </c>
      <c r="N88" s="242">
        <v>110.7492090882945</v>
      </c>
      <c r="O88" s="242"/>
      <c r="P88" s="242"/>
      <c r="Q88" s="242"/>
      <c r="R88" s="242"/>
      <c r="S88" s="109">
        <v>504.2771824202144</v>
      </c>
      <c r="T88" s="123">
        <v>5</v>
      </c>
      <c r="U88" s="106">
        <f t="shared" si="2"/>
        <v>-715.2609794858652</v>
      </c>
      <c r="V88" s="182">
        <v>1974</v>
      </c>
    </row>
    <row r="89" spans="1:22" ht="12.75">
      <c r="A89" s="107" t="s">
        <v>150</v>
      </c>
      <c r="B89" s="200" t="s">
        <v>645</v>
      </c>
      <c r="C89" s="242"/>
      <c r="D89" s="242">
        <v>70.96799091538175</v>
      </c>
      <c r="E89" s="242">
        <v>101</v>
      </c>
      <c r="F89" s="242"/>
      <c r="G89" s="242">
        <v>76.46296296296296</v>
      </c>
      <c r="H89" s="242"/>
      <c r="I89" s="242"/>
      <c r="J89" s="242"/>
      <c r="K89" s="242">
        <v>78.91393806619692</v>
      </c>
      <c r="L89" s="242"/>
      <c r="M89" s="242"/>
      <c r="N89" s="242">
        <v>87.26375691761511</v>
      </c>
      <c r="O89" s="242"/>
      <c r="P89" s="242"/>
      <c r="Q89" s="242"/>
      <c r="R89" s="242">
        <v>76.15527950310559</v>
      </c>
      <c r="S89" s="109">
        <v>490.7639283652623</v>
      </c>
      <c r="T89" s="123">
        <v>6</v>
      </c>
      <c r="U89" s="106">
        <f t="shared" si="2"/>
        <v>-728.7742335408172</v>
      </c>
      <c r="V89" s="182">
        <v>1970</v>
      </c>
    </row>
    <row r="90" spans="1:22" ht="12.75">
      <c r="A90" s="107" t="s">
        <v>151</v>
      </c>
      <c r="B90" s="251" t="s">
        <v>649</v>
      </c>
      <c r="C90" s="242"/>
      <c r="D90" s="242">
        <v>67.61990157644507</v>
      </c>
      <c r="E90" s="242">
        <v>66.72890025575447</v>
      </c>
      <c r="F90" s="242">
        <v>68.61776061776061</v>
      </c>
      <c r="G90" s="242">
        <v>72.75925925925925</v>
      </c>
      <c r="H90" s="242">
        <v>84.40572495332918</v>
      </c>
      <c r="I90" s="242"/>
      <c r="J90" s="242"/>
      <c r="K90" s="242"/>
      <c r="L90" s="242"/>
      <c r="M90" s="242"/>
      <c r="N90" s="242"/>
      <c r="O90" s="242"/>
      <c r="P90" s="242">
        <v>81.90310786106032</v>
      </c>
      <c r="Q90" s="242"/>
      <c r="R90" s="242">
        <v>47.58385093167702</v>
      </c>
      <c r="S90" s="109">
        <v>489.61850545528597</v>
      </c>
      <c r="T90" s="123">
        <v>7</v>
      </c>
      <c r="U90" s="106">
        <f t="shared" si="2"/>
        <v>-729.9196564507936</v>
      </c>
      <c r="V90" s="184">
        <v>1982</v>
      </c>
    </row>
    <row r="91" spans="1:22" ht="12.75">
      <c r="A91" s="107" t="s">
        <v>152</v>
      </c>
      <c r="B91" s="200" t="s">
        <v>630</v>
      </c>
      <c r="C91" s="242"/>
      <c r="D91" s="242">
        <v>86.80409408309953</v>
      </c>
      <c r="E91" s="242"/>
      <c r="F91" s="242"/>
      <c r="G91" s="242"/>
      <c r="H91" s="242">
        <v>91.70072739868374</v>
      </c>
      <c r="I91" s="242"/>
      <c r="J91" s="242"/>
      <c r="K91" s="242"/>
      <c r="L91" s="242">
        <v>95.04080041725788</v>
      </c>
      <c r="M91" s="242"/>
      <c r="N91" s="242">
        <v>95.80265970078366</v>
      </c>
      <c r="O91" s="242">
        <v>104.74558670820355</v>
      </c>
      <c r="P91" s="242"/>
      <c r="Q91" s="242"/>
      <c r="R91" s="242"/>
      <c r="S91" s="109">
        <v>474.0938683080284</v>
      </c>
      <c r="T91" s="123">
        <v>5</v>
      </c>
      <c r="U91" s="106">
        <f t="shared" si="2"/>
        <v>-745.4442935980511</v>
      </c>
      <c r="V91" s="203">
        <v>1975</v>
      </c>
    </row>
    <row r="92" spans="1:22" ht="12.75">
      <c r="A92" s="107" t="s">
        <v>153</v>
      </c>
      <c r="B92" s="200" t="s">
        <v>596</v>
      </c>
      <c r="C92" s="242">
        <v>68.58099878197321</v>
      </c>
      <c r="D92" s="242">
        <v>58.835597401243795</v>
      </c>
      <c r="E92" s="242">
        <v>63.14833759590793</v>
      </c>
      <c r="F92" s="242">
        <v>52.16823376247649</v>
      </c>
      <c r="G92" s="242">
        <v>59.333333333333336</v>
      </c>
      <c r="H92" s="242"/>
      <c r="I92" s="242">
        <v>86.72177911916906</v>
      </c>
      <c r="J92" s="242">
        <v>53.95879268949973</v>
      </c>
      <c r="K92" s="242"/>
      <c r="L92" s="242"/>
      <c r="M92" s="242"/>
      <c r="N92" s="242"/>
      <c r="O92" s="242"/>
      <c r="P92" s="242"/>
      <c r="Q92" s="242"/>
      <c r="R92" s="242">
        <v>27.70807453416149</v>
      </c>
      <c r="S92" s="109">
        <v>470.45514721776505</v>
      </c>
      <c r="T92" s="123">
        <v>8</v>
      </c>
      <c r="U92" s="106">
        <f t="shared" si="2"/>
        <v>-749.0830146883145</v>
      </c>
      <c r="V92" s="182">
        <v>2002</v>
      </c>
    </row>
    <row r="93" spans="1:22" ht="12.75">
      <c r="A93" s="107" t="s">
        <v>154</v>
      </c>
      <c r="B93" s="200" t="s">
        <v>578</v>
      </c>
      <c r="C93" s="242">
        <v>75.16129032258064</v>
      </c>
      <c r="D93" s="242">
        <v>94.6610811561628</v>
      </c>
      <c r="E93" s="242">
        <v>65.19437340153452</v>
      </c>
      <c r="F93" s="242">
        <v>68.63043058505502</v>
      </c>
      <c r="G93" s="242">
        <v>73.22222222222221</v>
      </c>
      <c r="H93" s="242">
        <v>89.67351060249072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109">
        <v>466.54290829004594</v>
      </c>
      <c r="T93" s="123">
        <v>6</v>
      </c>
      <c r="U93" s="106">
        <f t="shared" si="2"/>
        <v>-752.9952536160336</v>
      </c>
      <c r="V93" s="182">
        <v>1971</v>
      </c>
    </row>
    <row r="94" spans="1:22" ht="12.75">
      <c r="A94" s="107" t="s">
        <v>155</v>
      </c>
      <c r="B94" s="224" t="s">
        <v>717</v>
      </c>
      <c r="C94" s="242"/>
      <c r="D94" s="242"/>
      <c r="E94" s="242">
        <v>41.40920716112532</v>
      </c>
      <c r="F94" s="242"/>
      <c r="G94" s="242">
        <v>85.72222222222221</v>
      </c>
      <c r="H94" s="242">
        <v>85.83969465648855</v>
      </c>
      <c r="I94" s="242">
        <v>78.891258575855</v>
      </c>
      <c r="J94" s="242"/>
      <c r="K94" s="242">
        <v>73.81005900533859</v>
      </c>
      <c r="L94" s="242"/>
      <c r="M94" s="242"/>
      <c r="N94" s="242"/>
      <c r="O94" s="242">
        <v>95.84339553604099</v>
      </c>
      <c r="P94" s="242"/>
      <c r="Q94" s="242"/>
      <c r="R94" s="242"/>
      <c r="S94" s="109">
        <v>461.5158371570707</v>
      </c>
      <c r="T94" s="123">
        <v>6</v>
      </c>
      <c r="U94" s="106">
        <f t="shared" si="2"/>
        <v>-758.0223247490088</v>
      </c>
      <c r="V94" s="182">
        <v>1959</v>
      </c>
    </row>
    <row r="95" spans="1:22" ht="12.75">
      <c r="A95" s="107" t="s">
        <v>156</v>
      </c>
      <c r="B95" s="224" t="s">
        <v>857</v>
      </c>
      <c r="C95" s="242"/>
      <c r="D95" s="242"/>
      <c r="E95" s="242"/>
      <c r="F95" s="242"/>
      <c r="G95" s="242"/>
      <c r="H95" s="242"/>
      <c r="I95" s="242">
        <v>99.8152823453592</v>
      </c>
      <c r="J95" s="242"/>
      <c r="K95" s="242"/>
      <c r="L95" s="242"/>
      <c r="M95" s="242">
        <v>110.24395558783853</v>
      </c>
      <c r="N95" s="242">
        <v>96.93871395825794</v>
      </c>
      <c r="O95" s="242">
        <v>113.56164383561644</v>
      </c>
      <c r="P95" s="242"/>
      <c r="Q95" s="242"/>
      <c r="R95" s="242">
        <v>40.130434782608695</v>
      </c>
      <c r="S95" s="109">
        <v>460.6900305096808</v>
      </c>
      <c r="T95" s="123">
        <v>5</v>
      </c>
      <c r="U95" s="106">
        <f t="shared" si="2"/>
        <v>-758.8481313963987</v>
      </c>
      <c r="V95" s="182"/>
    </row>
    <row r="96" spans="1:22" ht="12.75">
      <c r="A96" s="107" t="s">
        <v>157</v>
      </c>
      <c r="B96" s="200" t="s">
        <v>886</v>
      </c>
      <c r="C96" s="242"/>
      <c r="D96" s="242"/>
      <c r="E96" s="242"/>
      <c r="F96" s="242"/>
      <c r="G96" s="242"/>
      <c r="H96" s="242"/>
      <c r="I96" s="242"/>
      <c r="J96" s="242"/>
      <c r="K96" s="242">
        <v>110</v>
      </c>
      <c r="L96" s="242">
        <v>102.54196405988785</v>
      </c>
      <c r="M96" s="242">
        <v>125.50652417049832</v>
      </c>
      <c r="N96" s="242"/>
      <c r="O96" s="242"/>
      <c r="P96" s="242">
        <v>65.76051188299816</v>
      </c>
      <c r="Q96" s="242"/>
      <c r="R96" s="242">
        <v>42.61490683229814</v>
      </c>
      <c r="S96" s="109">
        <v>446.42390694568246</v>
      </c>
      <c r="T96" s="123">
        <v>5</v>
      </c>
      <c r="U96" s="106">
        <f t="shared" si="2"/>
        <v>-773.114254960397</v>
      </c>
      <c r="V96" s="184"/>
    </row>
    <row r="97" spans="1:22" ht="12.75">
      <c r="A97" s="107" t="s">
        <v>158</v>
      </c>
      <c r="B97" s="200" t="s">
        <v>672</v>
      </c>
      <c r="C97" s="242"/>
      <c r="D97" s="242"/>
      <c r="E97" s="242">
        <v>66.72890025575447</v>
      </c>
      <c r="F97" s="242">
        <v>70.02819956616051</v>
      </c>
      <c r="G97" s="242">
        <v>66.74074074074075</v>
      </c>
      <c r="H97" s="242"/>
      <c r="I97" s="242"/>
      <c r="J97" s="242">
        <v>80.51390568319225</v>
      </c>
      <c r="K97" s="242"/>
      <c r="L97" s="242"/>
      <c r="M97" s="242"/>
      <c r="N97" s="242"/>
      <c r="O97" s="242"/>
      <c r="P97" s="242">
        <v>103</v>
      </c>
      <c r="Q97" s="242"/>
      <c r="R97" s="242">
        <v>59.38509316770186</v>
      </c>
      <c r="S97" s="109">
        <v>446.39683941354986</v>
      </c>
      <c r="T97" s="123">
        <v>6</v>
      </c>
      <c r="U97" s="106">
        <f t="shared" si="2"/>
        <v>-773.1413224925296</v>
      </c>
      <c r="V97" s="182">
        <v>1980</v>
      </c>
    </row>
    <row r="98" spans="1:22" ht="12.75">
      <c r="A98" s="107" t="s">
        <v>159</v>
      </c>
      <c r="B98" s="200" t="s">
        <v>599</v>
      </c>
      <c r="C98" s="242">
        <v>67.77056277056278</v>
      </c>
      <c r="D98" s="242">
        <v>61.43131828703278</v>
      </c>
      <c r="E98" s="242">
        <v>48.05882352941176</v>
      </c>
      <c r="F98" s="242"/>
      <c r="G98" s="242">
        <v>71.83333333333334</v>
      </c>
      <c r="H98" s="242">
        <v>92.65707265707265</v>
      </c>
      <c r="I98" s="242">
        <v>100.65498297032453</v>
      </c>
      <c r="J98" s="242"/>
      <c r="K98" s="242"/>
      <c r="L98" s="242"/>
      <c r="M98" s="242"/>
      <c r="N98" s="242"/>
      <c r="O98" s="242"/>
      <c r="P98" s="242"/>
      <c r="Q98" s="242"/>
      <c r="R98" s="242"/>
      <c r="S98" s="109">
        <v>442.40609354773784</v>
      </c>
      <c r="T98" s="123">
        <v>6</v>
      </c>
      <c r="U98" s="106">
        <f t="shared" si="2"/>
        <v>-777.1320683583417</v>
      </c>
      <c r="V98" s="184">
        <v>1991</v>
      </c>
    </row>
    <row r="99" spans="1:22" ht="12.75">
      <c r="A99" s="107" t="s">
        <v>160</v>
      </c>
      <c r="B99" s="200" t="s">
        <v>665</v>
      </c>
      <c r="C99" s="242"/>
      <c r="D99" s="242"/>
      <c r="E99" s="242">
        <v>74.65728900255755</v>
      </c>
      <c r="F99" s="242"/>
      <c r="G99" s="242">
        <v>73.22222222222221</v>
      </c>
      <c r="H99" s="242">
        <v>83.16753127860848</v>
      </c>
      <c r="I99" s="242"/>
      <c r="J99" s="242"/>
      <c r="K99" s="242">
        <v>61.66002729724032</v>
      </c>
      <c r="L99" s="242"/>
      <c r="M99" s="242"/>
      <c r="N99" s="242">
        <v>79.94839660892</v>
      </c>
      <c r="O99" s="242"/>
      <c r="P99" s="242"/>
      <c r="Q99" s="242">
        <v>55.05084287388444</v>
      </c>
      <c r="R99" s="242">
        <v>12.180124223602485</v>
      </c>
      <c r="S99" s="109">
        <v>439.8864335070355</v>
      </c>
      <c r="T99" s="123">
        <v>7</v>
      </c>
      <c r="U99" s="106">
        <f t="shared" si="2"/>
        <v>-779.651728399044</v>
      </c>
      <c r="V99" s="184">
        <v>1958</v>
      </c>
    </row>
    <row r="100" spans="1:22" ht="12.75">
      <c r="A100" s="107" t="s">
        <v>161</v>
      </c>
      <c r="B100" s="200" t="s">
        <v>664</v>
      </c>
      <c r="C100" s="242"/>
      <c r="D100" s="242"/>
      <c r="E100" s="242">
        <v>76.95907928388746</v>
      </c>
      <c r="F100" s="242"/>
      <c r="G100" s="242">
        <v>82.01851851851852</v>
      </c>
      <c r="H100" s="242"/>
      <c r="I100" s="242">
        <v>93.50010856746547</v>
      </c>
      <c r="J100" s="242">
        <v>85.62615992899215</v>
      </c>
      <c r="K100" s="242"/>
      <c r="L100" s="242"/>
      <c r="M100" s="242">
        <v>100.4214292183679</v>
      </c>
      <c r="N100" s="242"/>
      <c r="O100" s="242"/>
      <c r="P100" s="242"/>
      <c r="Q100" s="242"/>
      <c r="R100" s="242"/>
      <c r="S100" s="109">
        <v>438.5252955172315</v>
      </c>
      <c r="T100" s="123">
        <v>5</v>
      </c>
      <c r="U100" s="106">
        <f t="shared" si="2"/>
        <v>-781.012866388848</v>
      </c>
      <c r="V100" s="182">
        <v>1959</v>
      </c>
    </row>
    <row r="101" spans="1:22" ht="12.75">
      <c r="A101" s="107" t="s">
        <v>162</v>
      </c>
      <c r="B101" s="200" t="s">
        <v>620</v>
      </c>
      <c r="C101" s="242"/>
      <c r="D101" s="242">
        <v>98.6063401187447</v>
      </c>
      <c r="E101" s="242">
        <v>60.07928388746802</v>
      </c>
      <c r="F101" s="242"/>
      <c r="G101" s="242">
        <v>70.9074074074074</v>
      </c>
      <c r="H101" s="242">
        <v>94.62148521989906</v>
      </c>
      <c r="I101" s="242"/>
      <c r="J101" s="242"/>
      <c r="K101" s="242"/>
      <c r="L101" s="242"/>
      <c r="M101" s="242"/>
      <c r="N101" s="242"/>
      <c r="O101" s="242"/>
      <c r="P101" s="242"/>
      <c r="Q101" s="242">
        <v>64.05530295019562</v>
      </c>
      <c r="R101" s="242">
        <v>45.099378881987576</v>
      </c>
      <c r="S101" s="109">
        <v>433.3691984657024</v>
      </c>
      <c r="T101" s="123">
        <v>6</v>
      </c>
      <c r="U101" s="106">
        <f t="shared" si="2"/>
        <v>-786.1689634403771</v>
      </c>
      <c r="V101" s="182">
        <v>1965</v>
      </c>
    </row>
    <row r="102" spans="1:22" ht="12.75">
      <c r="A102" s="107" t="s">
        <v>163</v>
      </c>
      <c r="B102" s="200" t="s">
        <v>647</v>
      </c>
      <c r="C102" s="242"/>
      <c r="D102" s="242">
        <v>69.02516881259554</v>
      </c>
      <c r="E102" s="242">
        <v>68.51918158567774</v>
      </c>
      <c r="F102" s="242">
        <v>76.14396384764363</v>
      </c>
      <c r="G102" s="242">
        <v>85.72222222222221</v>
      </c>
      <c r="H102" s="242"/>
      <c r="I102" s="242"/>
      <c r="J102" s="242"/>
      <c r="K102" s="242"/>
      <c r="L102" s="242"/>
      <c r="M102" s="242">
        <v>36.88227113104551</v>
      </c>
      <c r="N102" s="242"/>
      <c r="O102" s="242"/>
      <c r="P102" s="242">
        <v>87.88117001828152</v>
      </c>
      <c r="Q102" s="242"/>
      <c r="R102" s="242"/>
      <c r="S102" s="109">
        <v>424.17397761746616</v>
      </c>
      <c r="T102" s="123">
        <v>6</v>
      </c>
      <c r="U102" s="106">
        <f t="shared" si="2"/>
        <v>-795.3641842886134</v>
      </c>
      <c r="V102" s="182">
        <v>1970</v>
      </c>
    </row>
    <row r="103" spans="1:22" ht="12.75">
      <c r="A103" s="107" t="s">
        <v>164</v>
      </c>
      <c r="B103" s="200" t="s">
        <v>920</v>
      </c>
      <c r="C103" s="242"/>
      <c r="D103" s="242"/>
      <c r="E103" s="242"/>
      <c r="F103" s="242"/>
      <c r="G103" s="242"/>
      <c r="H103" s="242"/>
      <c r="I103" s="242"/>
      <c r="J103" s="242"/>
      <c r="K103" s="242">
        <v>62.83523143183017</v>
      </c>
      <c r="L103" s="242"/>
      <c r="M103" s="242">
        <v>89.67301103920822</v>
      </c>
      <c r="N103" s="242">
        <v>90.53467414001538</v>
      </c>
      <c r="O103" s="242">
        <v>98.48715509039012</v>
      </c>
      <c r="P103" s="242">
        <v>75.54113345521024</v>
      </c>
      <c r="Q103" s="242"/>
      <c r="R103" s="242"/>
      <c r="S103" s="109">
        <v>417.0712051566541</v>
      </c>
      <c r="T103" s="123">
        <v>5</v>
      </c>
      <c r="U103" s="106">
        <f t="shared" si="2"/>
        <v>-802.4669567494254</v>
      </c>
      <c r="V103" s="182"/>
    </row>
    <row r="104" spans="1:22" ht="12.75">
      <c r="A104" s="107" t="s">
        <v>165</v>
      </c>
      <c r="B104" s="200" t="s">
        <v>547</v>
      </c>
      <c r="C104" s="242">
        <v>92.23262032085562</v>
      </c>
      <c r="D104" s="242"/>
      <c r="E104" s="242">
        <v>49.84910485933504</v>
      </c>
      <c r="F104" s="242"/>
      <c r="G104" s="242"/>
      <c r="H104" s="242">
        <v>76.15843733043951</v>
      </c>
      <c r="I104" s="242">
        <v>79.27068889046379</v>
      </c>
      <c r="J104" s="242"/>
      <c r="K104" s="242"/>
      <c r="L104" s="242"/>
      <c r="M104" s="242"/>
      <c r="N104" s="242"/>
      <c r="O104" s="242"/>
      <c r="P104" s="242">
        <v>74.9744058500914</v>
      </c>
      <c r="Q104" s="242"/>
      <c r="R104" s="242">
        <v>43.2360248447205</v>
      </c>
      <c r="S104" s="109">
        <v>415.72128209590585</v>
      </c>
      <c r="T104" s="123">
        <v>6</v>
      </c>
      <c r="U104" s="106">
        <f t="shared" si="2"/>
        <v>-803.8168798101736</v>
      </c>
      <c r="V104" s="182">
        <v>1989</v>
      </c>
    </row>
    <row r="105" spans="1:22" ht="12.75">
      <c r="A105" s="107" t="s">
        <v>166</v>
      </c>
      <c r="B105" s="200" t="s">
        <v>834</v>
      </c>
      <c r="C105" s="242"/>
      <c r="D105" s="242"/>
      <c r="E105" s="242"/>
      <c r="F105" s="242"/>
      <c r="G105" s="242"/>
      <c r="H105" s="242">
        <v>94.97283592901123</v>
      </c>
      <c r="I105" s="242"/>
      <c r="J105" s="242"/>
      <c r="K105" s="242">
        <v>103.37057018511462</v>
      </c>
      <c r="L105" s="242"/>
      <c r="M105" s="242"/>
      <c r="N105" s="242">
        <v>113.90711197256597</v>
      </c>
      <c r="O105" s="242">
        <v>101.92246203037571</v>
      </c>
      <c r="P105" s="242"/>
      <c r="Q105" s="242"/>
      <c r="R105" s="242"/>
      <c r="S105" s="109">
        <v>414.17298011706754</v>
      </c>
      <c r="T105" s="123">
        <v>4</v>
      </c>
      <c r="U105" s="106">
        <f t="shared" si="2"/>
        <v>-805.365181789012</v>
      </c>
      <c r="V105" s="182">
        <v>1968</v>
      </c>
    </row>
    <row r="106" spans="1:22" ht="12.75">
      <c r="A106" s="107" t="s">
        <v>167</v>
      </c>
      <c r="B106" s="200" t="s">
        <v>1031</v>
      </c>
      <c r="C106" s="242"/>
      <c r="D106" s="242"/>
      <c r="E106" s="242">
        <v>35.271099744245525</v>
      </c>
      <c r="F106" s="242"/>
      <c r="G106" s="242"/>
      <c r="H106" s="242"/>
      <c r="I106" s="242"/>
      <c r="J106" s="242">
        <v>71.80037438160181</v>
      </c>
      <c r="K106" s="242">
        <v>67.24341870673437</v>
      </c>
      <c r="L106" s="242"/>
      <c r="M106" s="242">
        <v>35.20576854290638</v>
      </c>
      <c r="N106" s="242">
        <v>85.29932247952271</v>
      </c>
      <c r="O106" s="242"/>
      <c r="P106" s="242">
        <v>53.34734917733089</v>
      </c>
      <c r="Q106" s="242">
        <v>45.318968044561714</v>
      </c>
      <c r="R106" s="242">
        <v>20.25465838509317</v>
      </c>
      <c r="S106" s="109">
        <v>413.7409594619966</v>
      </c>
      <c r="T106" s="123">
        <v>8</v>
      </c>
      <c r="U106" s="106">
        <f t="shared" si="2"/>
        <v>-805.7972024440828</v>
      </c>
      <c r="V106" s="182"/>
    </row>
    <row r="107" spans="1:22" ht="12.75">
      <c r="A107" s="107" t="s">
        <v>168</v>
      </c>
      <c r="B107" s="200" t="s">
        <v>733</v>
      </c>
      <c r="C107" s="242"/>
      <c r="D107" s="242"/>
      <c r="E107" s="242">
        <v>35.52685421994885</v>
      </c>
      <c r="F107" s="242"/>
      <c r="G107" s="242">
        <v>46.370370370370374</v>
      </c>
      <c r="H107" s="242">
        <v>87.12062256809338</v>
      </c>
      <c r="I107" s="242">
        <v>73.3744627246485</v>
      </c>
      <c r="J107" s="242"/>
      <c r="K107" s="242">
        <v>66.72899416936264</v>
      </c>
      <c r="L107" s="242"/>
      <c r="M107" s="242"/>
      <c r="N107" s="242"/>
      <c r="O107" s="242"/>
      <c r="P107" s="242">
        <v>61.46435100548446</v>
      </c>
      <c r="Q107" s="242"/>
      <c r="R107" s="242">
        <v>21.496894409937887</v>
      </c>
      <c r="S107" s="109">
        <v>392.0825494678461</v>
      </c>
      <c r="T107" s="123">
        <v>7</v>
      </c>
      <c r="U107" s="106">
        <f t="shared" si="2"/>
        <v>-827.4556124382334</v>
      </c>
      <c r="V107" s="182">
        <v>1978</v>
      </c>
    </row>
    <row r="108" spans="1:22" ht="12.75">
      <c r="A108" s="107" t="s">
        <v>169</v>
      </c>
      <c r="B108" s="200" t="s">
        <v>728</v>
      </c>
      <c r="C108" s="242"/>
      <c r="D108" s="242"/>
      <c r="E108" s="242">
        <v>36.54987212276215</v>
      </c>
      <c r="F108" s="242">
        <v>41.625</v>
      </c>
      <c r="G108" s="242">
        <v>67.20370370370371</v>
      </c>
      <c r="H108" s="242"/>
      <c r="I108" s="242"/>
      <c r="J108" s="242">
        <v>56.8203505860388</v>
      </c>
      <c r="K108" s="242"/>
      <c r="L108" s="242">
        <v>75.61961690665424</v>
      </c>
      <c r="M108" s="242">
        <v>33.26009987739601</v>
      </c>
      <c r="N108" s="242"/>
      <c r="O108" s="242"/>
      <c r="P108" s="242">
        <v>58.02742230347349</v>
      </c>
      <c r="Q108" s="242"/>
      <c r="R108" s="242">
        <v>22.73913043478261</v>
      </c>
      <c r="S108" s="109">
        <v>391.845195934811</v>
      </c>
      <c r="T108" s="123">
        <v>8</v>
      </c>
      <c r="U108" s="106">
        <f t="shared" si="2"/>
        <v>-827.6929659712684</v>
      </c>
      <c r="V108" s="182">
        <v>1968</v>
      </c>
    </row>
    <row r="109" spans="1:22" ht="12.75">
      <c r="A109" s="107" t="s">
        <v>170</v>
      </c>
      <c r="B109" s="200" t="s">
        <v>711</v>
      </c>
      <c r="C109" s="242"/>
      <c r="D109" s="242"/>
      <c r="E109" s="242">
        <v>47.29156010230179</v>
      </c>
      <c r="F109" s="242">
        <v>41.625</v>
      </c>
      <c r="G109" s="242">
        <v>53.77777777777778</v>
      </c>
      <c r="H109" s="242">
        <v>81.27886323268206</v>
      </c>
      <c r="I109" s="242">
        <v>75.2893011402494</v>
      </c>
      <c r="J109" s="242"/>
      <c r="K109" s="242"/>
      <c r="L109" s="242"/>
      <c r="M109" s="242"/>
      <c r="N109" s="242"/>
      <c r="O109" s="242"/>
      <c r="P109" s="242"/>
      <c r="Q109" s="242">
        <v>89.32082523546121</v>
      </c>
      <c r="R109" s="242"/>
      <c r="S109" s="109">
        <v>388.5833274884722</v>
      </c>
      <c r="T109" s="123">
        <v>6</v>
      </c>
      <c r="U109" s="106">
        <f t="shared" si="2"/>
        <v>-830.9548344176073</v>
      </c>
      <c r="V109" s="182">
        <v>1974</v>
      </c>
    </row>
    <row r="110" spans="1:22" ht="12.75">
      <c r="A110" s="107" t="s">
        <v>171</v>
      </c>
      <c r="B110" s="200" t="s">
        <v>576</v>
      </c>
      <c r="C110" s="242">
        <v>75.46436285097192</v>
      </c>
      <c r="D110" s="242"/>
      <c r="E110" s="242">
        <v>54.96419437340153</v>
      </c>
      <c r="F110" s="242"/>
      <c r="G110" s="242"/>
      <c r="H110" s="242"/>
      <c r="I110" s="242">
        <v>98.11476119285062</v>
      </c>
      <c r="J110" s="242"/>
      <c r="K110" s="242"/>
      <c r="L110" s="242"/>
      <c r="M110" s="242"/>
      <c r="N110" s="242"/>
      <c r="O110" s="242"/>
      <c r="P110" s="242">
        <v>88.3199268738574</v>
      </c>
      <c r="Q110" s="242"/>
      <c r="R110" s="242">
        <v>51.931677018633536</v>
      </c>
      <c r="S110" s="109">
        <v>368.79492230971505</v>
      </c>
      <c r="T110" s="123">
        <v>5</v>
      </c>
      <c r="U110" s="106">
        <f t="shared" si="2"/>
        <v>-850.7432395963644</v>
      </c>
      <c r="V110" s="182">
        <v>1985</v>
      </c>
    </row>
    <row r="111" spans="1:22" ht="12.75">
      <c r="A111" s="107" t="s">
        <v>172</v>
      </c>
      <c r="B111" s="200" t="s">
        <v>604</v>
      </c>
      <c r="C111" s="242">
        <v>63.66486850977748</v>
      </c>
      <c r="D111" s="242"/>
      <c r="E111" s="242">
        <v>47.29156010230179</v>
      </c>
      <c r="F111" s="242">
        <v>41.49377123442809</v>
      </c>
      <c r="G111" s="242">
        <v>64.88888888888889</v>
      </c>
      <c r="H111" s="242"/>
      <c r="I111" s="242">
        <v>61.75710731790852</v>
      </c>
      <c r="J111" s="242"/>
      <c r="K111" s="242"/>
      <c r="L111" s="242"/>
      <c r="M111" s="242"/>
      <c r="N111" s="242"/>
      <c r="O111" s="242"/>
      <c r="P111" s="242">
        <v>66.56489945155394</v>
      </c>
      <c r="Q111" s="242"/>
      <c r="R111" s="242"/>
      <c r="S111" s="109">
        <v>345.66109550485874</v>
      </c>
      <c r="T111" s="123">
        <v>6</v>
      </c>
      <c r="U111" s="106">
        <f t="shared" si="2"/>
        <v>-873.8770664012208</v>
      </c>
      <c r="V111" s="182">
        <v>1977</v>
      </c>
    </row>
    <row r="112" spans="1:22" ht="12.75">
      <c r="A112" s="107" t="s">
        <v>173</v>
      </c>
      <c r="B112" s="200" t="s">
        <v>656</v>
      </c>
      <c r="C112" s="242"/>
      <c r="D112" s="242">
        <v>52.60188587589817</v>
      </c>
      <c r="E112" s="242">
        <v>36.294117647058826</v>
      </c>
      <c r="F112" s="242"/>
      <c r="G112" s="242">
        <v>72.75925925925925</v>
      </c>
      <c r="H112" s="242"/>
      <c r="I112" s="242">
        <v>63.858692264575126</v>
      </c>
      <c r="J112" s="242"/>
      <c r="K112" s="242"/>
      <c r="L112" s="242"/>
      <c r="M112" s="242"/>
      <c r="N112" s="242"/>
      <c r="O112" s="242"/>
      <c r="P112" s="242">
        <v>57.57038391224863</v>
      </c>
      <c r="Q112" s="242"/>
      <c r="R112" s="242">
        <v>62.49068322981367</v>
      </c>
      <c r="S112" s="109">
        <v>345.57502218885367</v>
      </c>
      <c r="T112" s="123">
        <v>6</v>
      </c>
      <c r="U112" s="106">
        <f t="shared" si="2"/>
        <v>-873.9631397172259</v>
      </c>
      <c r="V112" s="182">
        <v>1967</v>
      </c>
    </row>
    <row r="113" spans="1:22" ht="12.75">
      <c r="A113" s="107" t="s">
        <v>174</v>
      </c>
      <c r="B113" s="200" t="s">
        <v>631</v>
      </c>
      <c r="C113" s="242"/>
      <c r="D113" s="242">
        <v>86.72327544552768</v>
      </c>
      <c r="E113" s="242">
        <v>70.56521739130434</v>
      </c>
      <c r="F113" s="242"/>
      <c r="G113" s="242">
        <v>77.38888888888889</v>
      </c>
      <c r="H113" s="242"/>
      <c r="I113" s="242"/>
      <c r="J113" s="242"/>
      <c r="K113" s="242"/>
      <c r="L113" s="242"/>
      <c r="M113" s="242"/>
      <c r="N113" s="242">
        <v>110.01568291987455</v>
      </c>
      <c r="O113" s="242"/>
      <c r="P113" s="242"/>
      <c r="Q113" s="242"/>
      <c r="R113" s="242"/>
      <c r="S113" s="109">
        <v>344.6930646455954</v>
      </c>
      <c r="T113" s="123">
        <v>4</v>
      </c>
      <c r="U113" s="106">
        <f t="shared" si="2"/>
        <v>-874.8450972604841</v>
      </c>
      <c r="V113" s="203">
        <v>1989</v>
      </c>
    </row>
    <row r="114" spans="1:22" ht="12.75">
      <c r="A114" s="107" t="s">
        <v>175</v>
      </c>
      <c r="B114" s="200" t="s">
        <v>822</v>
      </c>
      <c r="C114" s="242"/>
      <c r="D114" s="242"/>
      <c r="E114" s="242"/>
      <c r="F114" s="242"/>
      <c r="G114" s="242"/>
      <c r="H114" s="242">
        <v>107.34177215189874</v>
      </c>
      <c r="I114" s="242"/>
      <c r="J114" s="242"/>
      <c r="K114" s="242"/>
      <c r="L114" s="242"/>
      <c r="M114" s="242">
        <v>116.82882882882882</v>
      </c>
      <c r="N114" s="242"/>
      <c r="O114" s="242">
        <v>115.8130662851693</v>
      </c>
      <c r="P114" s="242"/>
      <c r="Q114" s="242"/>
      <c r="R114" s="242"/>
      <c r="S114" s="109">
        <v>339.9836672658969</v>
      </c>
      <c r="T114" s="123">
        <v>3</v>
      </c>
      <c r="U114" s="106">
        <f t="shared" si="2"/>
        <v>-879.5544946401826</v>
      </c>
      <c r="V114" s="203">
        <v>1977</v>
      </c>
    </row>
    <row r="115" spans="1:22" ht="12.75">
      <c r="A115" s="107" t="s">
        <v>176</v>
      </c>
      <c r="B115" s="200" t="s">
        <v>687</v>
      </c>
      <c r="C115" s="242"/>
      <c r="D115" s="242">
        <v>103.6369224500692</v>
      </c>
      <c r="E115" s="242">
        <v>57.01023017902813</v>
      </c>
      <c r="F115" s="242"/>
      <c r="G115" s="242"/>
      <c r="H115" s="242"/>
      <c r="I115" s="242"/>
      <c r="J115" s="242"/>
      <c r="K115" s="242">
        <v>96.72298493005233</v>
      </c>
      <c r="L115" s="242">
        <v>81.59224820475052</v>
      </c>
      <c r="M115" s="242"/>
      <c r="N115" s="242"/>
      <c r="O115" s="242"/>
      <c r="P115" s="242"/>
      <c r="Q115" s="242"/>
      <c r="R115" s="242"/>
      <c r="S115" s="109">
        <v>338.9623857639002</v>
      </c>
      <c r="T115" s="123">
        <v>4</v>
      </c>
      <c r="U115" s="106">
        <f t="shared" si="2"/>
        <v>-880.5757761421793</v>
      </c>
      <c r="V115" s="182">
        <v>1969</v>
      </c>
    </row>
    <row r="116" spans="1:22" ht="12.75">
      <c r="A116" s="107" t="s">
        <v>177</v>
      </c>
      <c r="B116" s="224" t="s">
        <v>893</v>
      </c>
      <c r="C116" s="242"/>
      <c r="D116" s="242"/>
      <c r="E116" s="242"/>
      <c r="F116" s="242"/>
      <c r="G116" s="242"/>
      <c r="H116" s="242"/>
      <c r="I116" s="242"/>
      <c r="J116" s="242"/>
      <c r="K116" s="242">
        <v>89.41846282443854</v>
      </c>
      <c r="L116" s="242"/>
      <c r="M116" s="242">
        <v>39.52763087299763</v>
      </c>
      <c r="N116" s="242">
        <v>101.63539390823802</v>
      </c>
      <c r="O116" s="242">
        <v>107.83304498269898</v>
      </c>
      <c r="P116" s="242"/>
      <c r="Q116" s="242"/>
      <c r="R116" s="242"/>
      <c r="S116" s="109">
        <v>338.41453258837316</v>
      </c>
      <c r="T116" s="123">
        <v>4</v>
      </c>
      <c r="U116" s="106">
        <f t="shared" si="2"/>
        <v>-881.1236293177063</v>
      </c>
      <c r="V116" s="182">
        <v>1991</v>
      </c>
    </row>
    <row r="117" spans="1:22" ht="12.75">
      <c r="A117" s="107" t="s">
        <v>178</v>
      </c>
      <c r="B117" s="200" t="s">
        <v>815</v>
      </c>
      <c r="C117" s="242"/>
      <c r="D117" s="242"/>
      <c r="E117" s="242"/>
      <c r="F117" s="242"/>
      <c r="G117" s="242"/>
      <c r="H117" s="242">
        <v>112.65890778871977</v>
      </c>
      <c r="I117" s="242"/>
      <c r="J117" s="242"/>
      <c r="K117" s="242">
        <v>96.81759270482706</v>
      </c>
      <c r="L117" s="242"/>
      <c r="M117" s="242"/>
      <c r="N117" s="242"/>
      <c r="O117" s="242">
        <v>123.84615384615387</v>
      </c>
      <c r="P117" s="242"/>
      <c r="Q117" s="242"/>
      <c r="R117" s="242"/>
      <c r="S117" s="109">
        <v>333.3226543397007</v>
      </c>
      <c r="T117" s="123">
        <v>3</v>
      </c>
      <c r="U117" s="106">
        <f t="shared" si="2"/>
        <v>-886.2155075663788</v>
      </c>
      <c r="V117" s="182">
        <v>1998</v>
      </c>
    </row>
    <row r="118" spans="1:22" ht="12.75">
      <c r="A118" s="107" t="s">
        <v>179</v>
      </c>
      <c r="B118" s="224" t="s">
        <v>816</v>
      </c>
      <c r="C118" s="242"/>
      <c r="D118" s="242"/>
      <c r="E118" s="242"/>
      <c r="F118" s="242"/>
      <c r="G118" s="242"/>
      <c r="H118" s="242">
        <v>111.67404782993799</v>
      </c>
      <c r="I118" s="242"/>
      <c r="J118" s="242"/>
      <c r="K118" s="242">
        <v>94.61021200032712</v>
      </c>
      <c r="L118" s="242"/>
      <c r="M118" s="242">
        <v>126.35339854527214</v>
      </c>
      <c r="N118" s="242"/>
      <c r="O118" s="242"/>
      <c r="P118" s="242"/>
      <c r="Q118" s="242"/>
      <c r="R118" s="242"/>
      <c r="S118" s="109">
        <v>332.6376583755373</v>
      </c>
      <c r="T118" s="123">
        <v>3</v>
      </c>
      <c r="U118" s="106">
        <f t="shared" si="2"/>
        <v>-886.9005035305422</v>
      </c>
      <c r="V118" s="182">
        <v>1996</v>
      </c>
    </row>
    <row r="119" spans="1:22" ht="12.75">
      <c r="A119" s="107" t="s">
        <v>180</v>
      </c>
      <c r="B119" s="200" t="s">
        <v>600</v>
      </c>
      <c r="C119" s="242">
        <v>67.47008137865008</v>
      </c>
      <c r="D119" s="242">
        <v>78.47637973537255</v>
      </c>
      <c r="E119" s="242">
        <v>30.923273657289002</v>
      </c>
      <c r="F119" s="242"/>
      <c r="G119" s="242"/>
      <c r="H119" s="242">
        <v>97.47005988023952</v>
      </c>
      <c r="I119" s="242"/>
      <c r="J119" s="242"/>
      <c r="K119" s="242"/>
      <c r="L119" s="242"/>
      <c r="M119" s="242"/>
      <c r="N119" s="242"/>
      <c r="O119" s="242"/>
      <c r="P119" s="242">
        <v>51.829981718464346</v>
      </c>
      <c r="Q119" s="242"/>
      <c r="R119" s="242"/>
      <c r="S119" s="109">
        <v>326.1697763700155</v>
      </c>
      <c r="T119" s="123">
        <v>5</v>
      </c>
      <c r="U119" s="106">
        <f t="shared" si="2"/>
        <v>-893.368385536064</v>
      </c>
      <c r="V119" s="182">
        <v>1988</v>
      </c>
    </row>
    <row r="120" spans="1:22" ht="12.75">
      <c r="A120" s="107" t="s">
        <v>181</v>
      </c>
      <c r="B120" s="200" t="s">
        <v>669</v>
      </c>
      <c r="C120" s="242"/>
      <c r="D120" s="242"/>
      <c r="E120" s="242">
        <v>69.79795396419436</v>
      </c>
      <c r="F120" s="242"/>
      <c r="G120" s="242">
        <v>78.77777777777779</v>
      </c>
      <c r="H120" s="242"/>
      <c r="I120" s="242"/>
      <c r="J120" s="242"/>
      <c r="K120" s="242">
        <v>80.72187030032356</v>
      </c>
      <c r="L120" s="242"/>
      <c r="M120" s="242"/>
      <c r="N120" s="242">
        <v>95.94586555621655</v>
      </c>
      <c r="O120" s="242"/>
      <c r="P120" s="242"/>
      <c r="Q120" s="242"/>
      <c r="R120" s="242"/>
      <c r="S120" s="109">
        <v>325.24346759851227</v>
      </c>
      <c r="T120" s="123">
        <v>4</v>
      </c>
      <c r="U120" s="106">
        <f t="shared" si="2"/>
        <v>-894.2946943075672</v>
      </c>
      <c r="V120" s="182">
        <v>1980</v>
      </c>
    </row>
    <row r="121" spans="1:22" ht="12.75">
      <c r="A121" s="107" t="s">
        <v>182</v>
      </c>
      <c r="B121" s="200" t="s">
        <v>794</v>
      </c>
      <c r="C121" s="242"/>
      <c r="D121" s="242"/>
      <c r="E121" s="242"/>
      <c r="F121" s="242"/>
      <c r="G121" s="242">
        <v>48.68518518518518</v>
      </c>
      <c r="H121" s="242"/>
      <c r="I121" s="242">
        <v>59.99219616300106</v>
      </c>
      <c r="J121" s="242">
        <v>52.637663885578064</v>
      </c>
      <c r="K121" s="242">
        <v>55.951241178502684</v>
      </c>
      <c r="L121" s="242"/>
      <c r="M121" s="242"/>
      <c r="N121" s="242"/>
      <c r="O121" s="242"/>
      <c r="P121" s="242">
        <v>42.725776965265084</v>
      </c>
      <c r="Q121" s="242">
        <v>44.160536070715715</v>
      </c>
      <c r="R121" s="242">
        <v>19.012422360248447</v>
      </c>
      <c r="S121" s="109">
        <v>323.1650218084962</v>
      </c>
      <c r="T121" s="123">
        <v>7</v>
      </c>
      <c r="U121" s="106">
        <f t="shared" si="2"/>
        <v>-896.3731400975832</v>
      </c>
      <c r="V121" s="184">
        <v>2004</v>
      </c>
    </row>
    <row r="122" spans="1:22" ht="12.75">
      <c r="A122" s="107" t="s">
        <v>183</v>
      </c>
      <c r="B122" s="224" t="s">
        <v>894</v>
      </c>
      <c r="C122" s="242"/>
      <c r="D122" s="242"/>
      <c r="E122" s="242"/>
      <c r="F122" s="242"/>
      <c r="G122" s="242"/>
      <c r="H122" s="242"/>
      <c r="I122" s="242"/>
      <c r="J122" s="242"/>
      <c r="K122" s="242">
        <v>87.53693186549638</v>
      </c>
      <c r="L122" s="242"/>
      <c r="M122" s="242"/>
      <c r="N122" s="242">
        <v>115.63687490500075</v>
      </c>
      <c r="O122" s="242">
        <v>119.416149068323</v>
      </c>
      <c r="P122" s="242"/>
      <c r="Q122" s="242"/>
      <c r="R122" s="242"/>
      <c r="S122" s="109">
        <v>322.5899558388202</v>
      </c>
      <c r="T122" s="123">
        <v>3</v>
      </c>
      <c r="U122" s="106">
        <f t="shared" si="2"/>
        <v>-896.9482060672593</v>
      </c>
      <c r="V122" s="182"/>
    </row>
    <row r="123" spans="1:22" ht="12.75">
      <c r="A123" s="107" t="s">
        <v>184</v>
      </c>
      <c r="B123" s="200" t="s">
        <v>677</v>
      </c>
      <c r="C123" s="242"/>
      <c r="D123" s="242"/>
      <c r="E123" s="242">
        <v>61.61381074168798</v>
      </c>
      <c r="F123" s="242"/>
      <c r="G123" s="242"/>
      <c r="H123" s="242"/>
      <c r="I123" s="242"/>
      <c r="J123" s="242"/>
      <c r="K123" s="242"/>
      <c r="L123" s="242">
        <v>94.57280438732403</v>
      </c>
      <c r="M123" s="242">
        <v>40.518597826949005</v>
      </c>
      <c r="N123" s="242">
        <v>99.83684738955823</v>
      </c>
      <c r="O123" s="242"/>
      <c r="P123" s="242"/>
      <c r="Q123" s="242"/>
      <c r="R123" s="242">
        <v>22.73913043478261</v>
      </c>
      <c r="S123" s="109">
        <v>319.28119078030187</v>
      </c>
      <c r="T123" s="123">
        <v>5</v>
      </c>
      <c r="U123" s="106">
        <f t="shared" si="2"/>
        <v>-900.2569711257777</v>
      </c>
      <c r="V123" s="182">
        <v>1965</v>
      </c>
    </row>
    <row r="124" spans="1:22" ht="12.75">
      <c r="A124" s="107" t="s">
        <v>185</v>
      </c>
      <c r="B124" s="224" t="s">
        <v>688</v>
      </c>
      <c r="C124" s="242"/>
      <c r="D124" s="242"/>
      <c r="E124" s="242">
        <v>56.24296675191815</v>
      </c>
      <c r="F124" s="242"/>
      <c r="G124" s="242">
        <v>51</v>
      </c>
      <c r="H124" s="242"/>
      <c r="I124" s="242"/>
      <c r="J124" s="242"/>
      <c r="K124" s="242"/>
      <c r="L124" s="242">
        <v>63.598240469208214</v>
      </c>
      <c r="M124" s="242">
        <v>31.985566080288674</v>
      </c>
      <c r="N124" s="242"/>
      <c r="O124" s="242"/>
      <c r="P124" s="242">
        <v>60.038391224862885</v>
      </c>
      <c r="Q124" s="242"/>
      <c r="R124" s="242">
        <v>48.20496894409938</v>
      </c>
      <c r="S124" s="109">
        <v>311.0701334703773</v>
      </c>
      <c r="T124" s="123">
        <v>6</v>
      </c>
      <c r="U124" s="106">
        <f t="shared" si="2"/>
        <v>-908.4680284357022</v>
      </c>
      <c r="V124" s="182">
        <v>1980</v>
      </c>
    </row>
    <row r="125" spans="1:22" ht="12.75">
      <c r="A125" s="107" t="s">
        <v>186</v>
      </c>
      <c r="B125" s="224" t="s">
        <v>824</v>
      </c>
      <c r="C125" s="242"/>
      <c r="D125" s="242"/>
      <c r="E125" s="242"/>
      <c r="F125" s="242"/>
      <c r="G125" s="242"/>
      <c r="H125" s="242">
        <v>104.8013109381401</v>
      </c>
      <c r="I125" s="242"/>
      <c r="J125" s="242"/>
      <c r="K125" s="242">
        <v>92.35757184429092</v>
      </c>
      <c r="L125" s="242"/>
      <c r="M125" s="242"/>
      <c r="N125" s="242">
        <v>110.65067509336399</v>
      </c>
      <c r="O125" s="242"/>
      <c r="P125" s="242"/>
      <c r="Q125" s="242"/>
      <c r="R125" s="242"/>
      <c r="S125" s="109">
        <v>307.809557875795</v>
      </c>
      <c r="T125" s="123">
        <v>3</v>
      </c>
      <c r="U125" s="106">
        <f t="shared" si="2"/>
        <v>-911.7286040302845</v>
      </c>
      <c r="V125" s="182">
        <v>1979</v>
      </c>
    </row>
    <row r="126" spans="1:22" ht="12.75">
      <c r="A126" s="107" t="s">
        <v>330</v>
      </c>
      <c r="B126" s="200" t="s">
        <v>743</v>
      </c>
      <c r="C126" s="242"/>
      <c r="D126" s="242"/>
      <c r="E126" s="242">
        <v>28.365728900255753</v>
      </c>
      <c r="F126" s="242"/>
      <c r="G126" s="242"/>
      <c r="H126" s="242">
        <v>104.69721767594108</v>
      </c>
      <c r="I126" s="242">
        <v>79.68839542606372</v>
      </c>
      <c r="J126" s="242"/>
      <c r="K126" s="242"/>
      <c r="L126" s="242"/>
      <c r="M126" s="242">
        <v>43.406077227808986</v>
      </c>
      <c r="N126" s="242"/>
      <c r="O126" s="242"/>
      <c r="P126" s="242">
        <v>42.30530164533821</v>
      </c>
      <c r="Q126" s="242"/>
      <c r="R126" s="242"/>
      <c r="S126" s="109">
        <v>298.46272087540774</v>
      </c>
      <c r="T126" s="123">
        <v>5</v>
      </c>
      <c r="U126" s="106">
        <f t="shared" si="2"/>
        <v>-921.0754410306718</v>
      </c>
      <c r="V126" s="182">
        <v>1984</v>
      </c>
    </row>
    <row r="127" spans="1:22" ht="12.75">
      <c r="A127" s="107" t="s">
        <v>187</v>
      </c>
      <c r="B127" s="200" t="s">
        <v>668</v>
      </c>
      <c r="C127" s="242"/>
      <c r="D127" s="242"/>
      <c r="E127" s="242">
        <v>70.82097186700767</v>
      </c>
      <c r="F127" s="242"/>
      <c r="G127" s="242">
        <v>80.62962962962963</v>
      </c>
      <c r="H127" s="242"/>
      <c r="I127" s="242"/>
      <c r="J127" s="242"/>
      <c r="K127" s="242"/>
      <c r="L127" s="242"/>
      <c r="M127" s="242"/>
      <c r="N127" s="242"/>
      <c r="O127" s="242"/>
      <c r="P127" s="242">
        <v>99.3436928702011</v>
      </c>
      <c r="Q127" s="242"/>
      <c r="R127" s="242">
        <v>44.47826086956522</v>
      </c>
      <c r="S127" s="109">
        <v>295.2725552364036</v>
      </c>
      <c r="T127" s="123">
        <v>4</v>
      </c>
      <c r="U127" s="106">
        <f t="shared" si="2"/>
        <v>-924.2656066696759</v>
      </c>
      <c r="V127" s="182">
        <v>1972</v>
      </c>
    </row>
    <row r="128" spans="1:22" ht="12.75">
      <c r="A128" s="107" t="s">
        <v>188</v>
      </c>
      <c r="B128" s="200" t="s">
        <v>897</v>
      </c>
      <c r="C128" s="242"/>
      <c r="D128" s="242"/>
      <c r="E128" s="242"/>
      <c r="F128" s="242"/>
      <c r="G128" s="242"/>
      <c r="H128" s="242"/>
      <c r="I128" s="242"/>
      <c r="J128" s="242"/>
      <c r="K128" s="242">
        <v>82.5485612772025</v>
      </c>
      <c r="L128" s="242"/>
      <c r="M128" s="242"/>
      <c r="N128" s="242"/>
      <c r="O128" s="242">
        <v>110.9673790776153</v>
      </c>
      <c r="P128" s="242"/>
      <c r="Q128" s="242">
        <v>93.04990642545229</v>
      </c>
      <c r="R128" s="242"/>
      <c r="S128" s="109">
        <v>286.56584678027014</v>
      </c>
      <c r="T128" s="123">
        <v>3</v>
      </c>
      <c r="U128" s="106">
        <f t="shared" si="2"/>
        <v>-932.9723151258094</v>
      </c>
      <c r="V128" s="182"/>
    </row>
    <row r="129" spans="1:22" ht="12.75">
      <c r="A129" s="107" t="s">
        <v>189</v>
      </c>
      <c r="B129" s="200" t="s">
        <v>613</v>
      </c>
      <c r="C129" s="242"/>
      <c r="D129" s="242">
        <v>115</v>
      </c>
      <c r="E129" s="242">
        <v>76.44757033248082</v>
      </c>
      <c r="F129" s="242"/>
      <c r="G129" s="242"/>
      <c r="H129" s="242"/>
      <c r="I129" s="242"/>
      <c r="J129" s="242">
        <v>94.83995684229454</v>
      </c>
      <c r="K129" s="242"/>
      <c r="L129" s="242"/>
      <c r="M129" s="242"/>
      <c r="N129" s="242"/>
      <c r="O129" s="242"/>
      <c r="P129" s="242"/>
      <c r="Q129" s="242"/>
      <c r="R129" s="242"/>
      <c r="S129" s="109">
        <v>286.2875271747754</v>
      </c>
      <c r="T129" s="123">
        <v>3</v>
      </c>
      <c r="U129" s="106">
        <f t="shared" si="2"/>
        <v>-933.2506347313041</v>
      </c>
      <c r="V129" s="182">
        <v>1969</v>
      </c>
    </row>
    <row r="130" spans="1:22" ht="12.75">
      <c r="A130" s="107" t="s">
        <v>190</v>
      </c>
      <c r="B130" s="200" t="s">
        <v>709</v>
      </c>
      <c r="C130" s="242"/>
      <c r="D130" s="242"/>
      <c r="E130" s="242">
        <v>47.80306905370844</v>
      </c>
      <c r="F130" s="242">
        <v>56.35949764521192</v>
      </c>
      <c r="G130" s="242">
        <v>82.01851851851852</v>
      </c>
      <c r="H130" s="242">
        <v>96.78041543026706</v>
      </c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109">
        <v>282.9615006477059</v>
      </c>
      <c r="T130" s="123">
        <v>4</v>
      </c>
      <c r="U130" s="106">
        <f t="shared" si="2"/>
        <v>-936.5766612583736</v>
      </c>
      <c r="V130" s="182">
        <v>1991</v>
      </c>
    </row>
    <row r="131" spans="1:22" ht="12.75">
      <c r="A131" s="107" t="s">
        <v>191</v>
      </c>
      <c r="B131" s="200" t="s">
        <v>842</v>
      </c>
      <c r="C131" s="242"/>
      <c r="D131" s="242"/>
      <c r="E131" s="242"/>
      <c r="F131" s="242"/>
      <c r="G131" s="242"/>
      <c r="H131" s="242">
        <v>88.20428336079077</v>
      </c>
      <c r="I131" s="242"/>
      <c r="J131" s="242"/>
      <c r="K131" s="242">
        <v>79.31924777772814</v>
      </c>
      <c r="L131" s="242"/>
      <c r="M131" s="242"/>
      <c r="N131" s="242"/>
      <c r="O131" s="242">
        <v>109.80044345898007</v>
      </c>
      <c r="P131" s="242"/>
      <c r="Q131" s="242"/>
      <c r="R131" s="242"/>
      <c r="S131" s="109">
        <v>277.323974597499</v>
      </c>
      <c r="T131" s="123">
        <v>3</v>
      </c>
      <c r="U131" s="106">
        <f t="shared" si="2"/>
        <v>-942.2141873085804</v>
      </c>
      <c r="V131" s="182">
        <v>2002</v>
      </c>
    </row>
    <row r="132" spans="1:22" ht="12.75">
      <c r="A132" s="107" t="s">
        <v>192</v>
      </c>
      <c r="B132" s="200" t="s">
        <v>679</v>
      </c>
      <c r="C132" s="242"/>
      <c r="D132" s="242"/>
      <c r="E132" s="242">
        <v>60.846547314578004</v>
      </c>
      <c r="F132" s="242"/>
      <c r="G132" s="242">
        <v>73.68518518518519</v>
      </c>
      <c r="H132" s="242"/>
      <c r="I132" s="242"/>
      <c r="J132" s="242"/>
      <c r="K132" s="242"/>
      <c r="L132" s="242"/>
      <c r="M132" s="242"/>
      <c r="N132" s="242"/>
      <c r="O132" s="242"/>
      <c r="P132" s="242">
        <v>69.25228519195613</v>
      </c>
      <c r="Q132" s="242"/>
      <c r="R132" s="242">
        <v>67.45962732919256</v>
      </c>
      <c r="S132" s="109">
        <v>271.2436450209119</v>
      </c>
      <c r="T132" s="123">
        <v>4</v>
      </c>
      <c r="U132" s="106">
        <f t="shared" si="2"/>
        <v>-948.2945168851676</v>
      </c>
      <c r="V132" s="182">
        <v>1974</v>
      </c>
    </row>
    <row r="133" spans="1:22" ht="12.75">
      <c r="A133" s="107" t="s">
        <v>193</v>
      </c>
      <c r="B133" s="200" t="s">
        <v>552</v>
      </c>
      <c r="C133" s="242">
        <v>88.46658138791175</v>
      </c>
      <c r="D133" s="242"/>
      <c r="E133" s="242"/>
      <c r="F133" s="242"/>
      <c r="G133" s="242"/>
      <c r="H133" s="242"/>
      <c r="I133" s="242"/>
      <c r="J133" s="242"/>
      <c r="K133" s="242"/>
      <c r="L133" s="242"/>
      <c r="M133" s="242">
        <v>67.07</v>
      </c>
      <c r="N133" s="242"/>
      <c r="O133" s="242">
        <v>104.96354926057073</v>
      </c>
      <c r="P133" s="242"/>
      <c r="Q133" s="242"/>
      <c r="R133" s="242"/>
      <c r="S133" s="109">
        <v>260.50013064848247</v>
      </c>
      <c r="T133" s="123">
        <v>3</v>
      </c>
      <c r="U133" s="106">
        <f t="shared" si="2"/>
        <v>-959.038031257597</v>
      </c>
      <c r="V133" s="182">
        <v>1986</v>
      </c>
    </row>
    <row r="134" spans="1:22" ht="12.75">
      <c r="A134" s="107" t="s">
        <v>194</v>
      </c>
      <c r="B134" s="200" t="s">
        <v>637</v>
      </c>
      <c r="C134" s="242"/>
      <c r="D134" s="242">
        <v>81.06175160086077</v>
      </c>
      <c r="E134" s="242"/>
      <c r="F134" s="242"/>
      <c r="G134" s="242"/>
      <c r="H134" s="242"/>
      <c r="I134" s="242"/>
      <c r="J134" s="242"/>
      <c r="K134" s="242">
        <v>81.04998092331172</v>
      </c>
      <c r="L134" s="242"/>
      <c r="M134" s="242"/>
      <c r="N134" s="242">
        <v>97.56906413532921</v>
      </c>
      <c r="O134" s="242"/>
      <c r="P134" s="242"/>
      <c r="Q134" s="242"/>
      <c r="R134" s="242"/>
      <c r="S134" s="109">
        <v>259.6807966595017</v>
      </c>
      <c r="T134" s="123">
        <v>3</v>
      </c>
      <c r="U134" s="106">
        <f aca="true" t="shared" si="3" ref="U134:U197">S134-$S$5</f>
        <v>-959.8573652465777</v>
      </c>
      <c r="V134" s="182">
        <v>1982</v>
      </c>
    </row>
    <row r="135" spans="1:22" ht="12.75">
      <c r="A135" s="107" t="s">
        <v>195</v>
      </c>
      <c r="B135" s="224" t="s">
        <v>661</v>
      </c>
      <c r="C135" s="242"/>
      <c r="D135" s="242"/>
      <c r="E135" s="242">
        <v>87.18925831202046</v>
      </c>
      <c r="F135" s="242"/>
      <c r="G135" s="242">
        <v>93.5925925925926</v>
      </c>
      <c r="H135" s="242"/>
      <c r="I135" s="242"/>
      <c r="J135" s="242">
        <v>78.28736981076722</v>
      </c>
      <c r="K135" s="242"/>
      <c r="L135" s="242"/>
      <c r="M135" s="242"/>
      <c r="N135" s="242"/>
      <c r="O135" s="242"/>
      <c r="P135" s="242"/>
      <c r="Q135" s="242"/>
      <c r="R135" s="242"/>
      <c r="S135" s="109">
        <v>259.0692207153803</v>
      </c>
      <c r="T135" s="123">
        <v>3</v>
      </c>
      <c r="U135" s="106">
        <f t="shared" si="3"/>
        <v>-960.4689411906992</v>
      </c>
      <c r="V135" s="182">
        <v>1969</v>
      </c>
    </row>
    <row r="136" spans="1:22" ht="12.75">
      <c r="A136" s="107" t="s">
        <v>196</v>
      </c>
      <c r="B136" s="200" t="s">
        <v>785</v>
      </c>
      <c r="C136" s="242"/>
      <c r="D136" s="242"/>
      <c r="E136" s="242"/>
      <c r="F136" s="242"/>
      <c r="G136" s="242">
        <v>60.25925925925925</v>
      </c>
      <c r="H136" s="242">
        <v>105.78532946539575</v>
      </c>
      <c r="I136" s="242"/>
      <c r="J136" s="242"/>
      <c r="K136" s="242"/>
      <c r="L136" s="242">
        <v>86.58091290436548</v>
      </c>
      <c r="M136" s="242"/>
      <c r="N136" s="242"/>
      <c r="O136" s="242"/>
      <c r="P136" s="242"/>
      <c r="Q136" s="242"/>
      <c r="R136" s="242"/>
      <c r="S136" s="109">
        <v>252.62550162902048</v>
      </c>
      <c r="T136" s="123">
        <v>3</v>
      </c>
      <c r="U136" s="106">
        <f t="shared" si="3"/>
        <v>-966.912660277059</v>
      </c>
      <c r="V136" s="182">
        <v>1976</v>
      </c>
    </row>
    <row r="137" spans="1:22" ht="12.75">
      <c r="A137" s="107" t="s">
        <v>197</v>
      </c>
      <c r="B137" s="224" t="s">
        <v>788</v>
      </c>
      <c r="C137" s="242"/>
      <c r="D137" s="242"/>
      <c r="E137" s="242"/>
      <c r="F137" s="242"/>
      <c r="G137" s="242">
        <v>59.333333333333336</v>
      </c>
      <c r="H137" s="242"/>
      <c r="I137" s="242"/>
      <c r="J137" s="242">
        <v>67.81906198918648</v>
      </c>
      <c r="K137" s="242"/>
      <c r="L137" s="242"/>
      <c r="M137" s="242"/>
      <c r="N137" s="242"/>
      <c r="O137" s="242"/>
      <c r="P137" s="242">
        <v>65.06581352833638</v>
      </c>
      <c r="Q137" s="242"/>
      <c r="R137" s="242">
        <v>50.06832298136646</v>
      </c>
      <c r="S137" s="109">
        <v>242.28653183222266</v>
      </c>
      <c r="T137" s="123">
        <v>4</v>
      </c>
      <c r="U137" s="106">
        <f t="shared" si="3"/>
        <v>-977.2516300738569</v>
      </c>
      <c r="V137" s="182">
        <v>1972</v>
      </c>
    </row>
    <row r="138" spans="1:22" ht="12.75">
      <c r="A138" s="107" t="s">
        <v>198</v>
      </c>
      <c r="B138" s="200" t="s">
        <v>813</v>
      </c>
      <c r="C138" s="242"/>
      <c r="D138" s="242"/>
      <c r="E138" s="242"/>
      <c r="F138" s="242"/>
      <c r="G138" s="242"/>
      <c r="H138" s="242">
        <v>112.9919137466307</v>
      </c>
      <c r="I138" s="242"/>
      <c r="J138" s="242"/>
      <c r="K138" s="242"/>
      <c r="L138" s="242"/>
      <c r="M138" s="242"/>
      <c r="N138" s="242"/>
      <c r="O138" s="242">
        <v>127.82549605871161</v>
      </c>
      <c r="P138" s="242"/>
      <c r="Q138" s="242"/>
      <c r="R138" s="242"/>
      <c r="S138" s="109">
        <v>240.81740980534232</v>
      </c>
      <c r="T138" s="123">
        <v>2</v>
      </c>
      <c r="U138" s="106">
        <f t="shared" si="3"/>
        <v>-978.7207521007372</v>
      </c>
      <c r="V138" s="182">
        <v>1989</v>
      </c>
    </row>
    <row r="139" spans="1:22" ht="12.75">
      <c r="A139" s="107" t="s">
        <v>199</v>
      </c>
      <c r="B139" s="200" t="s">
        <v>902</v>
      </c>
      <c r="C139" s="242"/>
      <c r="D139" s="242"/>
      <c r="E139" s="242"/>
      <c r="F139" s="242"/>
      <c r="G139" s="242"/>
      <c r="H139" s="242"/>
      <c r="I139" s="242"/>
      <c r="J139" s="242"/>
      <c r="K139" s="242"/>
      <c r="L139" s="242">
        <v>116.04280915329178</v>
      </c>
      <c r="M139" s="242">
        <v>124.08038663893308</v>
      </c>
      <c r="N139" s="242"/>
      <c r="O139" s="242"/>
      <c r="P139" s="242"/>
      <c r="Q139" s="242"/>
      <c r="R139" s="242"/>
      <c r="S139" s="109">
        <v>240.12319579222486</v>
      </c>
      <c r="T139" s="123">
        <v>2</v>
      </c>
      <c r="U139" s="106">
        <f t="shared" si="3"/>
        <v>-979.4149661138547</v>
      </c>
      <c r="V139" s="182"/>
    </row>
    <row r="140" spans="1:22" ht="12.75">
      <c r="A140" s="107" t="s">
        <v>200</v>
      </c>
      <c r="B140" s="200" t="s">
        <v>915</v>
      </c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>
        <v>119.48774253514581</v>
      </c>
      <c r="N140" s="242"/>
      <c r="O140" s="242">
        <v>117.97360058665365</v>
      </c>
      <c r="P140" s="242"/>
      <c r="Q140" s="242"/>
      <c r="R140" s="242"/>
      <c r="S140" s="109">
        <v>237.46134312179947</v>
      </c>
      <c r="T140" s="123">
        <v>2</v>
      </c>
      <c r="U140" s="106">
        <f t="shared" si="3"/>
        <v>-982.07681878428</v>
      </c>
      <c r="V140" s="182"/>
    </row>
    <row r="141" spans="1:22" ht="12.75">
      <c r="A141" s="107" t="s">
        <v>201</v>
      </c>
      <c r="B141" s="200" t="s">
        <v>682</v>
      </c>
      <c r="C141" s="242"/>
      <c r="D141" s="242"/>
      <c r="E141" s="242">
        <v>60.07928388746802</v>
      </c>
      <c r="F141" s="242"/>
      <c r="G141" s="242">
        <v>82.48148148148148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>
        <v>90.44099378881988</v>
      </c>
      <c r="S141" s="109">
        <v>233.00175915776936</v>
      </c>
      <c r="T141" s="123">
        <v>3</v>
      </c>
      <c r="U141" s="106">
        <f t="shared" si="3"/>
        <v>-986.5364027483101</v>
      </c>
      <c r="V141" s="182">
        <v>1956</v>
      </c>
    </row>
    <row r="142" spans="1:22" ht="12.75">
      <c r="A142" s="107" t="s">
        <v>202</v>
      </c>
      <c r="B142" s="200" t="s">
        <v>1018</v>
      </c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>
        <v>107.71604938271605</v>
      </c>
      <c r="O142" s="242">
        <v>121.95196729688298</v>
      </c>
      <c r="P142" s="242"/>
      <c r="Q142" s="242"/>
      <c r="R142" s="242"/>
      <c r="S142" s="109">
        <v>229.66801667959902</v>
      </c>
      <c r="T142" s="123">
        <v>2</v>
      </c>
      <c r="U142" s="106">
        <f t="shared" si="3"/>
        <v>-989.8701452264804</v>
      </c>
      <c r="V142" s="182">
        <v>1975</v>
      </c>
    </row>
    <row r="143" spans="1:22" ht="12.75">
      <c r="A143" s="107" t="s">
        <v>203</v>
      </c>
      <c r="B143" s="200" t="s">
        <v>749</v>
      </c>
      <c r="C143" s="242"/>
      <c r="D143" s="242"/>
      <c r="E143" s="242">
        <v>25.04092071611253</v>
      </c>
      <c r="F143" s="242">
        <v>77.10071942446041</v>
      </c>
      <c r="G143" s="242">
        <v>46.83333333333333</v>
      </c>
      <c r="H143" s="242"/>
      <c r="I143" s="242">
        <v>80.52475407426208</v>
      </c>
      <c r="J143" s="242"/>
      <c r="K143" s="242"/>
      <c r="L143" s="242"/>
      <c r="M143" s="242"/>
      <c r="N143" s="242"/>
      <c r="O143" s="242"/>
      <c r="P143" s="242"/>
      <c r="Q143" s="242"/>
      <c r="R143" s="242"/>
      <c r="S143" s="109">
        <v>229.49972754816838</v>
      </c>
      <c r="T143" s="123">
        <v>4</v>
      </c>
      <c r="U143" s="106">
        <f t="shared" si="3"/>
        <v>-990.0384343579111</v>
      </c>
      <c r="V143" s="182">
        <v>2002</v>
      </c>
    </row>
    <row r="144" spans="1:22" ht="12.75">
      <c r="A144" s="107" t="s">
        <v>204</v>
      </c>
      <c r="B144" s="200" t="s">
        <v>946</v>
      </c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>
        <v>40.69522897718206</v>
      </c>
      <c r="N144" s="242">
        <v>115.33479775791548</v>
      </c>
      <c r="O144" s="242"/>
      <c r="P144" s="242">
        <v>70.40402193784277</v>
      </c>
      <c r="Q144" s="242"/>
      <c r="R144" s="242"/>
      <c r="S144" s="109">
        <v>226.43404867294032</v>
      </c>
      <c r="T144" s="123">
        <v>3</v>
      </c>
      <c r="U144" s="106">
        <f t="shared" si="3"/>
        <v>-993.1041132331392</v>
      </c>
      <c r="V144" s="182"/>
    </row>
    <row r="145" spans="1:22" ht="12.75">
      <c r="A145" s="107" t="s">
        <v>205</v>
      </c>
      <c r="B145" s="224" t="s">
        <v>542</v>
      </c>
      <c r="C145" s="242">
        <v>97.52038284296349</v>
      </c>
      <c r="D145" s="242">
        <v>59.96331220087594</v>
      </c>
      <c r="E145" s="242"/>
      <c r="F145" s="242"/>
      <c r="G145" s="242">
        <v>66.74074074074075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109">
        <v>224.22443578458018</v>
      </c>
      <c r="T145" s="123">
        <v>3</v>
      </c>
      <c r="U145" s="106">
        <f t="shared" si="3"/>
        <v>-995.3137261214993</v>
      </c>
      <c r="V145" s="182">
        <v>1988</v>
      </c>
    </row>
    <row r="146" spans="1:22" ht="12.75">
      <c r="A146" s="107" t="s">
        <v>206</v>
      </c>
      <c r="B146" s="200" t="s">
        <v>704</v>
      </c>
      <c r="C146" s="242"/>
      <c r="D146" s="242"/>
      <c r="E146" s="242">
        <v>49.59335038363171</v>
      </c>
      <c r="F146" s="242">
        <v>53.67084078711984</v>
      </c>
      <c r="G146" s="242">
        <v>68.12962962962963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>
        <v>52.5527950310559</v>
      </c>
      <c r="S146" s="109">
        <v>223.9466158314371</v>
      </c>
      <c r="T146" s="123">
        <v>4</v>
      </c>
      <c r="U146" s="106">
        <f t="shared" si="3"/>
        <v>-995.5915460746423</v>
      </c>
      <c r="V146" s="182">
        <v>1983</v>
      </c>
    </row>
    <row r="147" spans="1:22" ht="12.75">
      <c r="A147" s="107" t="s">
        <v>207</v>
      </c>
      <c r="B147" s="200" t="s">
        <v>1013</v>
      </c>
      <c r="C147" s="242"/>
      <c r="D147" s="242">
        <v>106.63682845875064</v>
      </c>
      <c r="E147" s="242"/>
      <c r="F147" s="242"/>
      <c r="G147" s="242"/>
      <c r="H147" s="242"/>
      <c r="I147" s="242"/>
      <c r="J147" s="242"/>
      <c r="K147" s="242"/>
      <c r="L147" s="242"/>
      <c r="M147" s="242"/>
      <c r="N147" s="242">
        <v>114.30657480904598</v>
      </c>
      <c r="O147" s="242"/>
      <c r="P147" s="242"/>
      <c r="Q147" s="242"/>
      <c r="R147" s="242"/>
      <c r="S147" s="109">
        <v>220.9434032677966</v>
      </c>
      <c r="T147" s="123">
        <v>2</v>
      </c>
      <c r="U147" s="106">
        <f t="shared" si="3"/>
        <v>-998.5947586382829</v>
      </c>
      <c r="V147" s="182">
        <v>1976</v>
      </c>
    </row>
    <row r="148" spans="1:22" ht="12.75">
      <c r="A148" s="107" t="s">
        <v>208</v>
      </c>
      <c r="B148" s="224" t="s">
        <v>619</v>
      </c>
      <c r="C148" s="242"/>
      <c r="D148" s="242">
        <v>98.99651157371964</v>
      </c>
      <c r="E148" s="242"/>
      <c r="F148" s="242"/>
      <c r="G148" s="242"/>
      <c r="H148" s="242"/>
      <c r="I148" s="242"/>
      <c r="J148" s="242"/>
      <c r="K148" s="242"/>
      <c r="L148" s="242"/>
      <c r="M148" s="242">
        <v>119.89156063966384</v>
      </c>
      <c r="N148" s="242"/>
      <c r="O148" s="242"/>
      <c r="P148" s="242"/>
      <c r="Q148" s="242"/>
      <c r="R148" s="242"/>
      <c r="S148" s="109">
        <v>218.88807221338348</v>
      </c>
      <c r="T148" s="123">
        <v>2</v>
      </c>
      <c r="U148" s="106">
        <f t="shared" si="3"/>
        <v>-1000.650089692696</v>
      </c>
      <c r="V148" s="182">
        <v>1978</v>
      </c>
    </row>
    <row r="149" spans="1:22" ht="12.75">
      <c r="A149" s="107" t="s">
        <v>209</v>
      </c>
      <c r="B149" s="200" t="s">
        <v>615</v>
      </c>
      <c r="C149" s="242"/>
      <c r="D149" s="242">
        <v>103.63879053560389</v>
      </c>
      <c r="E149" s="242"/>
      <c r="F149" s="242"/>
      <c r="G149" s="242"/>
      <c r="H149" s="242"/>
      <c r="I149" s="242"/>
      <c r="J149" s="242"/>
      <c r="K149" s="242"/>
      <c r="L149" s="242"/>
      <c r="M149" s="242">
        <v>114.39967195188626</v>
      </c>
      <c r="N149" s="242"/>
      <c r="O149" s="242"/>
      <c r="P149" s="242"/>
      <c r="Q149" s="242"/>
      <c r="R149" s="242"/>
      <c r="S149" s="109">
        <v>218.03846248749016</v>
      </c>
      <c r="T149" s="123">
        <v>2</v>
      </c>
      <c r="U149" s="106">
        <f t="shared" si="3"/>
        <v>-1001.4996994185893</v>
      </c>
      <c r="V149" s="182">
        <v>1964</v>
      </c>
    </row>
    <row r="150" spans="1:22" ht="12.75">
      <c r="A150" s="107" t="s">
        <v>210</v>
      </c>
      <c r="B150" s="224" t="s">
        <v>657</v>
      </c>
      <c r="C150" s="242"/>
      <c r="D150" s="242">
        <v>51.951282013735344</v>
      </c>
      <c r="E150" s="242"/>
      <c r="F150" s="242"/>
      <c r="G150" s="242"/>
      <c r="H150" s="242">
        <v>77.5639599555061</v>
      </c>
      <c r="I150" s="242"/>
      <c r="J150" s="242"/>
      <c r="K150" s="242"/>
      <c r="L150" s="242"/>
      <c r="M150" s="242"/>
      <c r="N150" s="242"/>
      <c r="O150" s="242">
        <v>88.31173039533377</v>
      </c>
      <c r="P150" s="242"/>
      <c r="Q150" s="242"/>
      <c r="R150" s="242"/>
      <c r="S150" s="109">
        <v>217.82697236457523</v>
      </c>
      <c r="T150" s="123">
        <v>3</v>
      </c>
      <c r="U150" s="106">
        <f t="shared" si="3"/>
        <v>-1001.7111895415043</v>
      </c>
      <c r="V150" s="182">
        <v>1982</v>
      </c>
    </row>
    <row r="151" spans="1:22" ht="12.75">
      <c r="A151" s="107" t="s">
        <v>211</v>
      </c>
      <c r="B151" s="200" t="s">
        <v>810</v>
      </c>
      <c r="C151" s="242"/>
      <c r="D151" s="242"/>
      <c r="E151" s="242"/>
      <c r="F151" s="242"/>
      <c r="G151" s="242"/>
      <c r="H151" s="242">
        <v>120</v>
      </c>
      <c r="I151" s="242"/>
      <c r="J151" s="242"/>
      <c r="K151" s="242">
        <v>97.4298108884674</v>
      </c>
      <c r="L151" s="242"/>
      <c r="M151" s="242"/>
      <c r="N151" s="242"/>
      <c r="O151" s="242"/>
      <c r="P151" s="242"/>
      <c r="Q151" s="242"/>
      <c r="R151" s="242"/>
      <c r="S151" s="109">
        <v>217.4298108884674</v>
      </c>
      <c r="T151" s="123">
        <v>2</v>
      </c>
      <c r="U151" s="106">
        <f t="shared" si="3"/>
        <v>-1002.1083510176121</v>
      </c>
      <c r="V151" s="182">
        <v>1990</v>
      </c>
    </row>
    <row r="152" spans="1:22" ht="12.75">
      <c r="A152" s="107" t="s">
        <v>212</v>
      </c>
      <c r="B152" s="200" t="s">
        <v>892</v>
      </c>
      <c r="C152" s="242"/>
      <c r="D152" s="242"/>
      <c r="E152" s="242"/>
      <c r="F152" s="242"/>
      <c r="G152" s="242"/>
      <c r="H152" s="242"/>
      <c r="I152" s="242"/>
      <c r="J152" s="242"/>
      <c r="K152" s="242">
        <v>91.02174537290834</v>
      </c>
      <c r="L152" s="242"/>
      <c r="M152" s="242"/>
      <c r="N152" s="242">
        <v>115.56804374240583</v>
      </c>
      <c r="O152" s="242"/>
      <c r="P152" s="242"/>
      <c r="Q152" s="242"/>
      <c r="R152" s="242"/>
      <c r="S152" s="109">
        <v>206.58978911531418</v>
      </c>
      <c r="T152" s="123">
        <v>2</v>
      </c>
      <c r="U152" s="106">
        <f t="shared" si="3"/>
        <v>-1012.9483727907653</v>
      </c>
      <c r="V152" s="182"/>
    </row>
    <row r="153" spans="1:22" ht="12.75">
      <c r="A153" s="107" t="s">
        <v>213</v>
      </c>
      <c r="B153" s="251" t="s">
        <v>582</v>
      </c>
      <c r="C153" s="242">
        <v>73.48596168984518</v>
      </c>
      <c r="D153" s="242">
        <v>67.33789075462934</v>
      </c>
      <c r="E153" s="242"/>
      <c r="F153" s="242">
        <v>65.32123212321231</v>
      </c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109">
        <v>206.14508456768687</v>
      </c>
      <c r="T153" s="123">
        <v>3</v>
      </c>
      <c r="U153" s="106">
        <f t="shared" si="3"/>
        <v>-1013.3930773383927</v>
      </c>
      <c r="V153" s="184">
        <v>2001</v>
      </c>
    </row>
    <row r="154" spans="1:22" ht="12.75">
      <c r="A154" s="107" t="s">
        <v>214</v>
      </c>
      <c r="B154" s="200" t="s">
        <v>818</v>
      </c>
      <c r="C154" s="242"/>
      <c r="D154" s="242">
        <v>92.8248613706877</v>
      </c>
      <c r="E154" s="242"/>
      <c r="F154" s="242"/>
      <c r="G154" s="242"/>
      <c r="H154" s="242">
        <v>110.43250327653996</v>
      </c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109">
        <v>203.25736464722766</v>
      </c>
      <c r="T154" s="123">
        <v>2</v>
      </c>
      <c r="U154" s="106">
        <f t="shared" si="3"/>
        <v>-1016.2807972588519</v>
      </c>
      <c r="V154" s="182">
        <v>1964</v>
      </c>
    </row>
    <row r="155" spans="1:22" ht="12.75">
      <c r="A155" s="107" t="s">
        <v>215</v>
      </c>
      <c r="B155" s="200" t="s">
        <v>662</v>
      </c>
      <c r="C155" s="242"/>
      <c r="D155" s="242"/>
      <c r="E155" s="242">
        <v>78.23785166240408</v>
      </c>
      <c r="F155" s="242"/>
      <c r="G155" s="242">
        <v>68.5925925925926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>
        <v>56.27950310559007</v>
      </c>
      <c r="S155" s="109">
        <v>203.10994736058674</v>
      </c>
      <c r="T155" s="123">
        <v>3</v>
      </c>
      <c r="U155" s="106">
        <f t="shared" si="3"/>
        <v>-1016.4282145454928</v>
      </c>
      <c r="V155" s="182">
        <v>1991</v>
      </c>
    </row>
    <row r="156" spans="1:22" ht="12.75">
      <c r="A156" s="107" t="s">
        <v>216</v>
      </c>
      <c r="B156" s="200" t="s">
        <v>585</v>
      </c>
      <c r="C156" s="242">
        <v>72.37222509034589</v>
      </c>
      <c r="D156" s="242">
        <v>68.68267434785753</v>
      </c>
      <c r="E156" s="242"/>
      <c r="F156" s="242">
        <v>61.765560165975096</v>
      </c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109">
        <v>202.82045960417852</v>
      </c>
      <c r="T156" s="123">
        <v>3</v>
      </c>
      <c r="U156" s="106">
        <f t="shared" si="3"/>
        <v>-1016.717702301901</v>
      </c>
      <c r="V156" s="182">
        <v>1968</v>
      </c>
    </row>
    <row r="157" spans="1:22" ht="12.75">
      <c r="A157" s="107" t="s">
        <v>217</v>
      </c>
      <c r="B157" s="200" t="s">
        <v>890</v>
      </c>
      <c r="C157" s="242"/>
      <c r="D157" s="242"/>
      <c r="E157" s="242"/>
      <c r="F157" s="242"/>
      <c r="G157" s="242"/>
      <c r="H157" s="242"/>
      <c r="I157" s="242"/>
      <c r="J157" s="242"/>
      <c r="K157" s="242">
        <v>91.74228324612845</v>
      </c>
      <c r="L157" s="242"/>
      <c r="M157" s="242"/>
      <c r="N157" s="242">
        <v>109.52161587526578</v>
      </c>
      <c r="O157" s="242"/>
      <c r="P157" s="242"/>
      <c r="Q157" s="242"/>
      <c r="R157" s="242"/>
      <c r="S157" s="109">
        <v>201.26389912139422</v>
      </c>
      <c r="T157" s="123">
        <v>2</v>
      </c>
      <c r="U157" s="106">
        <f t="shared" si="3"/>
        <v>-1018.2742627846853</v>
      </c>
      <c r="V157" s="182"/>
    </row>
    <row r="158" spans="1:22" ht="12.75">
      <c r="A158" s="107" t="s">
        <v>218</v>
      </c>
      <c r="B158" s="200" t="s">
        <v>589</v>
      </c>
      <c r="C158" s="242">
        <v>71.85450819672131</v>
      </c>
      <c r="D158" s="242">
        <v>64.39862812039968</v>
      </c>
      <c r="E158" s="242"/>
      <c r="F158" s="242">
        <v>62.26765475152571</v>
      </c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109">
        <v>198.5207910686467</v>
      </c>
      <c r="T158" s="123">
        <v>3</v>
      </c>
      <c r="U158" s="106">
        <f t="shared" si="3"/>
        <v>-1021.0173708374327</v>
      </c>
      <c r="V158" s="182">
        <v>2003</v>
      </c>
    </row>
    <row r="159" spans="1:22" ht="12.75">
      <c r="A159" s="107" t="s">
        <v>219</v>
      </c>
      <c r="B159" s="200" t="s">
        <v>625</v>
      </c>
      <c r="C159" s="242"/>
      <c r="D159" s="242">
        <v>93.54674942259685</v>
      </c>
      <c r="E159" s="242"/>
      <c r="F159" s="242"/>
      <c r="G159" s="242"/>
      <c r="H159" s="242"/>
      <c r="I159" s="242"/>
      <c r="J159" s="242"/>
      <c r="K159" s="242"/>
      <c r="L159" s="242"/>
      <c r="M159" s="242"/>
      <c r="N159" s="242">
        <v>104.83665818717365</v>
      </c>
      <c r="O159" s="242"/>
      <c r="P159" s="242"/>
      <c r="Q159" s="242"/>
      <c r="R159" s="242"/>
      <c r="S159" s="109">
        <v>198.3834076097705</v>
      </c>
      <c r="T159" s="123">
        <v>2</v>
      </c>
      <c r="U159" s="106">
        <f t="shared" si="3"/>
        <v>-1021.154754296309</v>
      </c>
      <c r="V159" s="203">
        <v>1948</v>
      </c>
    </row>
    <row r="160" spans="1:22" ht="12.75">
      <c r="A160" s="107" t="s">
        <v>220</v>
      </c>
      <c r="B160" s="224" t="s">
        <v>859</v>
      </c>
      <c r="C160" s="242"/>
      <c r="D160" s="242"/>
      <c r="E160" s="242"/>
      <c r="F160" s="242"/>
      <c r="G160" s="242"/>
      <c r="H160" s="242"/>
      <c r="I160" s="242">
        <v>110</v>
      </c>
      <c r="J160" s="242"/>
      <c r="K160" s="242"/>
      <c r="L160" s="242"/>
      <c r="M160" s="242"/>
      <c r="N160" s="242"/>
      <c r="O160" s="242"/>
      <c r="P160" s="242">
        <v>86.80255941499087</v>
      </c>
      <c r="Q160" s="242"/>
      <c r="R160" s="242"/>
      <c r="S160" s="109">
        <v>196.80255941499087</v>
      </c>
      <c r="T160" s="123">
        <v>2</v>
      </c>
      <c r="U160" s="106">
        <f t="shared" si="3"/>
        <v>-1022.7356024910887</v>
      </c>
      <c r="V160" s="182">
        <v>1996</v>
      </c>
    </row>
    <row r="161" spans="1:22" ht="12.75">
      <c r="A161" s="107" t="s">
        <v>221</v>
      </c>
      <c r="B161" s="200" t="s">
        <v>905</v>
      </c>
      <c r="C161" s="242"/>
      <c r="D161" s="242"/>
      <c r="E161" s="242"/>
      <c r="F161" s="242"/>
      <c r="G161" s="242"/>
      <c r="H161" s="242"/>
      <c r="I161" s="242"/>
      <c r="J161" s="242"/>
      <c r="K161" s="242"/>
      <c r="L161" s="242">
        <v>89.93821739948567</v>
      </c>
      <c r="M161" s="242">
        <v>106.79795776742341</v>
      </c>
      <c r="N161" s="242"/>
      <c r="O161" s="242"/>
      <c r="P161" s="242"/>
      <c r="Q161" s="242"/>
      <c r="R161" s="242"/>
      <c r="S161" s="109">
        <v>196.73617516690908</v>
      </c>
      <c r="T161" s="123">
        <v>2</v>
      </c>
      <c r="U161" s="106">
        <f t="shared" si="3"/>
        <v>-1022.8019867391704</v>
      </c>
      <c r="V161" s="182"/>
    </row>
    <row r="162" spans="1:22" ht="12.75">
      <c r="A162" s="107" t="s">
        <v>222</v>
      </c>
      <c r="B162" s="200" t="s">
        <v>896</v>
      </c>
      <c r="C162" s="242"/>
      <c r="D162" s="242"/>
      <c r="E162" s="242"/>
      <c r="F162" s="242"/>
      <c r="G162" s="242"/>
      <c r="H162" s="242"/>
      <c r="I162" s="242"/>
      <c r="J162" s="242"/>
      <c r="K162" s="242">
        <v>84.72313174114021</v>
      </c>
      <c r="L162" s="242"/>
      <c r="M162" s="242"/>
      <c r="N162" s="242"/>
      <c r="O162" s="242">
        <v>111.591475855815</v>
      </c>
      <c r="P162" s="242"/>
      <c r="Q162" s="242"/>
      <c r="R162" s="242"/>
      <c r="S162" s="109">
        <v>196.31460759695523</v>
      </c>
      <c r="T162" s="123">
        <v>2</v>
      </c>
      <c r="U162" s="106">
        <f t="shared" si="3"/>
        <v>-1023.2235543091242</v>
      </c>
      <c r="V162" s="182"/>
    </row>
    <row r="163" spans="1:22" ht="12.75">
      <c r="A163" s="107" t="s">
        <v>223</v>
      </c>
      <c r="B163" s="200" t="s">
        <v>748</v>
      </c>
      <c r="C163" s="242"/>
      <c r="D163" s="242"/>
      <c r="E163" s="242">
        <v>25.296675191815854</v>
      </c>
      <c r="F163" s="242">
        <v>39.921572887247436</v>
      </c>
      <c r="G163" s="242"/>
      <c r="H163" s="242">
        <v>72.57810515621031</v>
      </c>
      <c r="I163" s="242"/>
      <c r="J163" s="242"/>
      <c r="K163" s="242"/>
      <c r="L163" s="242"/>
      <c r="M163" s="242"/>
      <c r="N163" s="242"/>
      <c r="O163" s="242"/>
      <c r="P163" s="242">
        <v>44.352833638025594</v>
      </c>
      <c r="Q163" s="242"/>
      <c r="R163" s="242">
        <v>13.422360248447205</v>
      </c>
      <c r="S163" s="109">
        <v>195.57154712174642</v>
      </c>
      <c r="T163" s="123">
        <v>5</v>
      </c>
      <c r="U163" s="106">
        <f t="shared" si="3"/>
        <v>-1023.966614784333</v>
      </c>
      <c r="V163" s="184">
        <v>2003</v>
      </c>
    </row>
    <row r="164" spans="1:22" ht="12.75">
      <c r="A164" s="107" t="s">
        <v>224</v>
      </c>
      <c r="B164" s="251" t="s">
        <v>670</v>
      </c>
      <c r="C164" s="242"/>
      <c r="D164" s="242"/>
      <c r="E164" s="242">
        <v>69.03069053708441</v>
      </c>
      <c r="F164" s="242">
        <v>71.66666666666666</v>
      </c>
      <c r="G164" s="242">
        <v>53.31481481481482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109">
        <v>194.01217201856588</v>
      </c>
      <c r="T164" s="123">
        <v>3</v>
      </c>
      <c r="U164" s="106">
        <f t="shared" si="3"/>
        <v>-1025.5259898875136</v>
      </c>
      <c r="V164" s="184">
        <v>1947</v>
      </c>
    </row>
    <row r="165" spans="1:22" ht="12.75">
      <c r="A165" s="107" t="s">
        <v>225</v>
      </c>
      <c r="B165" s="224" t="s">
        <v>633</v>
      </c>
      <c r="C165" s="242"/>
      <c r="D165" s="242">
        <v>85.94093503134576</v>
      </c>
      <c r="E165" s="242"/>
      <c r="F165" s="242"/>
      <c r="G165" s="242"/>
      <c r="H165" s="242"/>
      <c r="I165" s="242"/>
      <c r="J165" s="242"/>
      <c r="K165" s="242"/>
      <c r="L165" s="242"/>
      <c r="M165" s="242"/>
      <c r="N165" s="242">
        <v>107.51003182510033</v>
      </c>
      <c r="O165" s="242"/>
      <c r="P165" s="242"/>
      <c r="Q165" s="242"/>
      <c r="R165" s="242"/>
      <c r="S165" s="109">
        <v>193.4509668564461</v>
      </c>
      <c r="T165" s="123">
        <v>2</v>
      </c>
      <c r="U165" s="106">
        <f t="shared" si="3"/>
        <v>-1026.0871950496335</v>
      </c>
      <c r="V165" s="182">
        <v>1962</v>
      </c>
    </row>
    <row r="166" spans="1:22" ht="12.75">
      <c r="A166" s="107" t="s">
        <v>226</v>
      </c>
      <c r="B166" s="200" t="s">
        <v>891</v>
      </c>
      <c r="C166" s="242"/>
      <c r="D166" s="242"/>
      <c r="E166" s="242"/>
      <c r="F166" s="242"/>
      <c r="G166" s="242"/>
      <c r="H166" s="242"/>
      <c r="I166" s="242"/>
      <c r="J166" s="242"/>
      <c r="K166" s="242">
        <v>91.32888450217054</v>
      </c>
      <c r="L166" s="242"/>
      <c r="M166" s="242"/>
      <c r="N166" s="242">
        <v>97.29631425800194</v>
      </c>
      <c r="O166" s="242"/>
      <c r="P166" s="242"/>
      <c r="Q166" s="242"/>
      <c r="R166" s="242"/>
      <c r="S166" s="109">
        <v>188.62519876017248</v>
      </c>
      <c r="T166" s="123">
        <v>2</v>
      </c>
      <c r="U166" s="106">
        <f t="shared" si="3"/>
        <v>-1030.912963145907</v>
      </c>
      <c r="V166" s="182"/>
    </row>
    <row r="167" spans="1:22" ht="12.75">
      <c r="A167" s="107" t="s">
        <v>227</v>
      </c>
      <c r="B167" s="200" t="s">
        <v>780</v>
      </c>
      <c r="C167" s="242"/>
      <c r="D167" s="242"/>
      <c r="E167" s="242">
        <v>34.50383631713555</v>
      </c>
      <c r="F167" s="242"/>
      <c r="G167" s="242">
        <v>64.88888888888889</v>
      </c>
      <c r="H167" s="242">
        <v>87.01197798640337</v>
      </c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109">
        <v>186.4047031924278</v>
      </c>
      <c r="T167" s="123">
        <v>3</v>
      </c>
      <c r="U167" s="106">
        <f t="shared" si="3"/>
        <v>-1033.1334587136516</v>
      </c>
      <c r="V167" s="182">
        <v>1996</v>
      </c>
    </row>
    <row r="168" spans="1:22" ht="12.75">
      <c r="A168" s="107" t="s">
        <v>228</v>
      </c>
      <c r="B168" s="251" t="s">
        <v>846</v>
      </c>
      <c r="C168" s="242"/>
      <c r="D168" s="242"/>
      <c r="E168" s="242"/>
      <c r="F168" s="242"/>
      <c r="G168" s="242"/>
      <c r="H168" s="242">
        <v>86.24</v>
      </c>
      <c r="I168" s="242"/>
      <c r="J168" s="242"/>
      <c r="K168" s="242"/>
      <c r="L168" s="242"/>
      <c r="M168" s="242"/>
      <c r="N168" s="242">
        <v>99.019364448858</v>
      </c>
      <c r="O168" s="242"/>
      <c r="P168" s="242"/>
      <c r="Q168" s="242"/>
      <c r="R168" s="242"/>
      <c r="S168" s="109">
        <v>185.25936444885798</v>
      </c>
      <c r="T168" s="123">
        <v>2</v>
      </c>
      <c r="U168" s="106">
        <f t="shared" si="3"/>
        <v>-1034.2787974572216</v>
      </c>
      <c r="V168" s="184">
        <v>1983</v>
      </c>
    </row>
    <row r="169" spans="1:22" ht="12.75">
      <c r="A169" s="107" t="s">
        <v>229</v>
      </c>
      <c r="B169" s="200" t="s">
        <v>658</v>
      </c>
      <c r="C169" s="242"/>
      <c r="D169" s="242">
        <v>47.55681935470553</v>
      </c>
      <c r="E169" s="242">
        <v>40.130434782608695</v>
      </c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>
        <v>59.70234704900325</v>
      </c>
      <c r="R169" s="242">
        <v>37.024844720496894</v>
      </c>
      <c r="S169" s="109">
        <v>184.41444590681436</v>
      </c>
      <c r="T169" s="123">
        <v>4</v>
      </c>
      <c r="U169" s="106">
        <f t="shared" si="3"/>
        <v>-1035.1237159992652</v>
      </c>
      <c r="V169" s="182">
        <v>1986</v>
      </c>
    </row>
    <row r="170" spans="1:22" ht="12.75">
      <c r="A170" s="107" t="s">
        <v>230</v>
      </c>
      <c r="B170" s="224" t="s">
        <v>772</v>
      </c>
      <c r="C170" s="242"/>
      <c r="D170" s="242"/>
      <c r="E170" s="242">
        <v>56.24296675191815</v>
      </c>
      <c r="F170" s="242"/>
      <c r="G170" s="242">
        <v>81.0925925925926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>
        <v>46.962732919254655</v>
      </c>
      <c r="S170" s="109">
        <v>184.2982922637654</v>
      </c>
      <c r="T170" s="123">
        <v>3</v>
      </c>
      <c r="U170" s="106">
        <f t="shared" si="3"/>
        <v>-1035.239869642314</v>
      </c>
      <c r="V170" s="182">
        <v>1963</v>
      </c>
    </row>
    <row r="171" spans="1:22" ht="12.75">
      <c r="A171" s="107" t="s">
        <v>231</v>
      </c>
      <c r="B171" s="200" t="s">
        <v>577</v>
      </c>
      <c r="C171" s="242">
        <v>75.18015595590214</v>
      </c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>
        <v>107.681641708264</v>
      </c>
      <c r="O171" s="242"/>
      <c r="P171" s="242"/>
      <c r="Q171" s="242"/>
      <c r="R171" s="242"/>
      <c r="S171" s="109">
        <v>182.86179766416615</v>
      </c>
      <c r="T171" s="123">
        <v>2</v>
      </c>
      <c r="U171" s="106">
        <f t="shared" si="3"/>
        <v>-1036.6763642419132</v>
      </c>
      <c r="V171" s="182">
        <v>1972</v>
      </c>
    </row>
    <row r="172" spans="1:22" ht="12.75">
      <c r="A172" s="107" t="s">
        <v>232</v>
      </c>
      <c r="B172" s="200" t="s">
        <v>756</v>
      </c>
      <c r="C172" s="242"/>
      <c r="D172" s="242"/>
      <c r="E172" s="242"/>
      <c r="F172" s="242">
        <v>81.6077705827937</v>
      </c>
      <c r="G172" s="242"/>
      <c r="H172" s="242"/>
      <c r="I172" s="242"/>
      <c r="J172" s="242"/>
      <c r="K172" s="242"/>
      <c r="L172" s="242">
        <v>99.33721116388281</v>
      </c>
      <c r="M172" s="242"/>
      <c r="N172" s="242"/>
      <c r="O172" s="242"/>
      <c r="P172" s="242"/>
      <c r="Q172" s="242"/>
      <c r="R172" s="242"/>
      <c r="S172" s="109">
        <v>180.94498174667652</v>
      </c>
      <c r="T172" s="123">
        <v>2</v>
      </c>
      <c r="U172" s="106">
        <f t="shared" si="3"/>
        <v>-1038.593180159403</v>
      </c>
      <c r="V172" s="182"/>
    </row>
    <row r="173" spans="1:22" ht="12.75">
      <c r="A173" s="107" t="s">
        <v>233</v>
      </c>
      <c r="B173" s="200" t="s">
        <v>684</v>
      </c>
      <c r="C173" s="242"/>
      <c r="D173" s="242"/>
      <c r="E173" s="242">
        <v>57.77749360613811</v>
      </c>
      <c r="F173" s="242"/>
      <c r="G173" s="242">
        <v>77.85185185185185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>
        <v>44.47826086956522</v>
      </c>
      <c r="S173" s="109">
        <v>180.10760632755517</v>
      </c>
      <c r="T173" s="123">
        <v>3</v>
      </c>
      <c r="U173" s="106">
        <f t="shared" si="3"/>
        <v>-1039.4305555785243</v>
      </c>
      <c r="V173" s="182">
        <v>1976</v>
      </c>
    </row>
    <row r="174" spans="1:22" ht="12.75">
      <c r="A174" s="107" t="s">
        <v>234</v>
      </c>
      <c r="B174" s="200" t="s">
        <v>1087</v>
      </c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>
        <v>101.42778793418647</v>
      </c>
      <c r="Q174" s="242">
        <v>78.50673466718976</v>
      </c>
      <c r="R174" s="242"/>
      <c r="S174" s="109">
        <v>179.93452260137622</v>
      </c>
      <c r="T174" s="123">
        <v>2</v>
      </c>
      <c r="U174" s="106">
        <f t="shared" si="3"/>
        <v>-1039.6036393047034</v>
      </c>
      <c r="V174" s="182">
        <v>1985</v>
      </c>
    </row>
    <row r="175" spans="1:22" ht="12.75">
      <c r="A175" s="107" t="s">
        <v>235</v>
      </c>
      <c r="B175" s="251" t="s">
        <v>680</v>
      </c>
      <c r="C175" s="242"/>
      <c r="D175" s="242"/>
      <c r="E175" s="242">
        <v>60.846547314578004</v>
      </c>
      <c r="F175" s="242"/>
      <c r="G175" s="242">
        <v>64.88888888888889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>
        <v>53.79503105590062</v>
      </c>
      <c r="S175" s="109">
        <v>179.53046725936753</v>
      </c>
      <c r="T175" s="123">
        <v>3</v>
      </c>
      <c r="U175" s="106">
        <f t="shared" si="3"/>
        <v>-1040.007694646712</v>
      </c>
      <c r="V175" s="184">
        <v>1963</v>
      </c>
    </row>
    <row r="176" spans="1:22" ht="12.75">
      <c r="A176" s="107" t="s">
        <v>236</v>
      </c>
      <c r="B176" s="200" t="s">
        <v>715</v>
      </c>
      <c r="C176" s="242"/>
      <c r="D176" s="242"/>
      <c r="E176" s="242">
        <v>46.012787723785166</v>
      </c>
      <c r="F176" s="242"/>
      <c r="G176" s="242">
        <v>77.38888888888889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>
        <v>55.6583850931677</v>
      </c>
      <c r="S176" s="109">
        <v>179.06006170584175</v>
      </c>
      <c r="T176" s="123">
        <v>3</v>
      </c>
      <c r="U176" s="106">
        <f t="shared" si="3"/>
        <v>-1040.4781002002378</v>
      </c>
      <c r="V176" s="182">
        <v>1969</v>
      </c>
    </row>
    <row r="177" spans="1:22" ht="12.75">
      <c r="A177" s="107" t="s">
        <v>237</v>
      </c>
      <c r="B177" s="224" t="s">
        <v>870</v>
      </c>
      <c r="C177" s="242"/>
      <c r="D177" s="242"/>
      <c r="E177" s="242"/>
      <c r="F177" s="242"/>
      <c r="G177" s="242"/>
      <c r="H177" s="242"/>
      <c r="I177" s="242">
        <v>95.34266370347285</v>
      </c>
      <c r="J177" s="242"/>
      <c r="K177" s="242"/>
      <c r="L177" s="242"/>
      <c r="M177" s="242"/>
      <c r="N177" s="242"/>
      <c r="O177" s="242"/>
      <c r="P177" s="242">
        <v>82.15904936014624</v>
      </c>
      <c r="Q177" s="242"/>
      <c r="R177" s="242"/>
      <c r="S177" s="109">
        <v>177.5017130636191</v>
      </c>
      <c r="T177" s="123">
        <v>2</v>
      </c>
      <c r="U177" s="106">
        <f t="shared" si="3"/>
        <v>-1042.0364488424605</v>
      </c>
      <c r="V177" s="182"/>
    </row>
    <row r="178" spans="1:22" ht="12.75">
      <c r="A178" s="107" t="s">
        <v>238</v>
      </c>
      <c r="B178" s="200" t="s">
        <v>783</v>
      </c>
      <c r="C178" s="242"/>
      <c r="D178" s="242"/>
      <c r="E178" s="242"/>
      <c r="F178" s="242"/>
      <c r="G178" s="242">
        <v>61.64814814814815</v>
      </c>
      <c r="H178" s="242"/>
      <c r="I178" s="242">
        <v>108.23890552097583</v>
      </c>
      <c r="J178" s="242"/>
      <c r="K178" s="242"/>
      <c r="L178" s="242"/>
      <c r="M178" s="242"/>
      <c r="N178" s="242"/>
      <c r="O178" s="242"/>
      <c r="P178" s="242"/>
      <c r="Q178" s="242"/>
      <c r="R178" s="242"/>
      <c r="S178" s="109">
        <v>169.887053669124</v>
      </c>
      <c r="T178" s="123">
        <v>2</v>
      </c>
      <c r="U178" s="106">
        <f t="shared" si="3"/>
        <v>-1049.6511082369555</v>
      </c>
      <c r="V178" s="182">
        <v>1982</v>
      </c>
    </row>
    <row r="179" spans="1:22" ht="12.75">
      <c r="A179" s="107" t="s">
        <v>239</v>
      </c>
      <c r="B179" s="48" t="s">
        <v>574</v>
      </c>
      <c r="C179" s="242">
        <v>76.23362445414847</v>
      </c>
      <c r="D179" s="242"/>
      <c r="E179" s="242"/>
      <c r="F179" s="242"/>
      <c r="G179" s="242"/>
      <c r="H179" s="242"/>
      <c r="I179" s="242"/>
      <c r="J179" s="242"/>
      <c r="K179" s="242">
        <v>59.158958438925495</v>
      </c>
      <c r="L179" s="242"/>
      <c r="M179" s="242"/>
      <c r="N179" s="242"/>
      <c r="O179" s="242"/>
      <c r="P179" s="242"/>
      <c r="Q179" s="242"/>
      <c r="R179" s="242">
        <v>29.57142857142857</v>
      </c>
      <c r="S179" s="109">
        <v>164.9640114645025</v>
      </c>
      <c r="T179" s="123">
        <v>3</v>
      </c>
      <c r="U179" s="106">
        <f t="shared" si="3"/>
        <v>-1054.5741504415769</v>
      </c>
      <c r="V179" s="182">
        <v>1963</v>
      </c>
    </row>
    <row r="180" spans="1:22" ht="12.75">
      <c r="A180" s="107" t="s">
        <v>240</v>
      </c>
      <c r="B180" s="48" t="s">
        <v>908</v>
      </c>
      <c r="C180" s="242"/>
      <c r="D180" s="242"/>
      <c r="E180" s="242"/>
      <c r="F180" s="242"/>
      <c r="G180" s="242"/>
      <c r="H180" s="242"/>
      <c r="I180" s="242"/>
      <c r="J180" s="242"/>
      <c r="K180" s="242"/>
      <c r="L180" s="242">
        <v>70.65379024198188</v>
      </c>
      <c r="M180" s="242">
        <v>94.14670609495646</v>
      </c>
      <c r="N180" s="242"/>
      <c r="O180" s="242"/>
      <c r="P180" s="242"/>
      <c r="Q180" s="242"/>
      <c r="R180" s="242"/>
      <c r="S180" s="109">
        <v>164.80049633693835</v>
      </c>
      <c r="T180" s="123">
        <v>2</v>
      </c>
      <c r="U180" s="106">
        <f t="shared" si="3"/>
        <v>-1054.7376655691412</v>
      </c>
      <c r="V180" s="182"/>
    </row>
    <row r="181" spans="1:22" ht="12.75">
      <c r="A181" s="107" t="s">
        <v>241</v>
      </c>
      <c r="B181" s="48" t="s">
        <v>666</v>
      </c>
      <c r="C181" s="242"/>
      <c r="D181" s="242"/>
      <c r="E181" s="242">
        <v>74.40153452685422</v>
      </c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>
        <v>89.91042047531991</v>
      </c>
      <c r="Q181" s="242"/>
      <c r="R181" s="242"/>
      <c r="S181" s="109">
        <v>164.31195500217413</v>
      </c>
      <c r="T181" s="123">
        <v>2</v>
      </c>
      <c r="U181" s="106">
        <f t="shared" si="3"/>
        <v>-1055.2262069039054</v>
      </c>
      <c r="V181" s="182">
        <v>1977</v>
      </c>
    </row>
    <row r="182" spans="1:22" ht="12.75">
      <c r="A182" s="107" t="s">
        <v>242</v>
      </c>
      <c r="B182" s="48" t="s">
        <v>762</v>
      </c>
      <c r="C182" s="242"/>
      <c r="D182" s="242"/>
      <c r="E182" s="242"/>
      <c r="F182" s="242">
        <v>55.63239393000928</v>
      </c>
      <c r="G182" s="242"/>
      <c r="H182" s="242"/>
      <c r="I182" s="242"/>
      <c r="J182" s="242">
        <v>75.86524822695036</v>
      </c>
      <c r="K182" s="242"/>
      <c r="L182" s="242"/>
      <c r="M182" s="242"/>
      <c r="N182" s="242"/>
      <c r="O182" s="242"/>
      <c r="P182" s="242"/>
      <c r="Q182" s="242"/>
      <c r="R182" s="242">
        <v>32.05590062111801</v>
      </c>
      <c r="S182" s="109">
        <v>163.55354277807766</v>
      </c>
      <c r="T182" s="123">
        <v>3</v>
      </c>
      <c r="U182" s="106">
        <f t="shared" si="3"/>
        <v>-1055.984619128002</v>
      </c>
      <c r="V182" s="182"/>
    </row>
    <row r="183" spans="1:22" ht="12.75">
      <c r="A183" s="107" t="s">
        <v>243</v>
      </c>
      <c r="B183" s="209" t="s">
        <v>551</v>
      </c>
      <c r="C183" s="242">
        <v>88.81502890173411</v>
      </c>
      <c r="D183" s="242"/>
      <c r="E183" s="242"/>
      <c r="F183" s="242"/>
      <c r="G183" s="242"/>
      <c r="H183" s="242"/>
      <c r="I183" s="242">
        <v>71.18817510725859</v>
      </c>
      <c r="J183" s="242"/>
      <c r="K183" s="242"/>
      <c r="L183" s="242"/>
      <c r="M183" s="242"/>
      <c r="N183" s="242"/>
      <c r="O183" s="242"/>
      <c r="P183" s="242"/>
      <c r="Q183" s="242"/>
      <c r="R183" s="242"/>
      <c r="S183" s="109">
        <v>160.0032040089927</v>
      </c>
      <c r="T183" s="123">
        <v>2</v>
      </c>
      <c r="U183" s="106">
        <f t="shared" si="3"/>
        <v>-1059.5349578970868</v>
      </c>
      <c r="V183" s="182"/>
    </row>
    <row r="184" spans="1:22" ht="12.75">
      <c r="A184" s="107" t="s">
        <v>244</v>
      </c>
      <c r="B184" s="48" t="s">
        <v>841</v>
      </c>
      <c r="C184" s="242"/>
      <c r="D184" s="242"/>
      <c r="E184" s="242"/>
      <c r="F184" s="242"/>
      <c r="G184" s="242"/>
      <c r="H184" s="242">
        <v>88.24925816023737</v>
      </c>
      <c r="I184" s="242"/>
      <c r="J184" s="242"/>
      <c r="K184" s="242"/>
      <c r="L184" s="242"/>
      <c r="M184" s="242"/>
      <c r="N184" s="242"/>
      <c r="O184" s="242"/>
      <c r="P184" s="242"/>
      <c r="Q184" s="242">
        <v>70.90544513701047</v>
      </c>
      <c r="R184" s="242"/>
      <c r="S184" s="109">
        <v>159.15470329724786</v>
      </c>
      <c r="T184" s="123">
        <v>2</v>
      </c>
      <c r="U184" s="106">
        <f t="shared" si="3"/>
        <v>-1060.3834586088317</v>
      </c>
      <c r="V184" s="182">
        <v>1971</v>
      </c>
    </row>
    <row r="185" spans="1:22" ht="12.75">
      <c r="A185" s="107" t="s">
        <v>245</v>
      </c>
      <c r="B185" s="48" t="s">
        <v>706</v>
      </c>
      <c r="C185" s="242"/>
      <c r="D185" s="242"/>
      <c r="E185" s="242">
        <v>48.82608695652174</v>
      </c>
      <c r="F185" s="242"/>
      <c r="G185" s="242">
        <v>79.24074074074075</v>
      </c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>
        <v>29.57142857142857</v>
      </c>
      <c r="S185" s="109">
        <v>157.63825626869107</v>
      </c>
      <c r="T185" s="123">
        <v>3</v>
      </c>
      <c r="U185" s="106">
        <f t="shared" si="3"/>
        <v>-1061.8999056373884</v>
      </c>
      <c r="V185" s="182">
        <v>1965</v>
      </c>
    </row>
    <row r="186" spans="1:22" ht="12.75">
      <c r="A186" s="107" t="s">
        <v>246</v>
      </c>
      <c r="B186" s="48" t="s">
        <v>790</v>
      </c>
      <c r="C186" s="242"/>
      <c r="D186" s="242"/>
      <c r="E186" s="242"/>
      <c r="F186" s="242"/>
      <c r="G186" s="242">
        <v>57.018518518518526</v>
      </c>
      <c r="H186" s="242"/>
      <c r="I186" s="242">
        <v>98.97228476470802</v>
      </c>
      <c r="J186" s="242"/>
      <c r="K186" s="242"/>
      <c r="L186" s="242"/>
      <c r="M186" s="242"/>
      <c r="N186" s="242"/>
      <c r="O186" s="242"/>
      <c r="P186" s="242"/>
      <c r="Q186" s="242"/>
      <c r="R186" s="242"/>
      <c r="S186" s="109">
        <v>155.99080328322654</v>
      </c>
      <c r="T186" s="123">
        <v>2</v>
      </c>
      <c r="U186" s="106">
        <f t="shared" si="3"/>
        <v>-1063.547358622853</v>
      </c>
      <c r="V186" s="184">
        <v>1985</v>
      </c>
    </row>
    <row r="187" spans="1:22" ht="12.75">
      <c r="A187" s="107" t="s">
        <v>247</v>
      </c>
      <c r="B187" s="48" t="s">
        <v>707</v>
      </c>
      <c r="C187" s="242"/>
      <c r="D187" s="242"/>
      <c r="E187" s="242">
        <v>48.82608695652174</v>
      </c>
      <c r="F187" s="242"/>
      <c r="G187" s="242">
        <v>59.79629629629629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>
        <v>46.962732919254655</v>
      </c>
      <c r="S187" s="109">
        <v>155.58511617207267</v>
      </c>
      <c r="T187" s="123">
        <v>3</v>
      </c>
      <c r="U187" s="106">
        <f t="shared" si="3"/>
        <v>-1063.9530457340068</v>
      </c>
      <c r="V187" s="182">
        <v>1966</v>
      </c>
    </row>
    <row r="188" spans="1:22" ht="12.75">
      <c r="A188" s="107" t="s">
        <v>248</v>
      </c>
      <c r="B188" s="196" t="s">
        <v>882</v>
      </c>
      <c r="C188" s="242"/>
      <c r="D188" s="242"/>
      <c r="E188" s="242"/>
      <c r="F188" s="242"/>
      <c r="G188" s="242"/>
      <c r="H188" s="242"/>
      <c r="I188" s="242"/>
      <c r="J188" s="242">
        <v>60.8181107200715</v>
      </c>
      <c r="K188" s="242"/>
      <c r="L188" s="242"/>
      <c r="M188" s="242"/>
      <c r="N188" s="242"/>
      <c r="O188" s="242"/>
      <c r="P188" s="242">
        <v>56.9853747714808</v>
      </c>
      <c r="Q188" s="242"/>
      <c r="R188" s="242">
        <v>35.78260869565217</v>
      </c>
      <c r="S188" s="109">
        <v>153.58609418720448</v>
      </c>
      <c r="T188" s="123">
        <v>3</v>
      </c>
      <c r="U188" s="106">
        <f t="shared" si="3"/>
        <v>-1065.952067718875</v>
      </c>
      <c r="V188" s="184"/>
    </row>
    <row r="189" spans="1:22" ht="12.75">
      <c r="A189" s="107" t="s">
        <v>249</v>
      </c>
      <c r="B189" s="48" t="s">
        <v>951</v>
      </c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>
        <v>40.518597826949005</v>
      </c>
      <c r="N189" s="242"/>
      <c r="O189" s="242">
        <v>109.51833848873177</v>
      </c>
      <c r="P189" s="242"/>
      <c r="Q189" s="242"/>
      <c r="R189" s="242"/>
      <c r="S189" s="109">
        <v>150.03693631568078</v>
      </c>
      <c r="T189" s="123">
        <v>2</v>
      </c>
      <c r="U189" s="106">
        <f t="shared" si="3"/>
        <v>-1069.5012255903987</v>
      </c>
      <c r="V189" s="182"/>
    </row>
    <row r="190" spans="1:22" ht="12.75">
      <c r="A190" s="107" t="s">
        <v>250</v>
      </c>
      <c r="B190" s="48" t="s">
        <v>610</v>
      </c>
      <c r="C190" s="242">
        <v>56.26694166175605</v>
      </c>
      <c r="D190" s="242"/>
      <c r="E190" s="242">
        <v>39.61892583120204</v>
      </c>
      <c r="F190" s="242"/>
      <c r="G190" s="242">
        <v>53.77777777777778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109">
        <v>149.66364527073586</v>
      </c>
      <c r="T190" s="123">
        <v>3</v>
      </c>
      <c r="U190" s="106">
        <f t="shared" si="3"/>
        <v>-1069.8745166353438</v>
      </c>
      <c r="V190" s="182">
        <v>1997</v>
      </c>
    </row>
    <row r="191" spans="1:22" ht="12.75">
      <c r="A191" s="107" t="s">
        <v>251</v>
      </c>
      <c r="B191" s="209" t="s">
        <v>950</v>
      </c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>
        <v>40.518597826949005</v>
      </c>
      <c r="N191" s="242"/>
      <c r="O191" s="242">
        <v>108.25614263970431</v>
      </c>
      <c r="P191" s="242"/>
      <c r="Q191" s="242"/>
      <c r="R191" s="242"/>
      <c r="S191" s="109">
        <v>148.77474046665333</v>
      </c>
      <c r="T191" s="123">
        <v>2</v>
      </c>
      <c r="U191" s="106">
        <f t="shared" si="3"/>
        <v>-1070.763421439426</v>
      </c>
      <c r="V191" s="182"/>
    </row>
    <row r="192" spans="1:22" ht="12.75">
      <c r="A192" s="107" t="s">
        <v>252</v>
      </c>
      <c r="B192" s="48" t="s">
        <v>675</v>
      </c>
      <c r="C192" s="242"/>
      <c r="D192" s="242"/>
      <c r="E192" s="242">
        <v>63.9156010230179</v>
      </c>
      <c r="F192" s="242"/>
      <c r="G192" s="242">
        <v>82.94444444444444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109">
        <v>146.86004546746233</v>
      </c>
      <c r="T192" s="123">
        <v>2</v>
      </c>
      <c r="U192" s="106">
        <f t="shared" si="3"/>
        <v>-1072.678116438617</v>
      </c>
      <c r="V192" s="182">
        <v>1989</v>
      </c>
    </row>
    <row r="193" spans="1:22" ht="12.75">
      <c r="A193" s="107" t="s">
        <v>253</v>
      </c>
      <c r="B193" s="48" t="s">
        <v>933</v>
      </c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>
        <v>37.38312954102428</v>
      </c>
      <c r="N193" s="242"/>
      <c r="O193" s="242">
        <v>108.32426550598478</v>
      </c>
      <c r="P193" s="242"/>
      <c r="Q193" s="242"/>
      <c r="R193" s="242"/>
      <c r="S193" s="109">
        <v>145.70739504700907</v>
      </c>
      <c r="T193" s="123">
        <v>2</v>
      </c>
      <c r="U193" s="106">
        <f t="shared" si="3"/>
        <v>-1073.8307668590705</v>
      </c>
      <c r="V193" s="182"/>
    </row>
    <row r="194" spans="1:22" ht="12.75">
      <c r="A194" s="107" t="s">
        <v>254</v>
      </c>
      <c r="B194" s="48" t="s">
        <v>663</v>
      </c>
      <c r="C194" s="242"/>
      <c r="D194" s="242"/>
      <c r="E194" s="242">
        <v>77.98209718670077</v>
      </c>
      <c r="F194" s="242"/>
      <c r="G194" s="242">
        <v>66.27777777777779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109">
        <v>144.25987496447857</v>
      </c>
      <c r="T194" s="123">
        <v>2</v>
      </c>
      <c r="U194" s="106">
        <f t="shared" si="3"/>
        <v>-1075.278286941601</v>
      </c>
      <c r="V194" s="182">
        <v>1966</v>
      </c>
    </row>
    <row r="195" spans="1:22" ht="12.75">
      <c r="A195" s="107" t="s">
        <v>255</v>
      </c>
      <c r="B195" s="48" t="s">
        <v>730</v>
      </c>
      <c r="C195" s="242"/>
      <c r="D195" s="242"/>
      <c r="E195" s="242">
        <v>36.294117647058826</v>
      </c>
      <c r="F195" s="242"/>
      <c r="G195" s="242">
        <v>52.388888888888886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>
        <v>53.79503105590062</v>
      </c>
      <c r="S195" s="109">
        <v>142.47803759184833</v>
      </c>
      <c r="T195" s="123">
        <v>3</v>
      </c>
      <c r="U195" s="106">
        <f t="shared" si="3"/>
        <v>-1077.0601243142312</v>
      </c>
      <c r="V195" s="182">
        <v>1998</v>
      </c>
    </row>
    <row r="196" spans="1:22" ht="12.75">
      <c r="A196" s="107" t="s">
        <v>256</v>
      </c>
      <c r="B196" s="48" t="s">
        <v>570</v>
      </c>
      <c r="C196" s="242">
        <v>77.88466908684725</v>
      </c>
      <c r="D196" s="242"/>
      <c r="E196" s="242">
        <v>61.35805626598465</v>
      </c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109">
        <v>139.2427253528319</v>
      </c>
      <c r="T196" s="123">
        <v>2</v>
      </c>
      <c r="U196" s="106">
        <f t="shared" si="3"/>
        <v>-1080.2954365532476</v>
      </c>
      <c r="V196" s="182">
        <v>1957</v>
      </c>
    </row>
    <row r="197" spans="1:22" ht="12.75">
      <c r="A197" s="107" t="s">
        <v>257</v>
      </c>
      <c r="B197" s="48" t="s">
        <v>778</v>
      </c>
      <c r="C197" s="242"/>
      <c r="D197" s="242"/>
      <c r="E197" s="242"/>
      <c r="F197" s="242"/>
      <c r="G197" s="242">
        <v>66.74074074074075</v>
      </c>
      <c r="H197" s="242"/>
      <c r="I197" s="242">
        <v>72.47161354649741</v>
      </c>
      <c r="J197" s="242"/>
      <c r="K197" s="242"/>
      <c r="L197" s="242"/>
      <c r="M197" s="242"/>
      <c r="N197" s="242"/>
      <c r="O197" s="242"/>
      <c r="P197" s="242"/>
      <c r="Q197" s="242"/>
      <c r="R197" s="242"/>
      <c r="S197" s="109">
        <v>139.21235428723816</v>
      </c>
      <c r="T197" s="123">
        <v>2</v>
      </c>
      <c r="U197" s="106">
        <f t="shared" si="3"/>
        <v>-1080.3258076188413</v>
      </c>
      <c r="V197" s="182">
        <v>1992</v>
      </c>
    </row>
    <row r="198" spans="1:22" ht="12.75">
      <c r="A198" s="107" t="s">
        <v>258</v>
      </c>
      <c r="B198" s="48" t="s">
        <v>671</v>
      </c>
      <c r="C198" s="242"/>
      <c r="D198" s="242"/>
      <c r="E198" s="242">
        <v>68.26342710997443</v>
      </c>
      <c r="F198" s="242"/>
      <c r="G198" s="242">
        <v>69.98148148148148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109">
        <v>138.2449085914559</v>
      </c>
      <c r="T198" s="123">
        <v>2</v>
      </c>
      <c r="U198" s="106">
        <f aca="true" t="shared" si="4" ref="U198:U261">S198-$S$5</f>
        <v>-1081.2932533146236</v>
      </c>
      <c r="V198" s="182">
        <v>1995</v>
      </c>
    </row>
    <row r="199" spans="1:22" ht="12.75">
      <c r="A199" s="107" t="s">
        <v>259</v>
      </c>
      <c r="B199" s="48" t="s">
        <v>758</v>
      </c>
      <c r="C199" s="242"/>
      <c r="D199" s="242"/>
      <c r="E199" s="242"/>
      <c r="F199" s="242">
        <v>69.75176747839747</v>
      </c>
      <c r="G199" s="242">
        <v>63.5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109">
        <v>133.25176747839748</v>
      </c>
      <c r="T199" s="123">
        <v>2</v>
      </c>
      <c r="U199" s="106">
        <f t="shared" si="4"/>
        <v>-1086.286394427682</v>
      </c>
      <c r="V199" s="182">
        <v>1956</v>
      </c>
    </row>
    <row r="200" spans="1:22" ht="12.75">
      <c r="A200" s="107" t="s">
        <v>260</v>
      </c>
      <c r="B200" s="48" t="s">
        <v>910</v>
      </c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>
        <v>133</v>
      </c>
      <c r="N200" s="242"/>
      <c r="O200" s="242"/>
      <c r="P200" s="242"/>
      <c r="Q200" s="242"/>
      <c r="R200" s="242"/>
      <c r="S200" s="109">
        <v>133</v>
      </c>
      <c r="T200" s="123">
        <v>1</v>
      </c>
      <c r="U200" s="106">
        <f t="shared" si="4"/>
        <v>-1086.5381619060795</v>
      </c>
      <c r="V200" s="182"/>
    </row>
    <row r="201" spans="1:22" ht="12.75">
      <c r="A201" s="107" t="s">
        <v>261</v>
      </c>
      <c r="B201" s="48" t="s">
        <v>781</v>
      </c>
      <c r="C201" s="242"/>
      <c r="D201" s="242"/>
      <c r="E201" s="242"/>
      <c r="F201" s="242"/>
      <c r="G201" s="242">
        <v>63.5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>
        <v>68.70186335403726</v>
      </c>
      <c r="S201" s="109">
        <v>132.20186335403724</v>
      </c>
      <c r="T201" s="123">
        <v>2</v>
      </c>
      <c r="U201" s="106">
        <f t="shared" si="4"/>
        <v>-1087.3362985520423</v>
      </c>
      <c r="V201" s="184">
        <v>1975</v>
      </c>
    </row>
    <row r="202" spans="1:22" ht="12.75">
      <c r="A202" s="107" t="s">
        <v>262</v>
      </c>
      <c r="B202" s="48" t="s">
        <v>911</v>
      </c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>
        <v>131.47863474004498</v>
      </c>
      <c r="N202" s="242"/>
      <c r="O202" s="242"/>
      <c r="P202" s="242"/>
      <c r="Q202" s="242"/>
      <c r="R202" s="242"/>
      <c r="S202" s="109">
        <v>131.47863474004498</v>
      </c>
      <c r="T202" s="123">
        <v>1</v>
      </c>
      <c r="U202" s="106">
        <f t="shared" si="4"/>
        <v>-1088.0595271660345</v>
      </c>
      <c r="V202" s="182"/>
    </row>
    <row r="203" spans="1:22" ht="12.75">
      <c r="A203" s="107" t="s">
        <v>263</v>
      </c>
      <c r="B203" s="48" t="s">
        <v>759</v>
      </c>
      <c r="C203" s="242"/>
      <c r="D203" s="242"/>
      <c r="E203" s="242"/>
      <c r="F203" s="242">
        <v>68.77012383900929</v>
      </c>
      <c r="G203" s="242">
        <v>62.57407407407407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109">
        <v>131.34419791308335</v>
      </c>
      <c r="T203" s="123">
        <v>2</v>
      </c>
      <c r="U203" s="106">
        <f t="shared" si="4"/>
        <v>-1088.193963992996</v>
      </c>
      <c r="V203" s="182">
        <v>1996</v>
      </c>
    </row>
    <row r="204" spans="1:22" ht="12.75">
      <c r="A204" s="107" t="s">
        <v>264</v>
      </c>
      <c r="B204" s="48" t="s">
        <v>912</v>
      </c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>
        <v>130.38356881214023</v>
      </c>
      <c r="N204" s="242"/>
      <c r="O204" s="242"/>
      <c r="P204" s="242"/>
      <c r="Q204" s="242"/>
      <c r="R204" s="242"/>
      <c r="S204" s="109">
        <v>130.38356881214023</v>
      </c>
      <c r="T204" s="123">
        <v>1</v>
      </c>
      <c r="U204" s="106">
        <f t="shared" si="4"/>
        <v>-1089.1545930939392</v>
      </c>
      <c r="V204" s="184"/>
    </row>
    <row r="205" spans="1:22" ht="12.75">
      <c r="A205" s="107" t="s">
        <v>265</v>
      </c>
      <c r="B205" s="48" t="s">
        <v>1079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>
        <v>130</v>
      </c>
      <c r="P205" s="242"/>
      <c r="Q205" s="242"/>
      <c r="R205" s="242"/>
      <c r="S205" s="109">
        <v>130</v>
      </c>
      <c r="T205" s="123">
        <v>1</v>
      </c>
      <c r="U205" s="106">
        <f t="shared" si="4"/>
        <v>-1089.5381619060795</v>
      </c>
      <c r="V205" s="182"/>
    </row>
    <row r="206" spans="1:22" ht="12.75">
      <c r="A206" s="107" t="s">
        <v>266</v>
      </c>
      <c r="B206" s="48" t="s">
        <v>765</v>
      </c>
      <c r="C206" s="242"/>
      <c r="D206" s="242"/>
      <c r="E206" s="242"/>
      <c r="F206" s="242">
        <v>53.51270619705751</v>
      </c>
      <c r="G206" s="242">
        <v>76</v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109">
        <v>129.51270619705753</v>
      </c>
      <c r="T206" s="123">
        <v>2</v>
      </c>
      <c r="U206" s="106">
        <f t="shared" si="4"/>
        <v>-1090.025455709022</v>
      </c>
      <c r="V206" s="182">
        <v>1981</v>
      </c>
    </row>
    <row r="207" spans="1:22" ht="12.75">
      <c r="A207" s="107" t="s">
        <v>267</v>
      </c>
      <c r="B207" s="48" t="s">
        <v>913</v>
      </c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>
        <v>129.41238181582696</v>
      </c>
      <c r="N207" s="242"/>
      <c r="O207" s="242"/>
      <c r="P207" s="242"/>
      <c r="Q207" s="242"/>
      <c r="R207" s="242"/>
      <c r="S207" s="109">
        <v>129.41238181582696</v>
      </c>
      <c r="T207" s="123">
        <v>1</v>
      </c>
      <c r="U207" s="106">
        <f t="shared" si="4"/>
        <v>-1090.1257800902526</v>
      </c>
      <c r="V207" s="184"/>
    </row>
    <row r="208" spans="1:22" ht="12.75">
      <c r="A208" s="107" t="s">
        <v>268</v>
      </c>
      <c r="B208" s="48" t="s">
        <v>993</v>
      </c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>
        <v>125</v>
      </c>
      <c r="O208" s="242"/>
      <c r="P208" s="242"/>
      <c r="Q208" s="242"/>
      <c r="R208" s="242"/>
      <c r="S208" s="109">
        <v>125</v>
      </c>
      <c r="T208" s="123">
        <v>1</v>
      </c>
      <c r="U208" s="106">
        <f t="shared" si="4"/>
        <v>-1094.5381619060795</v>
      </c>
      <c r="V208" s="182"/>
    </row>
    <row r="209" spans="1:22" ht="12.75">
      <c r="A209" s="107" t="s">
        <v>269</v>
      </c>
      <c r="B209" s="48" t="s">
        <v>994</v>
      </c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>
        <v>124.83257994307719</v>
      </c>
      <c r="O209" s="242"/>
      <c r="P209" s="242"/>
      <c r="Q209" s="242"/>
      <c r="R209" s="242"/>
      <c r="S209" s="109">
        <v>124.83257994307719</v>
      </c>
      <c r="T209" s="123">
        <v>1</v>
      </c>
      <c r="U209" s="106">
        <f t="shared" si="4"/>
        <v>-1094.7055819630023</v>
      </c>
      <c r="V209" s="182">
        <v>1997</v>
      </c>
    </row>
    <row r="210" spans="1:22" ht="12.75">
      <c r="A210" s="107" t="s">
        <v>270</v>
      </c>
      <c r="B210" s="48" t="s">
        <v>995</v>
      </c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>
        <v>124.83257994307719</v>
      </c>
      <c r="O210" s="242"/>
      <c r="P210" s="242"/>
      <c r="Q210" s="242"/>
      <c r="R210" s="242"/>
      <c r="S210" s="109">
        <v>124.83257994307719</v>
      </c>
      <c r="T210" s="123">
        <v>1</v>
      </c>
      <c r="U210" s="106">
        <f t="shared" si="4"/>
        <v>-1094.7055819630023</v>
      </c>
      <c r="V210" s="182">
        <v>1989</v>
      </c>
    </row>
    <row r="211" spans="1:22" ht="12.75">
      <c r="A211" s="107" t="s">
        <v>271</v>
      </c>
      <c r="B211" s="48" t="s">
        <v>1035</v>
      </c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>
        <v>124.74907995985279</v>
      </c>
      <c r="O211" s="242"/>
      <c r="P211" s="242"/>
      <c r="Q211" s="242"/>
      <c r="R211" s="242"/>
      <c r="S211" s="109">
        <v>124.74907995985279</v>
      </c>
      <c r="T211" s="123">
        <v>1</v>
      </c>
      <c r="U211" s="106">
        <f t="shared" si="4"/>
        <v>-1094.7890819462268</v>
      </c>
      <c r="V211" s="182">
        <v>1971</v>
      </c>
    </row>
    <row r="212" spans="1:22" ht="12.75">
      <c r="A212" s="107" t="s">
        <v>272</v>
      </c>
      <c r="B212" s="48" t="s">
        <v>997</v>
      </c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>
        <v>124.73239672185986</v>
      </c>
      <c r="O212" s="242"/>
      <c r="P212" s="242"/>
      <c r="Q212" s="242"/>
      <c r="R212" s="242"/>
      <c r="S212" s="109">
        <v>124.73239672185986</v>
      </c>
      <c r="T212" s="123">
        <v>1</v>
      </c>
      <c r="U212" s="106">
        <f t="shared" si="4"/>
        <v>-1094.8057651842196</v>
      </c>
      <c r="V212" s="182">
        <v>1996</v>
      </c>
    </row>
    <row r="213" spans="1:22" ht="12.75">
      <c r="A213" s="107" t="s">
        <v>273</v>
      </c>
      <c r="B213" s="48" t="s">
        <v>998</v>
      </c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>
        <v>124.73239672185986</v>
      </c>
      <c r="O213" s="242"/>
      <c r="P213" s="242"/>
      <c r="Q213" s="242"/>
      <c r="R213" s="242"/>
      <c r="S213" s="109">
        <v>124.73239672185986</v>
      </c>
      <c r="T213" s="123">
        <v>1</v>
      </c>
      <c r="U213" s="106">
        <f t="shared" si="4"/>
        <v>-1094.8057651842196</v>
      </c>
      <c r="V213" s="184">
        <v>1995</v>
      </c>
    </row>
    <row r="214" spans="1:22" ht="12.75">
      <c r="A214" s="107" t="s">
        <v>274</v>
      </c>
      <c r="B214" s="209" t="s">
        <v>708</v>
      </c>
      <c r="C214" s="242"/>
      <c r="D214" s="242"/>
      <c r="E214" s="242">
        <v>48.570332480818415</v>
      </c>
      <c r="F214" s="242"/>
      <c r="G214" s="242">
        <v>75.53703703703704</v>
      </c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109">
        <v>124.10736951785546</v>
      </c>
      <c r="T214" s="123">
        <v>2</v>
      </c>
      <c r="U214" s="106">
        <f t="shared" si="4"/>
        <v>-1095.430792388224</v>
      </c>
      <c r="V214" s="182">
        <v>1979</v>
      </c>
    </row>
    <row r="215" spans="1:22" ht="12.75">
      <c r="A215" s="107" t="s">
        <v>275</v>
      </c>
      <c r="B215" s="48" t="s">
        <v>999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>
        <v>122.43464052287582</v>
      </c>
      <c r="O215" s="242"/>
      <c r="P215" s="242"/>
      <c r="Q215" s="242"/>
      <c r="R215" s="242"/>
      <c r="S215" s="109">
        <v>122.43464052287582</v>
      </c>
      <c r="T215" s="123">
        <v>1</v>
      </c>
      <c r="U215" s="106">
        <f t="shared" si="4"/>
        <v>-1097.1035213832038</v>
      </c>
      <c r="V215" s="182">
        <v>1983</v>
      </c>
    </row>
    <row r="216" spans="1:22" ht="12.75">
      <c r="A216" s="107" t="s">
        <v>276</v>
      </c>
      <c r="B216" s="48" t="s">
        <v>914</v>
      </c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>
        <v>122.34229476716274</v>
      </c>
      <c r="N216" s="242"/>
      <c r="O216" s="242"/>
      <c r="P216" s="242"/>
      <c r="Q216" s="242"/>
      <c r="R216" s="242"/>
      <c r="S216" s="109">
        <v>122.34229476716274</v>
      </c>
      <c r="T216" s="123">
        <v>1</v>
      </c>
      <c r="U216" s="106">
        <f t="shared" si="4"/>
        <v>-1097.1958671389168</v>
      </c>
      <c r="V216" s="182"/>
    </row>
    <row r="217" spans="1:22" ht="12.75">
      <c r="A217" s="107" t="s">
        <v>277</v>
      </c>
      <c r="B217" s="48" t="s">
        <v>1000</v>
      </c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>
        <v>122.30744125326369</v>
      </c>
      <c r="O217" s="242"/>
      <c r="P217" s="242"/>
      <c r="Q217" s="242"/>
      <c r="R217" s="242"/>
      <c r="S217" s="109">
        <v>122.30744125326369</v>
      </c>
      <c r="T217" s="123">
        <v>1</v>
      </c>
      <c r="U217" s="106">
        <f t="shared" si="4"/>
        <v>-1097.2307206528158</v>
      </c>
      <c r="V217" s="182">
        <v>1972</v>
      </c>
    </row>
    <row r="218" spans="1:22" ht="12.75">
      <c r="A218" s="107" t="s">
        <v>278</v>
      </c>
      <c r="B218" s="48" t="s">
        <v>1001</v>
      </c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>
        <v>122.30744125326369</v>
      </c>
      <c r="O218" s="242"/>
      <c r="P218" s="242"/>
      <c r="Q218" s="242"/>
      <c r="R218" s="242"/>
      <c r="S218" s="109">
        <v>122.30744125326369</v>
      </c>
      <c r="T218" s="123">
        <v>1</v>
      </c>
      <c r="U218" s="106">
        <f t="shared" si="4"/>
        <v>-1097.2307206528158</v>
      </c>
      <c r="V218" s="182">
        <v>1981</v>
      </c>
    </row>
    <row r="219" spans="1:22" ht="12.75">
      <c r="A219" s="107" t="s">
        <v>279</v>
      </c>
      <c r="B219" s="48" t="s">
        <v>753</v>
      </c>
      <c r="C219" s="242"/>
      <c r="D219" s="242"/>
      <c r="E219" s="242">
        <v>13.020460358056265</v>
      </c>
      <c r="F219" s="242"/>
      <c r="G219" s="242">
        <v>23.22222222222222</v>
      </c>
      <c r="H219" s="242"/>
      <c r="I219" s="242"/>
      <c r="J219" s="242"/>
      <c r="K219" s="242"/>
      <c r="L219" s="242"/>
      <c r="M219" s="242"/>
      <c r="N219" s="242"/>
      <c r="O219" s="242"/>
      <c r="P219" s="242">
        <v>38.17367458866544</v>
      </c>
      <c r="Q219" s="242"/>
      <c r="R219" s="242">
        <v>46.962732919254655</v>
      </c>
      <c r="S219" s="109">
        <v>121.37909008819858</v>
      </c>
      <c r="T219" s="123">
        <v>4</v>
      </c>
      <c r="U219" s="106">
        <f t="shared" si="4"/>
        <v>-1098.1590718178809</v>
      </c>
      <c r="V219" s="182">
        <v>2003</v>
      </c>
    </row>
    <row r="220" spans="1:22" ht="12.75">
      <c r="A220" s="107" t="s">
        <v>280</v>
      </c>
      <c r="B220" s="48" t="s">
        <v>1002</v>
      </c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>
        <v>121.2239793448443</v>
      </c>
      <c r="O220" s="242"/>
      <c r="P220" s="242"/>
      <c r="Q220" s="242"/>
      <c r="R220" s="242"/>
      <c r="S220" s="109">
        <v>121.2239793448443</v>
      </c>
      <c r="T220" s="123">
        <v>1</v>
      </c>
      <c r="U220" s="106">
        <f t="shared" si="4"/>
        <v>-1098.3141825612352</v>
      </c>
      <c r="V220" s="182">
        <v>1990</v>
      </c>
    </row>
    <row r="221" spans="1:22" ht="12.75">
      <c r="A221" s="107" t="s">
        <v>281</v>
      </c>
      <c r="B221" s="48" t="s">
        <v>1003</v>
      </c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>
        <v>120.89900289482148</v>
      </c>
      <c r="O221" s="242"/>
      <c r="P221" s="242"/>
      <c r="Q221" s="242"/>
      <c r="R221" s="242"/>
      <c r="S221" s="109">
        <v>120.89900289482148</v>
      </c>
      <c r="T221" s="123">
        <v>1</v>
      </c>
      <c r="U221" s="106">
        <f t="shared" si="4"/>
        <v>-1098.639159011258</v>
      </c>
      <c r="V221" s="182">
        <v>1988</v>
      </c>
    </row>
    <row r="222" spans="1:22" ht="12.75">
      <c r="A222" s="107" t="s">
        <v>282</v>
      </c>
      <c r="B222" s="48" t="s">
        <v>881</v>
      </c>
      <c r="C222" s="242"/>
      <c r="D222" s="242"/>
      <c r="E222" s="242"/>
      <c r="F222" s="242"/>
      <c r="G222" s="242"/>
      <c r="H222" s="242"/>
      <c r="I222" s="242"/>
      <c r="J222" s="242">
        <v>62.60737964831364</v>
      </c>
      <c r="K222" s="242"/>
      <c r="L222" s="242"/>
      <c r="M222" s="242"/>
      <c r="N222" s="242"/>
      <c r="O222" s="242"/>
      <c r="P222" s="242">
        <v>37.9725776965265</v>
      </c>
      <c r="Q222" s="242"/>
      <c r="R222" s="242">
        <v>20.25465838509317</v>
      </c>
      <c r="S222" s="109">
        <v>120.8346157299333</v>
      </c>
      <c r="T222" s="123">
        <v>3</v>
      </c>
      <c r="U222" s="106">
        <f t="shared" si="4"/>
        <v>-1098.7035461761461</v>
      </c>
      <c r="V222" s="182"/>
    </row>
    <row r="223" spans="1:22" ht="12.75">
      <c r="A223" s="107" t="s">
        <v>283</v>
      </c>
      <c r="B223" s="48" t="s">
        <v>695</v>
      </c>
      <c r="C223" s="242"/>
      <c r="D223" s="242"/>
      <c r="E223" s="242">
        <v>52.150895140664964</v>
      </c>
      <c r="F223" s="242"/>
      <c r="G223" s="242">
        <v>68.12962962962963</v>
      </c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109">
        <v>120.28052477029459</v>
      </c>
      <c r="T223" s="123">
        <v>2</v>
      </c>
      <c r="U223" s="106">
        <f t="shared" si="4"/>
        <v>-1099.257637135785</v>
      </c>
      <c r="V223" s="182">
        <v>1968</v>
      </c>
    </row>
    <row r="224" spans="1:22" ht="12.75">
      <c r="A224" s="107" t="s">
        <v>284</v>
      </c>
      <c r="B224" s="48" t="s">
        <v>1004</v>
      </c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>
        <v>118.80210791253737</v>
      </c>
      <c r="O224" s="242"/>
      <c r="P224" s="242"/>
      <c r="Q224" s="242"/>
      <c r="R224" s="242"/>
      <c r="S224" s="109">
        <v>118.80210791253737</v>
      </c>
      <c r="T224" s="123">
        <v>1</v>
      </c>
      <c r="U224" s="106">
        <f t="shared" si="4"/>
        <v>-1100.736053993542</v>
      </c>
      <c r="V224" s="182">
        <v>1958</v>
      </c>
    </row>
    <row r="225" spans="1:22" ht="12.75">
      <c r="A225" s="107" t="s">
        <v>285</v>
      </c>
      <c r="B225" s="48" t="s">
        <v>916</v>
      </c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>
        <v>118.72086596038692</v>
      </c>
      <c r="N225" s="242"/>
      <c r="O225" s="242"/>
      <c r="P225" s="242"/>
      <c r="Q225" s="242"/>
      <c r="R225" s="242"/>
      <c r="S225" s="109">
        <v>118.72086596038692</v>
      </c>
      <c r="T225" s="123">
        <v>1</v>
      </c>
      <c r="U225" s="106">
        <f t="shared" si="4"/>
        <v>-1100.8172959456926</v>
      </c>
      <c r="V225" s="203"/>
    </row>
    <row r="226" spans="1:22" ht="12.75">
      <c r="A226" s="107" t="s">
        <v>286</v>
      </c>
      <c r="B226" s="48" t="s">
        <v>583</v>
      </c>
      <c r="C226" s="242">
        <v>73.36039811419592</v>
      </c>
      <c r="D226" s="242"/>
      <c r="E226" s="242">
        <v>44.73401534526854</v>
      </c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109">
        <v>118.09441345946445</v>
      </c>
      <c r="T226" s="123">
        <v>2</v>
      </c>
      <c r="U226" s="106">
        <f t="shared" si="4"/>
        <v>-1101.443748446615</v>
      </c>
      <c r="V226" s="182">
        <v>1950</v>
      </c>
    </row>
    <row r="227" spans="1:22" ht="12.75">
      <c r="A227" s="107" t="s">
        <v>287</v>
      </c>
      <c r="B227" s="198" t="s">
        <v>1089</v>
      </c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>
        <v>80.03839122486289</v>
      </c>
      <c r="Q227" s="242"/>
      <c r="R227" s="242">
        <v>37.64596273291926</v>
      </c>
      <c r="S227" s="109">
        <v>117.68435395778215</v>
      </c>
      <c r="T227" s="123">
        <v>2</v>
      </c>
      <c r="U227" s="106">
        <f t="shared" si="4"/>
        <v>-1101.8538079482973</v>
      </c>
      <c r="V227" s="184"/>
    </row>
    <row r="228" spans="1:22" ht="12.75">
      <c r="A228" s="107" t="s">
        <v>288</v>
      </c>
      <c r="B228" s="48" t="s">
        <v>917</v>
      </c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>
        <v>117.6005227866803</v>
      </c>
      <c r="N228" s="242"/>
      <c r="O228" s="242"/>
      <c r="P228" s="242"/>
      <c r="Q228" s="242"/>
      <c r="R228" s="242"/>
      <c r="S228" s="109">
        <v>117.6005227866803</v>
      </c>
      <c r="T228" s="123">
        <v>1</v>
      </c>
      <c r="U228" s="106">
        <f t="shared" si="4"/>
        <v>-1101.9376391193991</v>
      </c>
      <c r="V228" s="182"/>
    </row>
    <row r="229" spans="1:22" ht="12.75">
      <c r="A229" s="107" t="s">
        <v>292</v>
      </c>
      <c r="B229" s="48" t="s">
        <v>918</v>
      </c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>
        <v>117.59090909090908</v>
      </c>
      <c r="N229" s="242"/>
      <c r="O229" s="242"/>
      <c r="P229" s="242"/>
      <c r="Q229" s="242"/>
      <c r="R229" s="242"/>
      <c r="S229" s="109">
        <v>117.59090909090908</v>
      </c>
      <c r="T229" s="123">
        <v>1</v>
      </c>
      <c r="U229" s="106">
        <f t="shared" si="4"/>
        <v>-1101.9472528151705</v>
      </c>
      <c r="V229" s="182"/>
    </row>
    <row r="230" spans="1:22" ht="12.75">
      <c r="A230" s="107" t="s">
        <v>293</v>
      </c>
      <c r="B230" s="48" t="s">
        <v>900</v>
      </c>
      <c r="C230" s="242"/>
      <c r="D230" s="242"/>
      <c r="E230" s="242"/>
      <c r="F230" s="242"/>
      <c r="G230" s="242"/>
      <c r="H230" s="242"/>
      <c r="I230" s="242"/>
      <c r="J230" s="242"/>
      <c r="K230" s="242">
        <v>65.56609853910052</v>
      </c>
      <c r="L230" s="242"/>
      <c r="M230" s="242"/>
      <c r="N230" s="242"/>
      <c r="O230" s="242"/>
      <c r="P230" s="242"/>
      <c r="Q230" s="242"/>
      <c r="R230" s="242">
        <v>51.931677018633536</v>
      </c>
      <c r="S230" s="109">
        <v>117.49777555773406</v>
      </c>
      <c r="T230" s="123">
        <v>2</v>
      </c>
      <c r="U230" s="106">
        <f t="shared" si="4"/>
        <v>-1102.0403863483455</v>
      </c>
      <c r="V230" s="182">
        <v>1959</v>
      </c>
    </row>
    <row r="231" spans="1:22" ht="12.75">
      <c r="A231" s="107" t="s">
        <v>294</v>
      </c>
      <c r="B231" s="48" t="s">
        <v>811</v>
      </c>
      <c r="C231" s="242"/>
      <c r="D231" s="242"/>
      <c r="E231" s="242"/>
      <c r="F231" s="242"/>
      <c r="G231" s="242"/>
      <c r="H231" s="242">
        <v>117.3659454374412</v>
      </c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109">
        <v>117.3659454374412</v>
      </c>
      <c r="T231" s="123">
        <v>1</v>
      </c>
      <c r="U231" s="106">
        <f t="shared" si="4"/>
        <v>-1102.1722164686382</v>
      </c>
      <c r="V231" s="182">
        <v>1991</v>
      </c>
    </row>
    <row r="232" spans="1:22" ht="12.75">
      <c r="A232" s="107" t="s">
        <v>295</v>
      </c>
      <c r="B232" s="48" t="s">
        <v>1005</v>
      </c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>
        <v>117.206587289315</v>
      </c>
      <c r="O232" s="242"/>
      <c r="P232" s="242"/>
      <c r="Q232" s="242"/>
      <c r="R232" s="242"/>
      <c r="S232" s="109">
        <v>117.206587289315</v>
      </c>
      <c r="T232" s="123">
        <v>1</v>
      </c>
      <c r="U232" s="106">
        <f t="shared" si="4"/>
        <v>-1102.3315746167646</v>
      </c>
      <c r="V232" s="182">
        <v>1986</v>
      </c>
    </row>
    <row r="233" spans="1:22" ht="12.75">
      <c r="A233" s="107" t="s">
        <v>296</v>
      </c>
      <c r="B233" s="48" t="s">
        <v>1006</v>
      </c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>
        <v>116.79495073891626</v>
      </c>
      <c r="O233" s="242"/>
      <c r="P233" s="242"/>
      <c r="Q233" s="242"/>
      <c r="R233" s="242"/>
      <c r="S233" s="109">
        <v>116.79495073891626</v>
      </c>
      <c r="T233" s="123">
        <v>1</v>
      </c>
      <c r="U233" s="106">
        <f t="shared" si="4"/>
        <v>-1102.7432111671633</v>
      </c>
      <c r="V233" s="182">
        <v>1980</v>
      </c>
    </row>
    <row r="234" spans="1:22" ht="12.75">
      <c r="A234" s="107" t="s">
        <v>297</v>
      </c>
      <c r="B234" s="48" t="s">
        <v>1007</v>
      </c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>
        <v>116.76669744536781</v>
      </c>
      <c r="O234" s="242"/>
      <c r="P234" s="242"/>
      <c r="Q234" s="242"/>
      <c r="R234" s="242"/>
      <c r="S234" s="109">
        <v>116.76669744536781</v>
      </c>
      <c r="T234" s="123">
        <v>1</v>
      </c>
      <c r="U234" s="106">
        <f t="shared" si="4"/>
        <v>-1102.7714644607117</v>
      </c>
      <c r="V234" s="182">
        <v>1972</v>
      </c>
    </row>
    <row r="235" spans="1:22" ht="12.75">
      <c r="A235" s="107" t="s">
        <v>298</v>
      </c>
      <c r="B235" s="196" t="s">
        <v>1036</v>
      </c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>
        <v>116.7243500999846</v>
      </c>
      <c r="O235" s="242"/>
      <c r="P235" s="242"/>
      <c r="Q235" s="242"/>
      <c r="R235" s="242"/>
      <c r="S235" s="109">
        <v>116.7243500999846</v>
      </c>
      <c r="T235" s="123">
        <v>1</v>
      </c>
      <c r="U235" s="106">
        <f t="shared" si="4"/>
        <v>-1102.813811806095</v>
      </c>
      <c r="V235" s="184">
        <v>1990</v>
      </c>
    </row>
    <row r="236" spans="1:22" ht="12.75">
      <c r="A236" s="107" t="s">
        <v>299</v>
      </c>
      <c r="B236" s="48" t="s">
        <v>696</v>
      </c>
      <c r="C236" s="242"/>
      <c r="D236" s="242"/>
      <c r="E236" s="242">
        <v>51.89514066496164</v>
      </c>
      <c r="F236" s="242"/>
      <c r="G236" s="242">
        <v>64.42592592592592</v>
      </c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109">
        <v>116.32106659088757</v>
      </c>
      <c r="T236" s="123">
        <v>2</v>
      </c>
      <c r="U236" s="106">
        <f t="shared" si="4"/>
        <v>-1103.217095315192</v>
      </c>
      <c r="V236" s="182">
        <v>1975</v>
      </c>
    </row>
    <row r="237" spans="1:22" ht="12.75">
      <c r="A237" s="107" t="s">
        <v>300</v>
      </c>
      <c r="B237" s="48" t="s">
        <v>1009</v>
      </c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>
        <v>115.80249733516065</v>
      </c>
      <c r="O237" s="242"/>
      <c r="P237" s="242"/>
      <c r="Q237" s="242"/>
      <c r="R237" s="242"/>
      <c r="S237" s="109">
        <v>115.80249733516065</v>
      </c>
      <c r="T237" s="123">
        <v>1</v>
      </c>
      <c r="U237" s="106">
        <f t="shared" si="4"/>
        <v>-1103.7356645709187</v>
      </c>
      <c r="V237" s="182">
        <v>1959</v>
      </c>
    </row>
    <row r="238" spans="1:22" ht="12.75">
      <c r="A238" s="107" t="s">
        <v>301</v>
      </c>
      <c r="B238" s="48" t="s">
        <v>1010</v>
      </c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>
        <v>115.76103500761036</v>
      </c>
      <c r="O238" s="242"/>
      <c r="P238" s="242"/>
      <c r="Q238" s="242"/>
      <c r="R238" s="242"/>
      <c r="S238" s="109">
        <v>115.76103500761036</v>
      </c>
      <c r="T238" s="123">
        <v>1</v>
      </c>
      <c r="U238" s="106">
        <f t="shared" si="4"/>
        <v>-1103.777126898469</v>
      </c>
      <c r="V238" s="182">
        <v>1973</v>
      </c>
    </row>
    <row r="239" spans="1:22" ht="12.75">
      <c r="A239" s="107" t="s">
        <v>302</v>
      </c>
      <c r="B239" s="48" t="s">
        <v>812</v>
      </c>
      <c r="C239" s="242"/>
      <c r="D239" s="242"/>
      <c r="E239" s="242"/>
      <c r="F239" s="242"/>
      <c r="G239" s="242"/>
      <c r="H239" s="242">
        <v>115.74468085106383</v>
      </c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109">
        <v>115.74468085106383</v>
      </c>
      <c r="T239" s="123">
        <v>1</v>
      </c>
      <c r="U239" s="106">
        <f t="shared" si="4"/>
        <v>-1103.7934810550157</v>
      </c>
      <c r="V239" s="182">
        <v>1977</v>
      </c>
    </row>
    <row r="240" spans="1:22" ht="12.75">
      <c r="A240" s="107" t="s">
        <v>303</v>
      </c>
      <c r="B240" s="196" t="s">
        <v>1011</v>
      </c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>
        <v>115.56804374240583</v>
      </c>
      <c r="O240" s="242"/>
      <c r="P240" s="242"/>
      <c r="Q240" s="242"/>
      <c r="R240" s="242"/>
      <c r="S240" s="109">
        <v>115.56804374240583</v>
      </c>
      <c r="T240" s="123">
        <v>1</v>
      </c>
      <c r="U240" s="106">
        <f t="shared" si="4"/>
        <v>-1103.9701181636738</v>
      </c>
      <c r="V240" s="184">
        <v>2000</v>
      </c>
    </row>
    <row r="241" spans="1:22" ht="12.75">
      <c r="A241" s="107" t="s">
        <v>304</v>
      </c>
      <c r="B241" s="48" t="s">
        <v>1012</v>
      </c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>
        <v>115.32111481369282</v>
      </c>
      <c r="O241" s="242"/>
      <c r="P241" s="242"/>
      <c r="Q241" s="242"/>
      <c r="R241" s="242"/>
      <c r="S241" s="109">
        <v>115.32111481369282</v>
      </c>
      <c r="T241" s="123">
        <v>1</v>
      </c>
      <c r="U241" s="106">
        <f t="shared" si="4"/>
        <v>-1104.2170470923866</v>
      </c>
      <c r="V241" s="182">
        <v>1999</v>
      </c>
    </row>
    <row r="242" spans="1:22" ht="12.75">
      <c r="A242" s="107" t="s">
        <v>305</v>
      </c>
      <c r="B242" s="48" t="s">
        <v>804</v>
      </c>
      <c r="C242" s="242"/>
      <c r="D242" s="242"/>
      <c r="E242" s="242"/>
      <c r="F242" s="242"/>
      <c r="G242" s="242">
        <v>25.074074074074073</v>
      </c>
      <c r="H242" s="242"/>
      <c r="I242" s="242">
        <v>69.27812195236626</v>
      </c>
      <c r="J242" s="242"/>
      <c r="K242" s="242"/>
      <c r="L242" s="242"/>
      <c r="M242" s="242"/>
      <c r="N242" s="242"/>
      <c r="O242" s="242"/>
      <c r="P242" s="242"/>
      <c r="Q242" s="242"/>
      <c r="R242" s="242">
        <v>20.875776397515526</v>
      </c>
      <c r="S242" s="109">
        <v>115.22797242395586</v>
      </c>
      <c r="T242" s="123">
        <v>3</v>
      </c>
      <c r="U242" s="106">
        <f t="shared" si="4"/>
        <v>-1104.3101894821236</v>
      </c>
      <c r="V242" s="182">
        <v>2004</v>
      </c>
    </row>
    <row r="243" spans="1:22" ht="12.75">
      <c r="A243" s="107" t="s">
        <v>306</v>
      </c>
      <c r="B243" s="48" t="s">
        <v>1090</v>
      </c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>
        <v>73.89579524680073</v>
      </c>
      <c r="Q243" s="242"/>
      <c r="R243" s="242">
        <v>40.75155279503105</v>
      </c>
      <c r="S243" s="109">
        <v>114.64734804183178</v>
      </c>
      <c r="T243" s="123">
        <v>2</v>
      </c>
      <c r="U243" s="106">
        <f t="shared" si="4"/>
        <v>-1104.8908138642478</v>
      </c>
      <c r="V243" s="182"/>
    </row>
    <row r="244" spans="1:22" ht="12.75">
      <c r="A244" s="107" t="s">
        <v>307</v>
      </c>
      <c r="B244" s="199" t="s">
        <v>814</v>
      </c>
      <c r="C244" s="242"/>
      <c r="D244" s="242"/>
      <c r="E244" s="242"/>
      <c r="F244" s="242"/>
      <c r="G244" s="242"/>
      <c r="H244" s="242">
        <v>112.78350515463917</v>
      </c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109">
        <v>112.78350515463917</v>
      </c>
      <c r="T244" s="123">
        <v>1</v>
      </c>
      <c r="U244" s="106">
        <f t="shared" si="4"/>
        <v>-1106.7546567514403</v>
      </c>
      <c r="V244" s="184">
        <v>1997</v>
      </c>
    </row>
    <row r="245" spans="1:22" ht="12.75">
      <c r="A245" s="107" t="s">
        <v>308</v>
      </c>
      <c r="B245" s="48" t="s">
        <v>1014</v>
      </c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>
        <v>112.38276670574443</v>
      </c>
      <c r="O245" s="242"/>
      <c r="P245" s="242"/>
      <c r="Q245" s="242"/>
      <c r="R245" s="242"/>
      <c r="S245" s="109">
        <v>112.38276670574443</v>
      </c>
      <c r="T245" s="123">
        <v>1</v>
      </c>
      <c r="U245" s="106">
        <f t="shared" si="4"/>
        <v>-1107.155395200335</v>
      </c>
      <c r="V245" s="182">
        <v>1976</v>
      </c>
    </row>
    <row r="246" spans="1:22" ht="12.75">
      <c r="A246" s="107" t="s">
        <v>309</v>
      </c>
      <c r="B246" s="48" t="s">
        <v>742</v>
      </c>
      <c r="C246" s="242"/>
      <c r="D246" s="242"/>
      <c r="E246" s="242">
        <v>29.13299232736573</v>
      </c>
      <c r="F246" s="242"/>
      <c r="G246" s="242"/>
      <c r="H246" s="242">
        <v>82.82245827010621</v>
      </c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109">
        <v>111.95545059747194</v>
      </c>
      <c r="T246" s="123">
        <v>2</v>
      </c>
      <c r="U246" s="106">
        <f t="shared" si="4"/>
        <v>-1107.5827113086075</v>
      </c>
      <c r="V246" s="182">
        <v>1993</v>
      </c>
    </row>
    <row r="247" spans="1:22" ht="12.75">
      <c r="A247" s="107" t="s">
        <v>310</v>
      </c>
      <c r="B247" s="48" t="s">
        <v>737</v>
      </c>
      <c r="C247" s="242"/>
      <c r="D247" s="242"/>
      <c r="E247" s="242">
        <v>33.48081841432225</v>
      </c>
      <c r="F247" s="242"/>
      <c r="G247" s="242"/>
      <c r="H247" s="242"/>
      <c r="I247" s="242">
        <v>78.17430371058552</v>
      </c>
      <c r="J247" s="242"/>
      <c r="K247" s="242"/>
      <c r="L247" s="242"/>
      <c r="M247" s="242"/>
      <c r="N247" s="242"/>
      <c r="O247" s="242"/>
      <c r="P247" s="242"/>
      <c r="Q247" s="242"/>
      <c r="R247" s="242"/>
      <c r="S247" s="109">
        <v>111.65512212490776</v>
      </c>
      <c r="T247" s="123">
        <v>2</v>
      </c>
      <c r="U247" s="106">
        <f t="shared" si="4"/>
        <v>-1107.8830397811716</v>
      </c>
      <c r="V247" s="182">
        <v>2002</v>
      </c>
    </row>
    <row r="248" spans="1:22" ht="12.75">
      <c r="A248" s="107" t="s">
        <v>311</v>
      </c>
      <c r="B248" s="48" t="s">
        <v>796</v>
      </c>
      <c r="C248" s="242"/>
      <c r="D248" s="242"/>
      <c r="E248" s="242"/>
      <c r="F248" s="242"/>
      <c r="G248" s="242">
        <v>45.907407407407405</v>
      </c>
      <c r="H248" s="242">
        <v>65.1472191930207</v>
      </c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109">
        <v>111.05462660042811</v>
      </c>
      <c r="T248" s="123">
        <v>2</v>
      </c>
      <c r="U248" s="106">
        <f t="shared" si="4"/>
        <v>-1108.4835353056515</v>
      </c>
      <c r="V248" s="184">
        <v>1940</v>
      </c>
    </row>
    <row r="249" spans="1:22" ht="12.75">
      <c r="A249" s="107" t="s">
        <v>312</v>
      </c>
      <c r="B249" s="48" t="s">
        <v>817</v>
      </c>
      <c r="C249" s="242"/>
      <c r="D249" s="242"/>
      <c r="E249" s="242"/>
      <c r="F249" s="242"/>
      <c r="G249" s="242"/>
      <c r="H249" s="242">
        <v>110.63047285464097</v>
      </c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109">
        <v>110.63047285464097</v>
      </c>
      <c r="T249" s="123">
        <v>1</v>
      </c>
      <c r="U249" s="106">
        <f t="shared" si="4"/>
        <v>-1108.9076890514384</v>
      </c>
      <c r="V249" s="182">
        <v>1996</v>
      </c>
    </row>
    <row r="250" spans="1:22" ht="12.75">
      <c r="A250" s="107" t="s">
        <v>313</v>
      </c>
      <c r="B250" s="48" t="s">
        <v>1015</v>
      </c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>
        <v>110.56464342086383</v>
      </c>
      <c r="O250" s="242"/>
      <c r="P250" s="242"/>
      <c r="Q250" s="242"/>
      <c r="R250" s="242"/>
      <c r="S250" s="109">
        <v>110.56464342086383</v>
      </c>
      <c r="T250" s="123">
        <v>1</v>
      </c>
      <c r="U250" s="106">
        <f t="shared" si="4"/>
        <v>-1108.9735184852157</v>
      </c>
      <c r="V250" s="182">
        <v>1978</v>
      </c>
    </row>
    <row r="251" spans="1:22" ht="12.75">
      <c r="A251" s="107" t="s">
        <v>314</v>
      </c>
      <c r="B251" s="48" t="s">
        <v>819</v>
      </c>
      <c r="C251" s="242"/>
      <c r="D251" s="242"/>
      <c r="E251" s="242"/>
      <c r="F251" s="242"/>
      <c r="G251" s="242"/>
      <c r="H251" s="242">
        <v>110.39301310043668</v>
      </c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109">
        <v>110.39301310043668</v>
      </c>
      <c r="T251" s="123">
        <v>1</v>
      </c>
      <c r="U251" s="106">
        <f t="shared" si="4"/>
        <v>-1109.1451488056427</v>
      </c>
      <c r="V251" s="182">
        <v>1990</v>
      </c>
    </row>
    <row r="252" spans="1:22" ht="12.75">
      <c r="A252" s="107" t="s">
        <v>315</v>
      </c>
      <c r="B252" s="48" t="s">
        <v>1016</v>
      </c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>
        <v>110.13706453455168</v>
      </c>
      <c r="O252" s="242"/>
      <c r="P252" s="242"/>
      <c r="Q252" s="242"/>
      <c r="R252" s="242"/>
      <c r="S252" s="109">
        <v>110.13706453455168</v>
      </c>
      <c r="T252" s="123">
        <v>1</v>
      </c>
      <c r="U252" s="106">
        <f t="shared" si="4"/>
        <v>-1109.4010973715278</v>
      </c>
      <c r="V252" s="182">
        <v>1982</v>
      </c>
    </row>
    <row r="253" spans="1:22" ht="12.75">
      <c r="A253" s="107" t="s">
        <v>316</v>
      </c>
      <c r="B253" s="48" t="s">
        <v>820</v>
      </c>
      <c r="C253" s="242"/>
      <c r="D253" s="242"/>
      <c r="E253" s="242"/>
      <c r="F253" s="242"/>
      <c r="G253" s="242"/>
      <c r="H253" s="242">
        <v>109.61038961038959</v>
      </c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109">
        <v>109.61038961038959</v>
      </c>
      <c r="T253" s="123">
        <v>1</v>
      </c>
      <c r="U253" s="106">
        <f t="shared" si="4"/>
        <v>-1109.92777229569</v>
      </c>
      <c r="V253" s="182">
        <v>1978</v>
      </c>
    </row>
    <row r="254" spans="1:22" ht="12.75">
      <c r="A254" s="107" t="s">
        <v>317</v>
      </c>
      <c r="B254" s="209" t="s">
        <v>821</v>
      </c>
      <c r="C254" s="242"/>
      <c r="D254" s="242"/>
      <c r="E254" s="242"/>
      <c r="F254" s="242"/>
      <c r="G254" s="242"/>
      <c r="H254" s="242">
        <v>108.61301369863013</v>
      </c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109">
        <v>108.61301369863013</v>
      </c>
      <c r="T254" s="123">
        <v>1</v>
      </c>
      <c r="U254" s="106">
        <f t="shared" si="4"/>
        <v>-1110.9251482074494</v>
      </c>
      <c r="V254" s="182">
        <v>1975</v>
      </c>
    </row>
    <row r="255" spans="1:22" ht="12.75">
      <c r="A255" s="107" t="s">
        <v>318</v>
      </c>
      <c r="B255" s="48" t="s">
        <v>713</v>
      </c>
      <c r="C255" s="242"/>
      <c r="D255" s="242"/>
      <c r="E255" s="242">
        <v>46.78005115089514</v>
      </c>
      <c r="F255" s="242"/>
      <c r="G255" s="242">
        <v>61.64814814814815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109">
        <v>108.42819929904329</v>
      </c>
      <c r="T255" s="123">
        <v>2</v>
      </c>
      <c r="U255" s="106">
        <f t="shared" si="4"/>
        <v>-1111.1099626070363</v>
      </c>
      <c r="V255" s="182">
        <v>1946</v>
      </c>
    </row>
    <row r="256" spans="1:22" ht="12.75">
      <c r="A256" s="107" t="s">
        <v>319</v>
      </c>
      <c r="B256" s="48" t="s">
        <v>699</v>
      </c>
      <c r="C256" s="242"/>
      <c r="D256" s="242"/>
      <c r="E256" s="242">
        <v>50.87212276214834</v>
      </c>
      <c r="F256" s="242"/>
      <c r="G256" s="242">
        <v>57.481481481481474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109">
        <v>108.3536042436298</v>
      </c>
      <c r="T256" s="123">
        <v>2</v>
      </c>
      <c r="U256" s="106">
        <f t="shared" si="4"/>
        <v>-1111.1845576624496</v>
      </c>
      <c r="V256" s="182">
        <v>1970</v>
      </c>
    </row>
    <row r="257" spans="1:22" ht="12.75">
      <c r="A257" s="107" t="s">
        <v>320</v>
      </c>
      <c r="B257" s="209" t="s">
        <v>1017</v>
      </c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>
        <v>108.07327946503204</v>
      </c>
      <c r="O257" s="242"/>
      <c r="P257" s="242"/>
      <c r="Q257" s="242"/>
      <c r="R257" s="242"/>
      <c r="S257" s="109">
        <v>108.07327946503204</v>
      </c>
      <c r="T257" s="123">
        <v>1</v>
      </c>
      <c r="U257" s="106">
        <f t="shared" si="4"/>
        <v>-1111.4648824410474</v>
      </c>
      <c r="V257" s="182">
        <v>1974</v>
      </c>
    </row>
    <row r="258" spans="1:22" ht="12.75">
      <c r="A258" s="107" t="s">
        <v>321</v>
      </c>
      <c r="B258" s="48" t="s">
        <v>887</v>
      </c>
      <c r="C258" s="242"/>
      <c r="D258" s="242"/>
      <c r="E258" s="242"/>
      <c r="F258" s="242"/>
      <c r="G258" s="242"/>
      <c r="H258" s="242"/>
      <c r="I258" s="242"/>
      <c r="J258" s="242"/>
      <c r="K258" s="242">
        <v>108.06525677212788</v>
      </c>
      <c r="L258" s="242"/>
      <c r="M258" s="242"/>
      <c r="N258" s="242"/>
      <c r="O258" s="242"/>
      <c r="P258" s="242"/>
      <c r="Q258" s="242"/>
      <c r="R258" s="242"/>
      <c r="S258" s="109">
        <v>108.06525677212788</v>
      </c>
      <c r="T258" s="123">
        <v>1</v>
      </c>
      <c r="U258" s="106">
        <f t="shared" si="4"/>
        <v>-1111.4729051339516</v>
      </c>
      <c r="V258" s="182"/>
    </row>
    <row r="259" spans="1:22" ht="12.75">
      <c r="A259" s="107" t="s">
        <v>322</v>
      </c>
      <c r="B259" s="48" t="s">
        <v>1019</v>
      </c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>
        <v>107.52145031829505</v>
      </c>
      <c r="O259" s="242"/>
      <c r="P259" s="242"/>
      <c r="Q259" s="242"/>
      <c r="R259" s="242"/>
      <c r="S259" s="109">
        <v>107.52145031829505</v>
      </c>
      <c r="T259" s="123">
        <v>1</v>
      </c>
      <c r="U259" s="106">
        <f t="shared" si="4"/>
        <v>-1112.0167115877844</v>
      </c>
      <c r="V259" s="182"/>
    </row>
    <row r="260" spans="1:22" ht="12.75">
      <c r="A260" s="107" t="s">
        <v>323</v>
      </c>
      <c r="B260" s="48" t="s">
        <v>1020</v>
      </c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>
        <v>107.48720431594964</v>
      </c>
      <c r="O260" s="242"/>
      <c r="P260" s="242"/>
      <c r="Q260" s="242"/>
      <c r="R260" s="242"/>
      <c r="S260" s="109">
        <v>107.48720431594964</v>
      </c>
      <c r="T260" s="123">
        <v>1</v>
      </c>
      <c r="U260" s="106">
        <f t="shared" si="4"/>
        <v>-1112.0509575901299</v>
      </c>
      <c r="V260" s="182">
        <v>1969</v>
      </c>
    </row>
    <row r="261" spans="1:22" ht="12.75">
      <c r="A261" s="107" t="s">
        <v>324</v>
      </c>
      <c r="B261" s="48" t="s">
        <v>1021</v>
      </c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>
        <v>106.00801521532401</v>
      </c>
      <c r="O261" s="242"/>
      <c r="P261" s="242"/>
      <c r="Q261" s="242"/>
      <c r="R261" s="242"/>
      <c r="S261" s="109">
        <v>106.00801521532401</v>
      </c>
      <c r="T261" s="123">
        <v>1</v>
      </c>
      <c r="U261" s="106">
        <f t="shared" si="4"/>
        <v>-1113.5301466907554</v>
      </c>
      <c r="V261" s="182"/>
    </row>
    <row r="262" spans="1:22" ht="12.75">
      <c r="A262" s="107" t="s">
        <v>325</v>
      </c>
      <c r="B262" s="48" t="s">
        <v>1022</v>
      </c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>
        <v>105.74475287745429</v>
      </c>
      <c r="O262" s="242"/>
      <c r="P262" s="242"/>
      <c r="Q262" s="242"/>
      <c r="R262" s="242"/>
      <c r="S262" s="109">
        <v>105.74475287745429</v>
      </c>
      <c r="T262" s="123">
        <v>1</v>
      </c>
      <c r="U262" s="106">
        <f aca="true" t="shared" si="5" ref="U262:U325">S262-$S$5</f>
        <v>-1113.7934090286253</v>
      </c>
      <c r="V262" s="182">
        <v>1978</v>
      </c>
    </row>
    <row r="263" spans="1:22" ht="12.75">
      <c r="A263" s="107" t="s">
        <v>326</v>
      </c>
      <c r="B263" s="48" t="s">
        <v>823</v>
      </c>
      <c r="C263" s="242"/>
      <c r="D263" s="242"/>
      <c r="E263" s="242"/>
      <c r="F263" s="242"/>
      <c r="G263" s="242"/>
      <c r="H263" s="242">
        <v>105.32563891178894</v>
      </c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109">
        <v>105.32563891178894</v>
      </c>
      <c r="T263" s="123">
        <v>1</v>
      </c>
      <c r="U263" s="106">
        <f t="shared" si="5"/>
        <v>-1114.2125229942906</v>
      </c>
      <c r="V263" s="182">
        <v>1958</v>
      </c>
    </row>
    <row r="264" spans="1:22" ht="12.75">
      <c r="A264" s="107" t="s">
        <v>327</v>
      </c>
      <c r="B264" s="48" t="s">
        <v>1023</v>
      </c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>
        <v>105.18018018018017</v>
      </c>
      <c r="O264" s="242"/>
      <c r="P264" s="242"/>
      <c r="Q264" s="242"/>
      <c r="R264" s="242"/>
      <c r="S264" s="109">
        <v>105.18018018018017</v>
      </c>
      <c r="T264" s="123">
        <v>1</v>
      </c>
      <c r="U264" s="106">
        <f t="shared" si="5"/>
        <v>-1114.3579817258992</v>
      </c>
      <c r="V264" s="182">
        <v>1975</v>
      </c>
    </row>
    <row r="265" spans="1:22" ht="12.75">
      <c r="A265" s="107" t="s">
        <v>328</v>
      </c>
      <c r="B265" s="48" t="s">
        <v>1024</v>
      </c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>
        <v>105.06176154672394</v>
      </c>
      <c r="O265" s="242"/>
      <c r="P265" s="242"/>
      <c r="Q265" s="242"/>
      <c r="R265" s="242"/>
      <c r="S265" s="109">
        <v>105.06176154672394</v>
      </c>
      <c r="T265" s="123">
        <v>1</v>
      </c>
      <c r="U265" s="106">
        <f t="shared" si="5"/>
        <v>-1114.4764003593555</v>
      </c>
      <c r="V265" s="182">
        <v>1985</v>
      </c>
    </row>
    <row r="266" spans="1:22" ht="12.75">
      <c r="A266" s="107" t="s">
        <v>329</v>
      </c>
      <c r="B266" s="209" t="s">
        <v>919</v>
      </c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>
        <v>104.81862035697057</v>
      </c>
      <c r="N266" s="242"/>
      <c r="O266" s="242"/>
      <c r="P266" s="242"/>
      <c r="Q266" s="242"/>
      <c r="R266" s="242"/>
      <c r="S266" s="109">
        <v>104.81862035697057</v>
      </c>
      <c r="T266" s="123">
        <v>1</v>
      </c>
      <c r="U266" s="106">
        <f t="shared" si="5"/>
        <v>-1114.719541549109</v>
      </c>
      <c r="V266" s="182"/>
    </row>
    <row r="267" spans="1:22" ht="12.75">
      <c r="A267" s="107" t="s">
        <v>331</v>
      </c>
      <c r="B267" s="48" t="s">
        <v>701</v>
      </c>
      <c r="C267" s="242"/>
      <c r="D267" s="242"/>
      <c r="E267" s="242">
        <v>49.84910485933504</v>
      </c>
      <c r="F267" s="242"/>
      <c r="G267" s="242">
        <v>54.70370370370371</v>
      </c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109">
        <v>104.55280856303875</v>
      </c>
      <c r="T267" s="123">
        <v>2</v>
      </c>
      <c r="U267" s="106">
        <f t="shared" si="5"/>
        <v>-1114.9853533430407</v>
      </c>
      <c r="V267" s="184">
        <v>1967</v>
      </c>
    </row>
    <row r="268" spans="1:22" ht="12.75">
      <c r="A268" s="107" t="s">
        <v>332</v>
      </c>
      <c r="B268" s="48" t="s">
        <v>538</v>
      </c>
      <c r="C268" s="242">
        <v>104.39070830159939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109">
        <v>104.39070830159939</v>
      </c>
      <c r="T268" s="123">
        <v>1</v>
      </c>
      <c r="U268" s="106">
        <f t="shared" si="5"/>
        <v>-1115.14745360448</v>
      </c>
      <c r="V268" s="182">
        <v>2001</v>
      </c>
    </row>
    <row r="269" spans="1:22" ht="12.75">
      <c r="A269" s="107" t="s">
        <v>333</v>
      </c>
      <c r="B269" s="48" t="s">
        <v>1094</v>
      </c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>
        <v>66.10786106032907</v>
      </c>
      <c r="Q269" s="242"/>
      <c r="R269" s="242">
        <v>38.267080745341616</v>
      </c>
      <c r="S269" s="109">
        <v>104.37494180567069</v>
      </c>
      <c r="T269" s="123">
        <v>2</v>
      </c>
      <c r="U269" s="106">
        <f t="shared" si="5"/>
        <v>-1115.1632201004088</v>
      </c>
      <c r="V269" s="182"/>
    </row>
    <row r="270" spans="1:22" ht="12.75">
      <c r="A270" s="107" t="s">
        <v>334</v>
      </c>
      <c r="B270" s="48" t="s">
        <v>1025</v>
      </c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>
        <v>104.15836983937342</v>
      </c>
      <c r="O270" s="242"/>
      <c r="P270" s="242"/>
      <c r="Q270" s="242"/>
      <c r="R270" s="242"/>
      <c r="S270" s="109">
        <v>104.15836983937342</v>
      </c>
      <c r="T270" s="123">
        <v>1</v>
      </c>
      <c r="U270" s="106">
        <f t="shared" si="5"/>
        <v>-1115.3797920667062</v>
      </c>
      <c r="V270" s="182">
        <v>1986</v>
      </c>
    </row>
    <row r="271" spans="1:22" ht="12.75">
      <c r="A271" s="107" t="s">
        <v>335</v>
      </c>
      <c r="B271" s="48" t="s">
        <v>825</v>
      </c>
      <c r="C271" s="242"/>
      <c r="D271" s="242"/>
      <c r="E271" s="242"/>
      <c r="F271" s="242"/>
      <c r="G271" s="242"/>
      <c r="H271" s="242">
        <v>103.80566801619432</v>
      </c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109">
        <v>103.80566801619432</v>
      </c>
      <c r="T271" s="123">
        <v>1</v>
      </c>
      <c r="U271" s="106">
        <f t="shared" si="5"/>
        <v>-1115.732493889885</v>
      </c>
      <c r="V271" s="182">
        <v>1976</v>
      </c>
    </row>
    <row r="272" spans="1:22" ht="12.75">
      <c r="A272" s="107" t="s">
        <v>336</v>
      </c>
      <c r="B272" s="48" t="s">
        <v>874</v>
      </c>
      <c r="C272" s="242"/>
      <c r="D272" s="242"/>
      <c r="E272" s="242"/>
      <c r="F272" s="242"/>
      <c r="G272" s="242"/>
      <c r="H272" s="242"/>
      <c r="I272" s="242">
        <v>47.68043849724956</v>
      </c>
      <c r="J272" s="242"/>
      <c r="K272" s="242"/>
      <c r="L272" s="242"/>
      <c r="M272" s="242"/>
      <c r="N272" s="242"/>
      <c r="O272" s="242"/>
      <c r="P272" s="242"/>
      <c r="Q272" s="242">
        <v>56.02112029384758</v>
      </c>
      <c r="R272" s="242"/>
      <c r="S272" s="109">
        <v>103.70155879109714</v>
      </c>
      <c r="T272" s="123">
        <v>2</v>
      </c>
      <c r="U272" s="106">
        <f t="shared" si="5"/>
        <v>-1115.8366031149824</v>
      </c>
      <c r="V272" s="182"/>
    </row>
    <row r="273" spans="1:22" ht="12.75">
      <c r="A273" s="107" t="s">
        <v>337</v>
      </c>
      <c r="B273" s="48" t="s">
        <v>1080</v>
      </c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>
        <v>103.26954397394138</v>
      </c>
      <c r="P273" s="242"/>
      <c r="Q273" s="242"/>
      <c r="R273" s="242"/>
      <c r="S273" s="109">
        <v>103.26954397394138</v>
      </c>
      <c r="T273" s="123">
        <v>1</v>
      </c>
      <c r="U273" s="106">
        <f t="shared" si="5"/>
        <v>-1116.268617932138</v>
      </c>
      <c r="V273" s="184"/>
    </row>
    <row r="274" spans="1:22" ht="12.75">
      <c r="A274" s="107" t="s">
        <v>338</v>
      </c>
      <c r="B274" s="48" t="s">
        <v>888</v>
      </c>
      <c r="C274" s="242"/>
      <c r="D274" s="242"/>
      <c r="E274" s="242"/>
      <c r="F274" s="242"/>
      <c r="G274" s="242"/>
      <c r="H274" s="242"/>
      <c r="I274" s="242"/>
      <c r="J274" s="242"/>
      <c r="K274" s="242">
        <v>103.06074719651386</v>
      </c>
      <c r="L274" s="242"/>
      <c r="M274" s="242"/>
      <c r="N274" s="242"/>
      <c r="O274" s="242"/>
      <c r="P274" s="242"/>
      <c r="Q274" s="242"/>
      <c r="R274" s="242"/>
      <c r="S274" s="109">
        <v>103.06074719651386</v>
      </c>
      <c r="T274" s="123">
        <v>1</v>
      </c>
      <c r="U274" s="106">
        <f t="shared" si="5"/>
        <v>-1116.4774147095657</v>
      </c>
      <c r="V274" s="182"/>
    </row>
    <row r="275" spans="1:22" ht="12.75">
      <c r="A275" s="107" t="s">
        <v>339</v>
      </c>
      <c r="B275" s="196" t="s">
        <v>1188</v>
      </c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>
        <v>103</v>
      </c>
      <c r="R275" s="242"/>
      <c r="S275" s="109">
        <v>103</v>
      </c>
      <c r="T275" s="123">
        <v>1</v>
      </c>
      <c r="U275" s="106">
        <f t="shared" si="5"/>
        <v>-1116.5381619060795</v>
      </c>
      <c r="V275" s="184"/>
    </row>
    <row r="276" spans="1:22" ht="12.75">
      <c r="A276" s="107" t="s">
        <v>340</v>
      </c>
      <c r="B276" s="48" t="s">
        <v>755</v>
      </c>
      <c r="C276" s="242"/>
      <c r="D276" s="242"/>
      <c r="E276" s="242"/>
      <c r="F276" s="242">
        <v>103</v>
      </c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109">
        <v>103</v>
      </c>
      <c r="T276" s="123">
        <v>1</v>
      </c>
      <c r="U276" s="106">
        <f t="shared" si="5"/>
        <v>-1116.5381619060795</v>
      </c>
      <c r="V276" s="184"/>
    </row>
    <row r="277" spans="1:22" ht="12.75">
      <c r="A277" s="107" t="s">
        <v>341</v>
      </c>
      <c r="B277" s="48" t="s">
        <v>826</v>
      </c>
      <c r="C277" s="242"/>
      <c r="D277" s="242"/>
      <c r="E277" s="242"/>
      <c r="F277" s="242"/>
      <c r="G277" s="242"/>
      <c r="H277" s="242">
        <v>102.47011952191234</v>
      </c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109">
        <v>102.47011952191234</v>
      </c>
      <c r="T277" s="123">
        <v>1</v>
      </c>
      <c r="U277" s="106">
        <f t="shared" si="5"/>
        <v>-1117.0680423841673</v>
      </c>
      <c r="V277" s="182">
        <v>1987</v>
      </c>
    </row>
    <row r="278" spans="1:22" ht="12.75">
      <c r="A278" s="107" t="s">
        <v>342</v>
      </c>
      <c r="B278" s="48" t="s">
        <v>858</v>
      </c>
      <c r="C278" s="242"/>
      <c r="D278" s="242"/>
      <c r="E278" s="242"/>
      <c r="F278" s="242"/>
      <c r="G278" s="242"/>
      <c r="H278" s="242"/>
      <c r="I278" s="242">
        <v>102.1977092607089</v>
      </c>
      <c r="J278" s="242"/>
      <c r="K278" s="242"/>
      <c r="L278" s="242"/>
      <c r="M278" s="242"/>
      <c r="N278" s="242"/>
      <c r="O278" s="242"/>
      <c r="P278" s="242"/>
      <c r="Q278" s="242"/>
      <c r="R278" s="242"/>
      <c r="S278" s="109">
        <v>102.1977092607089</v>
      </c>
      <c r="T278" s="123">
        <v>1</v>
      </c>
      <c r="U278" s="106">
        <f t="shared" si="5"/>
        <v>-1117.3404526453705</v>
      </c>
      <c r="V278" s="182"/>
    </row>
    <row r="279" spans="1:22" ht="12.75">
      <c r="A279" s="107" t="s">
        <v>343</v>
      </c>
      <c r="B279" s="48" t="s">
        <v>827</v>
      </c>
      <c r="C279" s="242"/>
      <c r="D279" s="242"/>
      <c r="E279" s="242"/>
      <c r="F279" s="242"/>
      <c r="G279" s="242"/>
      <c r="H279" s="242">
        <v>102.17546645494242</v>
      </c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109">
        <v>102.17546645494242</v>
      </c>
      <c r="T279" s="123">
        <v>1</v>
      </c>
      <c r="U279" s="106">
        <f t="shared" si="5"/>
        <v>-1117.3626954511371</v>
      </c>
      <c r="V279" s="182">
        <v>1959</v>
      </c>
    </row>
    <row r="280" spans="1:22" ht="12.75">
      <c r="A280" s="107" t="s">
        <v>344</v>
      </c>
      <c r="B280" s="48" t="s">
        <v>1026</v>
      </c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42">
        <v>101.81308772381811</v>
      </c>
      <c r="O280" s="242"/>
      <c r="P280" s="242"/>
      <c r="Q280" s="242"/>
      <c r="R280" s="242"/>
      <c r="S280" s="109">
        <v>101.81308772381811</v>
      </c>
      <c r="T280" s="123">
        <v>1</v>
      </c>
      <c r="U280" s="106">
        <f t="shared" si="5"/>
        <v>-1117.7250741822613</v>
      </c>
      <c r="V280" s="182">
        <v>1976</v>
      </c>
    </row>
    <row r="281" spans="1:22" ht="12.75">
      <c r="A281" s="107" t="s">
        <v>345</v>
      </c>
      <c r="B281" s="48" t="s">
        <v>865</v>
      </c>
      <c r="C281" s="242"/>
      <c r="D281" s="242"/>
      <c r="E281" s="242"/>
      <c r="F281" s="242"/>
      <c r="G281" s="242"/>
      <c r="H281" s="242"/>
      <c r="I281" s="242">
        <v>101.57393266802231</v>
      </c>
      <c r="J281" s="242"/>
      <c r="K281" s="242"/>
      <c r="L281" s="242"/>
      <c r="M281" s="242"/>
      <c r="N281" s="242"/>
      <c r="O281" s="242"/>
      <c r="P281" s="242"/>
      <c r="Q281" s="242"/>
      <c r="R281" s="242"/>
      <c r="S281" s="109">
        <v>101.57393266802231</v>
      </c>
      <c r="T281" s="123">
        <v>1</v>
      </c>
      <c r="U281" s="106">
        <f t="shared" si="5"/>
        <v>-1117.9642292380572</v>
      </c>
      <c r="V281" s="184"/>
    </row>
    <row r="282" spans="1:22" ht="12.75">
      <c r="A282" s="107" t="s">
        <v>346</v>
      </c>
      <c r="B282" s="48" t="s">
        <v>828</v>
      </c>
      <c r="C282" s="242"/>
      <c r="D282" s="242"/>
      <c r="E282" s="242"/>
      <c r="F282" s="242"/>
      <c r="G282" s="242"/>
      <c r="H282" s="242">
        <v>101.20831698705373</v>
      </c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109">
        <v>101.20831698705373</v>
      </c>
      <c r="T282" s="123">
        <v>1</v>
      </c>
      <c r="U282" s="106">
        <f t="shared" si="5"/>
        <v>-1118.3298449190258</v>
      </c>
      <c r="V282" s="182">
        <v>1992</v>
      </c>
    </row>
    <row r="283" spans="1:22" ht="12.75">
      <c r="A283" s="107" t="s">
        <v>347</v>
      </c>
      <c r="B283" s="48" t="s">
        <v>541</v>
      </c>
      <c r="C283" s="242">
        <v>100.81497797356829</v>
      </c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109">
        <v>100.81497797356829</v>
      </c>
      <c r="T283" s="123">
        <v>1</v>
      </c>
      <c r="U283" s="106">
        <f t="shared" si="5"/>
        <v>-1118.7231839325111</v>
      </c>
      <c r="V283" s="182">
        <v>2002</v>
      </c>
    </row>
    <row r="284" spans="1:22" ht="12.75">
      <c r="A284" s="107" t="s">
        <v>348</v>
      </c>
      <c r="B284" s="48" t="s">
        <v>829</v>
      </c>
      <c r="C284" s="242"/>
      <c r="D284" s="242"/>
      <c r="E284" s="242"/>
      <c r="F284" s="242"/>
      <c r="G284" s="242"/>
      <c r="H284" s="242">
        <v>100.54474708171206</v>
      </c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109">
        <v>100.54474708171206</v>
      </c>
      <c r="T284" s="123">
        <v>1</v>
      </c>
      <c r="U284" s="106">
        <f t="shared" si="5"/>
        <v>-1118.9934148243674</v>
      </c>
      <c r="V284" s="184">
        <v>1973</v>
      </c>
    </row>
    <row r="285" spans="1:22" ht="12.75">
      <c r="A285" s="107" t="s">
        <v>349</v>
      </c>
      <c r="B285" s="48" t="s">
        <v>799</v>
      </c>
      <c r="C285" s="242"/>
      <c r="D285" s="242"/>
      <c r="E285" s="242"/>
      <c r="F285" s="242"/>
      <c r="G285" s="242">
        <v>40.81481481481482</v>
      </c>
      <c r="H285" s="242"/>
      <c r="I285" s="242">
        <v>59.71495444363407</v>
      </c>
      <c r="J285" s="242"/>
      <c r="K285" s="242"/>
      <c r="L285" s="242"/>
      <c r="M285" s="242"/>
      <c r="N285" s="242"/>
      <c r="O285" s="242"/>
      <c r="P285" s="242"/>
      <c r="Q285" s="242"/>
      <c r="R285" s="242"/>
      <c r="S285" s="109">
        <v>100.52976925844888</v>
      </c>
      <c r="T285" s="123">
        <v>2</v>
      </c>
      <c r="U285" s="106">
        <f t="shared" si="5"/>
        <v>-1119.0083926476307</v>
      </c>
      <c r="V285" s="182">
        <v>2005</v>
      </c>
    </row>
    <row r="286" spans="1:22" ht="12.75">
      <c r="A286" s="107" t="s">
        <v>350</v>
      </c>
      <c r="B286" s="48" t="s">
        <v>830</v>
      </c>
      <c r="C286" s="242"/>
      <c r="D286" s="242"/>
      <c r="E286" s="242"/>
      <c r="F286" s="242"/>
      <c r="G286" s="242"/>
      <c r="H286" s="242">
        <v>99.79953739398611</v>
      </c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109">
        <v>99.79953739398611</v>
      </c>
      <c r="T286" s="123">
        <v>1</v>
      </c>
      <c r="U286" s="106">
        <f t="shared" si="5"/>
        <v>-1119.7386245120933</v>
      </c>
      <c r="V286" s="182">
        <v>1988</v>
      </c>
    </row>
    <row r="287" spans="1:22" ht="12.75">
      <c r="A287" s="107" t="s">
        <v>351</v>
      </c>
      <c r="B287" s="48" t="s">
        <v>831</v>
      </c>
      <c r="C287" s="242"/>
      <c r="D287" s="242"/>
      <c r="E287" s="242"/>
      <c r="F287" s="242"/>
      <c r="G287" s="242"/>
      <c r="H287" s="242">
        <v>99.67667436489609</v>
      </c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109">
        <v>99.67667436489609</v>
      </c>
      <c r="T287" s="123">
        <v>1</v>
      </c>
      <c r="U287" s="106">
        <f t="shared" si="5"/>
        <v>-1119.8614875411834</v>
      </c>
      <c r="V287" s="182">
        <v>1987</v>
      </c>
    </row>
    <row r="288" spans="1:22" ht="12.75">
      <c r="A288" s="107" t="s">
        <v>352</v>
      </c>
      <c r="B288" s="48" t="s">
        <v>832</v>
      </c>
      <c r="C288" s="242"/>
      <c r="D288" s="242"/>
      <c r="E288" s="242"/>
      <c r="F288" s="242"/>
      <c r="G288" s="242"/>
      <c r="H288" s="242">
        <v>98.58769931662869</v>
      </c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109">
        <v>98.58769931662869</v>
      </c>
      <c r="T288" s="123">
        <v>1</v>
      </c>
      <c r="U288" s="106">
        <f t="shared" si="5"/>
        <v>-1120.9504625894508</v>
      </c>
      <c r="V288" s="184">
        <v>1978</v>
      </c>
    </row>
    <row r="289" spans="1:22" ht="12.75">
      <c r="A289" s="107" t="s">
        <v>353</v>
      </c>
      <c r="B289" s="209" t="s">
        <v>621</v>
      </c>
      <c r="C289" s="242"/>
      <c r="D289" s="242">
        <v>98.51337039978819</v>
      </c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109">
        <v>98.51337039978819</v>
      </c>
      <c r="T289" s="123">
        <v>1</v>
      </c>
      <c r="U289" s="106">
        <f t="shared" si="5"/>
        <v>-1121.0247915062914</v>
      </c>
      <c r="V289" s="182">
        <v>1964</v>
      </c>
    </row>
    <row r="290" spans="1:22" ht="12.75">
      <c r="A290" s="107" t="s">
        <v>354</v>
      </c>
      <c r="B290" s="48" t="s">
        <v>792</v>
      </c>
      <c r="C290" s="242"/>
      <c r="D290" s="242"/>
      <c r="E290" s="242"/>
      <c r="F290" s="242"/>
      <c r="G290" s="242">
        <v>52.388888888888886</v>
      </c>
      <c r="H290" s="242"/>
      <c r="I290" s="242"/>
      <c r="J290" s="242"/>
      <c r="K290" s="242"/>
      <c r="L290" s="242"/>
      <c r="M290" s="242"/>
      <c r="N290" s="242"/>
      <c r="O290" s="242"/>
      <c r="P290" s="242">
        <v>46.07129798903107</v>
      </c>
      <c r="Q290" s="242"/>
      <c r="R290" s="242"/>
      <c r="S290" s="109">
        <v>98.46018687791997</v>
      </c>
      <c r="T290" s="123">
        <v>2</v>
      </c>
      <c r="U290" s="106">
        <f t="shared" si="5"/>
        <v>-1121.0779750281595</v>
      </c>
      <c r="V290" s="184">
        <v>2003</v>
      </c>
    </row>
    <row r="291" spans="1:22" ht="12.75">
      <c r="A291" s="107" t="s">
        <v>365</v>
      </c>
      <c r="B291" s="48" t="s">
        <v>1088</v>
      </c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>
        <v>98.17367458866545</v>
      </c>
      <c r="Q291" s="242"/>
      <c r="R291" s="242"/>
      <c r="S291" s="109">
        <v>98.17367458866545</v>
      </c>
      <c r="T291" s="123">
        <v>1</v>
      </c>
      <c r="U291" s="106">
        <f t="shared" si="5"/>
        <v>-1121.364487317414</v>
      </c>
      <c r="V291" s="182">
        <v>1971</v>
      </c>
    </row>
    <row r="292" spans="1:22" ht="12.75">
      <c r="A292" s="107" t="s">
        <v>366</v>
      </c>
      <c r="B292" s="48" t="s">
        <v>833</v>
      </c>
      <c r="C292" s="242"/>
      <c r="D292" s="242"/>
      <c r="E292" s="242"/>
      <c r="F292" s="242"/>
      <c r="G292" s="242"/>
      <c r="H292" s="242">
        <v>98.14269535673837</v>
      </c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109">
        <v>98.14269535673837</v>
      </c>
      <c r="T292" s="123">
        <v>1</v>
      </c>
      <c r="U292" s="106">
        <f t="shared" si="5"/>
        <v>-1121.395466549341</v>
      </c>
      <c r="V292" s="182">
        <v>1988</v>
      </c>
    </row>
    <row r="293" spans="1:22" ht="12.75">
      <c r="A293" s="107" t="s">
        <v>367</v>
      </c>
      <c r="B293" s="48" t="s">
        <v>692</v>
      </c>
      <c r="C293" s="242"/>
      <c r="D293" s="242"/>
      <c r="E293" s="242">
        <v>53.42966751918159</v>
      </c>
      <c r="F293" s="242"/>
      <c r="G293" s="242">
        <v>44.51851851851852</v>
      </c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109">
        <v>97.94818603770011</v>
      </c>
      <c r="T293" s="123">
        <v>2</v>
      </c>
      <c r="U293" s="106">
        <f t="shared" si="5"/>
        <v>-1121.5899758683795</v>
      </c>
      <c r="V293" s="182">
        <v>1976</v>
      </c>
    </row>
    <row r="294" spans="1:22" ht="12.75">
      <c r="A294" s="107" t="s">
        <v>368</v>
      </c>
      <c r="B294" s="48" t="s">
        <v>767</v>
      </c>
      <c r="C294" s="242"/>
      <c r="D294" s="242"/>
      <c r="E294" s="242"/>
      <c r="F294" s="242">
        <v>97.60061230169774</v>
      </c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109">
        <v>97.60061230169774</v>
      </c>
      <c r="T294" s="123">
        <v>1</v>
      </c>
      <c r="U294" s="106">
        <f t="shared" si="5"/>
        <v>-1121.9375496043817</v>
      </c>
      <c r="V294" s="182"/>
    </row>
    <row r="295" spans="1:22" ht="12.75">
      <c r="A295" s="107" t="s">
        <v>369</v>
      </c>
      <c r="B295" s="48" t="s">
        <v>726</v>
      </c>
      <c r="C295" s="242"/>
      <c r="D295" s="242"/>
      <c r="E295" s="242">
        <v>38.59590792838875</v>
      </c>
      <c r="F295" s="242"/>
      <c r="G295" s="242">
        <v>58.407407407407405</v>
      </c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109">
        <v>97.00331533579615</v>
      </c>
      <c r="T295" s="123">
        <v>2</v>
      </c>
      <c r="U295" s="106">
        <f t="shared" si="5"/>
        <v>-1122.5348465702834</v>
      </c>
      <c r="V295" s="182"/>
    </row>
    <row r="296" spans="1:22" ht="12.75">
      <c r="A296" s="107" t="s">
        <v>370</v>
      </c>
      <c r="B296" s="209" t="s">
        <v>764</v>
      </c>
      <c r="C296" s="242"/>
      <c r="D296" s="242"/>
      <c r="E296" s="242"/>
      <c r="F296" s="242">
        <v>48.99458728010825</v>
      </c>
      <c r="G296" s="242"/>
      <c r="H296" s="242"/>
      <c r="I296" s="242">
        <v>47.741265653231736</v>
      </c>
      <c r="J296" s="242"/>
      <c r="K296" s="242"/>
      <c r="L296" s="242"/>
      <c r="M296" s="242"/>
      <c r="N296" s="242"/>
      <c r="O296" s="242"/>
      <c r="P296" s="242"/>
      <c r="Q296" s="242"/>
      <c r="R296" s="242"/>
      <c r="S296" s="109">
        <v>96.73585293333998</v>
      </c>
      <c r="T296" s="123">
        <v>2</v>
      </c>
      <c r="U296" s="106">
        <f t="shared" si="5"/>
        <v>-1122.8023089727394</v>
      </c>
      <c r="V296" s="182"/>
    </row>
    <row r="297" spans="1:22" ht="12.75">
      <c r="A297" s="107" t="s">
        <v>371</v>
      </c>
      <c r="B297" s="48" t="s">
        <v>1027</v>
      </c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>
        <v>96.6534486902187</v>
      </c>
      <c r="O297" s="242"/>
      <c r="P297" s="242"/>
      <c r="Q297" s="242"/>
      <c r="R297" s="242"/>
      <c r="S297" s="109">
        <v>96.6534486902187</v>
      </c>
      <c r="T297" s="123">
        <v>1</v>
      </c>
      <c r="U297" s="106">
        <f t="shared" si="5"/>
        <v>-1122.8847132158608</v>
      </c>
      <c r="V297" s="182"/>
    </row>
    <row r="298" spans="1:22" ht="12.75">
      <c r="A298" s="107" t="s">
        <v>372</v>
      </c>
      <c r="B298" s="48" t="s">
        <v>1034</v>
      </c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>
        <v>96.46452540747843</v>
      </c>
      <c r="O298" s="242"/>
      <c r="P298" s="242"/>
      <c r="Q298" s="242"/>
      <c r="R298" s="242"/>
      <c r="S298" s="109">
        <v>96.46452540747843</v>
      </c>
      <c r="T298" s="123">
        <v>1</v>
      </c>
      <c r="U298" s="106">
        <f t="shared" si="5"/>
        <v>-1123.073636498601</v>
      </c>
      <c r="V298" s="182">
        <v>1980</v>
      </c>
    </row>
    <row r="299" spans="1:22" ht="12.75">
      <c r="A299" s="107" t="s">
        <v>373</v>
      </c>
      <c r="B299" s="48" t="s">
        <v>741</v>
      </c>
      <c r="C299" s="242"/>
      <c r="D299" s="242"/>
      <c r="E299" s="242">
        <v>31.179028132992325</v>
      </c>
      <c r="F299" s="242"/>
      <c r="G299" s="242">
        <v>44.98148148148148</v>
      </c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>
        <v>20.25465838509317</v>
      </c>
      <c r="S299" s="109">
        <v>96.41516799956698</v>
      </c>
      <c r="T299" s="123">
        <v>3</v>
      </c>
      <c r="U299" s="106">
        <f t="shared" si="5"/>
        <v>-1123.1229939065124</v>
      </c>
      <c r="V299" s="182">
        <v>1998</v>
      </c>
    </row>
    <row r="300" spans="1:22" ht="12.75">
      <c r="A300" s="107" t="s">
        <v>374</v>
      </c>
      <c r="B300" s="48" t="s">
        <v>736</v>
      </c>
      <c r="C300" s="242"/>
      <c r="D300" s="242"/>
      <c r="E300" s="242">
        <v>33.992327365728904</v>
      </c>
      <c r="F300" s="242"/>
      <c r="G300" s="242">
        <v>61.18518518518518</v>
      </c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109">
        <v>95.17751255091409</v>
      </c>
      <c r="T300" s="123">
        <v>2</v>
      </c>
      <c r="U300" s="106">
        <f t="shared" si="5"/>
        <v>-1124.3606493551654</v>
      </c>
      <c r="V300" s="182"/>
    </row>
    <row r="301" spans="1:22" ht="12.75">
      <c r="A301" s="107" t="s">
        <v>375</v>
      </c>
      <c r="B301" s="48" t="s">
        <v>769</v>
      </c>
      <c r="C301" s="242"/>
      <c r="D301" s="242"/>
      <c r="E301" s="242"/>
      <c r="F301" s="242"/>
      <c r="G301" s="242">
        <v>94.98148148148148</v>
      </c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109">
        <v>94.98148148148148</v>
      </c>
      <c r="T301" s="123">
        <v>1</v>
      </c>
      <c r="U301" s="106">
        <f t="shared" si="5"/>
        <v>-1124.556680424598</v>
      </c>
      <c r="V301" s="182">
        <v>1968</v>
      </c>
    </row>
    <row r="302" spans="1:22" ht="12.75">
      <c r="A302" s="107" t="s">
        <v>376</v>
      </c>
      <c r="B302" s="48" t="s">
        <v>835</v>
      </c>
      <c r="C302" s="242"/>
      <c r="D302" s="242"/>
      <c r="E302" s="242"/>
      <c r="F302" s="242"/>
      <c r="G302" s="242"/>
      <c r="H302" s="242">
        <v>94.9185667752443</v>
      </c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109">
        <v>94.9185667752443</v>
      </c>
      <c r="T302" s="123">
        <v>1</v>
      </c>
      <c r="U302" s="106">
        <f t="shared" si="5"/>
        <v>-1124.6195951308353</v>
      </c>
      <c r="V302" s="182">
        <v>1974</v>
      </c>
    </row>
    <row r="303" spans="1:22" ht="12.75">
      <c r="A303" s="107" t="s">
        <v>377</v>
      </c>
      <c r="B303" s="48" t="s">
        <v>836</v>
      </c>
      <c r="C303" s="242"/>
      <c r="D303" s="242"/>
      <c r="E303" s="242"/>
      <c r="F303" s="242"/>
      <c r="G303" s="242"/>
      <c r="H303" s="242">
        <v>94.83731019522776</v>
      </c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109">
        <v>94.83731019522776</v>
      </c>
      <c r="T303" s="123">
        <v>1</v>
      </c>
      <c r="U303" s="106">
        <f t="shared" si="5"/>
        <v>-1124.7008517108518</v>
      </c>
      <c r="V303" s="184">
        <v>1980</v>
      </c>
    </row>
    <row r="304" spans="1:22" ht="12.75">
      <c r="A304" s="107" t="s">
        <v>378</v>
      </c>
      <c r="B304" s="48" t="s">
        <v>903</v>
      </c>
      <c r="C304" s="242"/>
      <c r="D304" s="242"/>
      <c r="E304" s="242"/>
      <c r="F304" s="242"/>
      <c r="G304" s="242"/>
      <c r="H304" s="242"/>
      <c r="I304" s="242"/>
      <c r="J304" s="242"/>
      <c r="K304" s="242"/>
      <c r="L304" s="242">
        <v>94.77116512992455</v>
      </c>
      <c r="M304" s="242"/>
      <c r="N304" s="242"/>
      <c r="O304" s="242"/>
      <c r="P304" s="242"/>
      <c r="Q304" s="242"/>
      <c r="R304" s="242"/>
      <c r="S304" s="109">
        <v>94.77116512992455</v>
      </c>
      <c r="T304" s="123">
        <v>1</v>
      </c>
      <c r="U304" s="106">
        <f t="shared" si="5"/>
        <v>-1124.7669967761549</v>
      </c>
      <c r="V304" s="182"/>
    </row>
    <row r="305" spans="1:22" ht="12.75">
      <c r="A305" s="107" t="s">
        <v>379</v>
      </c>
      <c r="B305" s="209" t="s">
        <v>1189</v>
      </c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>
        <v>94.73816333015571</v>
      </c>
      <c r="R305" s="242"/>
      <c r="S305" s="109">
        <v>94.73816333015571</v>
      </c>
      <c r="T305" s="123">
        <v>1</v>
      </c>
      <c r="U305" s="106">
        <f t="shared" si="5"/>
        <v>-1124.7999985759238</v>
      </c>
      <c r="V305" s="182"/>
    </row>
    <row r="306" spans="1:22" ht="12.75">
      <c r="A306" s="107" t="s">
        <v>380</v>
      </c>
      <c r="B306" s="48" t="s">
        <v>871</v>
      </c>
      <c r="C306" s="242"/>
      <c r="D306" s="242"/>
      <c r="E306" s="242"/>
      <c r="F306" s="242"/>
      <c r="G306" s="242"/>
      <c r="H306" s="242"/>
      <c r="I306" s="242">
        <v>94.6104055358966</v>
      </c>
      <c r="J306" s="242"/>
      <c r="K306" s="242"/>
      <c r="L306" s="242"/>
      <c r="M306" s="242"/>
      <c r="N306" s="242"/>
      <c r="O306" s="242"/>
      <c r="P306" s="242"/>
      <c r="Q306" s="242"/>
      <c r="R306" s="242"/>
      <c r="S306" s="109">
        <v>94.6104055358966</v>
      </c>
      <c r="T306" s="123">
        <v>1</v>
      </c>
      <c r="U306" s="106">
        <f t="shared" si="5"/>
        <v>-1124.9277563701828</v>
      </c>
      <c r="V306" s="184"/>
    </row>
    <row r="307" spans="1:22" ht="12.75">
      <c r="A307" s="107" t="s">
        <v>381</v>
      </c>
      <c r="B307" s="196" t="s">
        <v>837</v>
      </c>
      <c r="C307" s="242"/>
      <c r="D307" s="242"/>
      <c r="E307" s="242"/>
      <c r="F307" s="242"/>
      <c r="G307" s="242"/>
      <c r="H307" s="242">
        <v>94.56772334293949</v>
      </c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109">
        <v>94.56772334293949</v>
      </c>
      <c r="T307" s="123">
        <v>1</v>
      </c>
      <c r="U307" s="106">
        <f t="shared" si="5"/>
        <v>-1124.97043856314</v>
      </c>
      <c r="V307" s="184">
        <v>1989</v>
      </c>
    </row>
    <row r="308" spans="1:22" ht="12.75">
      <c r="A308" s="107" t="s">
        <v>382</v>
      </c>
      <c r="B308" s="196" t="s">
        <v>543</v>
      </c>
      <c r="C308" s="242">
        <v>93.77551020408164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109">
        <v>93.77551020408164</v>
      </c>
      <c r="T308" s="123">
        <v>1</v>
      </c>
      <c r="U308" s="106">
        <f t="shared" si="5"/>
        <v>-1125.7626517019978</v>
      </c>
      <c r="V308" s="184">
        <v>2001</v>
      </c>
    </row>
    <row r="309" spans="1:22" ht="12.75">
      <c r="A309" s="107" t="s">
        <v>383</v>
      </c>
      <c r="B309" s="48" t="s">
        <v>873</v>
      </c>
      <c r="C309" s="242"/>
      <c r="D309" s="242"/>
      <c r="E309" s="242"/>
      <c r="F309" s="242"/>
      <c r="G309" s="242"/>
      <c r="H309" s="242"/>
      <c r="I309" s="242">
        <v>93.60116146247945</v>
      </c>
      <c r="J309" s="242"/>
      <c r="K309" s="242"/>
      <c r="L309" s="242"/>
      <c r="M309" s="242"/>
      <c r="N309" s="242"/>
      <c r="O309" s="242"/>
      <c r="P309" s="242"/>
      <c r="Q309" s="242"/>
      <c r="R309" s="242"/>
      <c r="S309" s="109">
        <v>93.60116146247945</v>
      </c>
      <c r="T309" s="123">
        <v>1</v>
      </c>
      <c r="U309" s="106">
        <f t="shared" si="5"/>
        <v>-1125.9370004436</v>
      </c>
      <c r="V309" s="182"/>
    </row>
    <row r="310" spans="1:22" ht="12.75">
      <c r="A310" s="107" t="s">
        <v>384</v>
      </c>
      <c r="B310" s="48" t="s">
        <v>889</v>
      </c>
      <c r="C310" s="242"/>
      <c r="D310" s="242"/>
      <c r="E310" s="242"/>
      <c r="F310" s="242"/>
      <c r="G310" s="242"/>
      <c r="H310" s="242"/>
      <c r="I310" s="242"/>
      <c r="J310" s="242"/>
      <c r="K310" s="242">
        <v>93.38945709219222</v>
      </c>
      <c r="L310" s="242"/>
      <c r="M310" s="242"/>
      <c r="N310" s="242"/>
      <c r="O310" s="242"/>
      <c r="P310" s="242"/>
      <c r="Q310" s="242"/>
      <c r="R310" s="242"/>
      <c r="S310" s="109">
        <v>93.38945709219222</v>
      </c>
      <c r="T310" s="123">
        <v>1</v>
      </c>
      <c r="U310" s="106">
        <f t="shared" si="5"/>
        <v>-1126.1487048138872</v>
      </c>
      <c r="V310" s="182"/>
    </row>
    <row r="311" spans="1:22" ht="12.75">
      <c r="A311" s="107" t="s">
        <v>385</v>
      </c>
      <c r="B311" s="48" t="s">
        <v>626</v>
      </c>
      <c r="C311" s="242"/>
      <c r="D311" s="242">
        <v>93.00191647862508</v>
      </c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109">
        <v>93.00191647862508</v>
      </c>
      <c r="T311" s="123">
        <v>1</v>
      </c>
      <c r="U311" s="106">
        <f t="shared" si="5"/>
        <v>-1126.5362454274543</v>
      </c>
      <c r="V311" s="182"/>
    </row>
    <row r="312" spans="1:22" ht="12.75">
      <c r="A312" s="107" t="s">
        <v>386</v>
      </c>
      <c r="B312" s="48" t="s">
        <v>628</v>
      </c>
      <c r="C312" s="242"/>
      <c r="D312" s="242">
        <v>92.63761891283212</v>
      </c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109">
        <v>92.63761891283212</v>
      </c>
      <c r="T312" s="123">
        <v>1</v>
      </c>
      <c r="U312" s="106">
        <f t="shared" si="5"/>
        <v>-1126.9005429932474</v>
      </c>
      <c r="V312" s="182"/>
    </row>
    <row r="313" spans="1:22" ht="12.75">
      <c r="A313" s="107" t="s">
        <v>387</v>
      </c>
      <c r="B313" s="48" t="s">
        <v>1081</v>
      </c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>
        <v>92.45011278847824</v>
      </c>
      <c r="P313" s="242"/>
      <c r="Q313" s="242"/>
      <c r="R313" s="242"/>
      <c r="S313" s="109">
        <v>92.45011278847824</v>
      </c>
      <c r="T313" s="123">
        <v>1</v>
      </c>
      <c r="U313" s="106">
        <f t="shared" si="5"/>
        <v>-1127.0880491176013</v>
      </c>
      <c r="V313" s="182"/>
    </row>
    <row r="314" spans="1:22" ht="12.75">
      <c r="A314" s="107" t="s">
        <v>388</v>
      </c>
      <c r="B314" s="48" t="s">
        <v>868</v>
      </c>
      <c r="C314" s="242"/>
      <c r="D314" s="242"/>
      <c r="E314" s="242"/>
      <c r="F314" s="242"/>
      <c r="G314" s="242"/>
      <c r="H314" s="242"/>
      <c r="I314" s="242">
        <v>92.19688035751952</v>
      </c>
      <c r="J314" s="242"/>
      <c r="K314" s="242"/>
      <c r="L314" s="242"/>
      <c r="M314" s="242"/>
      <c r="N314" s="242"/>
      <c r="O314" s="242"/>
      <c r="P314" s="242"/>
      <c r="Q314" s="242"/>
      <c r="R314" s="242"/>
      <c r="S314" s="109">
        <v>92.19688035751952</v>
      </c>
      <c r="T314" s="123">
        <v>1</v>
      </c>
      <c r="U314" s="106">
        <f t="shared" si="5"/>
        <v>-1127.34128154856</v>
      </c>
      <c r="V314" s="182"/>
    </row>
    <row r="315" spans="1:22" ht="12.75">
      <c r="A315" s="107" t="s">
        <v>389</v>
      </c>
      <c r="B315" s="199" t="s">
        <v>548</v>
      </c>
      <c r="C315" s="242">
        <v>91.88415446071905</v>
      </c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109">
        <v>91.88415446071905</v>
      </c>
      <c r="T315" s="123">
        <v>1</v>
      </c>
      <c r="U315" s="106">
        <f t="shared" si="5"/>
        <v>-1127.6540074453605</v>
      </c>
      <c r="V315" s="184">
        <v>2002</v>
      </c>
    </row>
    <row r="316" spans="1:22" ht="12.75">
      <c r="A316" s="107" t="s">
        <v>390</v>
      </c>
      <c r="B316" s="48" t="s">
        <v>838</v>
      </c>
      <c r="C316" s="242"/>
      <c r="D316" s="242"/>
      <c r="E316" s="242"/>
      <c r="F316" s="242"/>
      <c r="G316" s="242"/>
      <c r="H316" s="242">
        <v>91.77531206657419</v>
      </c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109">
        <v>91.77531206657419</v>
      </c>
      <c r="T316" s="123">
        <v>1</v>
      </c>
      <c r="U316" s="106">
        <f t="shared" si="5"/>
        <v>-1127.7628498395054</v>
      </c>
      <c r="V316" s="182">
        <v>1966</v>
      </c>
    </row>
    <row r="317" spans="1:22" ht="12.75">
      <c r="A317" s="107" t="s">
        <v>391</v>
      </c>
      <c r="B317" s="48" t="s">
        <v>1029</v>
      </c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>
        <v>91.09399246286854</v>
      </c>
      <c r="O317" s="242"/>
      <c r="P317" s="242"/>
      <c r="Q317" s="242"/>
      <c r="R317" s="242"/>
      <c r="S317" s="109">
        <v>91.09399246286854</v>
      </c>
      <c r="T317" s="123">
        <v>1</v>
      </c>
      <c r="U317" s="106">
        <f t="shared" si="5"/>
        <v>-1128.444169443211</v>
      </c>
      <c r="V317" s="182">
        <v>1982</v>
      </c>
    </row>
    <row r="318" spans="1:22" ht="12.75">
      <c r="A318" s="107" t="s">
        <v>392</v>
      </c>
      <c r="B318" s="48" t="s">
        <v>839</v>
      </c>
      <c r="C318" s="242"/>
      <c r="D318" s="242"/>
      <c r="E318" s="242"/>
      <c r="F318" s="242"/>
      <c r="G318" s="242"/>
      <c r="H318" s="242">
        <v>90.79343365253077</v>
      </c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109">
        <v>90.79343365253077</v>
      </c>
      <c r="T318" s="123">
        <v>1</v>
      </c>
      <c r="U318" s="106">
        <f t="shared" si="5"/>
        <v>-1128.7447282535488</v>
      </c>
      <c r="V318" s="182">
        <v>1990</v>
      </c>
    </row>
    <row r="319" spans="1:22" ht="12.75">
      <c r="A319" s="107" t="s">
        <v>394</v>
      </c>
      <c r="B319" s="48" t="s">
        <v>1030</v>
      </c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>
        <v>90.76596448659976</v>
      </c>
      <c r="O319" s="242"/>
      <c r="P319" s="242"/>
      <c r="Q319" s="242"/>
      <c r="R319" s="242"/>
      <c r="S319" s="109">
        <v>90.76596448659976</v>
      </c>
      <c r="T319" s="123">
        <v>1</v>
      </c>
      <c r="U319" s="106">
        <f t="shared" si="5"/>
        <v>-1128.7721974194797</v>
      </c>
      <c r="V319" s="182">
        <v>1985</v>
      </c>
    </row>
    <row r="320" spans="1:22" ht="12.75">
      <c r="A320" s="107" t="s">
        <v>395</v>
      </c>
      <c r="B320" s="209" t="s">
        <v>840</v>
      </c>
      <c r="C320" s="242"/>
      <c r="D320" s="242"/>
      <c r="E320" s="242"/>
      <c r="F320" s="242"/>
      <c r="G320" s="242"/>
      <c r="H320" s="242">
        <v>90.5521472392638</v>
      </c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109">
        <v>90.5521472392638</v>
      </c>
      <c r="T320" s="123">
        <v>1</v>
      </c>
      <c r="U320" s="106">
        <f t="shared" si="5"/>
        <v>-1128.9860146668157</v>
      </c>
      <c r="V320" s="182">
        <v>1980</v>
      </c>
    </row>
    <row r="321" spans="1:22" ht="12.75">
      <c r="A321" s="107" t="s">
        <v>396</v>
      </c>
      <c r="B321" s="48" t="s">
        <v>904</v>
      </c>
      <c r="C321" s="242"/>
      <c r="D321" s="242"/>
      <c r="E321" s="242"/>
      <c r="F321" s="242"/>
      <c r="G321" s="242"/>
      <c r="H321" s="242"/>
      <c r="I321" s="242"/>
      <c r="J321" s="242"/>
      <c r="K321" s="242"/>
      <c r="L321" s="242">
        <v>90.02093254487414</v>
      </c>
      <c r="M321" s="242"/>
      <c r="N321" s="242"/>
      <c r="O321" s="242"/>
      <c r="P321" s="242"/>
      <c r="Q321" s="242"/>
      <c r="R321" s="242"/>
      <c r="S321" s="109">
        <v>90.02093254487414</v>
      </c>
      <c r="T321" s="123">
        <v>1</v>
      </c>
      <c r="U321" s="106">
        <f t="shared" si="5"/>
        <v>-1129.5172293612054</v>
      </c>
      <c r="V321" s="182"/>
    </row>
    <row r="322" spans="1:22" ht="12.75">
      <c r="A322" s="107" t="s">
        <v>397</v>
      </c>
      <c r="B322" s="209" t="s">
        <v>872</v>
      </c>
      <c r="C322" s="242"/>
      <c r="D322" s="242"/>
      <c r="E322" s="242"/>
      <c r="F322" s="242"/>
      <c r="G322" s="242"/>
      <c r="H322" s="242"/>
      <c r="I322" s="242">
        <v>88.54931581765729</v>
      </c>
      <c r="J322" s="242"/>
      <c r="K322" s="242"/>
      <c r="L322" s="242"/>
      <c r="M322" s="242"/>
      <c r="N322" s="242"/>
      <c r="O322" s="242"/>
      <c r="P322" s="242"/>
      <c r="Q322" s="242"/>
      <c r="R322" s="242"/>
      <c r="S322" s="109">
        <v>88.54931581765729</v>
      </c>
      <c r="T322" s="123">
        <v>1</v>
      </c>
      <c r="U322" s="106">
        <f t="shared" si="5"/>
        <v>-1130.9888460884222</v>
      </c>
      <c r="V322" s="182"/>
    </row>
    <row r="323" spans="1:22" ht="12.75">
      <c r="A323" s="107" t="s">
        <v>398</v>
      </c>
      <c r="B323" s="48" t="s">
        <v>553</v>
      </c>
      <c r="C323" s="242">
        <v>88.38658146964858</v>
      </c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109">
        <v>88.38658146964858</v>
      </c>
      <c r="T323" s="123">
        <v>1</v>
      </c>
      <c r="U323" s="106">
        <f t="shared" si="5"/>
        <v>-1131.151580436431</v>
      </c>
      <c r="V323" s="182">
        <v>1971</v>
      </c>
    </row>
    <row r="324" spans="1:22" ht="12.75">
      <c r="A324" s="107" t="s">
        <v>399</v>
      </c>
      <c r="B324" s="209" t="s">
        <v>869</v>
      </c>
      <c r="C324" s="242"/>
      <c r="D324" s="242"/>
      <c r="E324" s="242"/>
      <c r="F324" s="242"/>
      <c r="G324" s="242"/>
      <c r="H324" s="242"/>
      <c r="I324" s="242">
        <v>88.30530583263888</v>
      </c>
      <c r="J324" s="242"/>
      <c r="K324" s="242"/>
      <c r="L324" s="242"/>
      <c r="M324" s="242"/>
      <c r="N324" s="242"/>
      <c r="O324" s="242"/>
      <c r="P324" s="242"/>
      <c r="Q324" s="242"/>
      <c r="R324" s="242"/>
      <c r="S324" s="109">
        <v>88.30530583263888</v>
      </c>
      <c r="T324" s="123">
        <v>1</v>
      </c>
      <c r="U324" s="106">
        <f t="shared" si="5"/>
        <v>-1131.2328560734406</v>
      </c>
      <c r="V324" s="182"/>
    </row>
    <row r="325" spans="1:22" ht="12.75">
      <c r="A325" s="107" t="s">
        <v>400</v>
      </c>
      <c r="B325" s="48" t="s">
        <v>854</v>
      </c>
      <c r="C325" s="242"/>
      <c r="D325" s="242"/>
      <c r="E325" s="242"/>
      <c r="F325" s="242"/>
      <c r="G325" s="242"/>
      <c r="H325" s="242">
        <v>87.95797767564018</v>
      </c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109">
        <v>87.95797767564018</v>
      </c>
      <c r="T325" s="123">
        <v>1</v>
      </c>
      <c r="U325" s="106">
        <f t="shared" si="5"/>
        <v>-1131.5801842304393</v>
      </c>
      <c r="V325" s="182">
        <v>1970</v>
      </c>
    </row>
    <row r="326" spans="1:22" ht="12.75">
      <c r="A326" s="107" t="s">
        <v>401</v>
      </c>
      <c r="B326" s="48" t="s">
        <v>843</v>
      </c>
      <c r="C326" s="242"/>
      <c r="D326" s="242"/>
      <c r="E326" s="242"/>
      <c r="F326" s="242"/>
      <c r="G326" s="242"/>
      <c r="H326" s="242">
        <v>87.624959163672</v>
      </c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109">
        <v>87.624959163672</v>
      </c>
      <c r="T326" s="123">
        <v>1</v>
      </c>
      <c r="U326" s="106">
        <f aca="true" t="shared" si="6" ref="U326:U389">S326-$S$5</f>
        <v>-1131.9132027424075</v>
      </c>
      <c r="V326" s="182">
        <v>1966</v>
      </c>
    </row>
    <row r="327" spans="1:22" ht="12.75">
      <c r="A327" s="107" t="s">
        <v>402</v>
      </c>
      <c r="B327" s="48" t="s">
        <v>844</v>
      </c>
      <c r="C327" s="242"/>
      <c r="D327" s="242"/>
      <c r="E327" s="242"/>
      <c r="F327" s="242"/>
      <c r="G327" s="242"/>
      <c r="H327" s="242">
        <v>86.81730148482892</v>
      </c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109">
        <v>86.81730148482892</v>
      </c>
      <c r="T327" s="123">
        <v>1</v>
      </c>
      <c r="U327" s="106">
        <f t="shared" si="6"/>
        <v>-1132.7208604212506</v>
      </c>
      <c r="V327" s="182">
        <v>1954</v>
      </c>
    </row>
    <row r="328" spans="1:22" ht="12.75">
      <c r="A328" s="107" t="s">
        <v>403</v>
      </c>
      <c r="B328" s="48" t="s">
        <v>1204</v>
      </c>
      <c r="C328" s="242"/>
      <c r="D328" s="242"/>
      <c r="E328" s="242">
        <v>51.63938618925832</v>
      </c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>
        <v>35.161490683229815</v>
      </c>
      <c r="S328" s="109">
        <v>86.80087687248813</v>
      </c>
      <c r="T328" s="123">
        <v>2</v>
      </c>
      <c r="U328" s="106">
        <f t="shared" si="6"/>
        <v>-1132.7372850335914</v>
      </c>
      <c r="V328" s="182">
        <v>1956</v>
      </c>
    </row>
    <row r="329" spans="1:22" ht="12.75">
      <c r="A329" s="107" t="s">
        <v>404</v>
      </c>
      <c r="B329" s="48" t="s">
        <v>845</v>
      </c>
      <c r="C329" s="242"/>
      <c r="D329" s="242"/>
      <c r="E329" s="242"/>
      <c r="F329" s="242"/>
      <c r="G329" s="242"/>
      <c r="H329" s="242">
        <v>86.28242074927955</v>
      </c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109">
        <v>86.28242074927955</v>
      </c>
      <c r="T329" s="123">
        <v>1</v>
      </c>
      <c r="U329" s="106">
        <f t="shared" si="6"/>
        <v>-1133.2557411568</v>
      </c>
      <c r="V329" s="182">
        <v>1971</v>
      </c>
    </row>
    <row r="330" spans="1:22" ht="12.75">
      <c r="A330" s="107" t="s">
        <v>405</v>
      </c>
      <c r="B330" s="48" t="s">
        <v>770</v>
      </c>
      <c r="C330" s="242"/>
      <c r="D330" s="242"/>
      <c r="E330" s="242"/>
      <c r="F330" s="242"/>
      <c r="G330" s="242">
        <v>86.18518518518519</v>
      </c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109">
        <v>86.18518518518519</v>
      </c>
      <c r="T330" s="123">
        <v>1</v>
      </c>
      <c r="U330" s="106">
        <f t="shared" si="6"/>
        <v>-1133.3529767208943</v>
      </c>
      <c r="V330" s="182">
        <v>1994</v>
      </c>
    </row>
    <row r="331" spans="1:22" ht="12.75">
      <c r="A331" s="107" t="s">
        <v>406</v>
      </c>
      <c r="B331" s="48" t="s">
        <v>867</v>
      </c>
      <c r="C331" s="242"/>
      <c r="D331" s="242"/>
      <c r="E331" s="242"/>
      <c r="F331" s="242"/>
      <c r="G331" s="242"/>
      <c r="H331" s="242"/>
      <c r="I331" s="242">
        <v>86.1407800662345</v>
      </c>
      <c r="J331" s="242"/>
      <c r="K331" s="242"/>
      <c r="L331" s="242"/>
      <c r="M331" s="242"/>
      <c r="N331" s="242"/>
      <c r="O331" s="242"/>
      <c r="P331" s="242"/>
      <c r="Q331" s="242"/>
      <c r="R331" s="242"/>
      <c r="S331" s="109">
        <v>86.1407800662345</v>
      </c>
      <c r="T331" s="123">
        <v>1</v>
      </c>
      <c r="U331" s="106">
        <f t="shared" si="6"/>
        <v>-1133.397381839845</v>
      </c>
      <c r="V331" s="182"/>
    </row>
    <row r="332" spans="1:22" ht="12.75">
      <c r="A332" s="107" t="s">
        <v>407</v>
      </c>
      <c r="B332" s="48" t="s">
        <v>895</v>
      </c>
      <c r="C332" s="242"/>
      <c r="D332" s="242"/>
      <c r="E332" s="242"/>
      <c r="F332" s="242"/>
      <c r="G332" s="242"/>
      <c r="H332" s="242"/>
      <c r="I332" s="242"/>
      <c r="J332" s="242"/>
      <c r="K332" s="242">
        <v>85.28988436969352</v>
      </c>
      <c r="L332" s="242"/>
      <c r="M332" s="242"/>
      <c r="N332" s="242"/>
      <c r="O332" s="242"/>
      <c r="P332" s="242"/>
      <c r="Q332" s="242"/>
      <c r="R332" s="242"/>
      <c r="S332" s="109">
        <v>85.28988436969352</v>
      </c>
      <c r="T332" s="123">
        <v>1</v>
      </c>
      <c r="U332" s="106">
        <f t="shared" si="6"/>
        <v>-1134.248277536386</v>
      </c>
      <c r="V332" s="182"/>
    </row>
    <row r="333" spans="1:22" ht="12.75">
      <c r="A333" s="107" t="s">
        <v>408</v>
      </c>
      <c r="B333" s="48" t="s">
        <v>847</v>
      </c>
      <c r="C333" s="242"/>
      <c r="D333" s="242"/>
      <c r="E333" s="242"/>
      <c r="F333" s="242"/>
      <c r="G333" s="242"/>
      <c r="H333" s="242">
        <v>84.82931412464767</v>
      </c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109">
        <v>84.82931412464767</v>
      </c>
      <c r="T333" s="123">
        <v>1</v>
      </c>
      <c r="U333" s="106">
        <f t="shared" si="6"/>
        <v>-1134.7088477814318</v>
      </c>
      <c r="V333" s="182">
        <v>1991</v>
      </c>
    </row>
    <row r="334" spans="1:22" ht="12.75">
      <c r="A334" s="107" t="s">
        <v>409</v>
      </c>
      <c r="B334" s="48" t="s">
        <v>659</v>
      </c>
      <c r="C334" s="242"/>
      <c r="D334" s="242">
        <v>47.53138479864482</v>
      </c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>
        <v>37.024844720496894</v>
      </c>
      <c r="S334" s="109">
        <v>84.55622951914171</v>
      </c>
      <c r="T334" s="123">
        <v>2</v>
      </c>
      <c r="U334" s="106">
        <f t="shared" si="6"/>
        <v>-1134.9819323869378</v>
      </c>
      <c r="V334" s="182"/>
    </row>
    <row r="335" spans="1:22" ht="12.75">
      <c r="A335" s="107" t="s">
        <v>411</v>
      </c>
      <c r="B335" s="209" t="s">
        <v>877</v>
      </c>
      <c r="C335" s="242"/>
      <c r="D335" s="242"/>
      <c r="E335" s="242"/>
      <c r="F335" s="242"/>
      <c r="G335" s="242"/>
      <c r="H335" s="242"/>
      <c r="I335" s="242"/>
      <c r="J335" s="242">
        <v>83.72675701229119</v>
      </c>
      <c r="K335" s="242"/>
      <c r="L335" s="242"/>
      <c r="M335" s="242"/>
      <c r="N335" s="242"/>
      <c r="O335" s="242"/>
      <c r="P335" s="242"/>
      <c r="Q335" s="242"/>
      <c r="R335" s="242"/>
      <c r="S335" s="109">
        <v>83.72675701229119</v>
      </c>
      <c r="T335" s="123">
        <v>1</v>
      </c>
      <c r="U335" s="106">
        <f t="shared" si="6"/>
        <v>-1135.8114048937882</v>
      </c>
      <c r="V335" s="182"/>
    </row>
    <row r="336" spans="1:22" ht="12.75">
      <c r="A336" s="107" t="s">
        <v>412</v>
      </c>
      <c r="B336" s="48" t="s">
        <v>849</v>
      </c>
      <c r="C336" s="242"/>
      <c r="D336" s="242"/>
      <c r="E336" s="242"/>
      <c r="F336" s="242"/>
      <c r="G336" s="242"/>
      <c r="H336" s="242">
        <v>83.47746090156393</v>
      </c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109">
        <v>83.47746090156393</v>
      </c>
      <c r="T336" s="123">
        <v>1</v>
      </c>
      <c r="U336" s="106">
        <f t="shared" si="6"/>
        <v>-1136.0607010045155</v>
      </c>
      <c r="V336" s="182">
        <v>1992</v>
      </c>
    </row>
    <row r="337" spans="1:22" ht="12.75">
      <c r="A337" s="107" t="s">
        <v>413</v>
      </c>
      <c r="B337" s="48" t="s">
        <v>878</v>
      </c>
      <c r="C337" s="242"/>
      <c r="D337" s="242"/>
      <c r="E337" s="242"/>
      <c r="F337" s="242"/>
      <c r="G337" s="242"/>
      <c r="H337" s="242"/>
      <c r="I337" s="242"/>
      <c r="J337" s="242">
        <v>81.93255312596243</v>
      </c>
      <c r="K337" s="242"/>
      <c r="L337" s="242"/>
      <c r="M337" s="242"/>
      <c r="N337" s="242"/>
      <c r="O337" s="242"/>
      <c r="P337" s="242"/>
      <c r="Q337" s="242"/>
      <c r="R337" s="242"/>
      <c r="S337" s="109">
        <v>81.93255312596243</v>
      </c>
      <c r="T337" s="123">
        <v>1</v>
      </c>
      <c r="U337" s="106">
        <f t="shared" si="6"/>
        <v>-1137.605608780117</v>
      </c>
      <c r="V337" s="203"/>
    </row>
    <row r="338" spans="1:22" ht="12.75">
      <c r="A338" s="107" t="s">
        <v>414</v>
      </c>
      <c r="B338" s="209" t="s">
        <v>560</v>
      </c>
      <c r="C338" s="242">
        <v>81.92307692307693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109">
        <v>81.92307692307693</v>
      </c>
      <c r="T338" s="123">
        <v>1</v>
      </c>
      <c r="U338" s="106">
        <f t="shared" si="6"/>
        <v>-1137.6150849830026</v>
      </c>
      <c r="V338" s="182"/>
    </row>
    <row r="339" spans="1:22" ht="12.75">
      <c r="A339" s="107" t="s">
        <v>415</v>
      </c>
      <c r="B339" s="48" t="s">
        <v>636</v>
      </c>
      <c r="C339" s="242"/>
      <c r="D339" s="242">
        <v>81.4776918375519</v>
      </c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109">
        <v>81.4776918375519</v>
      </c>
      <c r="T339" s="123">
        <v>1</v>
      </c>
      <c r="U339" s="106">
        <f t="shared" si="6"/>
        <v>-1138.0604700685276</v>
      </c>
      <c r="V339" s="182">
        <v>1980</v>
      </c>
    </row>
    <row r="340" spans="1:22" ht="12.75">
      <c r="A340" s="107" t="s">
        <v>416</v>
      </c>
      <c r="B340" s="48" t="s">
        <v>562</v>
      </c>
      <c r="C340" s="242">
        <v>81.11548556430446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109">
        <v>81.11548556430446</v>
      </c>
      <c r="T340" s="123">
        <v>1</v>
      </c>
      <c r="U340" s="106">
        <f t="shared" si="6"/>
        <v>-1138.422676341775</v>
      </c>
      <c r="V340" s="182">
        <v>1963</v>
      </c>
    </row>
    <row r="341" spans="1:22" ht="12.75">
      <c r="A341" s="107" t="s">
        <v>417</v>
      </c>
      <c r="B341" s="48" t="s">
        <v>850</v>
      </c>
      <c r="C341" s="242"/>
      <c r="D341" s="242"/>
      <c r="E341" s="242"/>
      <c r="F341" s="242"/>
      <c r="G341" s="242"/>
      <c r="H341" s="242">
        <v>80.57945566286216</v>
      </c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109">
        <v>80.57945566286216</v>
      </c>
      <c r="T341" s="123">
        <v>1</v>
      </c>
      <c r="U341" s="106">
        <f t="shared" si="6"/>
        <v>-1138.9587062432174</v>
      </c>
      <c r="V341" s="182">
        <v>1971</v>
      </c>
    </row>
    <row r="342" spans="1:22" ht="12.75">
      <c r="A342" s="107" t="s">
        <v>418</v>
      </c>
      <c r="B342" s="48" t="s">
        <v>565</v>
      </c>
      <c r="C342" s="242">
        <v>80.52083333333334</v>
      </c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109">
        <v>80.52083333333334</v>
      </c>
      <c r="T342" s="123">
        <v>1</v>
      </c>
      <c r="U342" s="106">
        <f t="shared" si="6"/>
        <v>-1139.0173285727462</v>
      </c>
      <c r="V342" s="184">
        <v>1968</v>
      </c>
    </row>
    <row r="343" spans="1:22" ht="12.75">
      <c r="A343" s="107" t="s">
        <v>419</v>
      </c>
      <c r="B343" s="48" t="s">
        <v>712</v>
      </c>
      <c r="C343" s="242"/>
      <c r="D343" s="242"/>
      <c r="E343" s="242">
        <v>47.03580562659847</v>
      </c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>
        <v>32.67701863354037</v>
      </c>
      <c r="S343" s="109">
        <v>79.71282426013883</v>
      </c>
      <c r="T343" s="123">
        <v>2</v>
      </c>
      <c r="U343" s="106">
        <f t="shared" si="6"/>
        <v>-1139.8253376459406</v>
      </c>
      <c r="V343" s="182"/>
    </row>
    <row r="344" spans="1:22" ht="12.75">
      <c r="A344" s="107" t="s">
        <v>420</v>
      </c>
      <c r="B344" s="48" t="s">
        <v>803</v>
      </c>
      <c r="C344" s="242"/>
      <c r="D344" s="242"/>
      <c r="E344" s="242"/>
      <c r="F344" s="242"/>
      <c r="G344" s="242">
        <v>29.240740740740737</v>
      </c>
      <c r="H344" s="242"/>
      <c r="I344" s="242">
        <v>50.46493410757021</v>
      </c>
      <c r="J344" s="242"/>
      <c r="K344" s="242"/>
      <c r="L344" s="242"/>
      <c r="M344" s="242"/>
      <c r="N344" s="242"/>
      <c r="O344" s="242"/>
      <c r="P344" s="242"/>
      <c r="Q344" s="242"/>
      <c r="R344" s="242"/>
      <c r="S344" s="109">
        <v>79.70567484831095</v>
      </c>
      <c r="T344" s="123">
        <v>2</v>
      </c>
      <c r="U344" s="106">
        <f t="shared" si="6"/>
        <v>-1139.8324870577685</v>
      </c>
      <c r="V344" s="182">
        <v>2008</v>
      </c>
    </row>
    <row r="345" spans="1:22" ht="12.75">
      <c r="A345" s="107" t="s">
        <v>421</v>
      </c>
      <c r="B345" s="199" t="s">
        <v>773</v>
      </c>
      <c r="C345" s="242"/>
      <c r="D345" s="242"/>
      <c r="E345" s="242"/>
      <c r="F345" s="242"/>
      <c r="G345" s="242">
        <v>79.24074074074075</v>
      </c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109">
        <v>79.24074074074075</v>
      </c>
      <c r="T345" s="123">
        <v>1</v>
      </c>
      <c r="U345" s="106">
        <f t="shared" si="6"/>
        <v>-1140.2974211653388</v>
      </c>
      <c r="V345" s="184">
        <v>1965</v>
      </c>
    </row>
    <row r="346" spans="1:22" ht="12.75">
      <c r="A346" s="107" t="s">
        <v>422</v>
      </c>
      <c r="B346" s="48" t="s">
        <v>906</v>
      </c>
      <c r="C346" s="242"/>
      <c r="D346" s="242"/>
      <c r="E346" s="242"/>
      <c r="F346" s="242"/>
      <c r="G346" s="242"/>
      <c r="H346" s="242"/>
      <c r="I346" s="242"/>
      <c r="J346" s="242"/>
      <c r="K346" s="242"/>
      <c r="L346" s="242">
        <v>78.6700868192581</v>
      </c>
      <c r="M346" s="242"/>
      <c r="N346" s="242"/>
      <c r="O346" s="242"/>
      <c r="P346" s="242"/>
      <c r="Q346" s="242"/>
      <c r="R346" s="242"/>
      <c r="S346" s="109">
        <v>78.6700868192581</v>
      </c>
      <c r="T346" s="123">
        <v>1</v>
      </c>
      <c r="U346" s="106">
        <f t="shared" si="6"/>
        <v>-1140.8680750868214</v>
      </c>
      <c r="V346" s="182"/>
    </row>
    <row r="347" spans="1:22" ht="12.75">
      <c r="A347" s="107" t="s">
        <v>423</v>
      </c>
      <c r="B347" s="48" t="s">
        <v>1192</v>
      </c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>
        <v>78.49686192468621</v>
      </c>
      <c r="R347" s="242"/>
      <c r="S347" s="109">
        <v>78.49686192468621</v>
      </c>
      <c r="T347" s="123">
        <v>1</v>
      </c>
      <c r="U347" s="106">
        <f t="shared" si="6"/>
        <v>-1141.0412999813932</v>
      </c>
      <c r="V347" s="182"/>
    </row>
    <row r="348" spans="1:22" ht="12.75">
      <c r="A348" s="107" t="s">
        <v>424</v>
      </c>
      <c r="B348" s="48" t="s">
        <v>1194</v>
      </c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>
        <v>78.28031290743155</v>
      </c>
      <c r="R348" s="242"/>
      <c r="S348" s="109">
        <v>78.28031290743155</v>
      </c>
      <c r="T348" s="123">
        <v>1</v>
      </c>
      <c r="U348" s="106">
        <f t="shared" si="6"/>
        <v>-1141.257848998648</v>
      </c>
      <c r="V348" s="182"/>
    </row>
    <row r="349" spans="1:22" ht="12.75">
      <c r="A349" s="107" t="s">
        <v>425</v>
      </c>
      <c r="B349" s="48" t="s">
        <v>851</v>
      </c>
      <c r="C349" s="242"/>
      <c r="D349" s="242"/>
      <c r="E349" s="242"/>
      <c r="F349" s="242"/>
      <c r="G349" s="242"/>
      <c r="H349" s="242">
        <v>78.16240516999156</v>
      </c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109">
        <v>78.16240516999156</v>
      </c>
      <c r="T349" s="123">
        <v>1</v>
      </c>
      <c r="U349" s="106">
        <f t="shared" si="6"/>
        <v>-1141.3757567360879</v>
      </c>
      <c r="V349" s="182">
        <v>1998</v>
      </c>
    </row>
    <row r="350" spans="1:22" ht="12.75">
      <c r="A350" s="107" t="s">
        <v>426</v>
      </c>
      <c r="B350" s="48" t="s">
        <v>1190</v>
      </c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>
        <v>77.8024355486462</v>
      </c>
      <c r="R350" s="242"/>
      <c r="S350" s="109">
        <v>77.8024355486462</v>
      </c>
      <c r="T350" s="123">
        <v>1</v>
      </c>
      <c r="U350" s="106">
        <f t="shared" si="6"/>
        <v>-1141.7357263574334</v>
      </c>
      <c r="V350" s="182"/>
    </row>
    <row r="351" spans="1:22" ht="12.75">
      <c r="A351" s="107" t="s">
        <v>427</v>
      </c>
      <c r="B351" s="48" t="s">
        <v>898</v>
      </c>
      <c r="C351" s="242"/>
      <c r="D351" s="242"/>
      <c r="E351" s="242"/>
      <c r="F351" s="242"/>
      <c r="G351" s="242"/>
      <c r="H351" s="242"/>
      <c r="I351" s="242"/>
      <c r="J351" s="242"/>
      <c r="K351" s="242">
        <v>77.33463020950093</v>
      </c>
      <c r="L351" s="242"/>
      <c r="M351" s="242"/>
      <c r="N351" s="242"/>
      <c r="O351" s="242"/>
      <c r="P351" s="242"/>
      <c r="Q351" s="242"/>
      <c r="R351" s="242"/>
      <c r="S351" s="109">
        <v>77.33463020950093</v>
      </c>
      <c r="T351" s="123">
        <v>1</v>
      </c>
      <c r="U351" s="106">
        <f t="shared" si="6"/>
        <v>-1142.2035316965785</v>
      </c>
      <c r="V351" s="182"/>
    </row>
    <row r="352" spans="1:22" ht="12.75">
      <c r="A352" s="107" t="s">
        <v>428</v>
      </c>
      <c r="B352" s="48" t="s">
        <v>852</v>
      </c>
      <c r="C352" s="242"/>
      <c r="D352" s="242"/>
      <c r="E352" s="242"/>
      <c r="F352" s="242"/>
      <c r="G352" s="242"/>
      <c r="H352" s="242">
        <v>76.23471882640587</v>
      </c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109">
        <v>76.23471882640587</v>
      </c>
      <c r="T352" s="123">
        <v>1</v>
      </c>
      <c r="U352" s="106">
        <f t="shared" si="6"/>
        <v>-1143.3034430796736</v>
      </c>
      <c r="V352" s="203">
        <v>1956</v>
      </c>
    </row>
    <row r="353" spans="1:22" ht="12.75">
      <c r="A353" s="107" t="s">
        <v>429</v>
      </c>
      <c r="B353" s="48" t="s">
        <v>1196</v>
      </c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>
        <v>75.53416149068323</v>
      </c>
      <c r="S353" s="109">
        <v>75.53416149068323</v>
      </c>
      <c r="T353" s="123"/>
      <c r="U353" s="106">
        <f t="shared" si="6"/>
        <v>-1144.0040004153961</v>
      </c>
      <c r="V353" s="182"/>
    </row>
    <row r="354" spans="1:22" ht="12.75">
      <c r="A354" s="107" t="s">
        <v>430</v>
      </c>
      <c r="B354" s="48" t="s">
        <v>899</v>
      </c>
      <c r="C354" s="242"/>
      <c r="D354" s="242"/>
      <c r="E354" s="242"/>
      <c r="F354" s="242"/>
      <c r="G354" s="242"/>
      <c r="H354" s="242"/>
      <c r="I354" s="242"/>
      <c r="J354" s="242"/>
      <c r="K354" s="242">
        <v>75.3975010008639</v>
      </c>
      <c r="L354" s="242"/>
      <c r="M354" s="242"/>
      <c r="N354" s="242"/>
      <c r="O354" s="242"/>
      <c r="P354" s="242"/>
      <c r="Q354" s="242"/>
      <c r="R354" s="242"/>
      <c r="S354" s="109">
        <v>75.3975010008639</v>
      </c>
      <c r="T354" s="123">
        <v>1</v>
      </c>
      <c r="U354" s="106">
        <f t="shared" si="6"/>
        <v>-1144.1406609052156</v>
      </c>
      <c r="V354" s="184"/>
    </row>
    <row r="355" spans="1:22" ht="12.75">
      <c r="A355" s="107" t="s">
        <v>431</v>
      </c>
      <c r="B355" s="48" t="s">
        <v>907</v>
      </c>
      <c r="C355" s="242"/>
      <c r="D355" s="242"/>
      <c r="E355" s="242"/>
      <c r="F355" s="242"/>
      <c r="G355" s="242"/>
      <c r="H355" s="242"/>
      <c r="I355" s="242"/>
      <c r="J355" s="242"/>
      <c r="K355" s="242"/>
      <c r="L355" s="242">
        <v>75.39464696019374</v>
      </c>
      <c r="M355" s="242"/>
      <c r="N355" s="242"/>
      <c r="O355" s="242"/>
      <c r="P355" s="242"/>
      <c r="Q355" s="242"/>
      <c r="R355" s="242"/>
      <c r="S355" s="109">
        <v>75.39464696019374</v>
      </c>
      <c r="T355" s="123">
        <v>1</v>
      </c>
      <c r="U355" s="106">
        <f t="shared" si="6"/>
        <v>-1144.1435149458857</v>
      </c>
      <c r="V355" s="182"/>
    </row>
    <row r="356" spans="1:22" ht="12.75">
      <c r="A356" s="107" t="s">
        <v>432</v>
      </c>
      <c r="B356" s="48" t="s">
        <v>879</v>
      </c>
      <c r="C356" s="242"/>
      <c r="D356" s="242"/>
      <c r="E356" s="242"/>
      <c r="F356" s="242"/>
      <c r="G356" s="242"/>
      <c r="H356" s="242"/>
      <c r="I356" s="242"/>
      <c r="J356" s="242">
        <v>75.3661971830986</v>
      </c>
      <c r="K356" s="242"/>
      <c r="L356" s="242"/>
      <c r="M356" s="242"/>
      <c r="N356" s="242"/>
      <c r="O356" s="242"/>
      <c r="P356" s="242"/>
      <c r="Q356" s="242"/>
      <c r="R356" s="242"/>
      <c r="S356" s="109">
        <v>75.3661971830986</v>
      </c>
      <c r="T356" s="123">
        <v>1</v>
      </c>
      <c r="U356" s="106">
        <f t="shared" si="6"/>
        <v>-1144.1719647229809</v>
      </c>
      <c r="V356" s="182"/>
    </row>
    <row r="357" spans="1:22" ht="12.75">
      <c r="A357" s="107" t="s">
        <v>433</v>
      </c>
      <c r="B357" s="48" t="s">
        <v>581</v>
      </c>
      <c r="C357" s="242">
        <v>74.54436450839329</v>
      </c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109">
        <v>74.54436450839329</v>
      </c>
      <c r="T357" s="123">
        <v>1</v>
      </c>
      <c r="U357" s="106">
        <f t="shared" si="6"/>
        <v>-1144.9937973976862</v>
      </c>
      <c r="V357" s="182">
        <v>2009</v>
      </c>
    </row>
    <row r="358" spans="1:22" ht="12.75">
      <c r="A358" s="107" t="s">
        <v>434</v>
      </c>
      <c r="B358" s="48" t="s">
        <v>856</v>
      </c>
      <c r="C358" s="242"/>
      <c r="D358" s="242"/>
      <c r="E358" s="242"/>
      <c r="F358" s="242"/>
      <c r="G358" s="242"/>
      <c r="H358" s="242"/>
      <c r="I358" s="242">
        <v>74.0523663393917</v>
      </c>
      <c r="J358" s="242"/>
      <c r="K358" s="242"/>
      <c r="L358" s="242"/>
      <c r="M358" s="242"/>
      <c r="N358" s="242"/>
      <c r="O358" s="242"/>
      <c r="P358" s="242"/>
      <c r="Q358" s="242"/>
      <c r="R358" s="242"/>
      <c r="S358" s="109">
        <v>74.0523663393917</v>
      </c>
      <c r="T358" s="123">
        <v>1</v>
      </c>
      <c r="U358" s="106">
        <f t="shared" si="6"/>
        <v>-1145.4857955666878</v>
      </c>
      <c r="V358" s="182"/>
    </row>
    <row r="359" spans="1:22" ht="12.75">
      <c r="A359" s="107" t="s">
        <v>435</v>
      </c>
      <c r="B359" s="48" t="s">
        <v>587</v>
      </c>
      <c r="C359" s="242">
        <v>71.95741405849154</v>
      </c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109">
        <v>71.95741405849154</v>
      </c>
      <c r="T359" s="123">
        <v>1</v>
      </c>
      <c r="U359" s="106">
        <f t="shared" si="6"/>
        <v>-1147.5807478475879</v>
      </c>
      <c r="V359" s="182"/>
    </row>
    <row r="360" spans="1:22" ht="12.75">
      <c r="A360" s="107" t="s">
        <v>436</v>
      </c>
      <c r="B360" s="199" t="s">
        <v>775</v>
      </c>
      <c r="C360" s="242"/>
      <c r="D360" s="242"/>
      <c r="E360" s="242"/>
      <c r="F360" s="242"/>
      <c r="G360" s="242">
        <v>70.9074074074074</v>
      </c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109">
        <v>70.9074074074074</v>
      </c>
      <c r="T360" s="123">
        <v>1</v>
      </c>
      <c r="U360" s="106">
        <f t="shared" si="6"/>
        <v>-1148.630754498672</v>
      </c>
      <c r="V360" s="184">
        <v>1982</v>
      </c>
    </row>
    <row r="361" spans="1:22" ht="12.75">
      <c r="A361" s="107" t="s">
        <v>437</v>
      </c>
      <c r="B361" s="48" t="s">
        <v>776</v>
      </c>
      <c r="C361" s="242"/>
      <c r="D361" s="242"/>
      <c r="E361" s="242"/>
      <c r="F361" s="242"/>
      <c r="G361" s="242">
        <v>70.9074074074074</v>
      </c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109">
        <v>70.9074074074074</v>
      </c>
      <c r="T361" s="123">
        <v>1</v>
      </c>
      <c r="U361" s="106">
        <f t="shared" si="6"/>
        <v>-1148.630754498672</v>
      </c>
      <c r="V361" s="182"/>
    </row>
    <row r="362" spans="1:22" ht="12.75">
      <c r="A362" s="107" t="s">
        <v>438</v>
      </c>
      <c r="B362" s="196" t="s">
        <v>646</v>
      </c>
      <c r="C362" s="242"/>
      <c r="D362" s="242">
        <v>70.74741083736879</v>
      </c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109">
        <v>70.74741083736879</v>
      </c>
      <c r="T362" s="123">
        <v>1</v>
      </c>
      <c r="U362" s="106">
        <f t="shared" si="6"/>
        <v>-1148.7907510687107</v>
      </c>
      <c r="V362" s="184">
        <v>1972</v>
      </c>
    </row>
    <row r="363" spans="1:22" ht="12.75">
      <c r="A363" s="107" t="s">
        <v>439</v>
      </c>
      <c r="B363" s="48" t="s">
        <v>1091</v>
      </c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>
        <v>70.69652650822668</v>
      </c>
      <c r="Q363" s="242"/>
      <c r="R363" s="242"/>
      <c r="S363" s="109">
        <v>70.69652650822668</v>
      </c>
      <c r="T363" s="123">
        <v>1</v>
      </c>
      <c r="U363" s="106">
        <f t="shared" si="6"/>
        <v>-1148.8416353978528</v>
      </c>
      <c r="V363" s="182">
        <v>1986</v>
      </c>
    </row>
    <row r="364" spans="1:22" ht="12.75">
      <c r="A364" s="107" t="s">
        <v>440</v>
      </c>
      <c r="B364" s="48" t="s">
        <v>744</v>
      </c>
      <c r="C364" s="242"/>
      <c r="D364" s="242"/>
      <c r="E364" s="242">
        <v>27.854219948849106</v>
      </c>
      <c r="F364" s="242"/>
      <c r="G364" s="242">
        <v>42.66666666666667</v>
      </c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109">
        <v>70.52088661551578</v>
      </c>
      <c r="T364" s="123">
        <v>2</v>
      </c>
      <c r="U364" s="106">
        <f t="shared" si="6"/>
        <v>-1149.0172752905637</v>
      </c>
      <c r="V364" s="182">
        <v>2005</v>
      </c>
    </row>
    <row r="365" spans="1:22" ht="12.75">
      <c r="A365" s="107" t="s">
        <v>441</v>
      </c>
      <c r="B365" s="48" t="s">
        <v>1191</v>
      </c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>
        <v>70.390289449113</v>
      </c>
      <c r="R365" s="242"/>
      <c r="S365" s="109">
        <v>70.390289449113</v>
      </c>
      <c r="T365" s="123">
        <v>1</v>
      </c>
      <c r="U365" s="106">
        <f t="shared" si="6"/>
        <v>-1149.1478724569665</v>
      </c>
      <c r="V365" s="182"/>
    </row>
    <row r="366" spans="1:22" ht="12.75">
      <c r="A366" s="107" t="s">
        <v>442</v>
      </c>
      <c r="B366" s="48" t="s">
        <v>777</v>
      </c>
      <c r="C366" s="242"/>
      <c r="D366" s="242"/>
      <c r="E366" s="242"/>
      <c r="F366" s="242"/>
      <c r="G366" s="242">
        <v>69.98148148148148</v>
      </c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109">
        <v>69.98148148148148</v>
      </c>
      <c r="T366" s="123">
        <v>1</v>
      </c>
      <c r="U366" s="106">
        <f t="shared" si="6"/>
        <v>-1149.556680424598</v>
      </c>
      <c r="V366" s="182">
        <v>2000</v>
      </c>
    </row>
    <row r="367" spans="1:22" ht="12.75">
      <c r="A367" s="107" t="s">
        <v>443</v>
      </c>
      <c r="B367" s="48" t="s">
        <v>862</v>
      </c>
      <c r="C367" s="242"/>
      <c r="D367" s="242"/>
      <c r="E367" s="242"/>
      <c r="F367" s="242"/>
      <c r="G367" s="242"/>
      <c r="H367" s="242"/>
      <c r="I367" s="242">
        <v>69.97280371882188</v>
      </c>
      <c r="J367" s="242"/>
      <c r="K367" s="242"/>
      <c r="L367" s="242"/>
      <c r="M367" s="242"/>
      <c r="N367" s="242"/>
      <c r="O367" s="242"/>
      <c r="P367" s="242"/>
      <c r="Q367" s="242"/>
      <c r="R367" s="242"/>
      <c r="S367" s="109">
        <v>69.97280371882188</v>
      </c>
      <c r="T367" s="123">
        <v>1</v>
      </c>
      <c r="U367" s="106">
        <f t="shared" si="6"/>
        <v>-1149.5653581872575</v>
      </c>
      <c r="V367" s="182"/>
    </row>
    <row r="368" spans="1:22" ht="12.75">
      <c r="A368" s="107" t="s">
        <v>444</v>
      </c>
      <c r="B368" s="48" t="s">
        <v>909</v>
      </c>
      <c r="C368" s="242"/>
      <c r="D368" s="242"/>
      <c r="E368" s="242"/>
      <c r="F368" s="242"/>
      <c r="G368" s="242"/>
      <c r="H368" s="242"/>
      <c r="I368" s="242"/>
      <c r="J368" s="242"/>
      <c r="K368" s="242"/>
      <c r="L368" s="242">
        <v>69.82238605898124</v>
      </c>
      <c r="M368" s="242"/>
      <c r="N368" s="242"/>
      <c r="O368" s="242"/>
      <c r="P368" s="242"/>
      <c r="Q368" s="242"/>
      <c r="R368" s="242"/>
      <c r="S368" s="109">
        <v>69.82238605898124</v>
      </c>
      <c r="T368" s="123">
        <v>1</v>
      </c>
      <c r="U368" s="106">
        <f t="shared" si="6"/>
        <v>-1149.7157758470983</v>
      </c>
      <c r="V368" s="182"/>
    </row>
    <row r="369" spans="1:22" ht="12.75">
      <c r="A369" s="107" t="s">
        <v>445</v>
      </c>
      <c r="B369" s="48" t="s">
        <v>1092</v>
      </c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>
        <v>69.80073126142595</v>
      </c>
      <c r="Q369" s="242"/>
      <c r="R369" s="242"/>
      <c r="S369" s="109">
        <v>69.80073126142595</v>
      </c>
      <c r="T369" s="123">
        <v>1</v>
      </c>
      <c r="U369" s="106">
        <f t="shared" si="6"/>
        <v>-1149.7374306446536</v>
      </c>
      <c r="V369" s="182"/>
    </row>
    <row r="370" spans="1:22" ht="12.75">
      <c r="A370" s="107" t="s">
        <v>446</v>
      </c>
      <c r="B370" s="48" t="s">
        <v>731</v>
      </c>
      <c r="C370" s="242"/>
      <c r="D370" s="242"/>
      <c r="E370" s="242">
        <v>35.78260869565217</v>
      </c>
      <c r="F370" s="242"/>
      <c r="G370" s="242">
        <v>33.870370370370374</v>
      </c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109">
        <v>69.65297906602254</v>
      </c>
      <c r="T370" s="123">
        <v>2</v>
      </c>
      <c r="U370" s="106">
        <f t="shared" si="6"/>
        <v>-1149.885182840057</v>
      </c>
      <c r="V370" s="182">
        <v>1942</v>
      </c>
    </row>
    <row r="371" spans="1:22" ht="12.75">
      <c r="A371" s="107" t="s">
        <v>447</v>
      </c>
      <c r="B371" s="196" t="s">
        <v>853</v>
      </c>
      <c r="C371" s="242"/>
      <c r="D371" s="242"/>
      <c r="E371" s="242"/>
      <c r="F371" s="242"/>
      <c r="G371" s="242"/>
      <c r="H371" s="242">
        <v>68.6829727187206</v>
      </c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109">
        <v>68.6829727187206</v>
      </c>
      <c r="T371" s="123">
        <v>1</v>
      </c>
      <c r="U371" s="106">
        <f t="shared" si="6"/>
        <v>-1150.855189187359</v>
      </c>
      <c r="V371" s="184">
        <v>1959</v>
      </c>
    </row>
    <row r="372" spans="1:22" ht="12.75">
      <c r="A372" s="107" t="s">
        <v>448</v>
      </c>
      <c r="B372" s="48" t="s">
        <v>1093</v>
      </c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>
        <v>68.42961608775137</v>
      </c>
      <c r="Q372" s="242"/>
      <c r="R372" s="242"/>
      <c r="S372" s="109">
        <v>68.42961608775137</v>
      </c>
      <c r="T372" s="123">
        <v>1</v>
      </c>
      <c r="U372" s="106">
        <f t="shared" si="6"/>
        <v>-1151.1085458183281</v>
      </c>
      <c r="V372" s="182">
        <v>1949</v>
      </c>
    </row>
    <row r="373" spans="1:22" ht="12.75">
      <c r="A373" s="107" t="s">
        <v>449</v>
      </c>
      <c r="B373" s="48" t="s">
        <v>650</v>
      </c>
      <c r="C373" s="242"/>
      <c r="D373" s="242">
        <v>67.2073031964415</v>
      </c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109">
        <v>67.2073031964415</v>
      </c>
      <c r="T373" s="123">
        <v>1</v>
      </c>
      <c r="U373" s="106">
        <f t="shared" si="6"/>
        <v>-1152.330858709638</v>
      </c>
      <c r="V373" s="182"/>
    </row>
    <row r="374" spans="1:22" ht="12.75">
      <c r="A374" s="107" t="s">
        <v>450</v>
      </c>
      <c r="B374" s="48" t="s">
        <v>760</v>
      </c>
      <c r="C374" s="242"/>
      <c r="D374" s="242"/>
      <c r="E374" s="242"/>
      <c r="F374" s="242">
        <v>66.79504504504503</v>
      </c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109">
        <v>66.79504504504503</v>
      </c>
      <c r="T374" s="123">
        <v>1</v>
      </c>
      <c r="U374" s="106">
        <f t="shared" si="6"/>
        <v>-1152.7431168610344</v>
      </c>
      <c r="V374" s="182"/>
    </row>
    <row r="375" spans="1:22" ht="12.75">
      <c r="A375" s="107" t="s">
        <v>451</v>
      </c>
      <c r="B375" s="48" t="s">
        <v>880</v>
      </c>
      <c r="C375" s="242"/>
      <c r="D375" s="242"/>
      <c r="E375" s="242"/>
      <c r="F375" s="242"/>
      <c r="G375" s="242"/>
      <c r="H375" s="242"/>
      <c r="I375" s="242"/>
      <c r="J375" s="242">
        <v>65.59797440718054</v>
      </c>
      <c r="K375" s="242"/>
      <c r="L375" s="242"/>
      <c r="M375" s="242"/>
      <c r="N375" s="242"/>
      <c r="O375" s="242"/>
      <c r="P375" s="242"/>
      <c r="Q375" s="242"/>
      <c r="R375" s="242"/>
      <c r="S375" s="109">
        <v>65.59797440718054</v>
      </c>
      <c r="T375" s="123">
        <v>1</v>
      </c>
      <c r="U375" s="106">
        <f t="shared" si="6"/>
        <v>-1153.940187498899</v>
      </c>
      <c r="V375" s="182"/>
    </row>
    <row r="376" spans="1:22" ht="12.75">
      <c r="A376" s="107" t="s">
        <v>452</v>
      </c>
      <c r="B376" s="48" t="s">
        <v>1095</v>
      </c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>
        <v>65.08409506398539</v>
      </c>
      <c r="Q376" s="242"/>
      <c r="R376" s="242"/>
      <c r="S376" s="109">
        <v>65.08409506398539</v>
      </c>
      <c r="T376" s="123">
        <v>1</v>
      </c>
      <c r="U376" s="106">
        <f t="shared" si="6"/>
        <v>-1154.454066842094</v>
      </c>
      <c r="V376" s="182"/>
    </row>
    <row r="377" spans="1:22" ht="12.75">
      <c r="A377" s="107" t="s">
        <v>453</v>
      </c>
      <c r="B377" s="48" t="s">
        <v>1096</v>
      </c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>
        <v>63.89579524680073</v>
      </c>
      <c r="Q377" s="242"/>
      <c r="R377" s="242"/>
      <c r="S377" s="109">
        <v>63.89579524680073</v>
      </c>
      <c r="T377" s="123">
        <v>1</v>
      </c>
      <c r="U377" s="106">
        <f t="shared" si="6"/>
        <v>-1155.6423666592787</v>
      </c>
      <c r="V377" s="182"/>
    </row>
    <row r="378" spans="1:22" ht="12.75">
      <c r="A378" s="107" t="s">
        <v>454</v>
      </c>
      <c r="B378" s="48" t="s">
        <v>782</v>
      </c>
      <c r="C378" s="242"/>
      <c r="D378" s="242"/>
      <c r="E378" s="242"/>
      <c r="F378" s="242"/>
      <c r="G378" s="242">
        <v>63.5</v>
      </c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109">
        <v>63.5</v>
      </c>
      <c r="T378" s="123">
        <v>1</v>
      </c>
      <c r="U378" s="106">
        <f t="shared" si="6"/>
        <v>-1156.0381619060795</v>
      </c>
      <c r="V378" s="182">
        <v>1986</v>
      </c>
    </row>
    <row r="379" spans="1:22" ht="12.75">
      <c r="A379" s="107" t="s">
        <v>455</v>
      </c>
      <c r="B379" s="48" t="s">
        <v>652</v>
      </c>
      <c r="C379" s="242"/>
      <c r="D379" s="242">
        <v>63.39627779951363</v>
      </c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109">
        <v>63.39627779951363</v>
      </c>
      <c r="T379" s="123">
        <v>1</v>
      </c>
      <c r="U379" s="106">
        <f t="shared" si="6"/>
        <v>-1156.1418841065658</v>
      </c>
      <c r="V379" s="182">
        <v>1980</v>
      </c>
    </row>
    <row r="380" spans="1:22" ht="12.75">
      <c r="A380" s="107" t="s">
        <v>456</v>
      </c>
      <c r="B380" s="48" t="s">
        <v>739</v>
      </c>
      <c r="C380" s="242"/>
      <c r="D380" s="242"/>
      <c r="E380" s="242">
        <v>31.69053708439898</v>
      </c>
      <c r="F380" s="242"/>
      <c r="G380" s="242">
        <v>31.09259259259259</v>
      </c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109">
        <v>62.78312967699157</v>
      </c>
      <c r="T380" s="123">
        <v>2</v>
      </c>
      <c r="U380" s="106">
        <f t="shared" si="6"/>
        <v>-1156.7550322290879</v>
      </c>
      <c r="V380" s="182"/>
    </row>
    <row r="381" spans="1:22" ht="12.75">
      <c r="A381" s="107" t="s">
        <v>457</v>
      </c>
      <c r="B381" s="48" t="s">
        <v>860</v>
      </c>
      <c r="C381" s="242"/>
      <c r="D381" s="242"/>
      <c r="E381" s="242"/>
      <c r="F381" s="242"/>
      <c r="G381" s="242"/>
      <c r="H381" s="242"/>
      <c r="I381" s="242">
        <v>61.80410709617252</v>
      </c>
      <c r="J381" s="242"/>
      <c r="K381" s="242"/>
      <c r="L381" s="242"/>
      <c r="M381" s="242"/>
      <c r="N381" s="242"/>
      <c r="O381" s="242"/>
      <c r="P381" s="242"/>
      <c r="Q381" s="242"/>
      <c r="R381" s="242"/>
      <c r="S381" s="109">
        <v>61.80410709617252</v>
      </c>
      <c r="T381" s="123">
        <v>1</v>
      </c>
      <c r="U381" s="106">
        <f t="shared" si="6"/>
        <v>-1157.7340548099069</v>
      </c>
      <c r="V381" s="182"/>
    </row>
    <row r="382" spans="1:22" ht="12.75">
      <c r="A382" s="107" t="s">
        <v>458</v>
      </c>
      <c r="B382" s="48" t="s">
        <v>678</v>
      </c>
      <c r="C382" s="242"/>
      <c r="D382" s="242"/>
      <c r="E382" s="242">
        <v>61.35805626598465</v>
      </c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109">
        <v>61.35805626598465</v>
      </c>
      <c r="T382" s="123">
        <v>1</v>
      </c>
      <c r="U382" s="106">
        <f t="shared" si="6"/>
        <v>-1158.1801056400948</v>
      </c>
      <c r="V382" s="182"/>
    </row>
    <row r="383" spans="1:22" ht="12.75">
      <c r="A383" s="107" t="s">
        <v>459</v>
      </c>
      <c r="B383" s="48" t="s">
        <v>784</v>
      </c>
      <c r="C383" s="242"/>
      <c r="D383" s="242"/>
      <c r="E383" s="242"/>
      <c r="F383" s="242"/>
      <c r="G383" s="242">
        <v>61.18518518518518</v>
      </c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109">
        <v>61.18518518518518</v>
      </c>
      <c r="T383" s="123">
        <v>1</v>
      </c>
      <c r="U383" s="106">
        <f t="shared" si="6"/>
        <v>-1158.3529767208943</v>
      </c>
      <c r="V383" s="182">
        <v>1991</v>
      </c>
    </row>
    <row r="384" spans="1:22" ht="12.75">
      <c r="A384" s="107" t="s">
        <v>460</v>
      </c>
      <c r="B384" s="48" t="s">
        <v>681</v>
      </c>
      <c r="C384" s="242"/>
      <c r="D384" s="242"/>
      <c r="E384" s="242">
        <v>60.33503836317136</v>
      </c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109">
        <v>60.33503836317136</v>
      </c>
      <c r="T384" s="123">
        <v>1</v>
      </c>
      <c r="U384" s="106">
        <f t="shared" si="6"/>
        <v>-1159.203123542908</v>
      </c>
      <c r="V384" s="182">
        <v>1981</v>
      </c>
    </row>
    <row r="385" spans="1:22" ht="12.75">
      <c r="A385" s="107" t="s">
        <v>461</v>
      </c>
      <c r="B385" s="48" t="s">
        <v>786</v>
      </c>
      <c r="C385" s="242"/>
      <c r="D385" s="242"/>
      <c r="E385" s="242"/>
      <c r="F385" s="242"/>
      <c r="G385" s="242">
        <v>60.25925925925925</v>
      </c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109">
        <v>60.25925925925925</v>
      </c>
      <c r="T385" s="123">
        <v>1</v>
      </c>
      <c r="U385" s="106">
        <f t="shared" si="6"/>
        <v>-1159.2789026468201</v>
      </c>
      <c r="V385" s="182">
        <v>1977</v>
      </c>
    </row>
    <row r="386" spans="1:22" ht="12.75">
      <c r="A386" s="107" t="s">
        <v>462</v>
      </c>
      <c r="B386" s="48" t="s">
        <v>787</v>
      </c>
      <c r="C386" s="242"/>
      <c r="D386" s="242"/>
      <c r="E386" s="242"/>
      <c r="F386" s="242"/>
      <c r="G386" s="242">
        <v>59.79629629629629</v>
      </c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109">
        <v>59.79629629629629</v>
      </c>
      <c r="T386" s="123">
        <v>1</v>
      </c>
      <c r="U386" s="106">
        <f t="shared" si="6"/>
        <v>-1159.7418656097832</v>
      </c>
      <c r="V386" s="182">
        <v>1979</v>
      </c>
    </row>
    <row r="387" spans="1:22" ht="12.75">
      <c r="A387" s="107" t="s">
        <v>463</v>
      </c>
      <c r="B387" s="48" t="s">
        <v>875</v>
      </c>
      <c r="C387" s="242"/>
      <c r="D387" s="242"/>
      <c r="E387" s="242"/>
      <c r="F387" s="242"/>
      <c r="G387" s="242"/>
      <c r="H387" s="242"/>
      <c r="I387" s="242">
        <v>56.554795248596164</v>
      </c>
      <c r="J387" s="242"/>
      <c r="K387" s="242"/>
      <c r="L387" s="242"/>
      <c r="M387" s="242"/>
      <c r="N387" s="242"/>
      <c r="O387" s="242"/>
      <c r="P387" s="242"/>
      <c r="Q387" s="242"/>
      <c r="R387" s="242">
        <v>2.8633540372670807</v>
      </c>
      <c r="S387" s="109">
        <v>59.418149285863244</v>
      </c>
      <c r="T387" s="123">
        <v>2</v>
      </c>
      <c r="U387" s="106">
        <f t="shared" si="6"/>
        <v>-1160.1200126202164</v>
      </c>
      <c r="V387" s="182"/>
    </row>
    <row r="388" spans="1:22" ht="12.75">
      <c r="A388" s="107" t="s">
        <v>464</v>
      </c>
      <c r="B388" s="48" t="s">
        <v>789</v>
      </c>
      <c r="C388" s="242"/>
      <c r="D388" s="242"/>
      <c r="E388" s="242"/>
      <c r="F388" s="242"/>
      <c r="G388" s="242">
        <v>58.870370370370374</v>
      </c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109">
        <v>58.870370370370374</v>
      </c>
      <c r="T388" s="123">
        <v>1</v>
      </c>
      <c r="U388" s="106">
        <f t="shared" si="6"/>
        <v>-1160.667791535709</v>
      </c>
      <c r="V388" s="182">
        <v>1962</v>
      </c>
    </row>
    <row r="389" spans="1:22" ht="12.75">
      <c r="A389" s="107" t="s">
        <v>465</v>
      </c>
      <c r="B389" s="48" t="s">
        <v>883</v>
      </c>
      <c r="C389" s="242"/>
      <c r="D389" s="242"/>
      <c r="E389" s="242"/>
      <c r="F389" s="242"/>
      <c r="G389" s="242"/>
      <c r="H389" s="242"/>
      <c r="I389" s="242"/>
      <c r="J389" s="242">
        <v>58.41887195936914</v>
      </c>
      <c r="K389" s="242"/>
      <c r="L389" s="242"/>
      <c r="M389" s="242"/>
      <c r="N389" s="242"/>
      <c r="O389" s="242"/>
      <c r="P389" s="242"/>
      <c r="Q389" s="242"/>
      <c r="R389" s="242"/>
      <c r="S389" s="109">
        <v>58.41887195936914</v>
      </c>
      <c r="T389" s="123">
        <v>1</v>
      </c>
      <c r="U389" s="106">
        <f t="shared" si="6"/>
        <v>-1161.1192899467103</v>
      </c>
      <c r="V389" s="182"/>
    </row>
    <row r="390" spans="1:22" ht="12.75">
      <c r="A390" s="107" t="s">
        <v>466</v>
      </c>
      <c r="B390" s="48" t="s">
        <v>683</v>
      </c>
      <c r="C390" s="242"/>
      <c r="D390" s="242"/>
      <c r="E390" s="242">
        <v>58.289002557544755</v>
      </c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109">
        <v>58.289002557544755</v>
      </c>
      <c r="T390" s="123">
        <v>1</v>
      </c>
      <c r="U390" s="106">
        <f aca="true" t="shared" si="7" ref="U390:U453">S390-$S$5</f>
        <v>-1161.2491593485347</v>
      </c>
      <c r="V390" s="182">
        <v>1986</v>
      </c>
    </row>
    <row r="391" spans="1:22" ht="12.75">
      <c r="A391" s="107" t="s">
        <v>467</v>
      </c>
      <c r="B391" s="48" t="s">
        <v>1097</v>
      </c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>
        <v>58.00914076782449</v>
      </c>
      <c r="Q391" s="242"/>
      <c r="R391" s="242"/>
      <c r="S391" s="109">
        <v>58.00914076782449</v>
      </c>
      <c r="T391" s="123">
        <v>1</v>
      </c>
      <c r="U391" s="106">
        <f t="shared" si="7"/>
        <v>-1161.529021138255</v>
      </c>
      <c r="V391" s="182"/>
    </row>
    <row r="392" spans="1:22" ht="12.75">
      <c r="A392" s="107" t="s">
        <v>468</v>
      </c>
      <c r="B392" s="48" t="s">
        <v>685</v>
      </c>
      <c r="C392" s="242"/>
      <c r="D392" s="242"/>
      <c r="E392" s="242">
        <v>57.52173913043478</v>
      </c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109">
        <v>57.52173913043478</v>
      </c>
      <c r="T392" s="123">
        <v>1</v>
      </c>
      <c r="U392" s="106">
        <f t="shared" si="7"/>
        <v>-1162.0164227756447</v>
      </c>
      <c r="V392" s="182">
        <v>1978</v>
      </c>
    </row>
    <row r="393" spans="1:22" ht="12.75">
      <c r="A393" s="107" t="s">
        <v>469</v>
      </c>
      <c r="B393" s="48" t="s">
        <v>1098</v>
      </c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>
        <v>57.44241316270567</v>
      </c>
      <c r="Q393" s="242"/>
      <c r="R393" s="242"/>
      <c r="S393" s="109">
        <v>57.44241316270567</v>
      </c>
      <c r="T393" s="123">
        <v>1</v>
      </c>
      <c r="U393" s="106">
        <f t="shared" si="7"/>
        <v>-1162.0957487433739</v>
      </c>
      <c r="V393" s="182">
        <v>1982</v>
      </c>
    </row>
    <row r="394" spans="1:22" ht="12.75">
      <c r="A394" s="107" t="s">
        <v>470</v>
      </c>
      <c r="B394" s="48" t="s">
        <v>686</v>
      </c>
      <c r="C394" s="242"/>
      <c r="D394" s="242"/>
      <c r="E394" s="242">
        <v>57.01023017902813</v>
      </c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109">
        <v>57.01023017902813</v>
      </c>
      <c r="T394" s="123">
        <v>1</v>
      </c>
      <c r="U394" s="106">
        <f t="shared" si="7"/>
        <v>-1162.5279317270513</v>
      </c>
      <c r="V394" s="182"/>
    </row>
    <row r="395" spans="1:22" ht="12.75">
      <c r="A395" s="107" t="s">
        <v>471</v>
      </c>
      <c r="B395" s="48" t="s">
        <v>738</v>
      </c>
      <c r="C395" s="242"/>
      <c r="D395" s="242"/>
      <c r="E395" s="242">
        <v>31.946291560102303</v>
      </c>
      <c r="F395" s="242"/>
      <c r="G395" s="242">
        <v>24.14814814814815</v>
      </c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109">
        <v>56.09443970825045</v>
      </c>
      <c r="T395" s="123">
        <v>2</v>
      </c>
      <c r="U395" s="106">
        <f t="shared" si="7"/>
        <v>-1163.443722197829</v>
      </c>
      <c r="V395" s="184">
        <v>2005</v>
      </c>
    </row>
    <row r="396" spans="1:22" ht="12.75">
      <c r="A396" s="107" t="s">
        <v>472</v>
      </c>
      <c r="B396" s="48" t="s">
        <v>864</v>
      </c>
      <c r="C396" s="242"/>
      <c r="D396" s="242"/>
      <c r="E396" s="242"/>
      <c r="F396" s="242"/>
      <c r="G396" s="242"/>
      <c r="H396" s="242"/>
      <c r="I396" s="242">
        <v>55.51829401178138</v>
      </c>
      <c r="J396" s="242"/>
      <c r="K396" s="242"/>
      <c r="L396" s="242"/>
      <c r="M396" s="242"/>
      <c r="N396" s="242"/>
      <c r="O396" s="242"/>
      <c r="P396" s="242"/>
      <c r="Q396" s="242"/>
      <c r="R396" s="242"/>
      <c r="S396" s="109">
        <v>55.51829401178138</v>
      </c>
      <c r="T396" s="123">
        <v>1</v>
      </c>
      <c r="U396" s="106">
        <f t="shared" si="7"/>
        <v>-1164.0198678942982</v>
      </c>
      <c r="V396" s="182"/>
    </row>
    <row r="397" spans="1:22" ht="12.75">
      <c r="A397" s="107" t="s">
        <v>473</v>
      </c>
      <c r="B397" s="48" t="s">
        <v>763</v>
      </c>
      <c r="C397" s="242"/>
      <c r="D397" s="242"/>
      <c r="E397" s="242"/>
      <c r="F397" s="242">
        <v>54.97247706422017</v>
      </c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109">
        <v>54.97247706422017</v>
      </c>
      <c r="T397" s="123">
        <v>1</v>
      </c>
      <c r="U397" s="106">
        <f t="shared" si="7"/>
        <v>-1164.5656848418594</v>
      </c>
      <c r="V397" s="182"/>
    </row>
    <row r="398" spans="1:22" ht="12.75">
      <c r="A398" s="107" t="s">
        <v>474</v>
      </c>
      <c r="B398" s="48" t="s">
        <v>1193</v>
      </c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>
        <v>54.854512797485405</v>
      </c>
      <c r="R398" s="242"/>
      <c r="S398" s="109">
        <v>54.854512797485405</v>
      </c>
      <c r="T398" s="123">
        <v>1</v>
      </c>
      <c r="U398" s="106">
        <f t="shared" si="7"/>
        <v>-1164.6836491085942</v>
      </c>
      <c r="V398" s="182"/>
    </row>
    <row r="399" spans="1:22" ht="12.75">
      <c r="A399" s="107" t="s">
        <v>475</v>
      </c>
      <c r="B399" s="48" t="s">
        <v>690</v>
      </c>
      <c r="C399" s="242"/>
      <c r="D399" s="242"/>
      <c r="E399" s="242">
        <v>54.452685421994886</v>
      </c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109">
        <v>54.452685421994886</v>
      </c>
      <c r="T399" s="123">
        <v>1</v>
      </c>
      <c r="U399" s="106">
        <f t="shared" si="7"/>
        <v>-1165.0854764840847</v>
      </c>
      <c r="V399" s="182">
        <v>1986</v>
      </c>
    </row>
    <row r="400" spans="1:22" ht="12.75">
      <c r="A400" s="107" t="s">
        <v>476</v>
      </c>
      <c r="B400" s="48" t="s">
        <v>691</v>
      </c>
      <c r="C400" s="242"/>
      <c r="D400" s="242"/>
      <c r="E400" s="242">
        <v>53.94117647058824</v>
      </c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109">
        <v>53.94117647058824</v>
      </c>
      <c r="T400" s="123">
        <v>1</v>
      </c>
      <c r="U400" s="106">
        <f t="shared" si="7"/>
        <v>-1165.5969854354912</v>
      </c>
      <c r="V400" s="182"/>
    </row>
    <row r="401" spans="1:22" ht="12.75">
      <c r="A401" s="107" t="s">
        <v>477</v>
      </c>
      <c r="B401" s="48" t="s">
        <v>791</v>
      </c>
      <c r="C401" s="242"/>
      <c r="D401" s="242"/>
      <c r="E401" s="242"/>
      <c r="F401" s="242"/>
      <c r="G401" s="242">
        <v>53.77777777777778</v>
      </c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109">
        <v>53.77777777777778</v>
      </c>
      <c r="T401" s="123">
        <v>1</v>
      </c>
      <c r="U401" s="106">
        <f t="shared" si="7"/>
        <v>-1165.7603841283017</v>
      </c>
      <c r="V401" s="182">
        <v>1968</v>
      </c>
    </row>
    <row r="402" spans="1:22" ht="12.75">
      <c r="A402" s="107" t="s">
        <v>478</v>
      </c>
      <c r="B402" s="48" t="s">
        <v>693</v>
      </c>
      <c r="C402" s="242"/>
      <c r="D402" s="242"/>
      <c r="E402" s="242">
        <v>52.91815856777494</v>
      </c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109">
        <v>52.91815856777494</v>
      </c>
      <c r="T402" s="123">
        <v>1</v>
      </c>
      <c r="U402" s="106">
        <f t="shared" si="7"/>
        <v>-1166.6200033383045</v>
      </c>
      <c r="V402" s="182"/>
    </row>
    <row r="403" spans="1:22" ht="12.75">
      <c r="A403" s="107" t="s">
        <v>479</v>
      </c>
      <c r="B403" s="48" t="s">
        <v>751</v>
      </c>
      <c r="C403" s="242"/>
      <c r="D403" s="242"/>
      <c r="E403" s="242">
        <v>17.11253196930946</v>
      </c>
      <c r="F403" s="242"/>
      <c r="G403" s="242">
        <v>34.7962962962963</v>
      </c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>
        <v>1</v>
      </c>
      <c r="S403" s="109">
        <v>52.90882826560576</v>
      </c>
      <c r="T403" s="123">
        <v>3</v>
      </c>
      <c r="U403" s="106">
        <f t="shared" si="7"/>
        <v>-1166.6293336404738</v>
      </c>
      <c r="V403" s="182">
        <v>2006</v>
      </c>
    </row>
    <row r="404" spans="1:22" ht="12.75">
      <c r="A404" s="107" t="s">
        <v>480</v>
      </c>
      <c r="B404" s="48" t="s">
        <v>694</v>
      </c>
      <c r="C404" s="242"/>
      <c r="D404" s="242"/>
      <c r="E404" s="242">
        <v>52.150895140664964</v>
      </c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109">
        <v>52.150895140664964</v>
      </c>
      <c r="T404" s="123">
        <v>1</v>
      </c>
      <c r="U404" s="106">
        <f t="shared" si="7"/>
        <v>-1167.3872667654146</v>
      </c>
      <c r="V404" s="182">
        <v>1993</v>
      </c>
    </row>
    <row r="405" spans="1:22" ht="12.75">
      <c r="A405" s="107" t="s">
        <v>481</v>
      </c>
      <c r="B405" s="48" t="s">
        <v>698</v>
      </c>
      <c r="C405" s="242"/>
      <c r="D405" s="242"/>
      <c r="E405" s="242">
        <v>51.127877237851656</v>
      </c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109">
        <v>51.127877237851656</v>
      </c>
      <c r="T405" s="123">
        <v>1</v>
      </c>
      <c r="U405" s="106">
        <f t="shared" si="7"/>
        <v>-1168.4102846682279</v>
      </c>
      <c r="V405" s="182"/>
    </row>
    <row r="406" spans="1:22" ht="12.75">
      <c r="A406" s="107" t="s">
        <v>482</v>
      </c>
      <c r="B406" s="48" t="s">
        <v>700</v>
      </c>
      <c r="C406" s="242"/>
      <c r="D406" s="242"/>
      <c r="E406" s="242">
        <v>50.36061381074169</v>
      </c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109">
        <v>50.36061381074169</v>
      </c>
      <c r="T406" s="123">
        <v>1</v>
      </c>
      <c r="U406" s="106">
        <f t="shared" si="7"/>
        <v>-1169.177548095338</v>
      </c>
      <c r="V406" s="184">
        <v>1966</v>
      </c>
    </row>
    <row r="407" spans="1:22" ht="12.75">
      <c r="A407" s="107" t="s">
        <v>483</v>
      </c>
      <c r="B407" s="196" t="s">
        <v>1197</v>
      </c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>
        <v>49.4472049689441</v>
      </c>
      <c r="S407" s="109">
        <v>49.4472049689441</v>
      </c>
      <c r="T407" s="123">
        <v>1</v>
      </c>
      <c r="U407" s="106">
        <f t="shared" si="7"/>
        <v>-1170.0909569371354</v>
      </c>
      <c r="V407" s="184"/>
    </row>
    <row r="408" spans="1:22" ht="12.75">
      <c r="A408" s="107" t="s">
        <v>484</v>
      </c>
      <c r="B408" s="48" t="s">
        <v>705</v>
      </c>
      <c r="C408" s="242"/>
      <c r="D408" s="242"/>
      <c r="E408" s="242">
        <v>49.33759590792839</v>
      </c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109">
        <v>49.33759590792839</v>
      </c>
      <c r="T408" s="123">
        <v>1</v>
      </c>
      <c r="U408" s="106">
        <f t="shared" si="7"/>
        <v>-1170.2005659981512</v>
      </c>
      <c r="V408" s="182"/>
    </row>
    <row r="409" spans="1:22" ht="12.75">
      <c r="A409" s="107" t="s">
        <v>485</v>
      </c>
      <c r="B409" s="48" t="s">
        <v>1198</v>
      </c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>
        <v>48.82608695652174</v>
      </c>
      <c r="S409" s="109">
        <v>48.82608695652174</v>
      </c>
      <c r="T409" s="123">
        <v>1</v>
      </c>
      <c r="U409" s="106">
        <f t="shared" si="7"/>
        <v>-1170.7120749495577</v>
      </c>
      <c r="V409" s="182"/>
    </row>
    <row r="410" spans="1:22" ht="12.75">
      <c r="A410" s="107" t="s">
        <v>486</v>
      </c>
      <c r="B410" s="48" t="s">
        <v>861</v>
      </c>
      <c r="C410" s="242"/>
      <c r="D410" s="242"/>
      <c r="E410" s="242"/>
      <c r="F410" s="242"/>
      <c r="G410" s="242"/>
      <c r="H410" s="242"/>
      <c r="I410" s="242">
        <v>48.4843363858158</v>
      </c>
      <c r="J410" s="242"/>
      <c r="K410" s="242"/>
      <c r="L410" s="242"/>
      <c r="M410" s="242"/>
      <c r="N410" s="242"/>
      <c r="O410" s="242"/>
      <c r="P410" s="242"/>
      <c r="Q410" s="242"/>
      <c r="R410" s="242"/>
      <c r="S410" s="109">
        <v>48.4843363858158</v>
      </c>
      <c r="T410" s="123">
        <v>1</v>
      </c>
      <c r="U410" s="106">
        <f t="shared" si="7"/>
        <v>-1171.0538255202637</v>
      </c>
      <c r="V410" s="182"/>
    </row>
    <row r="411" spans="1:22" ht="12.75">
      <c r="A411" s="107" t="s">
        <v>487</v>
      </c>
      <c r="B411" s="48" t="s">
        <v>795</v>
      </c>
      <c r="C411" s="242"/>
      <c r="D411" s="242"/>
      <c r="E411" s="242"/>
      <c r="F411" s="242"/>
      <c r="G411" s="242">
        <v>48.22222222222222</v>
      </c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109">
        <v>48.22222222222222</v>
      </c>
      <c r="T411" s="123">
        <v>1</v>
      </c>
      <c r="U411" s="106">
        <f t="shared" si="7"/>
        <v>-1171.3159396838573</v>
      </c>
      <c r="V411" s="182">
        <v>1984</v>
      </c>
    </row>
    <row r="412" spans="1:22" ht="12.75">
      <c r="A412" s="107" t="s">
        <v>488</v>
      </c>
      <c r="B412" s="48" t="s">
        <v>710</v>
      </c>
      <c r="C412" s="242"/>
      <c r="D412" s="242"/>
      <c r="E412" s="242">
        <v>47.80306905370844</v>
      </c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109">
        <v>47.80306905370844</v>
      </c>
      <c r="T412" s="123">
        <v>1</v>
      </c>
      <c r="U412" s="106">
        <f t="shared" si="7"/>
        <v>-1171.735092852371</v>
      </c>
      <c r="V412" s="182">
        <v>1979</v>
      </c>
    </row>
    <row r="413" spans="1:22" ht="12.75">
      <c r="A413" s="107" t="s">
        <v>489</v>
      </c>
      <c r="B413" s="48" t="s">
        <v>1099</v>
      </c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>
        <v>40.970749542961606</v>
      </c>
      <c r="Q413" s="242"/>
      <c r="R413" s="242">
        <v>4.726708074534161</v>
      </c>
      <c r="S413" s="109">
        <v>45.697457617495765</v>
      </c>
      <c r="T413" s="123">
        <v>2</v>
      </c>
      <c r="U413" s="106">
        <f t="shared" si="7"/>
        <v>-1173.8407042885838</v>
      </c>
      <c r="V413" s="184"/>
    </row>
    <row r="414" spans="1:22" ht="12.75">
      <c r="A414" s="107" t="s">
        <v>490</v>
      </c>
      <c r="B414" s="48" t="s">
        <v>1199</v>
      </c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>
        <v>45.099378881987576</v>
      </c>
      <c r="S414" s="109">
        <v>45.099378881987576</v>
      </c>
      <c r="T414" s="123">
        <v>1</v>
      </c>
      <c r="U414" s="106">
        <f t="shared" si="7"/>
        <v>-1174.438783024092</v>
      </c>
      <c r="V414" s="182">
        <v>1989</v>
      </c>
    </row>
    <row r="415" spans="1:22" ht="12.75">
      <c r="A415" s="107" t="s">
        <v>491</v>
      </c>
      <c r="B415" s="48" t="s">
        <v>797</v>
      </c>
      <c r="C415" s="242"/>
      <c r="D415" s="242"/>
      <c r="E415" s="242"/>
      <c r="F415" s="242"/>
      <c r="G415" s="242">
        <v>44.98148148148148</v>
      </c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109">
        <v>44.98148148148148</v>
      </c>
      <c r="T415" s="123">
        <v>1</v>
      </c>
      <c r="U415" s="106">
        <f t="shared" si="7"/>
        <v>-1174.556680424598</v>
      </c>
      <c r="V415" s="182">
        <v>1996</v>
      </c>
    </row>
    <row r="416" spans="1:22" ht="12.75">
      <c r="A416" s="107" t="s">
        <v>492</v>
      </c>
      <c r="B416" s="48" t="s">
        <v>716</v>
      </c>
      <c r="C416" s="242"/>
      <c r="D416" s="242"/>
      <c r="E416" s="242">
        <v>42.687979539641944</v>
      </c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109">
        <v>42.687979539641944</v>
      </c>
      <c r="T416" s="123">
        <v>1</v>
      </c>
      <c r="U416" s="106">
        <f t="shared" si="7"/>
        <v>-1176.8501823664376</v>
      </c>
      <c r="V416" s="182">
        <v>1991</v>
      </c>
    </row>
    <row r="417" spans="1:22" ht="12.75">
      <c r="A417" s="107" t="s">
        <v>493</v>
      </c>
      <c r="B417" s="48" t="s">
        <v>798</v>
      </c>
      <c r="C417" s="242"/>
      <c r="D417" s="242"/>
      <c r="E417" s="242"/>
      <c r="F417" s="242"/>
      <c r="G417" s="242">
        <v>42.66666666666667</v>
      </c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109">
        <v>42.66666666666667</v>
      </c>
      <c r="T417" s="123">
        <v>1</v>
      </c>
      <c r="U417" s="106">
        <f t="shared" si="7"/>
        <v>-1176.8714952394128</v>
      </c>
      <c r="V417" s="182">
        <v>1995</v>
      </c>
    </row>
    <row r="418" spans="1:22" ht="12.75">
      <c r="A418" s="107" t="s">
        <v>494</v>
      </c>
      <c r="B418" s="48" t="s">
        <v>800</v>
      </c>
      <c r="C418" s="242"/>
      <c r="D418" s="242"/>
      <c r="E418" s="242"/>
      <c r="F418" s="242"/>
      <c r="G418" s="242">
        <v>40.81481481481482</v>
      </c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109">
        <v>40.81481481481482</v>
      </c>
      <c r="T418" s="123">
        <v>1</v>
      </c>
      <c r="U418" s="106">
        <f t="shared" si="7"/>
        <v>-1178.7233470912647</v>
      </c>
      <c r="V418" s="182"/>
    </row>
    <row r="419" spans="1:22" ht="12.75">
      <c r="A419" s="107" t="s">
        <v>495</v>
      </c>
      <c r="B419" s="48" t="s">
        <v>719</v>
      </c>
      <c r="C419" s="242"/>
      <c r="D419" s="242"/>
      <c r="E419" s="242">
        <v>40.38618925831202</v>
      </c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109">
        <v>40.38618925831202</v>
      </c>
      <c r="T419" s="123">
        <v>1</v>
      </c>
      <c r="U419" s="106">
        <f t="shared" si="7"/>
        <v>-1179.1519726477675</v>
      </c>
      <c r="V419" s="182"/>
    </row>
    <row r="420" spans="1:22" ht="12.75">
      <c r="A420" s="107" t="s">
        <v>496</v>
      </c>
      <c r="B420" s="48" t="s">
        <v>1200</v>
      </c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>
        <v>40.130434782608695</v>
      </c>
      <c r="S420" s="109">
        <v>40.130434782608695</v>
      </c>
      <c r="T420" s="123">
        <v>1</v>
      </c>
      <c r="U420" s="106">
        <f t="shared" si="7"/>
        <v>-1179.4077271234707</v>
      </c>
      <c r="V420" s="182"/>
    </row>
    <row r="421" spans="1:22" ht="12.75">
      <c r="A421" s="107" t="s">
        <v>497</v>
      </c>
      <c r="B421" s="48" t="s">
        <v>720</v>
      </c>
      <c r="C421" s="242"/>
      <c r="D421" s="242"/>
      <c r="E421" s="242">
        <v>40.130434782608695</v>
      </c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109">
        <v>40.130434782608695</v>
      </c>
      <c r="T421" s="123">
        <v>1</v>
      </c>
      <c r="U421" s="106">
        <f t="shared" si="7"/>
        <v>-1179.4077271234707</v>
      </c>
      <c r="V421" s="182">
        <v>1988</v>
      </c>
    </row>
    <row r="422" spans="1:22" ht="12.75">
      <c r="A422" s="107" t="s">
        <v>498</v>
      </c>
      <c r="B422" s="196" t="s">
        <v>722</v>
      </c>
      <c r="C422" s="242"/>
      <c r="D422" s="242"/>
      <c r="E422" s="242">
        <v>39.87468030690537</v>
      </c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109">
        <v>39.87468030690537</v>
      </c>
      <c r="T422" s="123">
        <v>1</v>
      </c>
      <c r="U422" s="106">
        <f t="shared" si="7"/>
        <v>-1179.663481599174</v>
      </c>
      <c r="V422" s="184">
        <v>1984</v>
      </c>
    </row>
    <row r="423" spans="1:22" ht="12.75">
      <c r="A423" s="107" t="s">
        <v>499</v>
      </c>
      <c r="B423" s="48" t="s">
        <v>723</v>
      </c>
      <c r="C423" s="242"/>
      <c r="D423" s="242"/>
      <c r="E423" s="242">
        <v>39.61892583120204</v>
      </c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109">
        <v>39.61892583120204</v>
      </c>
      <c r="T423" s="123">
        <v>1</v>
      </c>
      <c r="U423" s="106">
        <f t="shared" si="7"/>
        <v>-1179.9192360748775</v>
      </c>
      <c r="V423" s="182"/>
    </row>
    <row r="424" spans="1:22" ht="12.75">
      <c r="A424" s="107" t="s">
        <v>500</v>
      </c>
      <c r="B424" s="48" t="s">
        <v>724</v>
      </c>
      <c r="C424" s="242"/>
      <c r="D424" s="242"/>
      <c r="E424" s="242">
        <v>39.61892583120204</v>
      </c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109">
        <v>39.61892583120204</v>
      </c>
      <c r="T424" s="123">
        <v>1</v>
      </c>
      <c r="U424" s="106">
        <f t="shared" si="7"/>
        <v>-1179.9192360748775</v>
      </c>
      <c r="V424" s="182"/>
    </row>
    <row r="425" spans="1:22" ht="12.75">
      <c r="A425" s="107" t="s">
        <v>501</v>
      </c>
      <c r="B425" s="48" t="s">
        <v>935</v>
      </c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>
        <v>39.52763087299763</v>
      </c>
      <c r="N425" s="242"/>
      <c r="O425" s="242"/>
      <c r="P425" s="242"/>
      <c r="Q425" s="242"/>
      <c r="R425" s="242"/>
      <c r="S425" s="109">
        <v>39.52763087299763</v>
      </c>
      <c r="T425" s="123">
        <v>1</v>
      </c>
      <c r="U425" s="106">
        <f t="shared" si="7"/>
        <v>-1180.0105310330819</v>
      </c>
      <c r="V425" s="182"/>
    </row>
    <row r="426" spans="1:22" ht="12.75">
      <c r="A426" s="107" t="s">
        <v>502</v>
      </c>
      <c r="B426" s="209" t="s">
        <v>801</v>
      </c>
      <c r="C426" s="242"/>
      <c r="D426" s="242"/>
      <c r="E426" s="242"/>
      <c r="F426" s="242"/>
      <c r="G426" s="242">
        <v>39.425925925925924</v>
      </c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109">
        <v>39.425925925925924</v>
      </c>
      <c r="T426" s="123">
        <v>1</v>
      </c>
      <c r="U426" s="106">
        <f t="shared" si="7"/>
        <v>-1180.1122359801536</v>
      </c>
      <c r="V426" s="182"/>
    </row>
    <row r="427" spans="1:22" ht="12.75">
      <c r="A427" s="107" t="s">
        <v>503</v>
      </c>
      <c r="B427" s="48" t="s">
        <v>802</v>
      </c>
      <c r="C427" s="242"/>
      <c r="D427" s="242"/>
      <c r="E427" s="242"/>
      <c r="F427" s="242"/>
      <c r="G427" s="242">
        <v>38.96296296296296</v>
      </c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109">
        <v>38.96296296296296</v>
      </c>
      <c r="T427" s="123">
        <v>1</v>
      </c>
      <c r="U427" s="106">
        <f t="shared" si="7"/>
        <v>-1180.5751989431164</v>
      </c>
      <c r="V427" s="182">
        <v>2002</v>
      </c>
    </row>
    <row r="428" spans="1:22" ht="12.75">
      <c r="A428" s="107" t="s">
        <v>504</v>
      </c>
      <c r="B428" s="48" t="s">
        <v>1201</v>
      </c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>
        <v>38.88819875776397</v>
      </c>
      <c r="S428" s="109">
        <v>38.88819875776397</v>
      </c>
      <c r="T428" s="123">
        <v>1</v>
      </c>
      <c r="U428" s="106">
        <f t="shared" si="7"/>
        <v>-1180.6499631483155</v>
      </c>
      <c r="V428" s="182"/>
    </row>
    <row r="429" spans="1:22" ht="12.75">
      <c r="A429" s="107" t="s">
        <v>505</v>
      </c>
      <c r="B429" s="209" t="s">
        <v>1202</v>
      </c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>
        <v>38.267080745341616</v>
      </c>
      <c r="S429" s="109">
        <v>38.267080745341616</v>
      </c>
      <c r="T429" s="123">
        <v>1</v>
      </c>
      <c r="U429" s="106">
        <f t="shared" si="7"/>
        <v>-1181.2710811607378</v>
      </c>
      <c r="V429" s="182">
        <v>1987</v>
      </c>
    </row>
    <row r="430" spans="1:22" ht="12.75">
      <c r="A430" s="107" t="s">
        <v>506</v>
      </c>
      <c r="B430" s="48" t="s">
        <v>932</v>
      </c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>
        <v>37.38312954102428</v>
      </c>
      <c r="N430" s="242"/>
      <c r="O430" s="242"/>
      <c r="P430" s="242"/>
      <c r="Q430" s="242"/>
      <c r="R430" s="242"/>
      <c r="S430" s="109">
        <v>37.38312954102428</v>
      </c>
      <c r="T430" s="123">
        <v>1</v>
      </c>
      <c r="U430" s="106">
        <f t="shared" si="7"/>
        <v>-1182.1550323650551</v>
      </c>
      <c r="V430" s="182"/>
    </row>
    <row r="431" spans="1:22" ht="12.75">
      <c r="A431" s="107" t="s">
        <v>507</v>
      </c>
      <c r="B431" s="209" t="s">
        <v>727</v>
      </c>
      <c r="C431" s="242"/>
      <c r="D431" s="242"/>
      <c r="E431" s="242">
        <v>37.0613810741688</v>
      </c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109">
        <v>37.0613810741688</v>
      </c>
      <c r="T431" s="123">
        <v>1</v>
      </c>
      <c r="U431" s="106">
        <f t="shared" si="7"/>
        <v>-1182.4767808319107</v>
      </c>
      <c r="V431" s="182">
        <v>1958</v>
      </c>
    </row>
    <row r="432" spans="1:22" ht="12.75">
      <c r="A432" s="107" t="s">
        <v>508</v>
      </c>
      <c r="B432" s="48" t="s">
        <v>939</v>
      </c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>
        <v>36.88227113104551</v>
      </c>
      <c r="N432" s="242"/>
      <c r="O432" s="242"/>
      <c r="P432" s="242"/>
      <c r="Q432" s="242"/>
      <c r="R432" s="242"/>
      <c r="S432" s="109">
        <v>36.88227113104551</v>
      </c>
      <c r="T432" s="123">
        <v>1</v>
      </c>
      <c r="U432" s="106">
        <f t="shared" si="7"/>
        <v>-1182.655890775034</v>
      </c>
      <c r="V432" s="182"/>
    </row>
    <row r="433" spans="1:22" ht="12.75">
      <c r="A433" s="107" t="s">
        <v>509</v>
      </c>
      <c r="B433" s="48" t="s">
        <v>938</v>
      </c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>
        <v>36.88227113104551</v>
      </c>
      <c r="N433" s="242"/>
      <c r="O433" s="242"/>
      <c r="P433" s="242"/>
      <c r="Q433" s="242"/>
      <c r="R433" s="242"/>
      <c r="S433" s="109">
        <v>36.88227113104551</v>
      </c>
      <c r="T433" s="123">
        <v>1</v>
      </c>
      <c r="U433" s="106">
        <f t="shared" si="7"/>
        <v>-1182.655890775034</v>
      </c>
      <c r="V433" s="182"/>
    </row>
    <row r="434" spans="1:22" ht="12.75">
      <c r="A434" s="107" t="s">
        <v>510</v>
      </c>
      <c r="B434" s="48" t="s">
        <v>1100</v>
      </c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>
        <v>36.56489945155393</v>
      </c>
      <c r="Q434" s="242"/>
      <c r="R434" s="242"/>
      <c r="S434" s="109">
        <v>36.56489945155393</v>
      </c>
      <c r="T434" s="123">
        <v>1</v>
      </c>
      <c r="U434" s="106">
        <f t="shared" si="7"/>
        <v>-1182.9732624545256</v>
      </c>
      <c r="V434" s="182"/>
    </row>
    <row r="435" spans="1:22" ht="12.75">
      <c r="A435" s="107" t="s">
        <v>511</v>
      </c>
      <c r="B435" s="48" t="s">
        <v>1203</v>
      </c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>
        <v>36.40372670807454</v>
      </c>
      <c r="S435" s="109">
        <v>36.40372670807454</v>
      </c>
      <c r="T435" s="123">
        <v>1</v>
      </c>
      <c r="U435" s="106">
        <f t="shared" si="7"/>
        <v>-1183.134435198005</v>
      </c>
      <c r="V435" s="182"/>
    </row>
    <row r="436" spans="1:22" ht="12.75">
      <c r="A436" s="107" t="s">
        <v>512</v>
      </c>
      <c r="B436" s="209" t="s">
        <v>729</v>
      </c>
      <c r="C436" s="242"/>
      <c r="D436" s="242"/>
      <c r="E436" s="242">
        <v>36.294117647058826</v>
      </c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109">
        <v>36.294117647058826</v>
      </c>
      <c r="T436" s="123">
        <v>1</v>
      </c>
      <c r="U436" s="106">
        <f t="shared" si="7"/>
        <v>-1183.2440442590207</v>
      </c>
      <c r="V436" s="182"/>
    </row>
    <row r="437" spans="1:22" ht="12.75">
      <c r="A437" s="107" t="s">
        <v>513</v>
      </c>
      <c r="B437" s="209" t="s">
        <v>732</v>
      </c>
      <c r="C437" s="242"/>
      <c r="D437" s="242"/>
      <c r="E437" s="242">
        <v>35.52685421994885</v>
      </c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109">
        <v>35.52685421994885</v>
      </c>
      <c r="T437" s="123">
        <v>1</v>
      </c>
      <c r="U437" s="106">
        <f t="shared" si="7"/>
        <v>-1184.0113076861307</v>
      </c>
      <c r="V437" s="182">
        <v>1961</v>
      </c>
    </row>
    <row r="438" spans="1:22" ht="12.75">
      <c r="A438" s="107" t="s">
        <v>514</v>
      </c>
      <c r="B438" s="48" t="s">
        <v>1205</v>
      </c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>
        <v>34.54037267080746</v>
      </c>
      <c r="S438" s="109">
        <v>34.54037267080746</v>
      </c>
      <c r="T438" s="123">
        <v>1</v>
      </c>
      <c r="U438" s="106">
        <f t="shared" si="7"/>
        <v>-1184.997789235272</v>
      </c>
      <c r="V438" s="182"/>
    </row>
    <row r="439" spans="1:22" ht="12.75">
      <c r="A439" s="107" t="s">
        <v>515</v>
      </c>
      <c r="B439" s="48" t="s">
        <v>941</v>
      </c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>
        <v>33.97530864197531</v>
      </c>
      <c r="N439" s="242"/>
      <c r="O439" s="242"/>
      <c r="P439" s="242"/>
      <c r="Q439" s="242"/>
      <c r="R439" s="242"/>
      <c r="S439" s="109">
        <v>33.97530864197531</v>
      </c>
      <c r="T439" s="123">
        <v>1</v>
      </c>
      <c r="U439" s="106">
        <f t="shared" si="7"/>
        <v>-1185.5628532641042</v>
      </c>
      <c r="V439" s="182"/>
    </row>
    <row r="440" spans="1:22" ht="12.75">
      <c r="A440" s="107" t="s">
        <v>516</v>
      </c>
      <c r="B440" s="48" t="s">
        <v>954</v>
      </c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>
        <v>33.532994309238404</v>
      </c>
      <c r="N440" s="242"/>
      <c r="O440" s="242"/>
      <c r="P440" s="242"/>
      <c r="Q440" s="242"/>
      <c r="R440" s="242"/>
      <c r="S440" s="109">
        <v>33.532994309238404</v>
      </c>
      <c r="T440" s="123">
        <v>1</v>
      </c>
      <c r="U440" s="106">
        <f t="shared" si="7"/>
        <v>-1186.0051675968411</v>
      </c>
      <c r="V440" s="182"/>
    </row>
    <row r="441" spans="1:22" ht="12.75">
      <c r="A441" s="107" t="s">
        <v>517</v>
      </c>
      <c r="B441" s="48" t="s">
        <v>1101</v>
      </c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>
        <v>32.87202925045704</v>
      </c>
      <c r="Q441" s="242"/>
      <c r="R441" s="242"/>
      <c r="S441" s="109">
        <v>32.87202925045704</v>
      </c>
      <c r="T441" s="123">
        <v>1</v>
      </c>
      <c r="U441" s="106">
        <f t="shared" si="7"/>
        <v>-1186.6661326556225</v>
      </c>
      <c r="V441" s="182">
        <v>2007</v>
      </c>
    </row>
    <row r="442" spans="1:22" ht="12.75">
      <c r="A442" s="107" t="s">
        <v>518</v>
      </c>
      <c r="B442" s="209" t="s">
        <v>863</v>
      </c>
      <c r="C442" s="242"/>
      <c r="D442" s="242"/>
      <c r="E442" s="242"/>
      <c r="F442" s="242"/>
      <c r="G442" s="242"/>
      <c r="H442" s="242"/>
      <c r="I442" s="242">
        <v>31.944426362993973</v>
      </c>
      <c r="J442" s="242"/>
      <c r="K442" s="242"/>
      <c r="L442" s="242"/>
      <c r="M442" s="242"/>
      <c r="N442" s="242"/>
      <c r="O442" s="242"/>
      <c r="P442" s="242"/>
      <c r="Q442" s="242"/>
      <c r="R442" s="242"/>
      <c r="S442" s="109">
        <v>31.944426362993973</v>
      </c>
      <c r="T442" s="123">
        <v>1</v>
      </c>
      <c r="U442" s="106">
        <f t="shared" si="7"/>
        <v>-1187.5937355430856</v>
      </c>
      <c r="V442" s="182"/>
    </row>
    <row r="443" spans="1:22" ht="12.75">
      <c r="A443" s="107" t="s">
        <v>519</v>
      </c>
      <c r="B443" s="48" t="s">
        <v>1206</v>
      </c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>
        <v>30.81366459627329</v>
      </c>
      <c r="S443" s="109">
        <v>30.81366459627329</v>
      </c>
      <c r="T443" s="123">
        <v>1</v>
      </c>
      <c r="U443" s="106">
        <f t="shared" si="7"/>
        <v>-1188.724497309806</v>
      </c>
      <c r="V443" s="182">
        <v>1995</v>
      </c>
    </row>
    <row r="444" spans="1:22" ht="12.75">
      <c r="A444" s="107" t="s">
        <v>520</v>
      </c>
      <c r="B444" s="48" t="s">
        <v>745</v>
      </c>
      <c r="C444" s="242"/>
      <c r="D444" s="242"/>
      <c r="E444" s="242">
        <v>27.854219948849106</v>
      </c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109">
        <v>27.854219948849106</v>
      </c>
      <c r="T444" s="123">
        <v>1</v>
      </c>
      <c r="U444" s="106">
        <f t="shared" si="7"/>
        <v>-1191.6839419572304</v>
      </c>
      <c r="V444" s="182"/>
    </row>
    <row r="445" spans="1:22" ht="12.75">
      <c r="A445" s="107" t="s">
        <v>957</v>
      </c>
      <c r="B445" s="48" t="s">
        <v>746</v>
      </c>
      <c r="C445" s="242"/>
      <c r="D445" s="242"/>
      <c r="E445" s="242">
        <v>26.831202046035806</v>
      </c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109">
        <v>26.831202046035806</v>
      </c>
      <c r="T445" s="123">
        <v>1</v>
      </c>
      <c r="U445" s="106">
        <f t="shared" si="7"/>
        <v>-1192.7069598600438</v>
      </c>
      <c r="V445" s="182"/>
    </row>
    <row r="446" spans="1:22" ht="12.75">
      <c r="A446" s="107" t="s">
        <v>958</v>
      </c>
      <c r="B446" s="209" t="s">
        <v>747</v>
      </c>
      <c r="C446" s="242"/>
      <c r="D446" s="242"/>
      <c r="E446" s="242">
        <v>25.55242966751918</v>
      </c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109">
        <v>25.55242966751918</v>
      </c>
      <c r="T446" s="123">
        <v>1</v>
      </c>
      <c r="U446" s="106">
        <f t="shared" si="7"/>
        <v>-1193.9857322385603</v>
      </c>
      <c r="V446" s="182"/>
    </row>
    <row r="447" spans="1:22" ht="12.75">
      <c r="A447" s="107" t="s">
        <v>959</v>
      </c>
      <c r="B447" s="209" t="s">
        <v>1102</v>
      </c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>
        <v>25.522851919561244</v>
      </c>
      <c r="Q447" s="242"/>
      <c r="R447" s="242"/>
      <c r="S447" s="109">
        <v>25.522851919561244</v>
      </c>
      <c r="T447" s="123">
        <v>1</v>
      </c>
      <c r="U447" s="106">
        <f t="shared" si="7"/>
        <v>-1194.0153099865183</v>
      </c>
      <c r="V447" s="182"/>
    </row>
    <row r="448" spans="1:22" ht="12.75">
      <c r="A448" s="107" t="s">
        <v>960</v>
      </c>
      <c r="B448" s="48" t="s">
        <v>1103</v>
      </c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>
        <v>24.62705667276051</v>
      </c>
      <c r="Q448" s="242"/>
      <c r="R448" s="242"/>
      <c r="S448" s="109">
        <v>24.62705667276051</v>
      </c>
      <c r="T448" s="123">
        <v>1</v>
      </c>
      <c r="U448" s="106">
        <f t="shared" si="7"/>
        <v>-1194.911105233319</v>
      </c>
      <c r="V448" s="182"/>
    </row>
    <row r="449" spans="1:22" ht="12.75">
      <c r="A449" s="107" t="s">
        <v>961</v>
      </c>
      <c r="B449" s="48" t="s">
        <v>805</v>
      </c>
      <c r="C449" s="242"/>
      <c r="D449" s="242"/>
      <c r="E449" s="242"/>
      <c r="F449" s="242"/>
      <c r="G449" s="242">
        <v>24.61111111111111</v>
      </c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109">
        <v>24.61111111111111</v>
      </c>
      <c r="T449" s="123">
        <v>1</v>
      </c>
      <c r="U449" s="106">
        <f t="shared" si="7"/>
        <v>-1194.9270507949684</v>
      </c>
      <c r="V449" s="182">
        <v>2008</v>
      </c>
    </row>
    <row r="450" spans="1:22" ht="12.75">
      <c r="A450" s="107" t="s">
        <v>962</v>
      </c>
      <c r="B450" s="48" t="s">
        <v>1207</v>
      </c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>
        <v>23.981366459627328</v>
      </c>
      <c r="S450" s="109">
        <v>23.981366459627328</v>
      </c>
      <c r="T450" s="123">
        <v>1</v>
      </c>
      <c r="U450" s="106">
        <f t="shared" si="7"/>
        <v>-1195.5567954464523</v>
      </c>
      <c r="V450" s="182"/>
    </row>
    <row r="451" spans="1:22" ht="12.75">
      <c r="A451" s="107" t="s">
        <v>963</v>
      </c>
      <c r="B451" s="48" t="s">
        <v>750</v>
      </c>
      <c r="C451" s="242"/>
      <c r="D451" s="242"/>
      <c r="E451" s="242">
        <v>23.506393861892583</v>
      </c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109">
        <v>23.506393861892583</v>
      </c>
      <c r="T451" s="123">
        <v>1</v>
      </c>
      <c r="U451" s="106">
        <f t="shared" si="7"/>
        <v>-1196.031768044187</v>
      </c>
      <c r="V451" s="182">
        <v>1985</v>
      </c>
    </row>
    <row r="452" spans="1:22" ht="12.75">
      <c r="A452" s="107" t="s">
        <v>964</v>
      </c>
      <c r="B452" s="48" t="s">
        <v>806</v>
      </c>
      <c r="C452" s="242"/>
      <c r="D452" s="242"/>
      <c r="E452" s="242"/>
      <c r="F452" s="242"/>
      <c r="G452" s="242">
        <v>23.22222222222222</v>
      </c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109">
        <v>23.22222222222222</v>
      </c>
      <c r="T452" s="123">
        <v>1</v>
      </c>
      <c r="U452" s="106">
        <f t="shared" si="7"/>
        <v>-1196.3159396838573</v>
      </c>
      <c r="V452" s="182"/>
    </row>
    <row r="453" spans="1:22" ht="12.75">
      <c r="A453" s="107" t="s">
        <v>965</v>
      </c>
      <c r="B453" s="209" t="s">
        <v>866</v>
      </c>
      <c r="C453" s="242"/>
      <c r="D453" s="242"/>
      <c r="E453" s="242"/>
      <c r="F453" s="242"/>
      <c r="G453" s="242"/>
      <c r="H453" s="242"/>
      <c r="I453" s="242">
        <v>21.7744171399413</v>
      </c>
      <c r="J453" s="242"/>
      <c r="K453" s="242"/>
      <c r="L453" s="242"/>
      <c r="M453" s="242"/>
      <c r="N453" s="242"/>
      <c r="O453" s="242"/>
      <c r="P453" s="242"/>
      <c r="Q453" s="242"/>
      <c r="R453" s="242"/>
      <c r="S453" s="109">
        <v>21.7744171399413</v>
      </c>
      <c r="T453" s="123">
        <v>1</v>
      </c>
      <c r="U453" s="106">
        <f t="shared" si="7"/>
        <v>-1197.7637447661382</v>
      </c>
      <c r="V453" s="182"/>
    </row>
    <row r="454" spans="1:22" ht="12.75">
      <c r="A454" s="107" t="s">
        <v>966</v>
      </c>
      <c r="B454" s="48" t="s">
        <v>1208</v>
      </c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>
        <v>21.496894409937887</v>
      </c>
      <c r="S454" s="109">
        <v>21.496894409937887</v>
      </c>
      <c r="T454" s="123">
        <v>1</v>
      </c>
      <c r="U454" s="106">
        <f aca="true" t="shared" si="8" ref="U454:U465">S454-$S$5</f>
        <v>-1198.0412674961417</v>
      </c>
      <c r="V454" s="182"/>
    </row>
    <row r="455" spans="1:22" ht="12.75">
      <c r="A455" s="107" t="s">
        <v>967</v>
      </c>
      <c r="B455" s="209" t="s">
        <v>1209</v>
      </c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>
        <v>19.012422360248447</v>
      </c>
      <c r="S455" s="109">
        <v>19.012422360248447</v>
      </c>
      <c r="T455" s="123">
        <v>1</v>
      </c>
      <c r="U455" s="106">
        <f t="shared" si="8"/>
        <v>-1200.5257395458311</v>
      </c>
      <c r="V455" s="182"/>
    </row>
    <row r="456" spans="1:22" ht="12.75">
      <c r="A456" s="107" t="s">
        <v>968</v>
      </c>
      <c r="B456" s="209" t="s">
        <v>1104</v>
      </c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>
        <v>17.369287020109688</v>
      </c>
      <c r="Q456" s="242"/>
      <c r="R456" s="242"/>
      <c r="S456" s="109">
        <v>17.369287020109688</v>
      </c>
      <c r="T456" s="123">
        <v>1</v>
      </c>
      <c r="U456" s="106">
        <f t="shared" si="8"/>
        <v>-1202.16887488597</v>
      </c>
      <c r="V456" s="182"/>
    </row>
    <row r="457" spans="1:22" ht="12.75">
      <c r="A457" s="107" t="s">
        <v>969</v>
      </c>
      <c r="B457" s="48" t="s">
        <v>809</v>
      </c>
      <c r="C457" s="242"/>
      <c r="D457" s="242"/>
      <c r="E457" s="242"/>
      <c r="F457" s="242"/>
      <c r="G457" s="242">
        <v>16.74074074074074</v>
      </c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109">
        <v>16.74074074074074</v>
      </c>
      <c r="T457" s="123">
        <v>1</v>
      </c>
      <c r="U457" s="106">
        <f t="shared" si="8"/>
        <v>-1202.7974211653388</v>
      </c>
      <c r="V457" s="182">
        <v>2008</v>
      </c>
    </row>
    <row r="458" spans="1:22" ht="12.75">
      <c r="A458" s="107" t="s">
        <v>970</v>
      </c>
      <c r="B458" s="48" t="s">
        <v>752</v>
      </c>
      <c r="C458" s="242"/>
      <c r="D458" s="242"/>
      <c r="E458" s="242">
        <v>15.066496163682865</v>
      </c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109">
        <v>15.066496163682865</v>
      </c>
      <c r="T458" s="123">
        <v>1</v>
      </c>
      <c r="U458" s="106">
        <f t="shared" si="8"/>
        <v>-1204.4716657423967</v>
      </c>
      <c r="V458" s="182"/>
    </row>
    <row r="459" spans="1:22" ht="12.75">
      <c r="A459" s="107" t="s">
        <v>971</v>
      </c>
      <c r="B459" s="48" t="s">
        <v>1211</v>
      </c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>
        <v>14.664596273291925</v>
      </c>
      <c r="S459" s="109">
        <v>14.664596273291925</v>
      </c>
      <c r="T459" s="123">
        <v>1</v>
      </c>
      <c r="U459" s="106">
        <f t="shared" si="8"/>
        <v>-1204.8735656327876</v>
      </c>
      <c r="V459" s="182"/>
    </row>
    <row r="460" spans="1:22" ht="12.75">
      <c r="A460" s="107" t="s">
        <v>972</v>
      </c>
      <c r="B460" s="48" t="s">
        <v>1210</v>
      </c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>
        <v>14.664596273291925</v>
      </c>
      <c r="S460" s="109">
        <v>14.664596273291925</v>
      </c>
      <c r="T460" s="123">
        <v>1</v>
      </c>
      <c r="U460" s="106">
        <f t="shared" si="8"/>
        <v>-1204.8735656327876</v>
      </c>
      <c r="V460" s="182"/>
    </row>
    <row r="461" spans="1:22" ht="12.75">
      <c r="A461" s="107" t="s">
        <v>973</v>
      </c>
      <c r="B461" s="209" t="s">
        <v>807</v>
      </c>
      <c r="C461" s="242"/>
      <c r="D461" s="242"/>
      <c r="E461" s="242"/>
      <c r="F461" s="242"/>
      <c r="G461" s="242">
        <v>13.037037037037036</v>
      </c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109">
        <v>13.037037037037036</v>
      </c>
      <c r="T461" s="123">
        <v>1</v>
      </c>
      <c r="U461" s="106">
        <f t="shared" si="8"/>
        <v>-1206.5011248690425</v>
      </c>
      <c r="V461" s="182">
        <v>2010</v>
      </c>
    </row>
    <row r="462" spans="1:22" ht="12.75">
      <c r="A462" s="107" t="s">
        <v>974</v>
      </c>
      <c r="B462" s="209" t="s">
        <v>808</v>
      </c>
      <c r="C462" s="242"/>
      <c r="D462" s="242"/>
      <c r="E462" s="242"/>
      <c r="F462" s="242"/>
      <c r="G462" s="242">
        <v>7.944444444444445</v>
      </c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109">
        <v>7.944444444444445</v>
      </c>
      <c r="T462" s="123">
        <v>1</v>
      </c>
      <c r="U462" s="106">
        <f t="shared" si="8"/>
        <v>-1211.5937174616352</v>
      </c>
      <c r="V462" s="182">
        <v>2012</v>
      </c>
    </row>
    <row r="463" spans="1:22" ht="12.75">
      <c r="A463" s="107" t="s">
        <v>975</v>
      </c>
      <c r="B463" s="48" t="s">
        <v>1212</v>
      </c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>
        <v>5.3478260869565215</v>
      </c>
      <c r="S463" s="109">
        <v>5.3478260869565215</v>
      </c>
      <c r="T463" s="123">
        <v>1</v>
      </c>
      <c r="U463" s="106">
        <f t="shared" si="8"/>
        <v>-1214.190335819123</v>
      </c>
      <c r="V463" s="182"/>
    </row>
    <row r="464" spans="1:22" ht="12.75">
      <c r="A464" s="107" t="s">
        <v>976</v>
      </c>
      <c r="B464" s="209" t="s">
        <v>1213</v>
      </c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>
        <v>3.484472049689441</v>
      </c>
      <c r="S464" s="109">
        <v>3.484472049689441</v>
      </c>
      <c r="T464" s="123">
        <v>1</v>
      </c>
      <c r="U464" s="106">
        <f t="shared" si="8"/>
        <v>-1216.05368985639</v>
      </c>
      <c r="V464" s="182"/>
    </row>
    <row r="465" spans="1:22" ht="12.75">
      <c r="A465" s="107" t="s">
        <v>977</v>
      </c>
      <c r="B465" s="48" t="s">
        <v>1214</v>
      </c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>
        <v>1</v>
      </c>
      <c r="S465" s="109">
        <v>1</v>
      </c>
      <c r="T465" s="123">
        <v>1</v>
      </c>
      <c r="U465" s="106">
        <f t="shared" si="8"/>
        <v>-1218.5381619060795</v>
      </c>
      <c r="V465" s="182"/>
    </row>
  </sheetData>
  <mergeCells count="6">
    <mergeCell ref="S2:S4"/>
    <mergeCell ref="A1:V1"/>
    <mergeCell ref="T2:T4"/>
    <mergeCell ref="U2:U4"/>
    <mergeCell ref="V2:V4"/>
    <mergeCell ref="A3:B4"/>
  </mergeCells>
  <conditionalFormatting sqref="C5:R465">
    <cfRule type="expression" priority="1" dxfId="3" stopIfTrue="1">
      <formula>LARGE(($C5:$R5),MIN(12,COUNT($C5:$R5)))&lt;=C5</formula>
    </cfRule>
  </conditionalFormatting>
  <printOptions/>
  <pageMargins left="0.75" right="0.75" top="1" bottom="1" header="0.4921259845" footer="0.4921259845"/>
  <pageSetup orientation="portrait" paperSize="9" r:id="rId3"/>
  <ignoredErrors>
    <ignoredError sqref="C2:R2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7539062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2" customWidth="1"/>
  </cols>
  <sheetData>
    <row r="1" spans="1:6" ht="27">
      <c r="A1" s="266" t="s">
        <v>32</v>
      </c>
      <c r="B1" s="266"/>
      <c r="C1" s="266"/>
      <c r="D1" s="266"/>
      <c r="E1" s="266"/>
      <c r="F1" s="266"/>
    </row>
    <row r="2" ht="12.75" customHeight="1">
      <c r="A2" t="s">
        <v>33</v>
      </c>
    </row>
    <row r="3" spans="1:6" ht="12.75" customHeight="1">
      <c r="A3" s="127"/>
      <c r="B3" s="127"/>
      <c r="C3" s="128"/>
      <c r="D3" s="130"/>
      <c r="E3" s="128" t="s">
        <v>15</v>
      </c>
      <c r="F3" s="129"/>
    </row>
    <row r="4" spans="1:6" ht="12.75" customHeight="1">
      <c r="A4" s="268" t="s">
        <v>16</v>
      </c>
      <c r="B4" s="268"/>
      <c r="C4" s="218" t="s">
        <v>17</v>
      </c>
      <c r="D4" s="130"/>
      <c r="E4" s="128">
        <v>20</v>
      </c>
      <c r="F4" s="129"/>
    </row>
    <row r="5" spans="1:6" ht="12.75" customHeight="1">
      <c r="A5" s="268" t="s">
        <v>18</v>
      </c>
      <c r="B5" s="268"/>
      <c r="C5" s="225" t="s">
        <v>528</v>
      </c>
      <c r="D5" s="130"/>
      <c r="E5" s="129"/>
      <c r="F5" s="129"/>
    </row>
    <row r="6" spans="1:6" ht="12.75" customHeight="1">
      <c r="A6" s="268" t="s">
        <v>19</v>
      </c>
      <c r="B6" s="268"/>
      <c r="C6" s="267" t="s">
        <v>34</v>
      </c>
      <c r="D6" s="267"/>
      <c r="E6" s="267"/>
      <c r="F6" s="267"/>
    </row>
    <row r="7" spans="1:6" ht="12.75" customHeight="1" thickBot="1">
      <c r="A7" s="268" t="s">
        <v>21</v>
      </c>
      <c r="B7" s="268"/>
      <c r="C7" s="131">
        <f>COUNTA(B9:B965)</f>
        <v>139</v>
      </c>
      <c r="D7" s="129"/>
      <c r="E7" s="129"/>
      <c r="F7" s="129"/>
    </row>
    <row r="8" spans="1:6" ht="15" customHeight="1" thickBot="1">
      <c r="A8" s="66" t="s">
        <v>22</v>
      </c>
      <c r="B8" s="67"/>
      <c r="C8" s="54" t="s">
        <v>24</v>
      </c>
      <c r="D8" s="68" t="s">
        <v>25</v>
      </c>
      <c r="E8" s="54" t="s">
        <v>26</v>
      </c>
      <c r="F8" s="79" t="s">
        <v>4</v>
      </c>
    </row>
    <row r="9" spans="1:8" ht="12.75" customHeight="1">
      <c r="A9" s="40" t="s">
        <v>66</v>
      </c>
      <c r="B9" s="214" t="s">
        <v>810</v>
      </c>
      <c r="C9" s="223">
        <v>0.02395833333333333</v>
      </c>
      <c r="D9" s="41">
        <f aca="true" t="shared" si="0" ref="D9:D40">(C$9/C9)*100</f>
        <v>100</v>
      </c>
      <c r="E9" s="42">
        <f aca="true" t="shared" si="1" ref="E9:E40">D9+E$4</f>
        <v>120</v>
      </c>
      <c r="F9" s="192">
        <f aca="true" t="shared" si="2" ref="F9:F41">C9-C$9</f>
        <v>0</v>
      </c>
      <c r="H9" s="104"/>
    </row>
    <row r="10" spans="1:8" ht="12.75" customHeight="1">
      <c r="A10" s="37" t="s">
        <v>67</v>
      </c>
      <c r="B10" s="185" t="s">
        <v>540</v>
      </c>
      <c r="C10" s="221">
        <v>0.024363425925925927</v>
      </c>
      <c r="D10" s="38">
        <f t="shared" si="0"/>
        <v>98.33729216152017</v>
      </c>
      <c r="E10" s="39">
        <f t="shared" si="1"/>
        <v>118.33729216152017</v>
      </c>
      <c r="F10" s="191">
        <f t="shared" si="2"/>
        <v>0.0004050925925925958</v>
      </c>
      <c r="H10" s="104"/>
    </row>
    <row r="11" spans="1:8" ht="12.75" customHeight="1">
      <c r="A11" s="37" t="s">
        <v>68</v>
      </c>
      <c r="B11" s="185" t="s">
        <v>811</v>
      </c>
      <c r="C11" s="221">
        <v>0.02460648148148148</v>
      </c>
      <c r="D11" s="38">
        <f t="shared" si="0"/>
        <v>97.3659454374412</v>
      </c>
      <c r="E11" s="39">
        <f t="shared" si="1"/>
        <v>117.3659454374412</v>
      </c>
      <c r="F11" s="191">
        <f t="shared" si="2"/>
        <v>0.0006481481481481477</v>
      </c>
      <c r="H11" s="104"/>
    </row>
    <row r="12" spans="1:8" ht="12.75" customHeight="1">
      <c r="A12" s="37" t="s">
        <v>69</v>
      </c>
      <c r="B12" s="185" t="s">
        <v>812</v>
      </c>
      <c r="C12" s="221">
        <v>0.025023148148148145</v>
      </c>
      <c r="D12" s="38">
        <f t="shared" si="0"/>
        <v>95.74468085106383</v>
      </c>
      <c r="E12" s="39">
        <f t="shared" si="1"/>
        <v>115.74468085106383</v>
      </c>
      <c r="F12" s="191">
        <f t="shared" si="2"/>
        <v>0.0010648148148148136</v>
      </c>
      <c r="H12" s="104"/>
    </row>
    <row r="13" spans="1:8" ht="12.75" customHeight="1">
      <c r="A13" s="37" t="s">
        <v>70</v>
      </c>
      <c r="B13" s="185" t="s">
        <v>557</v>
      </c>
      <c r="C13" s="221">
        <v>0.025381944444444443</v>
      </c>
      <c r="D13" s="38">
        <f t="shared" si="0"/>
        <v>94.39124487004104</v>
      </c>
      <c r="E13" s="39">
        <f t="shared" si="1"/>
        <v>114.39124487004104</v>
      </c>
      <c r="F13" s="191">
        <f t="shared" si="2"/>
        <v>0.0014236111111111116</v>
      </c>
      <c r="H13" s="104"/>
    </row>
    <row r="14" spans="1:8" ht="12.75" customHeight="1">
      <c r="A14" s="37" t="s">
        <v>71</v>
      </c>
      <c r="B14" s="185" t="s">
        <v>595</v>
      </c>
      <c r="C14" s="221">
        <v>0.025613425925925925</v>
      </c>
      <c r="D14" s="38">
        <f t="shared" si="0"/>
        <v>93.53818346136465</v>
      </c>
      <c r="E14" s="39">
        <f t="shared" si="1"/>
        <v>113.53818346136465</v>
      </c>
      <c r="F14" s="191">
        <f t="shared" si="2"/>
        <v>0.0016550925925925934</v>
      </c>
      <c r="H14" s="104"/>
    </row>
    <row r="15" spans="1:8" ht="12.75" customHeight="1">
      <c r="A15" s="37" t="s">
        <v>72</v>
      </c>
      <c r="B15" s="185" t="s">
        <v>813</v>
      </c>
      <c r="C15" s="221">
        <v>0.02576388888888889</v>
      </c>
      <c r="D15" s="38">
        <f t="shared" si="0"/>
        <v>92.9919137466307</v>
      </c>
      <c r="E15" s="39">
        <f t="shared" si="1"/>
        <v>112.9919137466307</v>
      </c>
      <c r="F15" s="191">
        <f t="shared" si="2"/>
        <v>0.0018055555555555602</v>
      </c>
      <c r="H15" s="104"/>
    </row>
    <row r="16" spans="1:8" ht="12.75" customHeight="1">
      <c r="A16" s="37" t="s">
        <v>73</v>
      </c>
      <c r="B16" s="185" t="s">
        <v>814</v>
      </c>
      <c r="C16" s="221">
        <v>0.025821759259259256</v>
      </c>
      <c r="D16" s="38">
        <f t="shared" si="0"/>
        <v>92.78350515463917</v>
      </c>
      <c r="E16" s="39">
        <f t="shared" si="1"/>
        <v>112.78350515463917</v>
      </c>
      <c r="F16" s="191">
        <f t="shared" si="2"/>
        <v>0.0018634259259259246</v>
      </c>
      <c r="H16" s="104"/>
    </row>
    <row r="17" spans="1:8" ht="12.75" customHeight="1">
      <c r="A17" s="37" t="s">
        <v>74</v>
      </c>
      <c r="B17" s="185" t="s">
        <v>815</v>
      </c>
      <c r="C17" s="221">
        <v>0.02585648148148148</v>
      </c>
      <c r="D17" s="38">
        <f t="shared" si="0"/>
        <v>92.65890778871977</v>
      </c>
      <c r="E17" s="39">
        <f t="shared" si="1"/>
        <v>112.65890778871977</v>
      </c>
      <c r="F17" s="191">
        <f t="shared" si="2"/>
        <v>0.0018981481481481488</v>
      </c>
      <c r="H17" s="104"/>
    </row>
    <row r="18" spans="1:8" ht="12.75" customHeight="1">
      <c r="A18" s="37" t="s">
        <v>75</v>
      </c>
      <c r="B18" s="185" t="s">
        <v>816</v>
      </c>
      <c r="C18" s="221">
        <v>0.02613425925925926</v>
      </c>
      <c r="D18" s="38">
        <f t="shared" si="0"/>
        <v>91.67404782993799</v>
      </c>
      <c r="E18" s="39">
        <f t="shared" si="1"/>
        <v>111.67404782993799</v>
      </c>
      <c r="F18" s="191">
        <f t="shared" si="2"/>
        <v>0.0021759259259259284</v>
      </c>
      <c r="H18" s="104"/>
    </row>
    <row r="19" spans="1:6" ht="12.75" customHeight="1">
      <c r="A19" s="37" t="s">
        <v>76</v>
      </c>
      <c r="B19" s="185" t="s">
        <v>629</v>
      </c>
      <c r="C19" s="221">
        <v>0.026342592592592588</v>
      </c>
      <c r="D19" s="38">
        <f t="shared" si="0"/>
        <v>90.94903339191566</v>
      </c>
      <c r="E19" s="39">
        <f t="shared" si="1"/>
        <v>110.94903339191566</v>
      </c>
      <c r="F19" s="191">
        <f t="shared" si="2"/>
        <v>0.002384259259259256</v>
      </c>
    </row>
    <row r="20" spans="1:8" ht="12.75" customHeight="1">
      <c r="A20" s="37" t="s">
        <v>77</v>
      </c>
      <c r="B20" s="185" t="s">
        <v>817</v>
      </c>
      <c r="C20" s="221">
        <v>0.026435185185185187</v>
      </c>
      <c r="D20" s="38">
        <f t="shared" si="0"/>
        <v>90.63047285464097</v>
      </c>
      <c r="E20" s="39">
        <f t="shared" si="1"/>
        <v>110.63047285464097</v>
      </c>
      <c r="F20" s="191">
        <f t="shared" si="2"/>
        <v>0.002476851851851855</v>
      </c>
      <c r="H20" s="104"/>
    </row>
    <row r="21" spans="1:8" ht="12.75" customHeight="1">
      <c r="A21" s="37" t="s">
        <v>78</v>
      </c>
      <c r="B21" s="185" t="s">
        <v>818</v>
      </c>
      <c r="C21" s="221">
        <v>0.026493055555555558</v>
      </c>
      <c r="D21" s="38">
        <f t="shared" si="0"/>
        <v>90.43250327653996</v>
      </c>
      <c r="E21" s="39">
        <f t="shared" si="1"/>
        <v>110.43250327653996</v>
      </c>
      <c r="F21" s="191">
        <f t="shared" si="2"/>
        <v>0.0025347222222222264</v>
      </c>
      <c r="H21" s="104"/>
    </row>
    <row r="22" spans="1:8" ht="12.75" customHeight="1">
      <c r="A22" s="37" t="s">
        <v>79</v>
      </c>
      <c r="B22" s="185" t="s">
        <v>819</v>
      </c>
      <c r="C22" s="221">
        <v>0.026504629629629628</v>
      </c>
      <c r="D22" s="38">
        <f t="shared" si="0"/>
        <v>90.39301310043668</v>
      </c>
      <c r="E22" s="39">
        <f t="shared" si="1"/>
        <v>110.39301310043668</v>
      </c>
      <c r="F22" s="191">
        <f t="shared" si="2"/>
        <v>0.0025462962962962965</v>
      </c>
      <c r="H22" s="104"/>
    </row>
    <row r="23" spans="1:8" ht="12.75" customHeight="1">
      <c r="A23" s="37" t="s">
        <v>80</v>
      </c>
      <c r="B23" s="185" t="s">
        <v>555</v>
      </c>
      <c r="C23" s="221">
        <v>0.026712962962962966</v>
      </c>
      <c r="D23" s="38">
        <f t="shared" si="0"/>
        <v>89.68804159445406</v>
      </c>
      <c r="E23" s="39">
        <f t="shared" si="1"/>
        <v>109.68804159445406</v>
      </c>
      <c r="F23" s="191">
        <f t="shared" si="2"/>
        <v>0.0027546296296296346</v>
      </c>
      <c r="H23" s="104"/>
    </row>
    <row r="24" spans="1:8" ht="12.75" customHeight="1">
      <c r="A24" s="37" t="s">
        <v>81</v>
      </c>
      <c r="B24" s="185" t="s">
        <v>820</v>
      </c>
      <c r="C24" s="221">
        <v>0.026736111111111113</v>
      </c>
      <c r="D24" s="38">
        <f t="shared" si="0"/>
        <v>89.61038961038959</v>
      </c>
      <c r="E24" s="39">
        <f t="shared" si="1"/>
        <v>109.61038961038959</v>
      </c>
      <c r="F24" s="191">
        <f t="shared" si="2"/>
        <v>0.002777777777777782</v>
      </c>
      <c r="H24" s="104"/>
    </row>
    <row r="25" spans="1:8" ht="12.75" customHeight="1">
      <c r="A25" s="37" t="s">
        <v>82</v>
      </c>
      <c r="B25" s="185" t="s">
        <v>821</v>
      </c>
      <c r="C25" s="221">
        <v>0.027037037037037037</v>
      </c>
      <c r="D25" s="38">
        <f t="shared" si="0"/>
        <v>88.61301369863013</v>
      </c>
      <c r="E25" s="39">
        <f t="shared" si="1"/>
        <v>108.61301369863013</v>
      </c>
      <c r="F25" s="191">
        <f t="shared" si="2"/>
        <v>0.003078703703703705</v>
      </c>
      <c r="H25" s="104"/>
    </row>
    <row r="26" spans="1:8" ht="12.75" customHeight="1">
      <c r="A26" s="37" t="s">
        <v>83</v>
      </c>
      <c r="B26" s="185" t="s">
        <v>822</v>
      </c>
      <c r="C26" s="221">
        <v>0.027430555555555555</v>
      </c>
      <c r="D26" s="38">
        <f t="shared" si="0"/>
        <v>87.34177215189874</v>
      </c>
      <c r="E26" s="39">
        <f t="shared" si="1"/>
        <v>107.34177215189874</v>
      </c>
      <c r="F26" s="191">
        <f t="shared" si="2"/>
        <v>0.0034722222222222238</v>
      </c>
      <c r="H26" s="104"/>
    </row>
    <row r="27" spans="1:8" ht="12.75" customHeight="1">
      <c r="A27" s="37" t="s">
        <v>84</v>
      </c>
      <c r="B27" s="185" t="s">
        <v>611</v>
      </c>
      <c r="C27" s="221">
        <v>0.027696759259259258</v>
      </c>
      <c r="D27" s="38">
        <f t="shared" si="0"/>
        <v>86.50229837024655</v>
      </c>
      <c r="E27" s="39">
        <f t="shared" si="1"/>
        <v>106.50229837024655</v>
      </c>
      <c r="F27" s="191">
        <f t="shared" si="2"/>
        <v>0.0037384259259259263</v>
      </c>
      <c r="H27" s="104"/>
    </row>
    <row r="28" spans="1:8" ht="12.75" customHeight="1">
      <c r="A28" s="37" t="s">
        <v>85</v>
      </c>
      <c r="B28" s="185" t="s">
        <v>785</v>
      </c>
      <c r="C28" s="221">
        <v>0.027928240740740743</v>
      </c>
      <c r="D28" s="38">
        <f t="shared" si="0"/>
        <v>85.78532946539575</v>
      </c>
      <c r="E28" s="39">
        <f t="shared" si="1"/>
        <v>105.78532946539575</v>
      </c>
      <c r="F28" s="191">
        <f t="shared" si="2"/>
        <v>0.003969907407407412</v>
      </c>
      <c r="H28" s="104"/>
    </row>
    <row r="29" spans="1:8" ht="12.75" customHeight="1">
      <c r="A29" s="37" t="s">
        <v>86</v>
      </c>
      <c r="B29" s="185" t="s">
        <v>823</v>
      </c>
      <c r="C29" s="221">
        <v>0.028078703703703703</v>
      </c>
      <c r="D29" s="38">
        <f t="shared" si="0"/>
        <v>85.32563891178894</v>
      </c>
      <c r="E29" s="39">
        <f t="shared" si="1"/>
        <v>105.32563891178894</v>
      </c>
      <c r="F29" s="191">
        <f t="shared" si="2"/>
        <v>0.0041203703703703715</v>
      </c>
      <c r="H29" s="104"/>
    </row>
    <row r="30" spans="1:6" ht="12.75" customHeight="1">
      <c r="A30" s="37" t="s">
        <v>87</v>
      </c>
      <c r="B30" s="185" t="s">
        <v>824</v>
      </c>
      <c r="C30" s="221">
        <v>0.028252314814814813</v>
      </c>
      <c r="D30" s="38">
        <f t="shared" si="0"/>
        <v>84.8013109381401</v>
      </c>
      <c r="E30" s="39">
        <f t="shared" si="1"/>
        <v>104.8013109381401</v>
      </c>
      <c r="F30" s="191">
        <f t="shared" si="2"/>
        <v>0.004293981481481482</v>
      </c>
    </row>
    <row r="31" spans="1:8" ht="12.75" customHeight="1">
      <c r="A31" s="37" t="s">
        <v>88</v>
      </c>
      <c r="B31" s="185" t="s">
        <v>743</v>
      </c>
      <c r="C31" s="221">
        <v>0.028287037037037038</v>
      </c>
      <c r="D31" s="38">
        <f t="shared" si="0"/>
        <v>84.69721767594108</v>
      </c>
      <c r="E31" s="39">
        <f t="shared" si="1"/>
        <v>104.69721767594108</v>
      </c>
      <c r="F31" s="191">
        <f t="shared" si="2"/>
        <v>0.004328703703703706</v>
      </c>
      <c r="H31" s="104"/>
    </row>
    <row r="32" spans="1:8" ht="12.75" customHeight="1">
      <c r="A32" s="37" t="s">
        <v>89</v>
      </c>
      <c r="B32" s="185" t="s">
        <v>554</v>
      </c>
      <c r="C32" s="221">
        <v>0.028402777777777777</v>
      </c>
      <c r="D32" s="38">
        <f t="shared" si="0"/>
        <v>84.3520782396088</v>
      </c>
      <c r="E32" s="39">
        <f t="shared" si="1"/>
        <v>104.3520782396088</v>
      </c>
      <c r="F32" s="191">
        <f t="shared" si="2"/>
        <v>0.004444444444444445</v>
      </c>
      <c r="H32" s="104"/>
    </row>
    <row r="33" spans="1:8" ht="12.75" customHeight="1">
      <c r="A33" s="37" t="s">
        <v>90</v>
      </c>
      <c r="B33" s="185" t="s">
        <v>558</v>
      </c>
      <c r="C33" s="221">
        <v>0.02854166666666667</v>
      </c>
      <c r="D33" s="38">
        <f t="shared" si="0"/>
        <v>83.94160583941604</v>
      </c>
      <c r="E33" s="39">
        <f t="shared" si="1"/>
        <v>103.94160583941604</v>
      </c>
      <c r="F33" s="191">
        <f t="shared" si="2"/>
        <v>0.0045833333333333386</v>
      </c>
      <c r="H33" s="104"/>
    </row>
    <row r="34" spans="1:8" ht="12.75" customHeight="1">
      <c r="A34" s="37" t="s">
        <v>91</v>
      </c>
      <c r="B34" s="185" t="s">
        <v>825</v>
      </c>
      <c r="C34" s="221">
        <v>0.028587962962962964</v>
      </c>
      <c r="D34" s="38">
        <f t="shared" si="0"/>
        <v>83.80566801619432</v>
      </c>
      <c r="E34" s="39">
        <f t="shared" si="1"/>
        <v>103.80566801619432</v>
      </c>
      <c r="F34" s="191">
        <f t="shared" si="2"/>
        <v>0.004629629629629633</v>
      </c>
      <c r="H34" s="104"/>
    </row>
    <row r="35" spans="1:8" ht="12.75" customHeight="1">
      <c r="A35" s="37" t="s">
        <v>92</v>
      </c>
      <c r="B35" s="185" t="s">
        <v>761</v>
      </c>
      <c r="C35" s="221">
        <v>0.028680555555555553</v>
      </c>
      <c r="D35" s="38">
        <f t="shared" si="0"/>
        <v>83.53510895883778</v>
      </c>
      <c r="E35" s="39">
        <f t="shared" si="1"/>
        <v>103.53510895883778</v>
      </c>
      <c r="F35" s="191">
        <f t="shared" si="2"/>
        <v>0.004722222222222221</v>
      </c>
      <c r="H35" s="104"/>
    </row>
    <row r="36" spans="1:8" ht="12.75" customHeight="1">
      <c r="A36" s="37" t="s">
        <v>93</v>
      </c>
      <c r="B36" s="185" t="s">
        <v>618</v>
      </c>
      <c r="C36" s="221">
        <v>0.028865740740740744</v>
      </c>
      <c r="D36" s="38">
        <f t="shared" si="0"/>
        <v>82.9991980753809</v>
      </c>
      <c r="E36" s="39">
        <f t="shared" si="1"/>
        <v>102.9991980753809</v>
      </c>
      <c r="F36" s="191">
        <f t="shared" si="2"/>
        <v>0.004907407407407412</v>
      </c>
      <c r="H36" s="104"/>
    </row>
    <row r="37" spans="1:8" ht="12.75" customHeight="1">
      <c r="A37" s="37" t="s">
        <v>94</v>
      </c>
      <c r="B37" s="185" t="s">
        <v>826</v>
      </c>
      <c r="C37" s="221">
        <v>0.029050925925925928</v>
      </c>
      <c r="D37" s="38">
        <f t="shared" si="0"/>
        <v>82.47011952191234</v>
      </c>
      <c r="E37" s="39">
        <f t="shared" si="1"/>
        <v>102.47011952191234</v>
      </c>
      <c r="F37" s="191">
        <f t="shared" si="2"/>
        <v>0.0050925925925925965</v>
      </c>
      <c r="H37" s="104"/>
    </row>
    <row r="38" spans="1:8" ht="12.75" customHeight="1">
      <c r="A38" s="37" t="s">
        <v>95</v>
      </c>
      <c r="B38" s="185" t="s">
        <v>827</v>
      </c>
      <c r="C38" s="221">
        <v>0.029155092592592594</v>
      </c>
      <c r="D38" s="38">
        <f t="shared" si="0"/>
        <v>82.17546645494242</v>
      </c>
      <c r="E38" s="39">
        <f t="shared" si="1"/>
        <v>102.17546645494242</v>
      </c>
      <c r="F38" s="191">
        <f t="shared" si="2"/>
        <v>0.005196759259259262</v>
      </c>
      <c r="H38" s="104"/>
    </row>
    <row r="39" spans="1:8" ht="12.75" customHeight="1">
      <c r="A39" s="37" t="s">
        <v>96</v>
      </c>
      <c r="B39" s="185" t="s">
        <v>632</v>
      </c>
      <c r="C39" s="221">
        <v>0.029247685185185186</v>
      </c>
      <c r="D39" s="38">
        <f t="shared" si="0"/>
        <v>81.91531460229521</v>
      </c>
      <c r="E39" s="39">
        <f t="shared" si="1"/>
        <v>101.91531460229521</v>
      </c>
      <c r="F39" s="191">
        <f t="shared" si="2"/>
        <v>0.005289351851851854</v>
      </c>
      <c r="H39" s="104"/>
    </row>
    <row r="40" spans="1:8" ht="12.75" customHeight="1">
      <c r="A40" s="37" t="s">
        <v>97</v>
      </c>
      <c r="B40" s="185" t="s">
        <v>828</v>
      </c>
      <c r="C40" s="221">
        <v>0.029502314814814815</v>
      </c>
      <c r="D40" s="38">
        <f t="shared" si="0"/>
        <v>81.20831698705373</v>
      </c>
      <c r="E40" s="39">
        <f t="shared" si="1"/>
        <v>101.20831698705373</v>
      </c>
      <c r="F40" s="191">
        <f t="shared" si="2"/>
        <v>0.005543981481481483</v>
      </c>
      <c r="H40" s="104"/>
    </row>
    <row r="41" spans="1:6" ht="12.75" customHeight="1">
      <c r="A41" s="37" t="s">
        <v>98</v>
      </c>
      <c r="B41" s="185" t="s">
        <v>676</v>
      </c>
      <c r="C41" s="221">
        <v>0.02952546296296296</v>
      </c>
      <c r="D41" s="38">
        <f aca="true" t="shared" si="3" ref="D41:D72">(C$9/C41)*100</f>
        <v>81.14464915719324</v>
      </c>
      <c r="E41" s="39">
        <f aca="true" t="shared" si="4" ref="E41:E72">D41+E$4</f>
        <v>101.14464915719324</v>
      </c>
      <c r="F41" s="191">
        <f t="shared" si="2"/>
        <v>0.00556712962962963</v>
      </c>
    </row>
    <row r="42" spans="1:8" ht="12.75" customHeight="1">
      <c r="A42" s="37" t="s">
        <v>99</v>
      </c>
      <c r="B42" s="185" t="s">
        <v>640</v>
      </c>
      <c r="C42" s="221">
        <v>0.02957175925925926</v>
      </c>
      <c r="D42" s="38">
        <f t="shared" si="3"/>
        <v>81.01761252446184</v>
      </c>
      <c r="E42" s="39">
        <f t="shared" si="4"/>
        <v>101.01761252446184</v>
      </c>
      <c r="F42" s="191">
        <f aca="true" t="shared" si="5" ref="F42:F73">C42-C$9</f>
        <v>0.005613425925925928</v>
      </c>
      <c r="H42" s="104"/>
    </row>
    <row r="43" spans="1:8" ht="12.75" customHeight="1">
      <c r="A43" s="37" t="s">
        <v>100</v>
      </c>
      <c r="B43" s="185" t="s">
        <v>623</v>
      </c>
      <c r="C43" s="221">
        <v>0.0296412037037037</v>
      </c>
      <c r="D43" s="38">
        <f t="shared" si="3"/>
        <v>80.82780163998439</v>
      </c>
      <c r="E43" s="39">
        <f t="shared" si="4"/>
        <v>100.82780163998439</v>
      </c>
      <c r="F43" s="191">
        <f t="shared" si="5"/>
        <v>0.005682870370370369</v>
      </c>
      <c r="H43" s="104"/>
    </row>
    <row r="44" spans="1:8" ht="12.75" customHeight="1">
      <c r="A44" s="37" t="s">
        <v>101</v>
      </c>
      <c r="B44" s="185" t="s">
        <v>829</v>
      </c>
      <c r="C44" s="221">
        <v>0.02974537037037037</v>
      </c>
      <c r="D44" s="38">
        <f t="shared" si="3"/>
        <v>80.54474708171206</v>
      </c>
      <c r="E44" s="39">
        <f t="shared" si="4"/>
        <v>100.54474708171206</v>
      </c>
      <c r="F44" s="191">
        <f t="shared" si="5"/>
        <v>0.0057870370370370385</v>
      </c>
      <c r="H44" s="104"/>
    </row>
    <row r="45" spans="1:8" ht="12.75" customHeight="1">
      <c r="A45" s="37" t="s">
        <v>102</v>
      </c>
      <c r="B45" s="185" t="s">
        <v>575</v>
      </c>
      <c r="C45" s="221">
        <v>0.02980324074074074</v>
      </c>
      <c r="D45" s="38">
        <f t="shared" si="3"/>
        <v>80.38834951456309</v>
      </c>
      <c r="E45" s="39">
        <f t="shared" si="4"/>
        <v>100.38834951456309</v>
      </c>
      <c r="F45" s="191">
        <f t="shared" si="5"/>
        <v>0.00584490740740741</v>
      </c>
      <c r="H45" s="104"/>
    </row>
    <row r="46" spans="1:8" ht="12.75" customHeight="1">
      <c r="A46" s="37" t="s">
        <v>103</v>
      </c>
      <c r="B46" s="185" t="s">
        <v>830</v>
      </c>
      <c r="C46" s="221">
        <v>0.03002314814814815</v>
      </c>
      <c r="D46" s="38">
        <f t="shared" si="3"/>
        <v>79.79953739398611</v>
      </c>
      <c r="E46" s="39">
        <f t="shared" si="4"/>
        <v>99.79953739398611</v>
      </c>
      <c r="F46" s="191">
        <f t="shared" si="5"/>
        <v>0.006064814814814818</v>
      </c>
      <c r="H46" s="104"/>
    </row>
    <row r="47" spans="1:8" ht="12.75" customHeight="1">
      <c r="A47" s="37" t="s">
        <v>104</v>
      </c>
      <c r="B47" s="185" t="s">
        <v>831</v>
      </c>
      <c r="C47" s="221">
        <v>0.03006944444444444</v>
      </c>
      <c r="D47" s="38">
        <f t="shared" si="3"/>
        <v>79.67667436489609</v>
      </c>
      <c r="E47" s="39">
        <f t="shared" si="4"/>
        <v>99.67667436489609</v>
      </c>
      <c r="F47" s="191">
        <f t="shared" si="5"/>
        <v>0.006111111111111109</v>
      </c>
      <c r="H47" s="104"/>
    </row>
    <row r="48" spans="1:8" ht="12.75" customHeight="1">
      <c r="A48" s="37" t="s">
        <v>105</v>
      </c>
      <c r="B48" s="185" t="s">
        <v>643</v>
      </c>
      <c r="C48" s="221">
        <v>0.030208333333333334</v>
      </c>
      <c r="D48" s="38">
        <f t="shared" si="3"/>
        <v>79.31034482758619</v>
      </c>
      <c r="E48" s="39">
        <f t="shared" si="4"/>
        <v>99.31034482758619</v>
      </c>
      <c r="F48" s="191">
        <f t="shared" si="5"/>
        <v>0.006250000000000002</v>
      </c>
      <c r="H48" s="104"/>
    </row>
    <row r="49" spans="1:8" ht="12.75" customHeight="1">
      <c r="A49" s="37" t="s">
        <v>106</v>
      </c>
      <c r="B49" s="185" t="s">
        <v>549</v>
      </c>
      <c r="C49" s="221">
        <v>0.030208333333333334</v>
      </c>
      <c r="D49" s="38">
        <f t="shared" si="3"/>
        <v>79.31034482758619</v>
      </c>
      <c r="E49" s="39">
        <f t="shared" si="4"/>
        <v>99.31034482758619</v>
      </c>
      <c r="F49" s="191">
        <f t="shared" si="5"/>
        <v>0.006250000000000002</v>
      </c>
      <c r="H49" s="104"/>
    </row>
    <row r="50" spans="1:8" ht="12.75" customHeight="1">
      <c r="A50" s="37" t="s">
        <v>107</v>
      </c>
      <c r="B50" s="185" t="s">
        <v>546</v>
      </c>
      <c r="C50" s="221">
        <v>0.030393518518518518</v>
      </c>
      <c r="D50" s="38">
        <f t="shared" si="3"/>
        <v>78.82711348057883</v>
      </c>
      <c r="E50" s="39">
        <f t="shared" si="4"/>
        <v>98.82711348057883</v>
      </c>
      <c r="F50" s="191">
        <f t="shared" si="5"/>
        <v>0.006435185185185186</v>
      </c>
      <c r="H50" s="104"/>
    </row>
    <row r="51" spans="1:8" ht="12.75" customHeight="1">
      <c r="A51" s="37" t="s">
        <v>108</v>
      </c>
      <c r="B51" s="185" t="s">
        <v>832</v>
      </c>
      <c r="C51" s="221">
        <v>0.030486111111111113</v>
      </c>
      <c r="D51" s="38">
        <f t="shared" si="3"/>
        <v>78.58769931662869</v>
      </c>
      <c r="E51" s="39">
        <f t="shared" si="4"/>
        <v>98.58769931662869</v>
      </c>
      <c r="F51" s="191">
        <f t="shared" si="5"/>
        <v>0.006527777777777782</v>
      </c>
      <c r="H51" s="104"/>
    </row>
    <row r="52" spans="1:6" ht="12.75" customHeight="1">
      <c r="A52" s="37" t="s">
        <v>109</v>
      </c>
      <c r="B52" s="185" t="s">
        <v>634</v>
      </c>
      <c r="C52" s="221">
        <v>0.030555555555555555</v>
      </c>
      <c r="D52" s="38">
        <f t="shared" si="3"/>
        <v>78.4090909090909</v>
      </c>
      <c r="E52" s="39">
        <f t="shared" si="4"/>
        <v>98.4090909090909</v>
      </c>
      <c r="F52" s="191">
        <f t="shared" si="5"/>
        <v>0.006597222222222223</v>
      </c>
    </row>
    <row r="53" spans="1:8" ht="12.75" customHeight="1">
      <c r="A53" s="37" t="s">
        <v>110</v>
      </c>
      <c r="B53" s="185" t="s">
        <v>592</v>
      </c>
      <c r="C53" s="221">
        <v>0.030636574074074076</v>
      </c>
      <c r="D53" s="38">
        <f t="shared" si="3"/>
        <v>78.2017378163959</v>
      </c>
      <c r="E53" s="39">
        <f t="shared" si="4"/>
        <v>98.2017378163959</v>
      </c>
      <c r="F53" s="191">
        <f t="shared" si="5"/>
        <v>0.006678240740740745</v>
      </c>
      <c r="H53" s="104"/>
    </row>
    <row r="54" spans="1:8" ht="12.75" customHeight="1">
      <c r="A54" s="37" t="s">
        <v>111</v>
      </c>
      <c r="B54" s="185" t="s">
        <v>833</v>
      </c>
      <c r="C54" s="221">
        <v>0.030659722222222224</v>
      </c>
      <c r="D54" s="38">
        <f t="shared" si="3"/>
        <v>78.14269535673837</v>
      </c>
      <c r="E54" s="39">
        <f t="shared" si="4"/>
        <v>98.14269535673837</v>
      </c>
      <c r="F54" s="191">
        <f t="shared" si="5"/>
        <v>0.006701388888888892</v>
      </c>
      <c r="H54" s="104"/>
    </row>
    <row r="55" spans="1:8" ht="12.75" customHeight="1">
      <c r="A55" s="37" t="s">
        <v>112</v>
      </c>
      <c r="B55" s="185" t="s">
        <v>559</v>
      </c>
      <c r="C55" s="221">
        <v>0.03071759259259259</v>
      </c>
      <c r="D55" s="38">
        <f t="shared" si="3"/>
        <v>77.99547852298417</v>
      </c>
      <c r="E55" s="39">
        <f t="shared" si="4"/>
        <v>97.99547852298417</v>
      </c>
      <c r="F55" s="191">
        <f t="shared" si="5"/>
        <v>0.00675925925925926</v>
      </c>
      <c r="H55" s="104"/>
    </row>
    <row r="56" spans="1:8" ht="12.75" customHeight="1">
      <c r="A56" s="37" t="s">
        <v>113</v>
      </c>
      <c r="B56" s="185" t="s">
        <v>600</v>
      </c>
      <c r="C56" s="221">
        <v>0.030925925925925926</v>
      </c>
      <c r="D56" s="38">
        <f t="shared" si="3"/>
        <v>77.47005988023952</v>
      </c>
      <c r="E56" s="39">
        <f t="shared" si="4"/>
        <v>97.47005988023952</v>
      </c>
      <c r="F56" s="191">
        <f t="shared" si="5"/>
        <v>0.006967592592592595</v>
      </c>
      <c r="H56" s="104"/>
    </row>
    <row r="57" spans="1:8" ht="12.75" customHeight="1">
      <c r="A57" s="37" t="s">
        <v>114</v>
      </c>
      <c r="B57" s="185" t="s">
        <v>537</v>
      </c>
      <c r="C57" s="221">
        <v>0.03096064814814815</v>
      </c>
      <c r="D57" s="38">
        <f t="shared" si="3"/>
        <v>77.38317757009344</v>
      </c>
      <c r="E57" s="39">
        <f t="shared" si="4"/>
        <v>97.38317757009344</v>
      </c>
      <c r="F57" s="191">
        <f t="shared" si="5"/>
        <v>0.007002314814814819</v>
      </c>
      <c r="H57" s="104"/>
    </row>
    <row r="58" spans="1:8" ht="12.75" customHeight="1">
      <c r="A58" s="37" t="s">
        <v>115</v>
      </c>
      <c r="B58" s="185" t="s">
        <v>709</v>
      </c>
      <c r="C58" s="221">
        <v>0.031203703703703702</v>
      </c>
      <c r="D58" s="38">
        <f t="shared" si="3"/>
        <v>76.78041543026706</v>
      </c>
      <c r="E58" s="39">
        <f t="shared" si="4"/>
        <v>96.78041543026706</v>
      </c>
      <c r="F58" s="191">
        <f t="shared" si="5"/>
        <v>0.007245370370370371</v>
      </c>
      <c r="H58" s="104"/>
    </row>
    <row r="59" spans="1:8" ht="12.75" customHeight="1">
      <c r="A59" s="37" t="s">
        <v>116</v>
      </c>
      <c r="B59" s="185" t="s">
        <v>564</v>
      </c>
      <c r="C59" s="221">
        <v>0.03128472222222222</v>
      </c>
      <c r="D59" s="38">
        <f t="shared" si="3"/>
        <v>76.58157602663707</v>
      </c>
      <c r="E59" s="39">
        <f t="shared" si="4"/>
        <v>96.58157602663707</v>
      </c>
      <c r="F59" s="191">
        <f t="shared" si="5"/>
        <v>0.007326388888888889</v>
      </c>
      <c r="H59" s="104"/>
    </row>
    <row r="60" spans="1:8" ht="12.75" customHeight="1">
      <c r="A60" s="37" t="s">
        <v>117</v>
      </c>
      <c r="B60" s="185" t="s">
        <v>603</v>
      </c>
      <c r="C60" s="221">
        <v>0.03138888888888889</v>
      </c>
      <c r="D60" s="38">
        <f t="shared" si="3"/>
        <v>76.32743362831857</v>
      </c>
      <c r="E60" s="39">
        <f t="shared" si="4"/>
        <v>96.32743362831857</v>
      </c>
      <c r="F60" s="191">
        <f t="shared" si="5"/>
        <v>0.007430555555555558</v>
      </c>
      <c r="H60" s="104"/>
    </row>
    <row r="61" spans="1:8" ht="12.75" customHeight="1">
      <c r="A61" s="37" t="s">
        <v>118</v>
      </c>
      <c r="B61" s="185" t="s">
        <v>586</v>
      </c>
      <c r="C61" s="221">
        <v>0.031504629629629625</v>
      </c>
      <c r="D61" s="38">
        <f t="shared" si="3"/>
        <v>76.0470242468773</v>
      </c>
      <c r="E61" s="39">
        <f t="shared" si="4"/>
        <v>96.0470242468773</v>
      </c>
      <c r="F61" s="191">
        <f t="shared" si="5"/>
        <v>0.007546296296296294</v>
      </c>
      <c r="H61" s="104"/>
    </row>
    <row r="62" spans="1:8" ht="12.75" customHeight="1">
      <c r="A62" s="37" t="s">
        <v>119</v>
      </c>
      <c r="B62" s="185" t="s">
        <v>584</v>
      </c>
      <c r="C62" s="221">
        <v>0.031712962962962964</v>
      </c>
      <c r="D62" s="38">
        <f t="shared" si="3"/>
        <v>75.54744525547444</v>
      </c>
      <c r="E62" s="39">
        <f t="shared" si="4"/>
        <v>95.54744525547444</v>
      </c>
      <c r="F62" s="191">
        <f t="shared" si="5"/>
        <v>0.007754629629629632</v>
      </c>
      <c r="H62" s="104"/>
    </row>
    <row r="63" spans="1:6" ht="12.75" customHeight="1">
      <c r="A63" s="37" t="s">
        <v>120</v>
      </c>
      <c r="B63" s="185" t="s">
        <v>569</v>
      </c>
      <c r="C63" s="221">
        <v>0.031712962962962964</v>
      </c>
      <c r="D63" s="38">
        <f t="shared" si="3"/>
        <v>75.54744525547444</v>
      </c>
      <c r="E63" s="39">
        <f t="shared" si="4"/>
        <v>95.54744525547444</v>
      </c>
      <c r="F63" s="191">
        <f t="shared" si="5"/>
        <v>0.007754629629629632</v>
      </c>
    </row>
    <row r="64" spans="1:8" ht="12.75" customHeight="1">
      <c r="A64" s="37" t="s">
        <v>121</v>
      </c>
      <c r="B64" s="185" t="s">
        <v>567</v>
      </c>
      <c r="C64" s="221">
        <v>0.031747685185185184</v>
      </c>
      <c r="D64" s="38">
        <f t="shared" si="3"/>
        <v>75.46481954064892</v>
      </c>
      <c r="E64" s="39">
        <f t="shared" si="4"/>
        <v>95.46481954064892</v>
      </c>
      <c r="F64" s="191">
        <f t="shared" si="5"/>
        <v>0.007789351851851853</v>
      </c>
      <c r="H64" s="104"/>
    </row>
    <row r="65" spans="1:8" ht="12.75" customHeight="1">
      <c r="A65" s="37" t="s">
        <v>122</v>
      </c>
      <c r="B65" s="185" t="s">
        <v>834</v>
      </c>
      <c r="C65" s="221">
        <v>0.031956018518518516</v>
      </c>
      <c r="D65" s="38">
        <f t="shared" si="3"/>
        <v>74.97283592901123</v>
      </c>
      <c r="E65" s="39">
        <f t="shared" si="4"/>
        <v>94.97283592901123</v>
      </c>
      <c r="F65" s="191">
        <f t="shared" si="5"/>
        <v>0.007997685185185184</v>
      </c>
      <c r="H65" s="104"/>
    </row>
    <row r="66" spans="1:8" ht="12.75" customHeight="1">
      <c r="A66" s="37" t="s">
        <v>123</v>
      </c>
      <c r="B66" s="185" t="s">
        <v>779</v>
      </c>
      <c r="C66" s="221">
        <v>0.03196759259259259</v>
      </c>
      <c r="D66" s="38">
        <f t="shared" si="3"/>
        <v>74.94569152787835</v>
      </c>
      <c r="E66" s="39">
        <f t="shared" si="4"/>
        <v>94.94569152787835</v>
      </c>
      <c r="F66" s="191">
        <f t="shared" si="5"/>
        <v>0.008009259259259258</v>
      </c>
      <c r="H66" s="104"/>
    </row>
    <row r="67" spans="1:8" ht="12.75" customHeight="1">
      <c r="A67" s="37" t="s">
        <v>124</v>
      </c>
      <c r="B67" s="185" t="s">
        <v>835</v>
      </c>
      <c r="C67" s="221">
        <v>0.03197916666666666</v>
      </c>
      <c r="D67" s="38">
        <f t="shared" si="3"/>
        <v>74.9185667752443</v>
      </c>
      <c r="E67" s="39">
        <f t="shared" si="4"/>
        <v>94.9185667752443</v>
      </c>
      <c r="F67" s="191">
        <f t="shared" si="5"/>
        <v>0.008020833333333331</v>
      </c>
      <c r="H67" s="104"/>
    </row>
    <row r="68" spans="1:8" ht="12.75" customHeight="1">
      <c r="A68" s="37" t="s">
        <v>125</v>
      </c>
      <c r="B68" s="185" t="s">
        <v>836</v>
      </c>
      <c r="C68" s="221">
        <v>0.03201388888888889</v>
      </c>
      <c r="D68" s="38">
        <f t="shared" si="3"/>
        <v>74.83731019522776</v>
      </c>
      <c r="E68" s="39">
        <f t="shared" si="4"/>
        <v>94.83731019522776</v>
      </c>
      <c r="F68" s="191">
        <f t="shared" si="5"/>
        <v>0.008055555555555559</v>
      </c>
      <c r="H68" s="104"/>
    </row>
    <row r="69" spans="1:8" ht="12.75" customHeight="1">
      <c r="A69" s="37" t="s">
        <v>126</v>
      </c>
      <c r="B69" s="185" t="s">
        <v>620</v>
      </c>
      <c r="C69" s="221">
        <v>0.03210648148148148</v>
      </c>
      <c r="D69" s="38">
        <f t="shared" si="3"/>
        <v>74.62148521989906</v>
      </c>
      <c r="E69" s="39">
        <f t="shared" si="4"/>
        <v>94.62148521989906</v>
      </c>
      <c r="F69" s="191">
        <f t="shared" si="5"/>
        <v>0.008148148148148147</v>
      </c>
      <c r="H69" s="104"/>
    </row>
    <row r="70" spans="1:8" ht="12.75" customHeight="1">
      <c r="A70" s="37" t="s">
        <v>127</v>
      </c>
      <c r="B70" s="185" t="s">
        <v>837</v>
      </c>
      <c r="C70" s="221">
        <v>0.032129629629629626</v>
      </c>
      <c r="D70" s="38">
        <f t="shared" si="3"/>
        <v>74.56772334293949</v>
      </c>
      <c r="E70" s="39">
        <f t="shared" si="4"/>
        <v>94.56772334293949</v>
      </c>
      <c r="F70" s="191">
        <f t="shared" si="5"/>
        <v>0.008171296296296295</v>
      </c>
      <c r="H70" s="104"/>
    </row>
    <row r="71" spans="1:8" ht="12.75" customHeight="1">
      <c r="A71" s="37" t="s">
        <v>128</v>
      </c>
      <c r="B71" s="185" t="s">
        <v>641</v>
      </c>
      <c r="C71" s="221">
        <v>0.0321875</v>
      </c>
      <c r="D71" s="38">
        <f t="shared" si="3"/>
        <v>74.43365695792879</v>
      </c>
      <c r="E71" s="39">
        <f t="shared" si="4"/>
        <v>94.43365695792879</v>
      </c>
      <c r="F71" s="191">
        <f t="shared" si="5"/>
        <v>0.00822916666666667</v>
      </c>
      <c r="H71" s="104"/>
    </row>
    <row r="72" spans="1:8" ht="12.75" customHeight="1">
      <c r="A72" s="37" t="s">
        <v>129</v>
      </c>
      <c r="B72" s="185" t="s">
        <v>622</v>
      </c>
      <c r="C72" s="221">
        <v>0.03230324074074074</v>
      </c>
      <c r="D72" s="38">
        <f t="shared" si="3"/>
        <v>74.16696524543175</v>
      </c>
      <c r="E72" s="39">
        <f t="shared" si="4"/>
        <v>94.16696524543175</v>
      </c>
      <c r="F72" s="191">
        <f t="shared" si="5"/>
        <v>0.008344907407407405</v>
      </c>
      <c r="H72" s="104"/>
    </row>
    <row r="73" spans="1:8" ht="12.75" customHeight="1">
      <c r="A73" s="37" t="s">
        <v>130</v>
      </c>
      <c r="B73" s="185" t="s">
        <v>568</v>
      </c>
      <c r="C73" s="221">
        <v>0.03244212962962963</v>
      </c>
      <c r="D73" s="38">
        <f aca="true" t="shared" si="6" ref="D73:D104">(C$9/C73)*100</f>
        <v>73.84944702104886</v>
      </c>
      <c r="E73" s="39">
        <f aca="true" t="shared" si="7" ref="E73:E104">D73+E$4</f>
        <v>93.84944702104886</v>
      </c>
      <c r="F73" s="191">
        <f t="shared" si="5"/>
        <v>0.008483796296296302</v>
      </c>
      <c r="H73" s="104"/>
    </row>
    <row r="74" spans="1:6" ht="12.75" customHeight="1">
      <c r="A74" s="37" t="s">
        <v>131</v>
      </c>
      <c r="B74" s="185" t="s">
        <v>757</v>
      </c>
      <c r="C74" s="221">
        <v>0.03266203703703704</v>
      </c>
      <c r="D74" s="38">
        <f t="shared" si="6"/>
        <v>73.35223245924875</v>
      </c>
      <c r="E74" s="39">
        <f t="shared" si="7"/>
        <v>93.35223245924875</v>
      </c>
      <c r="F74" s="191">
        <f aca="true" t="shared" si="8" ref="F74:F105">C74-C$9</f>
        <v>0.008703703703703707</v>
      </c>
    </row>
    <row r="75" spans="1:8" ht="12.75" customHeight="1">
      <c r="A75" s="37" t="s">
        <v>132</v>
      </c>
      <c r="B75" s="185" t="s">
        <v>599</v>
      </c>
      <c r="C75" s="221">
        <v>0.03297453703703704</v>
      </c>
      <c r="D75" s="38">
        <f t="shared" si="6"/>
        <v>72.65707265707265</v>
      </c>
      <c r="E75" s="39">
        <f t="shared" si="7"/>
        <v>92.65707265707265</v>
      </c>
      <c r="F75" s="191">
        <f t="shared" si="8"/>
        <v>0.009016203703703707</v>
      </c>
      <c r="H75" s="104"/>
    </row>
    <row r="76" spans="1:8" ht="12.75" customHeight="1">
      <c r="A76" s="37" t="s">
        <v>133</v>
      </c>
      <c r="B76" s="185" t="s">
        <v>550</v>
      </c>
      <c r="C76" s="221">
        <v>0.033171296296296296</v>
      </c>
      <c r="D76" s="38">
        <f t="shared" si="6"/>
        <v>72.22609909281228</v>
      </c>
      <c r="E76" s="39">
        <f t="shared" si="7"/>
        <v>92.22609909281228</v>
      </c>
      <c r="F76" s="191">
        <f t="shared" si="8"/>
        <v>0.009212962962962964</v>
      </c>
      <c r="H76" s="104"/>
    </row>
    <row r="77" spans="1:8" ht="12.75" customHeight="1">
      <c r="A77" s="37" t="s">
        <v>134</v>
      </c>
      <c r="B77" s="185" t="s">
        <v>838</v>
      </c>
      <c r="C77" s="221">
        <v>0.033379629629629634</v>
      </c>
      <c r="D77" s="38">
        <f t="shared" si="6"/>
        <v>71.77531206657419</v>
      </c>
      <c r="E77" s="39">
        <f t="shared" si="7"/>
        <v>91.77531206657419</v>
      </c>
      <c r="F77" s="191">
        <f t="shared" si="8"/>
        <v>0.009421296296296303</v>
      </c>
      <c r="H77" s="104"/>
    </row>
    <row r="78" spans="1:8" ht="12.75" customHeight="1">
      <c r="A78" s="37" t="s">
        <v>135</v>
      </c>
      <c r="B78" s="185" t="s">
        <v>593</v>
      </c>
      <c r="C78" s="221">
        <v>0.033414351851851855</v>
      </c>
      <c r="D78" s="38">
        <f t="shared" si="6"/>
        <v>71.70072739868374</v>
      </c>
      <c r="E78" s="39">
        <f t="shared" si="7"/>
        <v>91.70072739868374</v>
      </c>
      <c r="F78" s="191">
        <f t="shared" si="8"/>
        <v>0.009456018518518523</v>
      </c>
      <c r="H78" s="104"/>
    </row>
    <row r="79" spans="1:8" ht="12.75" customHeight="1">
      <c r="A79" s="37" t="s">
        <v>136</v>
      </c>
      <c r="B79" s="185" t="s">
        <v>630</v>
      </c>
      <c r="C79" s="221">
        <v>0.033414351851851855</v>
      </c>
      <c r="D79" s="38">
        <f t="shared" si="6"/>
        <v>71.70072739868374</v>
      </c>
      <c r="E79" s="39">
        <f t="shared" si="7"/>
        <v>91.70072739868374</v>
      </c>
      <c r="F79" s="191">
        <f t="shared" si="8"/>
        <v>0.009456018518518523</v>
      </c>
      <c r="H79" s="104"/>
    </row>
    <row r="80" spans="1:8" ht="12.75" customHeight="1">
      <c r="A80" s="37" t="s">
        <v>137</v>
      </c>
      <c r="B80" s="185" t="s">
        <v>839</v>
      </c>
      <c r="C80" s="221">
        <v>0.0338425925925926</v>
      </c>
      <c r="D80" s="38">
        <f t="shared" si="6"/>
        <v>70.79343365253077</v>
      </c>
      <c r="E80" s="39">
        <f t="shared" si="7"/>
        <v>90.79343365253077</v>
      </c>
      <c r="F80" s="191">
        <f t="shared" si="8"/>
        <v>0.009884259259259266</v>
      </c>
      <c r="H80" s="104"/>
    </row>
    <row r="81" spans="1:8" ht="12.75" customHeight="1">
      <c r="A81" s="37" t="s">
        <v>138</v>
      </c>
      <c r="B81" s="185" t="s">
        <v>840</v>
      </c>
      <c r="C81" s="221">
        <v>0.03395833333333333</v>
      </c>
      <c r="D81" s="38">
        <f t="shared" si="6"/>
        <v>70.5521472392638</v>
      </c>
      <c r="E81" s="39">
        <f t="shared" si="7"/>
        <v>90.5521472392638</v>
      </c>
      <c r="F81" s="191">
        <f t="shared" si="8"/>
        <v>0.010000000000000002</v>
      </c>
      <c r="H81" s="104"/>
    </row>
    <row r="82" spans="1:8" ht="12.75" customHeight="1">
      <c r="A82" s="37" t="s">
        <v>139</v>
      </c>
      <c r="B82" s="185" t="s">
        <v>588</v>
      </c>
      <c r="C82" s="221">
        <v>0.03429398148148148</v>
      </c>
      <c r="D82" s="38">
        <f t="shared" si="6"/>
        <v>69.86162672966587</v>
      </c>
      <c r="E82" s="39">
        <f t="shared" si="7"/>
        <v>89.86162672966587</v>
      </c>
      <c r="F82" s="191">
        <f t="shared" si="8"/>
        <v>0.01033564814814815</v>
      </c>
      <c r="H82" s="104"/>
    </row>
    <row r="83" spans="1:8" ht="12.75" customHeight="1">
      <c r="A83" s="37" t="s">
        <v>140</v>
      </c>
      <c r="B83" s="185" t="s">
        <v>578</v>
      </c>
      <c r="C83" s="221">
        <v>0.034386574074074076</v>
      </c>
      <c r="D83" s="38">
        <f t="shared" si="6"/>
        <v>69.67351060249072</v>
      </c>
      <c r="E83" s="39">
        <f t="shared" si="7"/>
        <v>89.67351060249072</v>
      </c>
      <c r="F83" s="191">
        <f t="shared" si="8"/>
        <v>0.010428240740740745</v>
      </c>
      <c r="H83" s="104"/>
    </row>
    <row r="84" spans="1:8" ht="12.75" customHeight="1">
      <c r="A84" s="37" t="s">
        <v>141</v>
      </c>
      <c r="B84" s="185" t="s">
        <v>725</v>
      </c>
      <c r="C84" s="221">
        <v>0.03445601851851852</v>
      </c>
      <c r="D84" s="38">
        <f t="shared" si="6"/>
        <v>69.5330870003359</v>
      </c>
      <c r="E84" s="39">
        <f t="shared" si="7"/>
        <v>89.5330870003359</v>
      </c>
      <c r="F84" s="191">
        <f t="shared" si="8"/>
        <v>0.010497685185185186</v>
      </c>
      <c r="H84" s="104"/>
    </row>
    <row r="85" spans="1:6" ht="12.75" customHeight="1">
      <c r="A85" s="37" t="s">
        <v>142</v>
      </c>
      <c r="B85" s="185" t="s">
        <v>594</v>
      </c>
      <c r="C85" s="221">
        <v>0.035023148148148144</v>
      </c>
      <c r="D85" s="38">
        <f t="shared" si="6"/>
        <v>68.40713813615335</v>
      </c>
      <c r="E85" s="39">
        <f t="shared" si="7"/>
        <v>88.40713813615335</v>
      </c>
      <c r="F85" s="191">
        <f t="shared" si="8"/>
        <v>0.011064814814814812</v>
      </c>
    </row>
    <row r="86" spans="1:8" ht="12.75" customHeight="1">
      <c r="A86" s="37" t="s">
        <v>143</v>
      </c>
      <c r="B86" s="185" t="s">
        <v>841</v>
      </c>
      <c r="C86" s="221">
        <v>0.035104166666666665</v>
      </c>
      <c r="D86" s="38">
        <f t="shared" si="6"/>
        <v>68.24925816023737</v>
      </c>
      <c r="E86" s="39">
        <f t="shared" si="7"/>
        <v>88.24925816023737</v>
      </c>
      <c r="F86" s="191">
        <f t="shared" si="8"/>
        <v>0.011145833333333334</v>
      </c>
      <c r="H86" s="104"/>
    </row>
    <row r="87" spans="1:8" ht="12.75" customHeight="1">
      <c r="A87" s="37" t="s">
        <v>144</v>
      </c>
      <c r="B87" s="185" t="s">
        <v>566</v>
      </c>
      <c r="C87" s="221">
        <v>0.035104166666666665</v>
      </c>
      <c r="D87" s="38">
        <f t="shared" si="6"/>
        <v>68.24925816023737</v>
      </c>
      <c r="E87" s="39">
        <f t="shared" si="7"/>
        <v>88.24925816023737</v>
      </c>
      <c r="F87" s="191">
        <f t="shared" si="8"/>
        <v>0.011145833333333334</v>
      </c>
      <c r="H87" s="104"/>
    </row>
    <row r="88" spans="1:8" ht="12.75" customHeight="1">
      <c r="A88" s="37" t="s">
        <v>145</v>
      </c>
      <c r="B88" s="185" t="s">
        <v>842</v>
      </c>
      <c r="C88" s="221">
        <v>0.03512731481481481</v>
      </c>
      <c r="D88" s="38">
        <f t="shared" si="6"/>
        <v>68.20428336079077</v>
      </c>
      <c r="E88" s="39">
        <f t="shared" si="7"/>
        <v>88.20428336079077</v>
      </c>
      <c r="F88" s="191">
        <f t="shared" si="8"/>
        <v>0.011168981481481481</v>
      </c>
      <c r="H88" s="104"/>
    </row>
    <row r="89" spans="1:8" ht="12.75" customHeight="1">
      <c r="A89" s="37" t="s">
        <v>146</v>
      </c>
      <c r="B89" s="185" t="s">
        <v>854</v>
      </c>
      <c r="C89" s="221">
        <v>0.03525462962962963</v>
      </c>
      <c r="D89" s="38">
        <f t="shared" si="6"/>
        <v>67.95797767564018</v>
      </c>
      <c r="E89" s="39">
        <f t="shared" si="7"/>
        <v>87.95797767564018</v>
      </c>
      <c r="F89" s="191">
        <f t="shared" si="8"/>
        <v>0.011296296296296297</v>
      </c>
      <c r="H89" s="104"/>
    </row>
    <row r="90" spans="1:8" ht="12.75" customHeight="1">
      <c r="A90" s="37" t="s">
        <v>147</v>
      </c>
      <c r="B90" s="185" t="s">
        <v>843</v>
      </c>
      <c r="C90" s="221">
        <v>0.03542824074074074</v>
      </c>
      <c r="D90" s="38">
        <f t="shared" si="6"/>
        <v>67.624959163672</v>
      </c>
      <c r="E90" s="39">
        <f t="shared" si="7"/>
        <v>87.624959163672</v>
      </c>
      <c r="F90" s="191">
        <f t="shared" si="8"/>
        <v>0.011469907407407408</v>
      </c>
      <c r="H90" s="104"/>
    </row>
    <row r="91" spans="1:8" ht="12.75" customHeight="1">
      <c r="A91" s="37" t="s">
        <v>148</v>
      </c>
      <c r="B91" s="185" t="s">
        <v>648</v>
      </c>
      <c r="C91" s="221">
        <v>0.03542824074074074</v>
      </c>
      <c r="D91" s="38">
        <f t="shared" si="6"/>
        <v>67.624959163672</v>
      </c>
      <c r="E91" s="39">
        <f t="shared" si="7"/>
        <v>87.624959163672</v>
      </c>
      <c r="F91" s="191">
        <f t="shared" si="8"/>
        <v>0.011469907407407408</v>
      </c>
      <c r="H91" s="104"/>
    </row>
    <row r="92" spans="1:8" ht="12.75" customHeight="1">
      <c r="A92" s="37" t="s">
        <v>149</v>
      </c>
      <c r="B92" s="185" t="s">
        <v>638</v>
      </c>
      <c r="C92" s="221">
        <v>0.035555555555555556</v>
      </c>
      <c r="D92" s="38">
        <f t="shared" si="6"/>
        <v>67.3828125</v>
      </c>
      <c r="E92" s="39">
        <f t="shared" si="7"/>
        <v>87.3828125</v>
      </c>
      <c r="F92" s="191">
        <f t="shared" si="8"/>
        <v>0.011597222222222224</v>
      </c>
      <c r="H92" s="104"/>
    </row>
    <row r="93" spans="1:8" ht="12.75" customHeight="1">
      <c r="A93" s="37" t="s">
        <v>150</v>
      </c>
      <c r="B93" s="185" t="s">
        <v>654</v>
      </c>
      <c r="C93" s="221">
        <v>0.03564814814814815</v>
      </c>
      <c r="D93" s="38">
        <f t="shared" si="6"/>
        <v>67.2077922077922</v>
      </c>
      <c r="E93" s="39">
        <f t="shared" si="7"/>
        <v>87.2077922077922</v>
      </c>
      <c r="F93" s="191">
        <f t="shared" si="8"/>
        <v>0.01168981481481482</v>
      </c>
      <c r="H93" s="104"/>
    </row>
    <row r="94" spans="1:8" ht="12.75" customHeight="1">
      <c r="A94" s="37" t="s">
        <v>151</v>
      </c>
      <c r="B94" s="185" t="s">
        <v>733</v>
      </c>
      <c r="C94" s="221">
        <v>0.035694444444444445</v>
      </c>
      <c r="D94" s="38">
        <f t="shared" si="6"/>
        <v>67.12062256809338</v>
      </c>
      <c r="E94" s="39">
        <f t="shared" si="7"/>
        <v>87.12062256809338</v>
      </c>
      <c r="F94" s="191">
        <f t="shared" si="8"/>
        <v>0.011736111111111114</v>
      </c>
      <c r="H94" s="104"/>
    </row>
    <row r="95" spans="1:8" ht="12.75" customHeight="1">
      <c r="A95" s="37" t="s">
        <v>152</v>
      </c>
      <c r="B95" s="185" t="s">
        <v>780</v>
      </c>
      <c r="C95" s="221">
        <v>0.03575231481481481</v>
      </c>
      <c r="D95" s="38">
        <f t="shared" si="6"/>
        <v>67.01197798640337</v>
      </c>
      <c r="E95" s="39">
        <f t="shared" si="7"/>
        <v>87.01197798640337</v>
      </c>
      <c r="F95" s="191">
        <f t="shared" si="8"/>
        <v>0.011793981481481482</v>
      </c>
      <c r="H95" s="104"/>
    </row>
    <row r="96" spans="1:6" ht="12.75" customHeight="1">
      <c r="A96" s="37" t="s">
        <v>153</v>
      </c>
      <c r="B96" s="185" t="s">
        <v>844</v>
      </c>
      <c r="C96" s="221">
        <v>0.03585648148148148</v>
      </c>
      <c r="D96" s="38">
        <f t="shared" si="6"/>
        <v>66.81730148482892</v>
      </c>
      <c r="E96" s="39">
        <f t="shared" si="7"/>
        <v>86.81730148482892</v>
      </c>
      <c r="F96" s="191">
        <f t="shared" si="8"/>
        <v>0.01189814814814815</v>
      </c>
    </row>
    <row r="97" spans="1:8" ht="12.75" customHeight="1">
      <c r="A97" s="37" t="s">
        <v>154</v>
      </c>
      <c r="B97" s="185" t="s">
        <v>539</v>
      </c>
      <c r="C97" s="221">
        <v>0.03612268518518518</v>
      </c>
      <c r="D97" s="38">
        <f t="shared" si="6"/>
        <v>66.32489586670938</v>
      </c>
      <c r="E97" s="39">
        <f t="shared" si="7"/>
        <v>86.32489586670938</v>
      </c>
      <c r="F97" s="191">
        <f t="shared" si="8"/>
        <v>0.01216435185185185</v>
      </c>
      <c r="H97" s="104"/>
    </row>
    <row r="98" spans="1:8" ht="12.75" customHeight="1">
      <c r="A98" s="37" t="s">
        <v>155</v>
      </c>
      <c r="B98" s="185" t="s">
        <v>845</v>
      </c>
      <c r="C98" s="221">
        <v>0.03614583333333333</v>
      </c>
      <c r="D98" s="38">
        <f t="shared" si="6"/>
        <v>66.28242074927955</v>
      </c>
      <c r="E98" s="39">
        <f t="shared" si="7"/>
        <v>86.28242074927955</v>
      </c>
      <c r="F98" s="191">
        <f t="shared" si="8"/>
        <v>0.012187499999999997</v>
      </c>
      <c r="H98" s="104"/>
    </row>
    <row r="99" spans="1:8" ht="12.75" customHeight="1">
      <c r="A99" s="37" t="s">
        <v>156</v>
      </c>
      <c r="B99" s="185" t="s">
        <v>846</v>
      </c>
      <c r="C99" s="221">
        <v>0.03616898148148148</v>
      </c>
      <c r="D99" s="38">
        <f t="shared" si="6"/>
        <v>66.23999999999998</v>
      </c>
      <c r="E99" s="39">
        <f t="shared" si="7"/>
        <v>86.23999999999998</v>
      </c>
      <c r="F99" s="191">
        <f t="shared" si="8"/>
        <v>0.012210648148148151</v>
      </c>
      <c r="H99" s="104"/>
    </row>
    <row r="100" spans="1:8" ht="12.75" customHeight="1">
      <c r="A100" s="37" t="s">
        <v>157</v>
      </c>
      <c r="B100" s="185" t="s">
        <v>855</v>
      </c>
      <c r="C100" s="221">
        <v>0.03634259259259259</v>
      </c>
      <c r="D100" s="38">
        <f t="shared" si="6"/>
        <v>65.92356687898089</v>
      </c>
      <c r="E100" s="39">
        <f t="shared" si="7"/>
        <v>85.92356687898089</v>
      </c>
      <c r="F100" s="191">
        <f t="shared" si="8"/>
        <v>0.012384259259259262</v>
      </c>
      <c r="H100" s="104"/>
    </row>
    <row r="101" spans="1:8" ht="12.75" customHeight="1">
      <c r="A101" s="37" t="s">
        <v>158</v>
      </c>
      <c r="B101" s="185" t="s">
        <v>717</v>
      </c>
      <c r="C101" s="221">
        <v>0.03638888888888889</v>
      </c>
      <c r="D101" s="38">
        <f t="shared" si="6"/>
        <v>65.83969465648855</v>
      </c>
      <c r="E101" s="39">
        <f t="shared" si="7"/>
        <v>85.83969465648855</v>
      </c>
      <c r="F101" s="191">
        <f t="shared" si="8"/>
        <v>0.012430555555555556</v>
      </c>
      <c r="H101" s="104"/>
    </row>
    <row r="102" spans="1:8" ht="12.75" customHeight="1">
      <c r="A102" s="37" t="s">
        <v>159</v>
      </c>
      <c r="B102" s="185" t="s">
        <v>572</v>
      </c>
      <c r="C102" s="221">
        <v>0.036550925925925924</v>
      </c>
      <c r="D102" s="38">
        <f t="shared" si="6"/>
        <v>65.5478150728309</v>
      </c>
      <c r="E102" s="39">
        <f t="shared" si="7"/>
        <v>85.5478150728309</v>
      </c>
      <c r="F102" s="191">
        <f t="shared" si="8"/>
        <v>0.012592592592592593</v>
      </c>
      <c r="H102" s="104"/>
    </row>
    <row r="103" spans="1:10" ht="12.75" customHeight="1">
      <c r="A103" s="37" t="s">
        <v>160</v>
      </c>
      <c r="B103" s="185" t="s">
        <v>718</v>
      </c>
      <c r="C103" s="221">
        <v>0.03668981481481482</v>
      </c>
      <c r="D103" s="38">
        <f t="shared" si="6"/>
        <v>65.29968454258673</v>
      </c>
      <c r="E103" s="39">
        <f t="shared" si="7"/>
        <v>85.29968454258673</v>
      </c>
      <c r="F103" s="191">
        <f t="shared" si="8"/>
        <v>0.01273148148148149</v>
      </c>
      <c r="H103" s="104"/>
      <c r="J103" s="105"/>
    </row>
    <row r="104" spans="1:10" ht="12.75" customHeight="1">
      <c r="A104" s="37" t="s">
        <v>161</v>
      </c>
      <c r="B104" s="185" t="s">
        <v>642</v>
      </c>
      <c r="C104" s="221">
        <v>0.03685185185185185</v>
      </c>
      <c r="D104" s="38">
        <f t="shared" si="6"/>
        <v>65.01256281407035</v>
      </c>
      <c r="E104" s="39">
        <f t="shared" si="7"/>
        <v>85.01256281407035</v>
      </c>
      <c r="F104" s="191">
        <f t="shared" si="8"/>
        <v>0.01289351851851852</v>
      </c>
      <c r="H104" s="104"/>
      <c r="J104" s="105"/>
    </row>
    <row r="105" spans="1:10" ht="12.75" customHeight="1">
      <c r="A105" s="37" t="s">
        <v>162</v>
      </c>
      <c r="B105" s="185" t="s">
        <v>608</v>
      </c>
      <c r="C105" s="221">
        <v>0.036932870370370366</v>
      </c>
      <c r="D105" s="38">
        <f aca="true" t="shared" si="9" ref="D105:D147">(C$9/C105)*100</f>
        <v>64.86994672516452</v>
      </c>
      <c r="E105" s="39">
        <f aca="true" t="shared" si="10" ref="E105:E136">D105+E$4</f>
        <v>84.86994672516452</v>
      </c>
      <c r="F105" s="191">
        <f t="shared" si="8"/>
        <v>0.012974537037037034</v>
      </c>
      <c r="H105" s="104"/>
      <c r="J105" s="105"/>
    </row>
    <row r="106" spans="1:10" ht="12.75" customHeight="1">
      <c r="A106" s="37" t="s">
        <v>163</v>
      </c>
      <c r="B106" s="185" t="s">
        <v>847</v>
      </c>
      <c r="C106" s="221">
        <v>0.03695601851851852</v>
      </c>
      <c r="D106" s="38">
        <f t="shared" si="9"/>
        <v>64.82931412464767</v>
      </c>
      <c r="E106" s="39">
        <f t="shared" si="10"/>
        <v>84.82931412464767</v>
      </c>
      <c r="F106" s="191">
        <f aca="true" t="shared" si="11" ref="F106:F113">C106-C$9</f>
        <v>0.012997685185185189</v>
      </c>
      <c r="H106" s="104"/>
      <c r="J106" s="105"/>
    </row>
    <row r="107" spans="1:6" ht="12.75" customHeight="1">
      <c r="A107" s="37" t="s">
        <v>164</v>
      </c>
      <c r="B107" s="185" t="s">
        <v>721</v>
      </c>
      <c r="C107" s="221">
        <v>0.03695601851851852</v>
      </c>
      <c r="D107" s="38">
        <f t="shared" si="9"/>
        <v>64.82931412464767</v>
      </c>
      <c r="E107" s="39">
        <f t="shared" si="10"/>
        <v>84.82931412464767</v>
      </c>
      <c r="F107" s="191">
        <f t="shared" si="11"/>
        <v>0.012997685185185189</v>
      </c>
    </row>
    <row r="108" spans="1:10" ht="12.75" customHeight="1">
      <c r="A108" s="37" t="s">
        <v>165</v>
      </c>
      <c r="B108" s="185" t="s">
        <v>649</v>
      </c>
      <c r="C108" s="221">
        <v>0.03719907407407407</v>
      </c>
      <c r="D108" s="38">
        <f t="shared" si="9"/>
        <v>64.40572495332918</v>
      </c>
      <c r="E108" s="39">
        <f t="shared" si="10"/>
        <v>84.40572495332918</v>
      </c>
      <c r="F108" s="191">
        <f t="shared" si="11"/>
        <v>0.01324074074074074</v>
      </c>
      <c r="H108" s="104"/>
      <c r="J108" s="105"/>
    </row>
    <row r="109" spans="1:10" ht="12.75" customHeight="1">
      <c r="A109" s="37" t="s">
        <v>166</v>
      </c>
      <c r="B109" s="185" t="s">
        <v>848</v>
      </c>
      <c r="C109" s="221">
        <v>0.03719907407407407</v>
      </c>
      <c r="D109" s="38">
        <f t="shared" si="9"/>
        <v>64.40572495332918</v>
      </c>
      <c r="E109" s="39">
        <f t="shared" si="10"/>
        <v>84.40572495332918</v>
      </c>
      <c r="F109" s="191">
        <f t="shared" si="11"/>
        <v>0.01324074074074074</v>
      </c>
      <c r="H109" s="104"/>
      <c r="J109" s="105"/>
    </row>
    <row r="110" spans="1:10" ht="12.75" customHeight="1">
      <c r="A110" s="37" t="s">
        <v>167</v>
      </c>
      <c r="B110" s="185" t="s">
        <v>601</v>
      </c>
      <c r="C110" s="221">
        <v>0.037245370370370366</v>
      </c>
      <c r="D110" s="38">
        <f t="shared" si="9"/>
        <v>64.32566811684276</v>
      </c>
      <c r="E110" s="39">
        <f t="shared" si="10"/>
        <v>84.32566811684276</v>
      </c>
      <c r="F110" s="191">
        <f t="shared" si="11"/>
        <v>0.013287037037037035</v>
      </c>
      <c r="H110" s="104"/>
      <c r="J110" s="105"/>
    </row>
    <row r="111" spans="1:10" ht="12.75" customHeight="1">
      <c r="A111" s="37" t="s">
        <v>168</v>
      </c>
      <c r="B111" s="185" t="s">
        <v>714</v>
      </c>
      <c r="C111" s="221">
        <v>0.037349537037037035</v>
      </c>
      <c r="D111" s="38">
        <f t="shared" si="9"/>
        <v>64.1462658816238</v>
      </c>
      <c r="E111" s="39">
        <f t="shared" si="10"/>
        <v>84.1462658816238</v>
      </c>
      <c r="F111" s="191">
        <f t="shared" si="11"/>
        <v>0.013391203703703704</v>
      </c>
      <c r="H111" s="104"/>
      <c r="J111" s="105"/>
    </row>
    <row r="112" spans="1:10" ht="12.75" customHeight="1">
      <c r="A112" s="37" t="s">
        <v>169</v>
      </c>
      <c r="B112" s="185" t="s">
        <v>635</v>
      </c>
      <c r="C112" s="221">
        <v>0.03758101851851852</v>
      </c>
      <c r="D112" s="38">
        <f t="shared" si="9"/>
        <v>63.75115491222666</v>
      </c>
      <c r="E112" s="39">
        <f t="shared" si="10"/>
        <v>83.75115491222667</v>
      </c>
      <c r="F112" s="191">
        <f t="shared" si="11"/>
        <v>0.013622685185185189</v>
      </c>
      <c r="H112" s="104"/>
      <c r="J112" s="105"/>
    </row>
    <row r="113" spans="1:10" ht="12.75" customHeight="1">
      <c r="A113" s="37" t="s">
        <v>170</v>
      </c>
      <c r="B113" s="185" t="s">
        <v>591</v>
      </c>
      <c r="C113" s="221">
        <v>0.037696759259259256</v>
      </c>
      <c r="D113" s="38">
        <f t="shared" si="9"/>
        <v>63.55541909732884</v>
      </c>
      <c r="E113" s="39">
        <f t="shared" si="10"/>
        <v>83.55541909732884</v>
      </c>
      <c r="F113" s="191">
        <f t="shared" si="11"/>
        <v>0.013738425925925925</v>
      </c>
      <c r="H113" s="104"/>
      <c r="J113" s="105"/>
    </row>
    <row r="114" spans="1:10" ht="12.75" customHeight="1">
      <c r="A114" s="37" t="s">
        <v>171</v>
      </c>
      <c r="B114" s="185" t="s">
        <v>849</v>
      </c>
      <c r="C114" s="221">
        <v>0.03774305555555556</v>
      </c>
      <c r="D114" s="38">
        <f t="shared" si="9"/>
        <v>63.47746090156393</v>
      </c>
      <c r="E114" s="39">
        <f t="shared" si="10"/>
        <v>83.47746090156393</v>
      </c>
      <c r="F114" s="191">
        <f aca="true" t="shared" si="12" ref="F114:F147">C114-C$9</f>
        <v>0.013784722222222226</v>
      </c>
      <c r="H114" s="104"/>
      <c r="J114" s="105"/>
    </row>
    <row r="115" spans="1:6" ht="12.75" customHeight="1">
      <c r="A115" s="37" t="s">
        <v>172</v>
      </c>
      <c r="B115" s="185" t="s">
        <v>665</v>
      </c>
      <c r="C115" s="221">
        <v>0.03792824074074074</v>
      </c>
      <c r="D115" s="38">
        <f t="shared" si="9"/>
        <v>63.16753127860848</v>
      </c>
      <c r="E115" s="39">
        <f t="shared" si="10"/>
        <v>83.16753127860848</v>
      </c>
      <c r="F115" s="191">
        <f t="shared" si="12"/>
        <v>0.01396990740740741</v>
      </c>
    </row>
    <row r="116" spans="1:6" ht="12.75" customHeight="1">
      <c r="A116" s="37" t="s">
        <v>173</v>
      </c>
      <c r="B116" s="185" t="s">
        <v>793</v>
      </c>
      <c r="C116" s="221">
        <v>0.03804398148148148</v>
      </c>
      <c r="D116" s="38">
        <f t="shared" si="9"/>
        <v>62.975357468816554</v>
      </c>
      <c r="E116" s="39">
        <f t="shared" si="10"/>
        <v>82.97535746881655</v>
      </c>
      <c r="F116" s="191">
        <f t="shared" si="12"/>
        <v>0.014085648148148146</v>
      </c>
    </row>
    <row r="117" spans="1:6" ht="12.75" customHeight="1">
      <c r="A117" s="37" t="s">
        <v>174</v>
      </c>
      <c r="B117" s="185" t="s">
        <v>674</v>
      </c>
      <c r="C117" s="221">
        <v>0.03805555555555556</v>
      </c>
      <c r="D117" s="38">
        <f t="shared" si="9"/>
        <v>62.95620437956203</v>
      </c>
      <c r="E117" s="39">
        <f t="shared" si="10"/>
        <v>82.95620437956202</v>
      </c>
      <c r="F117" s="191">
        <f t="shared" si="12"/>
        <v>0.014097222222222226</v>
      </c>
    </row>
    <row r="118" spans="1:6" ht="12.75" customHeight="1">
      <c r="A118" s="37" t="s">
        <v>175</v>
      </c>
      <c r="B118" s="185" t="s">
        <v>774</v>
      </c>
      <c r="C118" s="221">
        <v>0.03809027777777778</v>
      </c>
      <c r="D118" s="38">
        <f t="shared" si="9"/>
        <v>62.89881494986326</v>
      </c>
      <c r="E118" s="39">
        <f t="shared" si="10"/>
        <v>82.89881494986327</v>
      </c>
      <c r="F118" s="191">
        <f t="shared" si="12"/>
        <v>0.014131944444444447</v>
      </c>
    </row>
    <row r="119" spans="1:6" ht="12.75" customHeight="1">
      <c r="A119" s="37" t="s">
        <v>176</v>
      </c>
      <c r="B119" s="185" t="s">
        <v>742</v>
      </c>
      <c r="C119" s="221">
        <v>0.03813657407407407</v>
      </c>
      <c r="D119" s="38">
        <f t="shared" si="9"/>
        <v>62.82245827010622</v>
      </c>
      <c r="E119" s="39">
        <f t="shared" si="10"/>
        <v>82.82245827010621</v>
      </c>
      <c r="F119" s="191">
        <f t="shared" si="12"/>
        <v>0.014178240740740741</v>
      </c>
    </row>
    <row r="120" spans="1:6" ht="12.75" customHeight="1">
      <c r="A120" s="37" t="s">
        <v>177</v>
      </c>
      <c r="B120" s="185" t="s">
        <v>711</v>
      </c>
      <c r="C120" s="221">
        <v>0.03909722222222222</v>
      </c>
      <c r="D120" s="38">
        <f t="shared" si="9"/>
        <v>61.278863232682056</v>
      </c>
      <c r="E120" s="39">
        <f t="shared" si="10"/>
        <v>81.27886323268206</v>
      </c>
      <c r="F120" s="191">
        <f t="shared" si="12"/>
        <v>0.01513888888888889</v>
      </c>
    </row>
    <row r="121" spans="1:6" ht="12.75" customHeight="1">
      <c r="A121" s="37" t="s">
        <v>178</v>
      </c>
      <c r="B121" s="185" t="s">
        <v>702</v>
      </c>
      <c r="C121" s="221">
        <v>0.03939814814814815</v>
      </c>
      <c r="D121" s="38">
        <f t="shared" si="9"/>
        <v>60.810810810810814</v>
      </c>
      <c r="E121" s="39">
        <f t="shared" si="10"/>
        <v>80.8108108108108</v>
      </c>
      <c r="F121" s="191">
        <f t="shared" si="12"/>
        <v>0.015439814814814816</v>
      </c>
    </row>
    <row r="122" spans="1:6" ht="12.75" customHeight="1">
      <c r="A122" s="37" t="s">
        <v>179</v>
      </c>
      <c r="B122" s="185" t="s">
        <v>850</v>
      </c>
      <c r="C122" s="221">
        <v>0.03954861111111111</v>
      </c>
      <c r="D122" s="38">
        <f t="shared" si="9"/>
        <v>60.57945566286216</v>
      </c>
      <c r="E122" s="39">
        <f t="shared" si="10"/>
        <v>80.57945566286216</v>
      </c>
      <c r="F122" s="191">
        <f t="shared" si="12"/>
        <v>0.01559027777777778</v>
      </c>
    </row>
    <row r="123" spans="1:6" ht="12.75" customHeight="1">
      <c r="A123" s="37" t="s">
        <v>180</v>
      </c>
      <c r="B123" s="185" t="s">
        <v>703</v>
      </c>
      <c r="C123" s="221">
        <v>0.03954861111111111</v>
      </c>
      <c r="D123" s="38">
        <f t="shared" si="9"/>
        <v>60.57945566286216</v>
      </c>
      <c r="E123" s="39">
        <f t="shared" si="10"/>
        <v>80.57945566286216</v>
      </c>
      <c r="F123" s="191">
        <f t="shared" si="12"/>
        <v>0.01559027777777778</v>
      </c>
    </row>
    <row r="124" spans="1:6" ht="12.75" customHeight="1">
      <c r="A124" s="37" t="s">
        <v>181</v>
      </c>
      <c r="B124" s="185" t="s">
        <v>598</v>
      </c>
      <c r="C124" s="221">
        <v>0.039560185185185184</v>
      </c>
      <c r="D124" s="38">
        <f t="shared" si="9"/>
        <v>60.561732007021654</v>
      </c>
      <c r="E124" s="39">
        <f t="shared" si="10"/>
        <v>80.56173200702165</v>
      </c>
      <c r="F124" s="191">
        <f t="shared" si="12"/>
        <v>0.015601851851851853</v>
      </c>
    </row>
    <row r="125" spans="1:6" ht="12.75" customHeight="1">
      <c r="A125" s="37" t="s">
        <v>182</v>
      </c>
      <c r="B125" s="185" t="s">
        <v>655</v>
      </c>
      <c r="C125" s="221">
        <v>0.04006944444444444</v>
      </c>
      <c r="D125" s="38">
        <f t="shared" si="9"/>
        <v>59.79202772963605</v>
      </c>
      <c r="E125" s="39">
        <f t="shared" si="10"/>
        <v>79.79202772963605</v>
      </c>
      <c r="F125" s="191">
        <f t="shared" si="12"/>
        <v>0.01611111111111111</v>
      </c>
    </row>
    <row r="126" spans="1:6" ht="12.75" customHeight="1">
      <c r="A126" s="37" t="s">
        <v>183</v>
      </c>
      <c r="B126" s="185" t="s">
        <v>606</v>
      </c>
      <c r="C126" s="221">
        <v>0.04019675925925926</v>
      </c>
      <c r="D126" s="38">
        <f t="shared" si="9"/>
        <v>59.602649006622514</v>
      </c>
      <c r="E126" s="39">
        <f t="shared" si="10"/>
        <v>79.60264900662251</v>
      </c>
      <c r="F126" s="191">
        <f t="shared" si="12"/>
        <v>0.016238425925925927</v>
      </c>
    </row>
    <row r="127" spans="1:6" ht="12.75" customHeight="1">
      <c r="A127" s="37" t="s">
        <v>184</v>
      </c>
      <c r="B127" s="185" t="s">
        <v>556</v>
      </c>
      <c r="C127" s="221">
        <v>0.04041666666666667</v>
      </c>
      <c r="D127" s="38">
        <f t="shared" si="9"/>
        <v>59.278350515463906</v>
      </c>
      <c r="E127" s="39">
        <f t="shared" si="10"/>
        <v>79.2783505154639</v>
      </c>
      <c r="F127" s="191">
        <f t="shared" si="12"/>
        <v>0.01645833333333334</v>
      </c>
    </row>
    <row r="128" spans="1:6" ht="12.75" customHeight="1">
      <c r="A128" s="37" t="s">
        <v>185</v>
      </c>
      <c r="B128" s="185" t="s">
        <v>561</v>
      </c>
      <c r="C128" s="221">
        <v>0.0408912037037037</v>
      </c>
      <c r="D128" s="38">
        <f t="shared" si="9"/>
        <v>58.59043305972261</v>
      </c>
      <c r="E128" s="39">
        <f t="shared" si="10"/>
        <v>78.59043305972261</v>
      </c>
      <c r="F128" s="191">
        <f t="shared" si="12"/>
        <v>0.01693287037037037</v>
      </c>
    </row>
    <row r="129" spans="1:6" ht="12.75" customHeight="1">
      <c r="A129" s="37" t="s">
        <v>186</v>
      </c>
      <c r="B129" s="185" t="s">
        <v>851</v>
      </c>
      <c r="C129" s="221">
        <v>0.041192129629629634</v>
      </c>
      <c r="D129" s="38">
        <f t="shared" si="9"/>
        <v>58.16240516999156</v>
      </c>
      <c r="E129" s="39">
        <f t="shared" si="10"/>
        <v>78.16240516999156</v>
      </c>
      <c r="F129" s="191">
        <f t="shared" si="12"/>
        <v>0.017233796296296303</v>
      </c>
    </row>
    <row r="130" spans="1:6" ht="12.75" customHeight="1">
      <c r="A130" s="37" t="s">
        <v>330</v>
      </c>
      <c r="B130" s="185" t="s">
        <v>673</v>
      </c>
      <c r="C130" s="221">
        <v>0.041365740740740745</v>
      </c>
      <c r="D130" s="38">
        <f t="shared" si="9"/>
        <v>57.918298824846104</v>
      </c>
      <c r="E130" s="39">
        <f t="shared" si="10"/>
        <v>77.9182988248461</v>
      </c>
      <c r="F130" s="191">
        <f t="shared" si="12"/>
        <v>0.017407407407407413</v>
      </c>
    </row>
    <row r="131" spans="1:6" ht="12.75" customHeight="1">
      <c r="A131" s="37" t="s">
        <v>187</v>
      </c>
      <c r="B131" s="185" t="s">
        <v>657</v>
      </c>
      <c r="C131" s="221">
        <v>0.04162037037037037</v>
      </c>
      <c r="D131" s="38">
        <f t="shared" si="9"/>
        <v>57.563959955506114</v>
      </c>
      <c r="E131" s="39">
        <f t="shared" si="10"/>
        <v>77.5639599555061</v>
      </c>
      <c r="F131" s="191">
        <f t="shared" si="12"/>
        <v>0.01766203703703704</v>
      </c>
    </row>
    <row r="132" spans="1:6" ht="12.75" customHeight="1">
      <c r="A132" s="37" t="s">
        <v>188</v>
      </c>
      <c r="B132" s="185" t="s">
        <v>605</v>
      </c>
      <c r="C132" s="221">
        <v>0.04226851851851852</v>
      </c>
      <c r="D132" s="38">
        <f t="shared" si="9"/>
        <v>56.68127053669222</v>
      </c>
      <c r="E132" s="39">
        <f t="shared" si="10"/>
        <v>76.68127053669221</v>
      </c>
      <c r="F132" s="191">
        <f t="shared" si="12"/>
        <v>0.018310185185185186</v>
      </c>
    </row>
    <row r="133" spans="1:6" ht="12.75" customHeight="1">
      <c r="A133" s="37" t="s">
        <v>189</v>
      </c>
      <c r="B133" s="185" t="s">
        <v>852</v>
      </c>
      <c r="C133" s="221">
        <v>0.042604166666666665</v>
      </c>
      <c r="D133" s="38">
        <f t="shared" si="9"/>
        <v>56.23471882640586</v>
      </c>
      <c r="E133" s="39">
        <f t="shared" si="10"/>
        <v>76.23471882640587</v>
      </c>
      <c r="F133" s="191">
        <f t="shared" si="12"/>
        <v>0.018645833333333334</v>
      </c>
    </row>
    <row r="134" spans="1:6" ht="12.75" customHeight="1">
      <c r="A134" s="37" t="s">
        <v>190</v>
      </c>
      <c r="B134" s="185" t="s">
        <v>547</v>
      </c>
      <c r="C134" s="221">
        <v>0.04266203703703703</v>
      </c>
      <c r="D134" s="38">
        <f t="shared" si="9"/>
        <v>56.158437330439504</v>
      </c>
      <c r="E134" s="39">
        <f t="shared" si="10"/>
        <v>76.15843733043951</v>
      </c>
      <c r="F134" s="191">
        <f t="shared" si="12"/>
        <v>0.0187037037037037</v>
      </c>
    </row>
    <row r="135" spans="1:6" ht="12.75" customHeight="1">
      <c r="A135" s="37" t="s">
        <v>191</v>
      </c>
      <c r="B135" s="185" t="s">
        <v>740</v>
      </c>
      <c r="C135" s="221">
        <v>0.042847222222222224</v>
      </c>
      <c r="D135" s="38">
        <f t="shared" si="9"/>
        <v>55.915721231766604</v>
      </c>
      <c r="E135" s="39">
        <f t="shared" si="10"/>
        <v>75.91572123176661</v>
      </c>
      <c r="F135" s="191">
        <f t="shared" si="12"/>
        <v>0.018888888888888893</v>
      </c>
    </row>
    <row r="136" spans="1:6" ht="12.75" customHeight="1">
      <c r="A136" s="37" t="s">
        <v>192</v>
      </c>
      <c r="B136" s="185" t="s">
        <v>602</v>
      </c>
      <c r="C136" s="221">
        <v>0.0434375</v>
      </c>
      <c r="D136" s="38">
        <f t="shared" si="9"/>
        <v>55.15587529976019</v>
      </c>
      <c r="E136" s="39">
        <f t="shared" si="10"/>
        <v>75.1558752997602</v>
      </c>
      <c r="F136" s="191">
        <f t="shared" si="12"/>
        <v>0.019479166666666665</v>
      </c>
    </row>
    <row r="137" spans="1:6" ht="12.75" customHeight="1">
      <c r="A137" s="37" t="s">
        <v>193</v>
      </c>
      <c r="B137" s="185" t="s">
        <v>607</v>
      </c>
      <c r="C137" s="221">
        <v>0.04384259259259259</v>
      </c>
      <c r="D137" s="38">
        <f t="shared" si="9"/>
        <v>54.64625131995776</v>
      </c>
      <c r="E137" s="39">
        <f aca="true" t="shared" si="13" ref="E137:E147">D137+E$4</f>
        <v>74.64625131995777</v>
      </c>
      <c r="F137" s="191">
        <f t="shared" si="12"/>
        <v>0.01988425925925926</v>
      </c>
    </row>
    <row r="138" spans="1:6" ht="12.75" customHeight="1">
      <c r="A138" s="37" t="s">
        <v>194</v>
      </c>
      <c r="B138" s="185" t="s">
        <v>573</v>
      </c>
      <c r="C138" s="221">
        <v>0.04415509259259259</v>
      </c>
      <c r="D138" s="38">
        <f t="shared" si="9"/>
        <v>54.25950196592398</v>
      </c>
      <c r="E138" s="39">
        <f t="shared" si="13"/>
        <v>74.25950196592399</v>
      </c>
      <c r="F138" s="191">
        <f t="shared" si="12"/>
        <v>0.02019675925925926</v>
      </c>
    </row>
    <row r="139" spans="1:6" ht="12.75" customHeight="1">
      <c r="A139" s="37" t="s">
        <v>195</v>
      </c>
      <c r="B139" s="185" t="s">
        <v>609</v>
      </c>
      <c r="C139" s="221">
        <v>0.04556712962962963</v>
      </c>
      <c r="D139" s="38">
        <f t="shared" si="9"/>
        <v>52.578105156210306</v>
      </c>
      <c r="E139" s="39">
        <f t="shared" si="13"/>
        <v>72.57810515621031</v>
      </c>
      <c r="F139" s="191">
        <f t="shared" si="12"/>
        <v>0.0216087962962963</v>
      </c>
    </row>
    <row r="140" spans="1:6" ht="12.75" customHeight="1">
      <c r="A140" s="37" t="s">
        <v>196</v>
      </c>
      <c r="B140" s="185" t="s">
        <v>748</v>
      </c>
      <c r="C140" s="221">
        <v>0.04556712962962963</v>
      </c>
      <c r="D140" s="38">
        <f t="shared" si="9"/>
        <v>52.578105156210306</v>
      </c>
      <c r="E140" s="39">
        <f t="shared" si="13"/>
        <v>72.57810515621031</v>
      </c>
      <c r="F140" s="191">
        <f t="shared" si="12"/>
        <v>0.0216087962962963</v>
      </c>
    </row>
    <row r="141" spans="1:6" ht="12.75" customHeight="1">
      <c r="A141" s="37" t="s">
        <v>197</v>
      </c>
      <c r="B141" s="222" t="s">
        <v>651</v>
      </c>
      <c r="C141" s="221">
        <v>0.045844907407407404</v>
      </c>
      <c r="D141" s="38">
        <f t="shared" si="9"/>
        <v>52.2595304216107</v>
      </c>
      <c r="E141" s="39">
        <f t="shared" si="13"/>
        <v>72.25953042161069</v>
      </c>
      <c r="F141" s="191">
        <f t="shared" si="12"/>
        <v>0.021886574074074072</v>
      </c>
    </row>
    <row r="142" spans="1:6" ht="12.75" customHeight="1">
      <c r="A142" s="37" t="s">
        <v>198</v>
      </c>
      <c r="B142" s="185" t="s">
        <v>579</v>
      </c>
      <c r="C142" s="221">
        <v>0.047673611111111104</v>
      </c>
      <c r="D142" s="38">
        <f t="shared" si="9"/>
        <v>50.25491624180627</v>
      </c>
      <c r="E142" s="39">
        <f t="shared" si="13"/>
        <v>70.25491624180627</v>
      </c>
      <c r="F142" s="191">
        <f t="shared" si="12"/>
        <v>0.023715277777777773</v>
      </c>
    </row>
    <row r="143" spans="1:6" ht="12.75" customHeight="1">
      <c r="A143" s="37" t="s">
        <v>199</v>
      </c>
      <c r="B143" s="185" t="s">
        <v>590</v>
      </c>
      <c r="C143" s="221">
        <v>0.048923611111111105</v>
      </c>
      <c r="D143" s="38">
        <f t="shared" si="9"/>
        <v>48.9709013484741</v>
      </c>
      <c r="E143" s="39">
        <f t="shared" si="13"/>
        <v>68.9709013484741</v>
      </c>
      <c r="F143" s="191">
        <f t="shared" si="12"/>
        <v>0.024965277777777774</v>
      </c>
    </row>
    <row r="144" spans="1:6" ht="12.75" customHeight="1">
      <c r="A144" s="37" t="s">
        <v>200</v>
      </c>
      <c r="B144" s="185" t="s">
        <v>853</v>
      </c>
      <c r="C144" s="221">
        <v>0.04921296296296296</v>
      </c>
      <c r="D144" s="38">
        <f t="shared" si="9"/>
        <v>48.6829727187206</v>
      </c>
      <c r="E144" s="39">
        <f t="shared" si="13"/>
        <v>68.6829727187206</v>
      </c>
      <c r="F144" s="191">
        <f t="shared" si="12"/>
        <v>0.025254629629629627</v>
      </c>
    </row>
    <row r="145" spans="1:6" ht="12.75" customHeight="1">
      <c r="A145" s="37" t="s">
        <v>201</v>
      </c>
      <c r="B145" s="185" t="s">
        <v>796</v>
      </c>
      <c r="C145" s="221">
        <v>0.05306712962962964</v>
      </c>
      <c r="D145" s="38">
        <f t="shared" si="9"/>
        <v>45.14721919302071</v>
      </c>
      <c r="E145" s="39">
        <f t="shared" si="13"/>
        <v>65.1472191930207</v>
      </c>
      <c r="F145" s="191">
        <f t="shared" si="12"/>
        <v>0.029108796296296306</v>
      </c>
    </row>
    <row r="146" spans="1:6" ht="12.75" customHeight="1">
      <c r="A146" s="37" t="s">
        <v>202</v>
      </c>
      <c r="B146" s="185" t="s">
        <v>653</v>
      </c>
      <c r="C146" s="221">
        <v>0.07291666666666667</v>
      </c>
      <c r="D146" s="38">
        <f t="shared" si="9"/>
        <v>32.857142857142854</v>
      </c>
      <c r="E146" s="39">
        <f t="shared" si="13"/>
        <v>52.857142857142854</v>
      </c>
      <c r="F146" s="191">
        <f t="shared" si="12"/>
        <v>0.04895833333333334</v>
      </c>
    </row>
    <row r="147" spans="1:6" ht="12.75" customHeight="1">
      <c r="A147" s="37" t="s">
        <v>203</v>
      </c>
      <c r="B147" s="185" t="s">
        <v>612</v>
      </c>
      <c r="C147" s="221">
        <v>0.09010416666666667</v>
      </c>
      <c r="D147" s="38">
        <f t="shared" si="9"/>
        <v>26.589595375722542</v>
      </c>
      <c r="E147" s="39">
        <f t="shared" si="13"/>
        <v>46.58959537572254</v>
      </c>
      <c r="F147" s="191">
        <f t="shared" si="12"/>
        <v>0.06614583333333333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66" t="s">
        <v>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65"/>
      <c r="B2" s="65"/>
      <c r="C2" s="65"/>
      <c r="D2" s="65"/>
      <c r="E2" s="230"/>
      <c r="F2" s="65"/>
      <c r="G2" s="65"/>
      <c r="H2" s="65"/>
      <c r="I2" s="65"/>
      <c r="J2" s="65"/>
      <c r="K2" s="65"/>
    </row>
    <row r="3" spans="1:11" ht="12.75" customHeight="1">
      <c r="A3" s="127"/>
      <c r="B3" s="127"/>
      <c r="C3" s="127"/>
      <c r="E3" s="143" t="s">
        <v>15</v>
      </c>
      <c r="F3" s="130"/>
      <c r="G3" s="130"/>
      <c r="H3" s="130"/>
      <c r="I3" s="130"/>
      <c r="J3" s="130"/>
      <c r="K3" s="130"/>
    </row>
    <row r="4" spans="1:11" ht="12.75" customHeight="1">
      <c r="A4" s="268" t="s">
        <v>16</v>
      </c>
      <c r="B4" s="268"/>
      <c r="C4" s="218" t="s">
        <v>17</v>
      </c>
      <c r="E4" s="143">
        <v>10</v>
      </c>
      <c r="F4" s="130"/>
      <c r="G4" s="130"/>
      <c r="H4" s="130"/>
      <c r="I4" s="130"/>
      <c r="J4" s="130"/>
      <c r="K4" s="130"/>
    </row>
    <row r="5" spans="1:11" ht="12.75" customHeight="1">
      <c r="A5" s="268" t="s">
        <v>18</v>
      </c>
      <c r="B5" s="268"/>
      <c r="C5" s="225" t="s">
        <v>529</v>
      </c>
      <c r="D5" s="144"/>
      <c r="E5" s="130"/>
      <c r="F5" s="130"/>
      <c r="G5" s="130"/>
      <c r="H5" s="130"/>
      <c r="I5" s="130"/>
      <c r="J5" s="130"/>
      <c r="K5" s="130"/>
    </row>
    <row r="6" spans="1:11" ht="12.75" customHeight="1">
      <c r="A6" s="268" t="s">
        <v>19</v>
      </c>
      <c r="B6" s="268"/>
      <c r="C6" s="267" t="s">
        <v>876</v>
      </c>
      <c r="D6" s="267"/>
      <c r="E6" s="267"/>
      <c r="F6" s="267"/>
      <c r="G6" s="267"/>
      <c r="H6" s="267"/>
      <c r="I6" s="267"/>
      <c r="J6" s="267"/>
      <c r="K6" s="267"/>
    </row>
    <row r="7" spans="1:11" ht="12.75" customHeight="1">
      <c r="A7" s="268" t="s">
        <v>21</v>
      </c>
      <c r="B7" s="268"/>
      <c r="C7" s="131">
        <f>COUNTA(B10:B141)</f>
        <v>108</v>
      </c>
      <c r="F7" s="145"/>
      <c r="G7" s="145"/>
      <c r="H7" s="145"/>
      <c r="J7" s="130"/>
      <c r="K7" s="130"/>
    </row>
    <row r="8" spans="1:11" ht="12.75" customHeight="1" thickBot="1">
      <c r="A8" s="127"/>
      <c r="B8" s="127"/>
      <c r="C8" s="194">
        <v>31.68</v>
      </c>
      <c r="D8" s="145">
        <v>555</v>
      </c>
      <c r="E8" s="195">
        <v>0.0002962962962962963</v>
      </c>
      <c r="F8" s="145"/>
      <c r="G8" s="145"/>
      <c r="H8" s="145"/>
      <c r="I8" s="235">
        <v>261.9524442475262</v>
      </c>
      <c r="J8" s="130"/>
      <c r="K8" s="130"/>
    </row>
    <row r="9" spans="1:11" ht="15" customHeight="1" thickBot="1">
      <c r="A9" s="66" t="s">
        <v>22</v>
      </c>
      <c r="B9" s="67" t="s">
        <v>23</v>
      </c>
      <c r="C9" s="54" t="s">
        <v>36</v>
      </c>
      <c r="D9" s="88" t="s">
        <v>37</v>
      </c>
      <c r="E9" s="54" t="s">
        <v>38</v>
      </c>
      <c r="F9" s="54" t="s">
        <v>360</v>
      </c>
      <c r="G9" s="54" t="s">
        <v>361</v>
      </c>
      <c r="H9" s="54" t="s">
        <v>362</v>
      </c>
      <c r="I9" s="54" t="s">
        <v>363</v>
      </c>
      <c r="J9" s="54" t="s">
        <v>39</v>
      </c>
      <c r="K9" s="89" t="s">
        <v>364</v>
      </c>
    </row>
    <row r="10" spans="1:11" ht="15" customHeight="1">
      <c r="A10" s="83" t="s">
        <v>66</v>
      </c>
      <c r="B10" s="226" t="s">
        <v>859</v>
      </c>
      <c r="C10" s="234">
        <v>31.68</v>
      </c>
      <c r="D10" s="229">
        <v>433</v>
      </c>
      <c r="E10" s="231">
        <v>0.00035300925925925924</v>
      </c>
      <c r="F10" s="110">
        <f aca="true" t="shared" si="0" ref="F10:F41">(C10/$C$8)*100</f>
        <v>100</v>
      </c>
      <c r="G10" s="110">
        <f aca="true" t="shared" si="1" ref="G10:G41">(D10/$D$8)*100</f>
        <v>78.01801801801803</v>
      </c>
      <c r="H10" s="110">
        <f aca="true" t="shared" si="2" ref="H10:H41">($E$8/E10)*100</f>
        <v>83.93442622950819</v>
      </c>
      <c r="I10" s="193">
        <f aca="true" t="shared" si="3" ref="I10:I41">SUM(F10:H10)</f>
        <v>261.9524442475262</v>
      </c>
      <c r="J10" s="112">
        <f aca="true" t="shared" si="4" ref="J10:J41">(I10/I$8)*100</f>
        <v>100</v>
      </c>
      <c r="K10" s="111">
        <f aca="true" t="shared" si="5" ref="K10:K41">J10+E$4</f>
        <v>110</v>
      </c>
    </row>
    <row r="11" spans="1:11" ht="15" customHeight="1">
      <c r="A11" s="83" t="s">
        <v>67</v>
      </c>
      <c r="B11" s="171" t="s">
        <v>555</v>
      </c>
      <c r="C11" s="205">
        <v>23.14</v>
      </c>
      <c r="D11" s="227">
        <v>483</v>
      </c>
      <c r="E11" s="233">
        <v>0.0002962962962962963</v>
      </c>
      <c r="F11" s="110">
        <f t="shared" si="0"/>
        <v>73.04292929292929</v>
      </c>
      <c r="G11" s="110">
        <f t="shared" si="1"/>
        <v>87.02702702702703</v>
      </c>
      <c r="H11" s="110">
        <f t="shared" si="2"/>
        <v>100</v>
      </c>
      <c r="I11" s="193">
        <f t="shared" si="3"/>
        <v>260.0699563199563</v>
      </c>
      <c r="J11" s="112">
        <f t="shared" si="4"/>
        <v>99.2813627171995</v>
      </c>
      <c r="K11" s="113">
        <f t="shared" si="5"/>
        <v>109.2813627171995</v>
      </c>
    </row>
    <row r="12" spans="1:11" ht="15" customHeight="1">
      <c r="A12" s="83" t="s">
        <v>68</v>
      </c>
      <c r="B12" s="171" t="s">
        <v>783</v>
      </c>
      <c r="C12" s="205">
        <v>25.63</v>
      </c>
      <c r="D12" s="227">
        <v>453</v>
      </c>
      <c r="E12" s="232">
        <v>0.0003125</v>
      </c>
      <c r="F12" s="110">
        <f t="shared" si="0"/>
        <v>80.90277777777779</v>
      </c>
      <c r="G12" s="110">
        <f t="shared" si="1"/>
        <v>81.62162162162161</v>
      </c>
      <c r="H12" s="110">
        <f t="shared" si="2"/>
        <v>94.81481481481481</v>
      </c>
      <c r="I12" s="193">
        <f t="shared" si="3"/>
        <v>257.33921421421417</v>
      </c>
      <c r="J12" s="112">
        <f t="shared" si="4"/>
        <v>98.23890552097583</v>
      </c>
      <c r="K12" s="113">
        <f t="shared" si="5"/>
        <v>108.23890552097583</v>
      </c>
    </row>
    <row r="13" spans="1:11" ht="15" customHeight="1">
      <c r="A13" s="83" t="s">
        <v>69</v>
      </c>
      <c r="B13" s="171" t="s">
        <v>858</v>
      </c>
      <c r="C13" s="205">
        <v>19.7</v>
      </c>
      <c r="D13" s="227">
        <v>471</v>
      </c>
      <c r="E13" s="232">
        <v>0.0003136574074074074</v>
      </c>
      <c r="F13" s="110">
        <f t="shared" si="0"/>
        <v>62.18434343434344</v>
      </c>
      <c r="G13" s="110">
        <f t="shared" si="1"/>
        <v>84.86486486486487</v>
      </c>
      <c r="H13" s="110">
        <f t="shared" si="2"/>
        <v>94.4649446494465</v>
      </c>
      <c r="I13" s="193">
        <f t="shared" si="3"/>
        <v>241.5141529486548</v>
      </c>
      <c r="J13" s="112">
        <f t="shared" si="4"/>
        <v>92.1977092607089</v>
      </c>
      <c r="K13" s="113">
        <f t="shared" si="5"/>
        <v>102.1977092607089</v>
      </c>
    </row>
    <row r="14" spans="1:11" ht="15" customHeight="1">
      <c r="A14" s="83" t="s">
        <v>70</v>
      </c>
      <c r="B14" s="171" t="s">
        <v>569</v>
      </c>
      <c r="C14" s="205">
        <v>20.38</v>
      </c>
      <c r="D14" s="227">
        <v>484</v>
      </c>
      <c r="E14" s="232">
        <v>0.00032986111111111107</v>
      </c>
      <c r="F14" s="110">
        <f t="shared" si="0"/>
        <v>64.33080808080808</v>
      </c>
      <c r="G14" s="110">
        <f t="shared" si="1"/>
        <v>87.2072072072072</v>
      </c>
      <c r="H14" s="110">
        <f t="shared" si="2"/>
        <v>89.82456140350878</v>
      </c>
      <c r="I14" s="193">
        <f t="shared" si="3"/>
        <v>241.36257669152405</v>
      </c>
      <c r="J14" s="112">
        <f t="shared" si="4"/>
        <v>92.13984522452242</v>
      </c>
      <c r="K14" s="113">
        <f t="shared" si="5"/>
        <v>102.13984522452242</v>
      </c>
    </row>
    <row r="15" spans="1:11" ht="15" customHeight="1">
      <c r="A15" s="83" t="s">
        <v>71</v>
      </c>
      <c r="B15" s="171" t="s">
        <v>865</v>
      </c>
      <c r="C15" s="205">
        <v>15.08</v>
      </c>
      <c r="D15" s="227">
        <v>537</v>
      </c>
      <c r="E15" s="232">
        <v>0.0003101851851851852</v>
      </c>
      <c r="F15" s="110">
        <f t="shared" si="0"/>
        <v>47.6010101010101</v>
      </c>
      <c r="G15" s="110">
        <f t="shared" si="1"/>
        <v>96.75675675675676</v>
      </c>
      <c r="H15" s="110">
        <f t="shared" si="2"/>
        <v>95.52238805970148</v>
      </c>
      <c r="I15" s="193">
        <f t="shared" si="3"/>
        <v>239.88015491746833</v>
      </c>
      <c r="J15" s="112">
        <f t="shared" si="4"/>
        <v>91.57393266802231</v>
      </c>
      <c r="K15" s="113">
        <f t="shared" si="5"/>
        <v>101.57393266802231</v>
      </c>
    </row>
    <row r="16" spans="1:11" ht="15" customHeight="1">
      <c r="A16" s="83" t="s">
        <v>72</v>
      </c>
      <c r="B16" s="171" t="s">
        <v>599</v>
      </c>
      <c r="C16" s="205">
        <v>17.22</v>
      </c>
      <c r="D16" s="228">
        <v>555</v>
      </c>
      <c r="E16" s="232">
        <v>0.0003564814814814815</v>
      </c>
      <c r="F16" s="110">
        <f t="shared" si="0"/>
        <v>54.35606060606061</v>
      </c>
      <c r="G16" s="110">
        <f t="shared" si="1"/>
        <v>100</v>
      </c>
      <c r="H16" s="110">
        <f t="shared" si="2"/>
        <v>83.11688311688312</v>
      </c>
      <c r="I16" s="193">
        <f t="shared" si="3"/>
        <v>237.47294372294374</v>
      </c>
      <c r="J16" s="112">
        <f t="shared" si="4"/>
        <v>90.65498297032453</v>
      </c>
      <c r="K16" s="113">
        <f t="shared" si="5"/>
        <v>100.65498297032453</v>
      </c>
    </row>
    <row r="17" spans="1:11" ht="15" customHeight="1">
      <c r="A17" s="83" t="s">
        <v>73</v>
      </c>
      <c r="B17" s="171" t="s">
        <v>537</v>
      </c>
      <c r="C17" s="205">
        <v>19.43</v>
      </c>
      <c r="D17" s="227">
        <v>462</v>
      </c>
      <c r="E17" s="232">
        <v>0.00031944444444444446</v>
      </c>
      <c r="F17" s="110">
        <f t="shared" si="0"/>
        <v>61.332070707070706</v>
      </c>
      <c r="G17" s="110">
        <f t="shared" si="1"/>
        <v>83.24324324324324</v>
      </c>
      <c r="H17" s="110">
        <f t="shared" si="2"/>
        <v>92.75362318840578</v>
      </c>
      <c r="I17" s="193">
        <f t="shared" si="3"/>
        <v>237.32893713871974</v>
      </c>
      <c r="J17" s="112">
        <f t="shared" si="4"/>
        <v>90.6000086467836</v>
      </c>
      <c r="K17" s="113">
        <f t="shared" si="5"/>
        <v>100.6000086467836</v>
      </c>
    </row>
    <row r="18" spans="1:11" ht="15" customHeight="1">
      <c r="A18" s="83" t="s">
        <v>74</v>
      </c>
      <c r="B18" s="171" t="s">
        <v>556</v>
      </c>
      <c r="C18" s="205">
        <v>20.48</v>
      </c>
      <c r="D18" s="227">
        <v>469</v>
      </c>
      <c r="E18" s="232">
        <v>0.0003391203703703703</v>
      </c>
      <c r="F18" s="110">
        <f t="shared" si="0"/>
        <v>64.64646464646465</v>
      </c>
      <c r="G18" s="110">
        <f t="shared" si="1"/>
        <v>84.50450450450451</v>
      </c>
      <c r="H18" s="110">
        <f t="shared" si="2"/>
        <v>87.37201365187714</v>
      </c>
      <c r="I18" s="193">
        <f t="shared" si="3"/>
        <v>236.5229828028463</v>
      </c>
      <c r="J18" s="112">
        <f t="shared" si="4"/>
        <v>90.29233664235218</v>
      </c>
      <c r="K18" s="113">
        <f t="shared" si="5"/>
        <v>100.29233664235218</v>
      </c>
    </row>
    <row r="19" spans="1:11" ht="15" customHeight="1">
      <c r="A19" s="83" t="s">
        <v>75</v>
      </c>
      <c r="B19" s="171" t="s">
        <v>857</v>
      </c>
      <c r="C19" s="205">
        <v>16.19</v>
      </c>
      <c r="D19" s="227">
        <v>488</v>
      </c>
      <c r="E19" s="232">
        <v>0.0003078703703703704</v>
      </c>
      <c r="F19" s="110">
        <f t="shared" si="0"/>
        <v>51.104797979797986</v>
      </c>
      <c r="G19" s="110">
        <f t="shared" si="1"/>
        <v>87.92792792792793</v>
      </c>
      <c r="H19" s="110">
        <f t="shared" si="2"/>
        <v>96.24060150375938</v>
      </c>
      <c r="I19" s="193">
        <f t="shared" si="3"/>
        <v>235.2733274114853</v>
      </c>
      <c r="J19" s="112">
        <f t="shared" si="4"/>
        <v>89.8152823453592</v>
      </c>
      <c r="K19" s="113">
        <f t="shared" si="5"/>
        <v>99.8152823453592</v>
      </c>
    </row>
    <row r="20" spans="1:11" ht="15" customHeight="1">
      <c r="A20" s="83" t="s">
        <v>76</v>
      </c>
      <c r="B20" s="171" t="s">
        <v>611</v>
      </c>
      <c r="C20" s="205">
        <v>17.58</v>
      </c>
      <c r="D20" s="227">
        <v>490</v>
      </c>
      <c r="E20" s="232">
        <v>0.00032407407407407406</v>
      </c>
      <c r="F20" s="110">
        <f t="shared" si="0"/>
        <v>55.492424242424235</v>
      </c>
      <c r="G20" s="110">
        <f t="shared" si="1"/>
        <v>88.28828828828829</v>
      </c>
      <c r="H20" s="110">
        <f t="shared" si="2"/>
        <v>91.42857142857143</v>
      </c>
      <c r="I20" s="193">
        <f t="shared" si="3"/>
        <v>235.20928395928394</v>
      </c>
      <c r="J20" s="112">
        <f t="shared" si="4"/>
        <v>89.79083384197327</v>
      </c>
      <c r="K20" s="113">
        <f t="shared" si="5"/>
        <v>99.79083384197327</v>
      </c>
    </row>
    <row r="21" spans="1:11" ht="15" customHeight="1">
      <c r="A21" s="83" t="s">
        <v>77</v>
      </c>
      <c r="B21" s="171" t="s">
        <v>632</v>
      </c>
      <c r="C21" s="205">
        <v>21.55</v>
      </c>
      <c r="D21" s="227">
        <v>446</v>
      </c>
      <c r="E21" s="232">
        <v>0.0003414351851851851</v>
      </c>
      <c r="F21" s="110">
        <f t="shared" si="0"/>
        <v>68.0239898989899</v>
      </c>
      <c r="G21" s="110">
        <f t="shared" si="1"/>
        <v>80.36036036036036</v>
      </c>
      <c r="H21" s="110">
        <f t="shared" si="2"/>
        <v>86.77966101694918</v>
      </c>
      <c r="I21" s="193">
        <f t="shared" si="3"/>
        <v>235.16401127629942</v>
      </c>
      <c r="J21" s="112">
        <f t="shared" si="4"/>
        <v>89.77355105497178</v>
      </c>
      <c r="K21" s="113">
        <f t="shared" si="5"/>
        <v>99.77355105497178</v>
      </c>
    </row>
    <row r="22" spans="1:11" ht="15" customHeight="1">
      <c r="A22" s="83" t="s">
        <v>78</v>
      </c>
      <c r="B22" s="171" t="s">
        <v>674</v>
      </c>
      <c r="C22" s="205">
        <v>19.8</v>
      </c>
      <c r="D22" s="227">
        <v>474</v>
      </c>
      <c r="E22" s="232">
        <v>0.0003402777777777777</v>
      </c>
      <c r="F22" s="110">
        <f t="shared" si="0"/>
        <v>62.5</v>
      </c>
      <c r="G22" s="110">
        <f t="shared" si="1"/>
        <v>85.4054054054054</v>
      </c>
      <c r="H22" s="110">
        <f t="shared" si="2"/>
        <v>87.0748299319728</v>
      </c>
      <c r="I22" s="193">
        <f t="shared" si="3"/>
        <v>234.98023533737822</v>
      </c>
      <c r="J22" s="112">
        <f t="shared" si="4"/>
        <v>89.70339483274255</v>
      </c>
      <c r="K22" s="113">
        <f t="shared" si="5"/>
        <v>99.70339483274255</v>
      </c>
    </row>
    <row r="23" spans="1:11" ht="15" customHeight="1">
      <c r="A23" s="83" t="s">
        <v>79</v>
      </c>
      <c r="B23" s="171" t="s">
        <v>539</v>
      </c>
      <c r="C23" s="205">
        <v>19.52</v>
      </c>
      <c r="D23" s="227">
        <v>456</v>
      </c>
      <c r="E23" s="232">
        <v>0.0003310185185185185</v>
      </c>
      <c r="F23" s="110">
        <f t="shared" si="0"/>
        <v>61.61616161616161</v>
      </c>
      <c r="G23" s="110">
        <f t="shared" si="1"/>
        <v>82.16216216216216</v>
      </c>
      <c r="H23" s="110">
        <f t="shared" si="2"/>
        <v>89.5104895104895</v>
      </c>
      <c r="I23" s="193">
        <f t="shared" si="3"/>
        <v>233.2888132888133</v>
      </c>
      <c r="J23" s="112">
        <f t="shared" si="4"/>
        <v>89.05769669718072</v>
      </c>
      <c r="K23" s="113">
        <f t="shared" si="5"/>
        <v>99.05769669718072</v>
      </c>
    </row>
    <row r="24" spans="1:11" ht="15" customHeight="1">
      <c r="A24" s="83" t="s">
        <v>80</v>
      </c>
      <c r="B24" s="171" t="s">
        <v>790</v>
      </c>
      <c r="C24" s="205">
        <v>20.32</v>
      </c>
      <c r="D24" s="227">
        <v>439</v>
      </c>
      <c r="E24" s="232">
        <v>0.00032986111111111107</v>
      </c>
      <c r="F24" s="110">
        <f t="shared" si="0"/>
        <v>64.14141414141415</v>
      </c>
      <c r="G24" s="110">
        <f t="shared" si="1"/>
        <v>79.0990990990991</v>
      </c>
      <c r="H24" s="110">
        <f t="shared" si="2"/>
        <v>89.82456140350878</v>
      </c>
      <c r="I24" s="193">
        <f t="shared" si="3"/>
        <v>233.06507464402205</v>
      </c>
      <c r="J24" s="112">
        <f t="shared" si="4"/>
        <v>88.97228476470802</v>
      </c>
      <c r="K24" s="113">
        <f t="shared" si="5"/>
        <v>98.97228476470802</v>
      </c>
    </row>
    <row r="25" spans="1:13" ht="15" customHeight="1">
      <c r="A25" s="83" t="s">
        <v>81</v>
      </c>
      <c r="B25" s="171" t="s">
        <v>629</v>
      </c>
      <c r="C25" s="205">
        <v>15.79</v>
      </c>
      <c r="D25" s="227">
        <v>484</v>
      </c>
      <c r="E25" s="232">
        <v>0.0003101851851851852</v>
      </c>
      <c r="F25" s="110">
        <f t="shared" si="0"/>
        <v>49.84217171717171</v>
      </c>
      <c r="G25" s="110">
        <f t="shared" si="1"/>
        <v>87.2072072072072</v>
      </c>
      <c r="H25" s="110">
        <f t="shared" si="2"/>
        <v>95.52238805970148</v>
      </c>
      <c r="I25" s="193">
        <f t="shared" si="3"/>
        <v>232.5717669840804</v>
      </c>
      <c r="J25" s="112">
        <f t="shared" si="4"/>
        <v>88.78396521634164</v>
      </c>
      <c r="K25" s="113">
        <f t="shared" si="5"/>
        <v>98.78396521634164</v>
      </c>
      <c r="M25" t="s">
        <v>1</v>
      </c>
    </row>
    <row r="26" spans="1:11" ht="15" customHeight="1">
      <c r="A26" s="83" t="s">
        <v>82</v>
      </c>
      <c r="B26" s="171" t="s">
        <v>549</v>
      </c>
      <c r="C26" s="205">
        <v>23.06</v>
      </c>
      <c r="D26" s="227">
        <v>421</v>
      </c>
      <c r="E26" s="232">
        <v>0.0003576388888888889</v>
      </c>
      <c r="F26" s="110">
        <f t="shared" si="0"/>
        <v>72.79040404040403</v>
      </c>
      <c r="G26" s="110">
        <f t="shared" si="1"/>
        <v>75.85585585585586</v>
      </c>
      <c r="H26" s="110">
        <f t="shared" si="2"/>
        <v>82.84789644012945</v>
      </c>
      <c r="I26" s="193">
        <f t="shared" si="3"/>
        <v>231.49415633638932</v>
      </c>
      <c r="J26" s="112">
        <f t="shared" si="4"/>
        <v>88.37258877326755</v>
      </c>
      <c r="K26" s="113">
        <f t="shared" si="5"/>
        <v>98.37258877326755</v>
      </c>
    </row>
    <row r="27" spans="1:14" ht="15" customHeight="1">
      <c r="A27" s="83" t="s">
        <v>83</v>
      </c>
      <c r="B27" s="171" t="s">
        <v>855</v>
      </c>
      <c r="C27" s="205">
        <v>21.58</v>
      </c>
      <c r="D27" s="227">
        <v>424</v>
      </c>
      <c r="E27" s="232">
        <v>0.0003414351851851851</v>
      </c>
      <c r="F27" s="110">
        <f t="shared" si="0"/>
        <v>68.11868686868686</v>
      </c>
      <c r="G27" s="110">
        <f t="shared" si="1"/>
        <v>76.3963963963964</v>
      </c>
      <c r="H27" s="110">
        <f t="shared" si="2"/>
        <v>86.77966101694918</v>
      </c>
      <c r="I27" s="193">
        <f t="shared" si="3"/>
        <v>231.29474428203244</v>
      </c>
      <c r="J27" s="112">
        <f t="shared" si="4"/>
        <v>88.29646348459934</v>
      </c>
      <c r="K27" s="113">
        <f t="shared" si="5"/>
        <v>98.29646348459934</v>
      </c>
      <c r="M27" s="20"/>
      <c r="N27" s="20"/>
    </row>
    <row r="28" spans="1:11" ht="15" customHeight="1">
      <c r="A28" s="83" t="s">
        <v>84</v>
      </c>
      <c r="B28" s="171" t="s">
        <v>576</v>
      </c>
      <c r="C28" s="205">
        <v>18.29</v>
      </c>
      <c r="D28" s="227">
        <v>455</v>
      </c>
      <c r="E28" s="232">
        <v>0.0003252314814814815</v>
      </c>
      <c r="F28" s="110">
        <f t="shared" si="0"/>
        <v>57.733585858585855</v>
      </c>
      <c r="G28" s="110">
        <f t="shared" si="1"/>
        <v>81.98198198198197</v>
      </c>
      <c r="H28" s="110">
        <f t="shared" si="2"/>
        <v>91.10320284697508</v>
      </c>
      <c r="I28" s="193">
        <f t="shared" si="3"/>
        <v>230.8187706875429</v>
      </c>
      <c r="J28" s="112">
        <f t="shared" si="4"/>
        <v>88.11476119285062</v>
      </c>
      <c r="K28" s="113">
        <f t="shared" si="5"/>
        <v>98.11476119285062</v>
      </c>
    </row>
    <row r="29" spans="1:11" ht="15" customHeight="1">
      <c r="A29" s="83" t="s">
        <v>85</v>
      </c>
      <c r="B29" s="171" t="s">
        <v>563</v>
      </c>
      <c r="C29" s="205">
        <v>20.16</v>
      </c>
      <c r="D29" s="227">
        <v>433</v>
      </c>
      <c r="E29" s="232">
        <v>0.0003333333333333333</v>
      </c>
      <c r="F29" s="110">
        <f t="shared" si="0"/>
        <v>63.63636363636363</v>
      </c>
      <c r="G29" s="110">
        <f t="shared" si="1"/>
        <v>78.01801801801803</v>
      </c>
      <c r="H29" s="110">
        <f t="shared" si="2"/>
        <v>88.8888888888889</v>
      </c>
      <c r="I29" s="193">
        <f t="shared" si="3"/>
        <v>230.54327054327058</v>
      </c>
      <c r="J29" s="112">
        <f t="shared" si="4"/>
        <v>88.00958937623952</v>
      </c>
      <c r="K29" s="113">
        <f t="shared" si="5"/>
        <v>98.00958937623952</v>
      </c>
    </row>
    <row r="30" spans="1:11" ht="15" customHeight="1">
      <c r="A30" s="83" t="s">
        <v>86</v>
      </c>
      <c r="B30" s="171" t="s">
        <v>634</v>
      </c>
      <c r="C30" s="205">
        <v>22.18</v>
      </c>
      <c r="D30" s="227">
        <v>419</v>
      </c>
      <c r="E30" s="232">
        <v>0.00034953703703703704</v>
      </c>
      <c r="F30" s="110">
        <f t="shared" si="0"/>
        <v>70.01262626262627</v>
      </c>
      <c r="G30" s="110">
        <f t="shared" si="1"/>
        <v>75.49549549549549</v>
      </c>
      <c r="H30" s="110">
        <f t="shared" si="2"/>
        <v>84.76821192052981</v>
      </c>
      <c r="I30" s="193">
        <f t="shared" si="3"/>
        <v>230.27633367865158</v>
      </c>
      <c r="J30" s="112">
        <f t="shared" si="4"/>
        <v>87.9076865803386</v>
      </c>
      <c r="K30" s="113">
        <f t="shared" si="5"/>
        <v>97.9076865803386</v>
      </c>
    </row>
    <row r="31" spans="1:11" ht="15" customHeight="1">
      <c r="A31" s="83" t="s">
        <v>87</v>
      </c>
      <c r="B31" s="171" t="s">
        <v>575</v>
      </c>
      <c r="C31" s="205">
        <v>21.27</v>
      </c>
      <c r="D31" s="227">
        <v>408</v>
      </c>
      <c r="E31" s="232">
        <v>0.00034606481481481484</v>
      </c>
      <c r="F31" s="110">
        <f t="shared" si="0"/>
        <v>67.14015151515152</v>
      </c>
      <c r="G31" s="110">
        <f t="shared" si="1"/>
        <v>73.51351351351352</v>
      </c>
      <c r="H31" s="110">
        <f t="shared" si="2"/>
        <v>85.61872909698997</v>
      </c>
      <c r="I31" s="193">
        <f t="shared" si="3"/>
        <v>226.272394125655</v>
      </c>
      <c r="J31" s="112">
        <f t="shared" si="4"/>
        <v>86.37918793834345</v>
      </c>
      <c r="K31" s="113">
        <f t="shared" si="5"/>
        <v>96.37918793834345</v>
      </c>
    </row>
    <row r="32" spans="1:11" ht="15" customHeight="1">
      <c r="A32" s="83" t="s">
        <v>88</v>
      </c>
      <c r="B32" s="171" t="s">
        <v>584</v>
      </c>
      <c r="C32" s="205">
        <v>18.54</v>
      </c>
      <c r="D32" s="227">
        <v>415</v>
      </c>
      <c r="E32" s="232">
        <v>0.00032407407407407406</v>
      </c>
      <c r="F32" s="110">
        <f t="shared" si="0"/>
        <v>58.52272727272727</v>
      </c>
      <c r="G32" s="110">
        <f t="shared" si="1"/>
        <v>74.77477477477478</v>
      </c>
      <c r="H32" s="110">
        <f t="shared" si="2"/>
        <v>91.42857142857143</v>
      </c>
      <c r="I32" s="193">
        <f t="shared" si="3"/>
        <v>224.7260734760735</v>
      </c>
      <c r="J32" s="112">
        <f t="shared" si="4"/>
        <v>85.78888207041257</v>
      </c>
      <c r="K32" s="113">
        <f t="shared" si="5"/>
        <v>95.78888207041257</v>
      </c>
    </row>
    <row r="33" spans="1:11" ht="15" customHeight="1">
      <c r="A33" s="83" t="s">
        <v>89</v>
      </c>
      <c r="B33" s="171" t="s">
        <v>870</v>
      </c>
      <c r="C33" s="205">
        <v>18.08</v>
      </c>
      <c r="D33" s="227">
        <v>444</v>
      </c>
      <c r="E33" s="232">
        <v>0.00034259259259259263</v>
      </c>
      <c r="F33" s="110">
        <f t="shared" si="0"/>
        <v>57.07070707070706</v>
      </c>
      <c r="G33" s="110">
        <f t="shared" si="1"/>
        <v>80</v>
      </c>
      <c r="H33" s="110">
        <f t="shared" si="2"/>
        <v>86.48648648648648</v>
      </c>
      <c r="I33" s="193">
        <f t="shared" si="3"/>
        <v>223.55719355719353</v>
      </c>
      <c r="J33" s="112">
        <f t="shared" si="4"/>
        <v>85.34266370347285</v>
      </c>
      <c r="K33" s="113">
        <f t="shared" si="5"/>
        <v>95.34266370347285</v>
      </c>
    </row>
    <row r="34" spans="1:11" ht="15" customHeight="1">
      <c r="A34" s="83" t="s">
        <v>90</v>
      </c>
      <c r="B34" s="171" t="s">
        <v>871</v>
      </c>
      <c r="C34" s="205">
        <v>16.54</v>
      </c>
      <c r="D34" s="227">
        <v>447</v>
      </c>
      <c r="E34" s="232">
        <v>0.0003333333333333333</v>
      </c>
      <c r="F34" s="110">
        <f t="shared" si="0"/>
        <v>52.20959595959596</v>
      </c>
      <c r="G34" s="110">
        <f t="shared" si="1"/>
        <v>80.54054054054053</v>
      </c>
      <c r="H34" s="110">
        <f t="shared" si="2"/>
        <v>88.8888888888889</v>
      </c>
      <c r="I34" s="193">
        <f t="shared" si="3"/>
        <v>221.6390253890254</v>
      </c>
      <c r="J34" s="112">
        <f t="shared" si="4"/>
        <v>84.6104055358966</v>
      </c>
      <c r="K34" s="113">
        <f t="shared" si="5"/>
        <v>94.6104055358966</v>
      </c>
    </row>
    <row r="35" spans="1:11" ht="15" customHeight="1">
      <c r="A35" s="83" t="s">
        <v>91</v>
      </c>
      <c r="B35" s="171" t="s">
        <v>550</v>
      </c>
      <c r="C35" s="205">
        <v>18.01</v>
      </c>
      <c r="D35" s="227">
        <v>440</v>
      </c>
      <c r="E35" s="232">
        <v>0.00034722222222222224</v>
      </c>
      <c r="F35" s="110">
        <f t="shared" si="0"/>
        <v>56.84974747474748</v>
      </c>
      <c r="G35" s="110">
        <f t="shared" si="1"/>
        <v>79.27927927927928</v>
      </c>
      <c r="H35" s="110">
        <f t="shared" si="2"/>
        <v>85.33333333333333</v>
      </c>
      <c r="I35" s="193">
        <f t="shared" si="3"/>
        <v>221.46236008736008</v>
      </c>
      <c r="J35" s="112">
        <f t="shared" si="4"/>
        <v>84.5429637900588</v>
      </c>
      <c r="K35" s="113">
        <f t="shared" si="5"/>
        <v>94.5429637900588</v>
      </c>
    </row>
    <row r="36" spans="1:11" ht="15" customHeight="1">
      <c r="A36" s="83" t="s">
        <v>92</v>
      </c>
      <c r="B36" s="171" t="s">
        <v>642</v>
      </c>
      <c r="C36" s="205">
        <v>19.46</v>
      </c>
      <c r="D36" s="227">
        <v>421</v>
      </c>
      <c r="E36" s="232">
        <v>0.00035532407407407404</v>
      </c>
      <c r="F36" s="110">
        <f t="shared" si="0"/>
        <v>61.42676767676768</v>
      </c>
      <c r="G36" s="110">
        <f t="shared" si="1"/>
        <v>75.85585585585586</v>
      </c>
      <c r="H36" s="110">
        <f t="shared" si="2"/>
        <v>83.38762214983714</v>
      </c>
      <c r="I36" s="193">
        <f t="shared" si="3"/>
        <v>220.6702456824607</v>
      </c>
      <c r="J36" s="112">
        <f t="shared" si="4"/>
        <v>84.24057516101784</v>
      </c>
      <c r="K36" s="113">
        <f t="shared" si="5"/>
        <v>94.24057516101784</v>
      </c>
    </row>
    <row r="37" spans="1:11" ht="15" customHeight="1">
      <c r="A37" s="83" t="s">
        <v>93</v>
      </c>
      <c r="B37" s="171" t="s">
        <v>557</v>
      </c>
      <c r="C37" s="205">
        <v>16.3</v>
      </c>
      <c r="D37" s="227">
        <v>451</v>
      </c>
      <c r="E37" s="232">
        <v>0.0003391203703703703</v>
      </c>
      <c r="F37" s="110">
        <f t="shared" si="0"/>
        <v>51.45202020202021</v>
      </c>
      <c r="G37" s="110">
        <f t="shared" si="1"/>
        <v>81.26126126126127</v>
      </c>
      <c r="H37" s="110">
        <f t="shared" si="2"/>
        <v>87.37201365187714</v>
      </c>
      <c r="I37" s="193">
        <f t="shared" si="3"/>
        <v>220.0852951151586</v>
      </c>
      <c r="J37" s="112">
        <f t="shared" si="4"/>
        <v>84.01727105367027</v>
      </c>
      <c r="K37" s="113">
        <f t="shared" si="5"/>
        <v>94.01727105367027</v>
      </c>
    </row>
    <row r="38" spans="1:11" ht="15" customHeight="1">
      <c r="A38" s="83" t="s">
        <v>94</v>
      </c>
      <c r="B38" s="171" t="s">
        <v>873</v>
      </c>
      <c r="C38" s="205">
        <v>14.27</v>
      </c>
      <c r="D38" s="227">
        <v>458</v>
      </c>
      <c r="E38" s="232">
        <v>0.00032407407407407406</v>
      </c>
      <c r="F38" s="110">
        <f t="shared" si="0"/>
        <v>45.04419191919192</v>
      </c>
      <c r="G38" s="110">
        <f t="shared" si="1"/>
        <v>82.52252252252252</v>
      </c>
      <c r="H38" s="110">
        <f t="shared" si="2"/>
        <v>91.42857142857143</v>
      </c>
      <c r="I38" s="193">
        <f t="shared" si="3"/>
        <v>218.99528587028587</v>
      </c>
      <c r="J38" s="112">
        <f t="shared" si="4"/>
        <v>83.60116146247945</v>
      </c>
      <c r="K38" s="113">
        <f t="shared" si="5"/>
        <v>93.60116146247945</v>
      </c>
    </row>
    <row r="39" spans="1:11" ht="15" customHeight="1">
      <c r="A39" s="83" t="s">
        <v>95</v>
      </c>
      <c r="B39" s="171" t="s">
        <v>664</v>
      </c>
      <c r="C39" s="205">
        <v>20.29</v>
      </c>
      <c r="D39" s="227">
        <v>424</v>
      </c>
      <c r="E39" s="232">
        <v>0.00037847222222222226</v>
      </c>
      <c r="F39" s="110">
        <f t="shared" si="0"/>
        <v>64.04671717171718</v>
      </c>
      <c r="G39" s="110">
        <f t="shared" si="1"/>
        <v>76.3963963963964</v>
      </c>
      <c r="H39" s="110">
        <f t="shared" si="2"/>
        <v>78.2874617737003</v>
      </c>
      <c r="I39" s="193">
        <f t="shared" si="3"/>
        <v>218.73057534181387</v>
      </c>
      <c r="J39" s="112">
        <f t="shared" si="4"/>
        <v>83.50010856746547</v>
      </c>
      <c r="K39" s="113">
        <f t="shared" si="5"/>
        <v>93.50010856746547</v>
      </c>
    </row>
    <row r="40" spans="1:11" ht="15" customHeight="1">
      <c r="A40" s="83" t="s">
        <v>96</v>
      </c>
      <c r="B40" s="171" t="s">
        <v>868</v>
      </c>
      <c r="C40" s="205">
        <v>15.79</v>
      </c>
      <c r="D40" s="227">
        <v>440</v>
      </c>
      <c r="E40" s="232">
        <v>0.00034375000000000003</v>
      </c>
      <c r="F40" s="110">
        <f t="shared" si="0"/>
        <v>49.84217171717171</v>
      </c>
      <c r="G40" s="110">
        <f t="shared" si="1"/>
        <v>79.27927927927928</v>
      </c>
      <c r="H40" s="110">
        <f t="shared" si="2"/>
        <v>86.19528619528619</v>
      </c>
      <c r="I40" s="193">
        <f t="shared" si="3"/>
        <v>215.31673719173716</v>
      </c>
      <c r="J40" s="112">
        <f t="shared" si="4"/>
        <v>82.19688035751952</v>
      </c>
      <c r="K40" s="113">
        <f t="shared" si="5"/>
        <v>92.19688035751952</v>
      </c>
    </row>
    <row r="41" spans="1:11" ht="15" customHeight="1">
      <c r="A41" s="83" t="s">
        <v>97</v>
      </c>
      <c r="B41" s="171" t="s">
        <v>568</v>
      </c>
      <c r="C41" s="205">
        <v>17.85</v>
      </c>
      <c r="D41" s="227">
        <v>445</v>
      </c>
      <c r="E41" s="232">
        <v>0.00037615740740740735</v>
      </c>
      <c r="F41" s="110">
        <f t="shared" si="0"/>
        <v>56.34469696969697</v>
      </c>
      <c r="G41" s="110">
        <f t="shared" si="1"/>
        <v>80.18018018018019</v>
      </c>
      <c r="H41" s="110">
        <f t="shared" si="2"/>
        <v>78.76923076923077</v>
      </c>
      <c r="I41" s="193">
        <f t="shared" si="3"/>
        <v>215.29410791910794</v>
      </c>
      <c r="J41" s="112">
        <f t="shared" si="4"/>
        <v>82.18824166254791</v>
      </c>
      <c r="K41" s="113">
        <f t="shared" si="5"/>
        <v>92.18824166254791</v>
      </c>
    </row>
    <row r="42" spans="1:11" ht="15" customHeight="1">
      <c r="A42" s="83" t="s">
        <v>98</v>
      </c>
      <c r="B42" s="171" t="s">
        <v>566</v>
      </c>
      <c r="C42" s="205">
        <v>19.68</v>
      </c>
      <c r="D42" s="227">
        <v>415</v>
      </c>
      <c r="E42" s="232">
        <v>0.0003877314814814815</v>
      </c>
      <c r="F42" s="110">
        <f aca="true" t="shared" si="6" ref="F42:F73">(C42/$C$8)*100</f>
        <v>62.121212121212125</v>
      </c>
      <c r="G42" s="110">
        <f aca="true" t="shared" si="7" ref="G42:G73">(D42/$D$8)*100</f>
        <v>74.77477477477478</v>
      </c>
      <c r="H42" s="110">
        <f aca="true" t="shared" si="8" ref="H42:H73">($E$8/E42)*100</f>
        <v>76.41791044776119</v>
      </c>
      <c r="I42" s="193">
        <f aca="true" t="shared" si="9" ref="I42:I73">SUM(F42:H42)</f>
        <v>213.3138973437481</v>
      </c>
      <c r="J42" s="112">
        <f aca="true" t="shared" si="10" ref="J42:J73">(I42/I$8)*100</f>
        <v>81.43229888787822</v>
      </c>
      <c r="K42" s="113">
        <f aca="true" t="shared" si="11" ref="K42:K73">J42+E$4</f>
        <v>91.43229888787822</v>
      </c>
    </row>
    <row r="43" spans="1:11" ht="15" customHeight="1">
      <c r="A43" s="83" t="s">
        <v>99</v>
      </c>
      <c r="B43" s="171" t="s">
        <v>622</v>
      </c>
      <c r="C43" s="205">
        <v>17.81</v>
      </c>
      <c r="D43" s="227">
        <v>413</v>
      </c>
      <c r="E43" s="232">
        <v>0.0003599537037037037</v>
      </c>
      <c r="F43" s="110">
        <f t="shared" si="6"/>
        <v>56.21843434343434</v>
      </c>
      <c r="G43" s="110">
        <f t="shared" si="7"/>
        <v>74.41441441441441</v>
      </c>
      <c r="H43" s="110">
        <f t="shared" si="8"/>
        <v>82.31511254019293</v>
      </c>
      <c r="I43" s="193">
        <f t="shared" si="9"/>
        <v>212.9479612980417</v>
      </c>
      <c r="J43" s="112">
        <f t="shared" si="10"/>
        <v>81.29260328520591</v>
      </c>
      <c r="K43" s="113">
        <f t="shared" si="11"/>
        <v>91.29260328520591</v>
      </c>
    </row>
    <row r="44" spans="1:11" ht="15" customHeight="1">
      <c r="A44" s="83" t="s">
        <v>100</v>
      </c>
      <c r="B44" s="171" t="s">
        <v>635</v>
      </c>
      <c r="C44" s="205">
        <v>18.92</v>
      </c>
      <c r="D44" s="227">
        <v>400</v>
      </c>
      <c r="E44" s="232">
        <v>0.00036689814814814815</v>
      </c>
      <c r="F44" s="110">
        <f t="shared" si="6"/>
        <v>59.72222222222223</v>
      </c>
      <c r="G44" s="110">
        <f t="shared" si="7"/>
        <v>72.07207207207207</v>
      </c>
      <c r="H44" s="110">
        <f t="shared" si="8"/>
        <v>80.7570977917981</v>
      </c>
      <c r="I44" s="193">
        <f t="shared" si="9"/>
        <v>212.5513920860924</v>
      </c>
      <c r="J44" s="112">
        <f t="shared" si="10"/>
        <v>81.14121351173445</v>
      </c>
      <c r="K44" s="113">
        <f t="shared" si="11"/>
        <v>91.14121351173445</v>
      </c>
    </row>
    <row r="45" spans="1:11" ht="15" customHeight="1">
      <c r="A45" s="83" t="s">
        <v>101</v>
      </c>
      <c r="B45" s="171" t="s">
        <v>579</v>
      </c>
      <c r="C45" s="205">
        <v>20.89</v>
      </c>
      <c r="D45" s="227">
        <v>371</v>
      </c>
      <c r="E45" s="232">
        <v>0.00037962962962962956</v>
      </c>
      <c r="F45" s="110">
        <f t="shared" si="6"/>
        <v>65.94065656565657</v>
      </c>
      <c r="G45" s="110">
        <f t="shared" si="7"/>
        <v>66.84684684684684</v>
      </c>
      <c r="H45" s="110">
        <f t="shared" si="8"/>
        <v>78.04878048780489</v>
      </c>
      <c r="I45" s="193">
        <f t="shared" si="9"/>
        <v>210.8362839003083</v>
      </c>
      <c r="J45" s="112">
        <f t="shared" si="10"/>
        <v>80.48647322453812</v>
      </c>
      <c r="K45" s="113">
        <f t="shared" si="11"/>
        <v>90.48647322453812</v>
      </c>
    </row>
    <row r="46" spans="1:11" ht="15" customHeight="1">
      <c r="A46" s="83" t="s">
        <v>102</v>
      </c>
      <c r="B46" s="171" t="s">
        <v>595</v>
      </c>
      <c r="C46" s="205">
        <v>16.06</v>
      </c>
      <c r="D46" s="227">
        <v>424</v>
      </c>
      <c r="E46" s="232">
        <v>0.00035532407407407404</v>
      </c>
      <c r="F46" s="110">
        <f t="shared" si="6"/>
        <v>50.69444444444444</v>
      </c>
      <c r="G46" s="110">
        <f t="shared" si="7"/>
        <v>76.3963963963964</v>
      </c>
      <c r="H46" s="110">
        <f t="shared" si="8"/>
        <v>83.38762214983714</v>
      </c>
      <c r="I46" s="193">
        <f t="shared" si="9"/>
        <v>210.478462990678</v>
      </c>
      <c r="J46" s="112">
        <f t="shared" si="10"/>
        <v>80.34987556435664</v>
      </c>
      <c r="K46" s="113">
        <f t="shared" si="11"/>
        <v>90.34987556435664</v>
      </c>
    </row>
    <row r="47" spans="1:11" ht="15" customHeight="1">
      <c r="A47" s="83" t="s">
        <v>103</v>
      </c>
      <c r="B47" s="171" t="s">
        <v>779</v>
      </c>
      <c r="C47" s="205">
        <v>14.7</v>
      </c>
      <c r="D47" s="227">
        <v>444</v>
      </c>
      <c r="E47" s="232">
        <v>0.0003541666666666667</v>
      </c>
      <c r="F47" s="110">
        <f t="shared" si="6"/>
        <v>46.40151515151515</v>
      </c>
      <c r="G47" s="110">
        <f t="shared" si="7"/>
        <v>80</v>
      </c>
      <c r="H47" s="110">
        <f t="shared" si="8"/>
        <v>83.66013071895424</v>
      </c>
      <c r="I47" s="193">
        <f t="shared" si="9"/>
        <v>210.0616458704694</v>
      </c>
      <c r="J47" s="112">
        <f t="shared" si="10"/>
        <v>80.19075617862006</v>
      </c>
      <c r="K47" s="113">
        <f t="shared" si="11"/>
        <v>90.19075617862006</v>
      </c>
    </row>
    <row r="48" spans="1:13" ht="15" customHeight="1">
      <c r="A48" s="83" t="s">
        <v>104</v>
      </c>
      <c r="B48" s="171" t="s">
        <v>567</v>
      </c>
      <c r="C48" s="205">
        <v>21.39</v>
      </c>
      <c r="D48" s="227">
        <v>369</v>
      </c>
      <c r="E48" s="232">
        <v>0.0003946759259259259</v>
      </c>
      <c r="F48" s="110">
        <f t="shared" si="6"/>
        <v>67.51893939393939</v>
      </c>
      <c r="G48" s="110">
        <f t="shared" si="7"/>
        <v>66.48648648648648</v>
      </c>
      <c r="H48" s="110">
        <f t="shared" si="8"/>
        <v>75.0733137829912</v>
      </c>
      <c r="I48" s="193">
        <f t="shared" si="9"/>
        <v>209.07873966341708</v>
      </c>
      <c r="J48" s="112">
        <f t="shared" si="10"/>
        <v>79.81553303081712</v>
      </c>
      <c r="K48" s="113">
        <f t="shared" si="11"/>
        <v>89.81553303081712</v>
      </c>
      <c r="M48" t="s">
        <v>1</v>
      </c>
    </row>
    <row r="49" spans="1:11" ht="15" customHeight="1">
      <c r="A49" s="83" t="s">
        <v>105</v>
      </c>
      <c r="B49" s="171" t="s">
        <v>725</v>
      </c>
      <c r="C49" s="205">
        <v>17.3</v>
      </c>
      <c r="D49" s="227">
        <v>402</v>
      </c>
      <c r="E49" s="232">
        <v>0.0003634259259259259</v>
      </c>
      <c r="F49" s="110">
        <f t="shared" si="6"/>
        <v>54.608585858585855</v>
      </c>
      <c r="G49" s="110">
        <f t="shared" si="7"/>
        <v>72.43243243243244</v>
      </c>
      <c r="H49" s="110">
        <f t="shared" si="8"/>
        <v>81.52866242038218</v>
      </c>
      <c r="I49" s="193">
        <f t="shared" si="9"/>
        <v>208.56968071140045</v>
      </c>
      <c r="J49" s="112">
        <f t="shared" si="10"/>
        <v>79.62120044748164</v>
      </c>
      <c r="K49" s="113">
        <f t="shared" si="11"/>
        <v>89.62120044748164</v>
      </c>
    </row>
    <row r="50" spans="1:11" ht="15" customHeight="1">
      <c r="A50" s="83" t="s">
        <v>106</v>
      </c>
      <c r="B50" s="171" t="s">
        <v>554</v>
      </c>
      <c r="C50" s="205">
        <v>15.99</v>
      </c>
      <c r="D50" s="227">
        <v>401</v>
      </c>
      <c r="E50" s="232">
        <v>0.00034606481481481484</v>
      </c>
      <c r="F50" s="110">
        <f t="shared" si="6"/>
        <v>50.47348484848485</v>
      </c>
      <c r="G50" s="110">
        <f t="shared" si="7"/>
        <v>72.25225225225225</v>
      </c>
      <c r="H50" s="110">
        <f t="shared" si="8"/>
        <v>85.61872909698997</v>
      </c>
      <c r="I50" s="193">
        <f t="shared" si="9"/>
        <v>208.34446619772706</v>
      </c>
      <c r="J50" s="112">
        <f t="shared" si="10"/>
        <v>79.5352251040103</v>
      </c>
      <c r="K50" s="113">
        <f t="shared" si="11"/>
        <v>89.5352251040103</v>
      </c>
    </row>
    <row r="51" spans="1:11" ht="15" customHeight="1">
      <c r="A51" s="83" t="s">
        <v>107</v>
      </c>
      <c r="B51" s="171" t="s">
        <v>607</v>
      </c>
      <c r="C51" s="205">
        <v>20.29</v>
      </c>
      <c r="D51" s="227">
        <v>360</v>
      </c>
      <c r="E51" s="232">
        <v>0.00037962962962962956</v>
      </c>
      <c r="F51" s="110">
        <f t="shared" si="6"/>
        <v>64.04671717171718</v>
      </c>
      <c r="G51" s="110">
        <f t="shared" si="7"/>
        <v>64.86486486486487</v>
      </c>
      <c r="H51" s="110">
        <f t="shared" si="8"/>
        <v>78.04878048780489</v>
      </c>
      <c r="I51" s="193">
        <f t="shared" si="9"/>
        <v>206.96036252438694</v>
      </c>
      <c r="J51" s="112">
        <f t="shared" si="10"/>
        <v>79.00684535274817</v>
      </c>
      <c r="K51" s="113">
        <f t="shared" si="11"/>
        <v>89.00684535274817</v>
      </c>
    </row>
    <row r="52" spans="1:11" ht="15" customHeight="1">
      <c r="A52" s="83" t="s">
        <v>108</v>
      </c>
      <c r="B52" s="171" t="s">
        <v>872</v>
      </c>
      <c r="C52" s="205">
        <v>14.61</v>
      </c>
      <c r="D52" s="227">
        <v>414</v>
      </c>
      <c r="E52" s="232">
        <v>0.0003483796296296297</v>
      </c>
      <c r="F52" s="110">
        <f t="shared" si="6"/>
        <v>46.11742424242424</v>
      </c>
      <c r="G52" s="110">
        <f t="shared" si="7"/>
        <v>74.5945945945946</v>
      </c>
      <c r="H52" s="110">
        <f t="shared" si="8"/>
        <v>85.04983388704316</v>
      </c>
      <c r="I52" s="193">
        <f t="shared" si="9"/>
        <v>205.761852724062</v>
      </c>
      <c r="J52" s="112">
        <f t="shared" si="10"/>
        <v>78.54931581765729</v>
      </c>
      <c r="K52" s="113">
        <f t="shared" si="11"/>
        <v>88.54931581765729</v>
      </c>
    </row>
    <row r="53" spans="1:11" ht="15" customHeight="1">
      <c r="A53" s="83" t="s">
        <v>109</v>
      </c>
      <c r="B53" s="171" t="s">
        <v>640</v>
      </c>
      <c r="C53" s="205">
        <v>17.55</v>
      </c>
      <c r="D53" s="227">
        <v>360</v>
      </c>
      <c r="E53" s="232">
        <v>0.0003483796296296297</v>
      </c>
      <c r="F53" s="110">
        <f t="shared" si="6"/>
        <v>55.39772727272727</v>
      </c>
      <c r="G53" s="110">
        <f t="shared" si="7"/>
        <v>64.86486486486487</v>
      </c>
      <c r="H53" s="110">
        <f t="shared" si="8"/>
        <v>85.04983388704316</v>
      </c>
      <c r="I53" s="193">
        <f t="shared" si="9"/>
        <v>205.31242602463533</v>
      </c>
      <c r="J53" s="112">
        <f t="shared" si="10"/>
        <v>78.37774776807575</v>
      </c>
      <c r="K53" s="113">
        <f t="shared" si="11"/>
        <v>88.37774776807575</v>
      </c>
    </row>
    <row r="54" spans="1:11" ht="15" customHeight="1">
      <c r="A54" s="83" t="s">
        <v>110</v>
      </c>
      <c r="B54" s="171" t="s">
        <v>869</v>
      </c>
      <c r="C54" s="205">
        <v>12.93</v>
      </c>
      <c r="D54" s="227">
        <v>443</v>
      </c>
      <c r="E54" s="232">
        <v>0.00035069444444444444</v>
      </c>
      <c r="F54" s="110">
        <f t="shared" si="6"/>
        <v>40.81439393939394</v>
      </c>
      <c r="G54" s="110">
        <f t="shared" si="7"/>
        <v>79.81981981981981</v>
      </c>
      <c r="H54" s="110">
        <f t="shared" si="8"/>
        <v>84.48844884488449</v>
      </c>
      <c r="I54" s="193">
        <f t="shared" si="9"/>
        <v>205.12266260409825</v>
      </c>
      <c r="J54" s="112">
        <f t="shared" si="10"/>
        <v>78.30530583263888</v>
      </c>
      <c r="K54" s="113">
        <f t="shared" si="11"/>
        <v>88.30530583263888</v>
      </c>
    </row>
    <row r="55" spans="1:11" ht="15" customHeight="1">
      <c r="A55" s="83" t="s">
        <v>111</v>
      </c>
      <c r="B55" s="171" t="s">
        <v>676</v>
      </c>
      <c r="C55" s="205">
        <v>16.35</v>
      </c>
      <c r="D55" s="227">
        <v>420</v>
      </c>
      <c r="E55" s="232">
        <v>0.00038078703703703706</v>
      </c>
      <c r="F55" s="110">
        <f t="shared" si="6"/>
        <v>51.609848484848484</v>
      </c>
      <c r="G55" s="110">
        <f t="shared" si="7"/>
        <v>75.67567567567568</v>
      </c>
      <c r="H55" s="110">
        <f t="shared" si="8"/>
        <v>77.81155015197567</v>
      </c>
      <c r="I55" s="193">
        <f t="shared" si="9"/>
        <v>205.09707431249984</v>
      </c>
      <c r="J55" s="112">
        <f t="shared" si="10"/>
        <v>78.29553753607958</v>
      </c>
      <c r="K55" s="113">
        <f t="shared" si="11"/>
        <v>88.29553753607958</v>
      </c>
    </row>
    <row r="56" spans="1:11" ht="15" customHeight="1">
      <c r="A56" s="83" t="s">
        <v>112</v>
      </c>
      <c r="B56" s="171" t="s">
        <v>609</v>
      </c>
      <c r="C56" s="205">
        <v>19.85</v>
      </c>
      <c r="D56" s="227">
        <v>381</v>
      </c>
      <c r="E56" s="232">
        <v>0.0004074074074074074</v>
      </c>
      <c r="F56" s="110">
        <f t="shared" si="6"/>
        <v>62.65782828282829</v>
      </c>
      <c r="G56" s="110">
        <f t="shared" si="7"/>
        <v>68.64864864864865</v>
      </c>
      <c r="H56" s="110">
        <f t="shared" si="8"/>
        <v>72.72727272727273</v>
      </c>
      <c r="I56" s="193">
        <f t="shared" si="9"/>
        <v>204.03374965874968</v>
      </c>
      <c r="J56" s="112">
        <f t="shared" si="10"/>
        <v>77.88961475234507</v>
      </c>
      <c r="K56" s="113">
        <f t="shared" si="11"/>
        <v>87.88961475234507</v>
      </c>
    </row>
    <row r="57" spans="1:11" ht="15" customHeight="1">
      <c r="A57" s="83" t="s">
        <v>113</v>
      </c>
      <c r="B57" s="171" t="s">
        <v>593</v>
      </c>
      <c r="C57" s="205">
        <v>17.66</v>
      </c>
      <c r="D57" s="227">
        <v>341</v>
      </c>
      <c r="E57" s="232">
        <v>0.00034259259259259263</v>
      </c>
      <c r="F57" s="110">
        <f t="shared" si="6"/>
        <v>55.744949494949495</v>
      </c>
      <c r="G57" s="110">
        <f t="shared" si="7"/>
        <v>61.44144144144145</v>
      </c>
      <c r="H57" s="110">
        <f t="shared" si="8"/>
        <v>86.48648648648648</v>
      </c>
      <c r="I57" s="193">
        <f t="shared" si="9"/>
        <v>203.67287742287743</v>
      </c>
      <c r="J57" s="112">
        <f t="shared" si="10"/>
        <v>77.75185225239632</v>
      </c>
      <c r="K57" s="113">
        <f t="shared" si="11"/>
        <v>87.75185225239632</v>
      </c>
    </row>
    <row r="58" spans="1:11" ht="15" customHeight="1">
      <c r="A58" s="83" t="s">
        <v>114</v>
      </c>
      <c r="B58" s="171" t="s">
        <v>667</v>
      </c>
      <c r="C58" s="205">
        <v>18.68</v>
      </c>
      <c r="D58" s="227">
        <v>355</v>
      </c>
      <c r="E58" s="232">
        <v>0.00036805555555555555</v>
      </c>
      <c r="F58" s="110">
        <f t="shared" si="6"/>
        <v>58.964646464646464</v>
      </c>
      <c r="G58" s="110">
        <f t="shared" si="7"/>
        <v>63.96396396396396</v>
      </c>
      <c r="H58" s="110">
        <f t="shared" si="8"/>
        <v>80.50314465408806</v>
      </c>
      <c r="I58" s="193">
        <f t="shared" si="9"/>
        <v>203.4317550826985</v>
      </c>
      <c r="J58" s="112">
        <f t="shared" si="10"/>
        <v>77.65980411714354</v>
      </c>
      <c r="K58" s="113">
        <f t="shared" si="11"/>
        <v>87.65980411714354</v>
      </c>
    </row>
    <row r="59" spans="1:11" ht="15" customHeight="1">
      <c r="A59" s="83" t="s">
        <v>115</v>
      </c>
      <c r="B59" s="171" t="s">
        <v>558</v>
      </c>
      <c r="C59" s="205">
        <v>19.34</v>
      </c>
      <c r="D59" s="227">
        <v>347</v>
      </c>
      <c r="E59" s="232">
        <v>0.00037152777777777775</v>
      </c>
      <c r="F59" s="110">
        <f t="shared" si="6"/>
        <v>61.0479797979798</v>
      </c>
      <c r="G59" s="110">
        <f t="shared" si="7"/>
        <v>62.52252252252253</v>
      </c>
      <c r="H59" s="110">
        <f t="shared" si="8"/>
        <v>79.75077881619939</v>
      </c>
      <c r="I59" s="193">
        <f t="shared" si="9"/>
        <v>203.3212811367017</v>
      </c>
      <c r="J59" s="112">
        <f t="shared" si="10"/>
        <v>77.61763083400655</v>
      </c>
      <c r="K59" s="113">
        <f t="shared" si="11"/>
        <v>87.61763083400655</v>
      </c>
    </row>
    <row r="60" spans="1:11" ht="15" customHeight="1">
      <c r="A60" s="83" t="s">
        <v>116</v>
      </c>
      <c r="B60" s="171" t="s">
        <v>596</v>
      </c>
      <c r="C60" s="205">
        <v>14.1</v>
      </c>
      <c r="D60" s="227">
        <v>423</v>
      </c>
      <c r="E60" s="232">
        <v>0.0003692129629629629</v>
      </c>
      <c r="F60" s="110">
        <f t="shared" si="6"/>
        <v>44.50757575757576</v>
      </c>
      <c r="G60" s="110">
        <f t="shared" si="7"/>
        <v>76.21621621621621</v>
      </c>
      <c r="H60" s="110">
        <f t="shared" si="8"/>
        <v>80.25078369905957</v>
      </c>
      <c r="I60" s="193">
        <f t="shared" si="9"/>
        <v>200.97457567285153</v>
      </c>
      <c r="J60" s="112">
        <f t="shared" si="10"/>
        <v>76.72177911916906</v>
      </c>
      <c r="K60" s="113">
        <f t="shared" si="11"/>
        <v>86.72177911916906</v>
      </c>
    </row>
    <row r="61" spans="1:11" ht="15" customHeight="1">
      <c r="A61" s="83" t="s">
        <v>117</v>
      </c>
      <c r="B61" s="171" t="s">
        <v>572</v>
      </c>
      <c r="C61" s="205">
        <v>14.31</v>
      </c>
      <c r="D61" s="227">
        <v>413</v>
      </c>
      <c r="E61" s="232">
        <v>0.00036458333333333335</v>
      </c>
      <c r="F61" s="110">
        <f t="shared" si="6"/>
        <v>45.17045454545455</v>
      </c>
      <c r="G61" s="110">
        <f t="shared" si="7"/>
        <v>74.41441441441441</v>
      </c>
      <c r="H61" s="110">
        <f t="shared" si="8"/>
        <v>81.26984126984127</v>
      </c>
      <c r="I61" s="193">
        <f t="shared" si="9"/>
        <v>200.85471022971024</v>
      </c>
      <c r="J61" s="112">
        <f t="shared" si="10"/>
        <v>76.67602064438726</v>
      </c>
      <c r="K61" s="113">
        <f t="shared" si="11"/>
        <v>86.67602064438726</v>
      </c>
    </row>
    <row r="62" spans="1:11" ht="15" customHeight="1">
      <c r="A62" s="83" t="s">
        <v>118</v>
      </c>
      <c r="B62" s="171" t="s">
        <v>561</v>
      </c>
      <c r="C62" s="205">
        <v>21.72</v>
      </c>
      <c r="D62" s="227">
        <v>366</v>
      </c>
      <c r="E62" s="232">
        <v>0.0004479166666666667</v>
      </c>
      <c r="F62" s="110">
        <f t="shared" si="6"/>
        <v>68.56060606060606</v>
      </c>
      <c r="G62" s="110">
        <f t="shared" si="7"/>
        <v>65.94594594594595</v>
      </c>
      <c r="H62" s="110">
        <f t="shared" si="8"/>
        <v>66.14987080103359</v>
      </c>
      <c r="I62" s="193">
        <f t="shared" si="9"/>
        <v>200.65642280758559</v>
      </c>
      <c r="J62" s="112">
        <f t="shared" si="10"/>
        <v>76.60032468258999</v>
      </c>
      <c r="K62" s="113">
        <f t="shared" si="11"/>
        <v>86.60032468258999</v>
      </c>
    </row>
    <row r="63" spans="1:11" ht="15" customHeight="1">
      <c r="A63" s="83" t="s">
        <v>119</v>
      </c>
      <c r="B63" s="171" t="s">
        <v>702</v>
      </c>
      <c r="C63" s="205">
        <v>17.28</v>
      </c>
      <c r="D63" s="227">
        <v>388</v>
      </c>
      <c r="E63" s="232">
        <v>0.0003900462962962964</v>
      </c>
      <c r="F63" s="110">
        <f t="shared" si="6"/>
        <v>54.545454545454554</v>
      </c>
      <c r="G63" s="110">
        <f t="shared" si="7"/>
        <v>69.90990990990991</v>
      </c>
      <c r="H63" s="110">
        <f t="shared" si="8"/>
        <v>75.96439169139464</v>
      </c>
      <c r="I63" s="193">
        <f t="shared" si="9"/>
        <v>200.4197561467591</v>
      </c>
      <c r="J63" s="112">
        <f t="shared" si="10"/>
        <v>76.50997749705166</v>
      </c>
      <c r="K63" s="113">
        <f t="shared" si="11"/>
        <v>86.50997749705166</v>
      </c>
    </row>
    <row r="64" spans="1:11" ht="15" customHeight="1">
      <c r="A64" s="83" t="s">
        <v>120</v>
      </c>
      <c r="B64" s="171" t="s">
        <v>867</v>
      </c>
      <c r="C64" s="205">
        <v>12.08</v>
      </c>
      <c r="D64" s="227">
        <v>402</v>
      </c>
      <c r="E64" s="232">
        <v>0.0003333333333333333</v>
      </c>
      <c r="F64" s="110">
        <f t="shared" si="6"/>
        <v>38.131313131313135</v>
      </c>
      <c r="G64" s="110">
        <f t="shared" si="7"/>
        <v>72.43243243243244</v>
      </c>
      <c r="H64" s="110">
        <f t="shared" si="8"/>
        <v>88.8888888888889</v>
      </c>
      <c r="I64" s="193">
        <f t="shared" si="9"/>
        <v>199.45263445263447</v>
      </c>
      <c r="J64" s="112">
        <f t="shared" si="10"/>
        <v>76.1407800662345</v>
      </c>
      <c r="K64" s="113">
        <f t="shared" si="11"/>
        <v>86.1407800662345</v>
      </c>
    </row>
    <row r="65" spans="1:11" ht="15" customHeight="1">
      <c r="A65" s="83" t="s">
        <v>121</v>
      </c>
      <c r="B65" s="171" t="s">
        <v>592</v>
      </c>
      <c r="C65" s="205">
        <v>14.23</v>
      </c>
      <c r="D65" s="227">
        <v>412</v>
      </c>
      <c r="E65" s="232">
        <v>0.00037731481481481486</v>
      </c>
      <c r="F65" s="110">
        <f t="shared" si="6"/>
        <v>44.917929292929294</v>
      </c>
      <c r="G65" s="110">
        <f t="shared" si="7"/>
        <v>74.23423423423424</v>
      </c>
      <c r="H65" s="110">
        <f t="shared" si="8"/>
        <v>78.52760736196318</v>
      </c>
      <c r="I65" s="193">
        <f t="shared" si="9"/>
        <v>197.6797708891267</v>
      </c>
      <c r="J65" s="112">
        <f t="shared" si="10"/>
        <v>75.46399173978828</v>
      </c>
      <c r="K65" s="113">
        <f t="shared" si="11"/>
        <v>85.46399173978828</v>
      </c>
    </row>
    <row r="66" spans="1:11" ht="15" customHeight="1">
      <c r="A66" s="83" t="s">
        <v>122</v>
      </c>
      <c r="B66" s="171" t="s">
        <v>793</v>
      </c>
      <c r="C66" s="205">
        <v>13.11</v>
      </c>
      <c r="D66" s="227">
        <v>403</v>
      </c>
      <c r="E66" s="232">
        <v>0.00035879629629629635</v>
      </c>
      <c r="F66" s="110">
        <f t="shared" si="6"/>
        <v>41.38257575757576</v>
      </c>
      <c r="G66" s="110">
        <f t="shared" si="7"/>
        <v>72.61261261261261</v>
      </c>
      <c r="H66" s="110">
        <f t="shared" si="8"/>
        <v>82.5806451612903</v>
      </c>
      <c r="I66" s="193">
        <f t="shared" si="9"/>
        <v>196.57583353147868</v>
      </c>
      <c r="J66" s="112">
        <f t="shared" si="10"/>
        <v>75.04256510992073</v>
      </c>
      <c r="K66" s="113">
        <f t="shared" si="11"/>
        <v>85.04256510992073</v>
      </c>
    </row>
    <row r="67" spans="1:11" ht="15" customHeight="1">
      <c r="A67" s="83" t="s">
        <v>123</v>
      </c>
      <c r="B67" s="171" t="s">
        <v>586</v>
      </c>
      <c r="C67" s="205">
        <v>16.16</v>
      </c>
      <c r="D67" s="227">
        <v>380</v>
      </c>
      <c r="E67" s="232">
        <v>0.0003877314814814815</v>
      </c>
      <c r="F67" s="110">
        <f t="shared" si="6"/>
        <v>51.010101010101</v>
      </c>
      <c r="G67" s="110">
        <f t="shared" si="7"/>
        <v>68.46846846846847</v>
      </c>
      <c r="H67" s="110">
        <f t="shared" si="8"/>
        <v>76.41791044776119</v>
      </c>
      <c r="I67" s="193">
        <f t="shared" si="9"/>
        <v>195.89647992633067</v>
      </c>
      <c r="J67" s="112">
        <f t="shared" si="10"/>
        <v>74.78322276742055</v>
      </c>
      <c r="K67" s="113">
        <f t="shared" si="11"/>
        <v>84.78322276742055</v>
      </c>
    </row>
    <row r="68" spans="1:11" ht="15" customHeight="1">
      <c r="A68" s="83" t="s">
        <v>124</v>
      </c>
      <c r="B68" s="171" t="s">
        <v>546</v>
      </c>
      <c r="C68" s="205">
        <v>14.94</v>
      </c>
      <c r="D68" s="227">
        <v>374</v>
      </c>
      <c r="E68" s="232">
        <v>0.00037037037037037035</v>
      </c>
      <c r="F68" s="110">
        <f t="shared" si="6"/>
        <v>47.15909090909091</v>
      </c>
      <c r="G68" s="110">
        <f t="shared" si="7"/>
        <v>67.38738738738739</v>
      </c>
      <c r="H68" s="110">
        <f t="shared" si="8"/>
        <v>80</v>
      </c>
      <c r="I68" s="193">
        <f t="shared" si="9"/>
        <v>194.5464782964783</v>
      </c>
      <c r="J68" s="112">
        <f t="shared" si="10"/>
        <v>74.26786142626938</v>
      </c>
      <c r="K68" s="113">
        <f t="shared" si="11"/>
        <v>84.26786142626938</v>
      </c>
    </row>
    <row r="69" spans="1:11" ht="15" customHeight="1">
      <c r="A69" s="83" t="s">
        <v>125</v>
      </c>
      <c r="B69" s="171" t="s">
        <v>643</v>
      </c>
      <c r="C69" s="205">
        <v>16.21</v>
      </c>
      <c r="D69" s="227">
        <v>335</v>
      </c>
      <c r="E69" s="232">
        <v>0.0003576388888888889</v>
      </c>
      <c r="F69" s="110">
        <f t="shared" si="6"/>
        <v>51.167929292929294</v>
      </c>
      <c r="G69" s="110">
        <f t="shared" si="7"/>
        <v>60.36036036036037</v>
      </c>
      <c r="H69" s="110">
        <f t="shared" si="8"/>
        <v>82.84789644012945</v>
      </c>
      <c r="I69" s="193">
        <f t="shared" si="9"/>
        <v>194.3761860934191</v>
      </c>
      <c r="J69" s="112">
        <f t="shared" si="10"/>
        <v>74.20285260241648</v>
      </c>
      <c r="K69" s="113">
        <f t="shared" si="11"/>
        <v>84.20285260241648</v>
      </c>
    </row>
    <row r="70" spans="1:11" ht="15" customHeight="1">
      <c r="A70" s="83" t="s">
        <v>126</v>
      </c>
      <c r="B70" s="171" t="s">
        <v>588</v>
      </c>
      <c r="C70" s="205">
        <v>16.78</v>
      </c>
      <c r="D70" s="227">
        <v>352</v>
      </c>
      <c r="E70" s="232">
        <v>0.00038541666666666667</v>
      </c>
      <c r="F70" s="110">
        <f t="shared" si="6"/>
        <v>52.96717171717172</v>
      </c>
      <c r="G70" s="110">
        <f t="shared" si="7"/>
        <v>63.42342342342342</v>
      </c>
      <c r="H70" s="110">
        <f t="shared" si="8"/>
        <v>76.87687687687688</v>
      </c>
      <c r="I70" s="193">
        <f t="shared" si="9"/>
        <v>193.26747201747202</v>
      </c>
      <c r="J70" s="112">
        <f t="shared" si="10"/>
        <v>73.77960246664014</v>
      </c>
      <c r="K70" s="113">
        <f t="shared" si="11"/>
        <v>83.77960246664014</v>
      </c>
    </row>
    <row r="71" spans="1:11" ht="15" customHeight="1">
      <c r="A71" s="83" t="s">
        <v>127</v>
      </c>
      <c r="B71" s="171" t="s">
        <v>651</v>
      </c>
      <c r="C71" s="205">
        <v>17.22</v>
      </c>
      <c r="D71" s="227">
        <v>360</v>
      </c>
      <c r="E71" s="232">
        <v>0.0004259259259259259</v>
      </c>
      <c r="F71" s="110">
        <f t="shared" si="6"/>
        <v>54.35606060606061</v>
      </c>
      <c r="G71" s="110">
        <f t="shared" si="7"/>
        <v>64.86486486486487</v>
      </c>
      <c r="H71" s="110">
        <f t="shared" si="8"/>
        <v>69.56521739130436</v>
      </c>
      <c r="I71" s="193">
        <f t="shared" si="9"/>
        <v>188.78614286222984</v>
      </c>
      <c r="J71" s="112">
        <f t="shared" si="10"/>
        <v>72.06886097380351</v>
      </c>
      <c r="K71" s="113">
        <f t="shared" si="11"/>
        <v>82.06886097380351</v>
      </c>
    </row>
    <row r="72" spans="1:11" ht="15" customHeight="1">
      <c r="A72" s="83" t="s">
        <v>128</v>
      </c>
      <c r="B72" s="171" t="s">
        <v>603</v>
      </c>
      <c r="C72" s="205">
        <v>14.24</v>
      </c>
      <c r="D72" s="227">
        <v>361</v>
      </c>
      <c r="E72" s="232">
        <v>0.0003958333333333334</v>
      </c>
      <c r="F72" s="110">
        <f t="shared" si="6"/>
        <v>44.94949494949495</v>
      </c>
      <c r="G72" s="110">
        <f t="shared" si="7"/>
        <v>65.04504504504504</v>
      </c>
      <c r="H72" s="110">
        <f t="shared" si="8"/>
        <v>74.85380116959064</v>
      </c>
      <c r="I72" s="193">
        <f t="shared" si="9"/>
        <v>184.84834116413063</v>
      </c>
      <c r="J72" s="112">
        <f t="shared" si="10"/>
        <v>70.56561037066035</v>
      </c>
      <c r="K72" s="113">
        <f t="shared" si="11"/>
        <v>80.56561037066035</v>
      </c>
    </row>
    <row r="73" spans="1:11" ht="15" customHeight="1">
      <c r="A73" s="83" t="s">
        <v>129</v>
      </c>
      <c r="B73" s="171" t="s">
        <v>749</v>
      </c>
      <c r="C73" s="205">
        <v>15.01</v>
      </c>
      <c r="D73" s="227">
        <v>342</v>
      </c>
      <c r="E73" s="232">
        <v>0.00039120370370370367</v>
      </c>
      <c r="F73" s="110">
        <f t="shared" si="6"/>
        <v>47.380050505050505</v>
      </c>
      <c r="G73" s="110">
        <f t="shared" si="7"/>
        <v>61.62162162162163</v>
      </c>
      <c r="H73" s="110">
        <f t="shared" si="8"/>
        <v>75.7396449704142</v>
      </c>
      <c r="I73" s="193">
        <f t="shared" si="9"/>
        <v>184.74131709708632</v>
      </c>
      <c r="J73" s="112">
        <f t="shared" si="10"/>
        <v>70.52475407426208</v>
      </c>
      <c r="K73" s="113">
        <f t="shared" si="11"/>
        <v>80.52475407426208</v>
      </c>
    </row>
    <row r="74" spans="1:11" ht="15" customHeight="1">
      <c r="A74" s="83" t="s">
        <v>130</v>
      </c>
      <c r="B74" s="171" t="s">
        <v>718</v>
      </c>
      <c r="C74" s="205">
        <v>13.12</v>
      </c>
      <c r="D74" s="227">
        <v>368</v>
      </c>
      <c r="E74" s="232">
        <v>0.0003946759259259259</v>
      </c>
      <c r="F74" s="110">
        <f aca="true" t="shared" si="12" ref="F74:F105">(C74/$C$8)*100</f>
        <v>41.41414141414141</v>
      </c>
      <c r="G74" s="110">
        <f aca="true" t="shared" si="13" ref="G74:G105">(D74/$D$8)*100</f>
        <v>66.30630630630631</v>
      </c>
      <c r="H74" s="110">
        <f aca="true" t="shared" si="14" ref="H74:H98">($E$8/E74)*100</f>
        <v>75.0733137829912</v>
      </c>
      <c r="I74" s="193">
        <f aca="true" t="shared" si="15" ref="I74:I105">SUM(F74:H74)</f>
        <v>182.79376150343893</v>
      </c>
      <c r="J74" s="112">
        <f aca="true" t="shared" si="16" ref="J74:J105">(I74/I$8)*100</f>
        <v>69.78127729577967</v>
      </c>
      <c r="K74" s="113">
        <f aca="true" t="shared" si="17" ref="K74:K105">J74+E$4</f>
        <v>79.78127729577967</v>
      </c>
    </row>
    <row r="75" spans="1:11" ht="15" customHeight="1">
      <c r="A75" s="83" t="s">
        <v>131</v>
      </c>
      <c r="B75" s="171" t="s">
        <v>743</v>
      </c>
      <c r="C75" s="205">
        <v>11.13</v>
      </c>
      <c r="D75" s="227">
        <v>381</v>
      </c>
      <c r="E75" s="232">
        <v>0.00037615740740740735</v>
      </c>
      <c r="F75" s="110">
        <f t="shared" si="12"/>
        <v>35.132575757575765</v>
      </c>
      <c r="G75" s="110">
        <f t="shared" si="13"/>
        <v>68.64864864864865</v>
      </c>
      <c r="H75" s="110">
        <f t="shared" si="14"/>
        <v>78.76923076923077</v>
      </c>
      <c r="I75" s="193">
        <f t="shared" si="15"/>
        <v>182.55045517545517</v>
      </c>
      <c r="J75" s="112">
        <f t="shared" si="16"/>
        <v>69.68839542606372</v>
      </c>
      <c r="K75" s="113">
        <f t="shared" si="17"/>
        <v>79.68839542606372</v>
      </c>
    </row>
    <row r="76" spans="1:11" ht="15" customHeight="1">
      <c r="A76" s="83" t="s">
        <v>132</v>
      </c>
      <c r="B76" s="171" t="s">
        <v>774</v>
      </c>
      <c r="C76" s="205">
        <v>15.92</v>
      </c>
      <c r="D76" s="227">
        <v>362</v>
      </c>
      <c r="E76" s="232">
        <v>0.0004421296296296296</v>
      </c>
      <c r="F76" s="110">
        <f t="shared" si="12"/>
        <v>50.252525252525245</v>
      </c>
      <c r="G76" s="110">
        <f t="shared" si="13"/>
        <v>65.22522522522523</v>
      </c>
      <c r="H76" s="110">
        <f t="shared" si="14"/>
        <v>67.01570680628272</v>
      </c>
      <c r="I76" s="193">
        <f t="shared" si="15"/>
        <v>182.49345728403318</v>
      </c>
      <c r="J76" s="112">
        <f t="shared" si="16"/>
        <v>69.66663655621018</v>
      </c>
      <c r="K76" s="113">
        <f t="shared" si="17"/>
        <v>79.66663655621018</v>
      </c>
    </row>
    <row r="77" spans="1:11" ht="15" customHeight="1">
      <c r="A77" s="83" t="s">
        <v>133</v>
      </c>
      <c r="B77" s="171" t="s">
        <v>608</v>
      </c>
      <c r="C77" s="205">
        <v>15.87</v>
      </c>
      <c r="D77" s="227">
        <v>360</v>
      </c>
      <c r="E77" s="232">
        <v>0.0004409722222222222</v>
      </c>
      <c r="F77" s="110">
        <f t="shared" si="12"/>
        <v>50.09469696969697</v>
      </c>
      <c r="G77" s="110">
        <f t="shared" si="13"/>
        <v>64.86486486486487</v>
      </c>
      <c r="H77" s="110">
        <f t="shared" si="14"/>
        <v>67.19160104986877</v>
      </c>
      <c r="I77" s="193">
        <f t="shared" si="15"/>
        <v>182.15116288443062</v>
      </c>
      <c r="J77" s="112">
        <f t="shared" si="16"/>
        <v>69.5359661207478</v>
      </c>
      <c r="K77" s="113">
        <f t="shared" si="17"/>
        <v>79.5359661207478</v>
      </c>
    </row>
    <row r="78" spans="1:11" ht="15" customHeight="1">
      <c r="A78" s="83" t="s">
        <v>134</v>
      </c>
      <c r="B78" s="171" t="s">
        <v>547</v>
      </c>
      <c r="C78" s="205">
        <v>15.91</v>
      </c>
      <c r="D78" s="227">
        <v>327</v>
      </c>
      <c r="E78" s="232">
        <v>0.0004097222222222222</v>
      </c>
      <c r="F78" s="110">
        <f t="shared" si="12"/>
        <v>50.2209595959596</v>
      </c>
      <c r="G78" s="110">
        <f t="shared" si="13"/>
        <v>58.91891891891892</v>
      </c>
      <c r="H78" s="110">
        <f t="shared" si="14"/>
        <v>72.31638418079098</v>
      </c>
      <c r="I78" s="193">
        <f t="shared" si="15"/>
        <v>181.4562626956695</v>
      </c>
      <c r="J78" s="112">
        <f t="shared" si="16"/>
        <v>69.27068889046379</v>
      </c>
      <c r="K78" s="113">
        <f t="shared" si="17"/>
        <v>79.27068889046379</v>
      </c>
    </row>
    <row r="79" spans="1:11" ht="15" customHeight="1">
      <c r="A79" s="83" t="s">
        <v>135</v>
      </c>
      <c r="B79" s="171" t="s">
        <v>594</v>
      </c>
      <c r="C79" s="205">
        <v>11.55</v>
      </c>
      <c r="D79" s="227">
        <v>380</v>
      </c>
      <c r="E79" s="232">
        <v>0.0003900462962962964</v>
      </c>
      <c r="F79" s="110">
        <f t="shared" si="12"/>
        <v>36.458333333333336</v>
      </c>
      <c r="G79" s="110">
        <f t="shared" si="13"/>
        <v>68.46846846846847</v>
      </c>
      <c r="H79" s="110">
        <f t="shared" si="14"/>
        <v>75.96439169139464</v>
      </c>
      <c r="I79" s="193">
        <f t="shared" si="15"/>
        <v>180.89119349319645</v>
      </c>
      <c r="J79" s="112">
        <f t="shared" si="16"/>
        <v>69.0549744679104</v>
      </c>
      <c r="K79" s="113">
        <f t="shared" si="17"/>
        <v>79.0549744679104</v>
      </c>
    </row>
    <row r="80" spans="1:11" ht="15" customHeight="1">
      <c r="A80" s="83" t="s">
        <v>136</v>
      </c>
      <c r="B80" s="171" t="s">
        <v>717</v>
      </c>
      <c r="C80" s="205">
        <v>14.42</v>
      </c>
      <c r="D80" s="227">
        <v>343</v>
      </c>
      <c r="E80" s="232">
        <v>0.0004050925925925926</v>
      </c>
      <c r="F80" s="110">
        <f t="shared" si="12"/>
        <v>45.51767676767677</v>
      </c>
      <c r="G80" s="110">
        <f t="shared" si="13"/>
        <v>61.8018018018018</v>
      </c>
      <c r="H80" s="110">
        <f t="shared" si="14"/>
        <v>73.14285714285714</v>
      </c>
      <c r="I80" s="193">
        <f t="shared" si="15"/>
        <v>180.46233571233572</v>
      </c>
      <c r="J80" s="112">
        <f t="shared" si="16"/>
        <v>68.891258575855</v>
      </c>
      <c r="K80" s="113">
        <f t="shared" si="17"/>
        <v>78.891258575855</v>
      </c>
    </row>
    <row r="81" spans="1:11" ht="15" customHeight="1">
      <c r="A81" s="83" t="s">
        <v>137</v>
      </c>
      <c r="B81" s="171" t="s">
        <v>597</v>
      </c>
      <c r="C81" s="205">
        <v>12.32</v>
      </c>
      <c r="D81" s="227">
        <v>364</v>
      </c>
      <c r="E81" s="232">
        <v>0.00039236111111111107</v>
      </c>
      <c r="F81" s="110">
        <f t="shared" si="12"/>
        <v>38.88888888888889</v>
      </c>
      <c r="G81" s="110">
        <f t="shared" si="13"/>
        <v>65.58558558558558</v>
      </c>
      <c r="H81" s="110">
        <f t="shared" si="14"/>
        <v>75.51622418879057</v>
      </c>
      <c r="I81" s="193">
        <f t="shared" si="15"/>
        <v>179.99069866326505</v>
      </c>
      <c r="J81" s="112">
        <f t="shared" si="16"/>
        <v>68.71121175459878</v>
      </c>
      <c r="K81" s="113">
        <f t="shared" si="17"/>
        <v>78.71121175459878</v>
      </c>
    </row>
    <row r="82" spans="1:11" ht="15" customHeight="1">
      <c r="A82" s="83" t="s">
        <v>138</v>
      </c>
      <c r="B82" s="171" t="s">
        <v>601</v>
      </c>
      <c r="C82" s="205">
        <v>13.12</v>
      </c>
      <c r="D82" s="227">
        <v>345</v>
      </c>
      <c r="E82" s="232">
        <v>0.0003888888888888889</v>
      </c>
      <c r="F82" s="110">
        <f t="shared" si="12"/>
        <v>41.41414141414141</v>
      </c>
      <c r="G82" s="110">
        <f t="shared" si="13"/>
        <v>62.16216216216216</v>
      </c>
      <c r="H82" s="110">
        <f t="shared" si="14"/>
        <v>76.19047619047619</v>
      </c>
      <c r="I82" s="193">
        <f t="shared" si="15"/>
        <v>179.76677976677976</v>
      </c>
      <c r="J82" s="112">
        <f t="shared" si="16"/>
        <v>68.6257310112797</v>
      </c>
      <c r="K82" s="113">
        <f t="shared" si="17"/>
        <v>78.6257310112797</v>
      </c>
    </row>
    <row r="83" spans="1:11" ht="15" customHeight="1">
      <c r="A83" s="83" t="s">
        <v>139</v>
      </c>
      <c r="B83" s="171" t="s">
        <v>721</v>
      </c>
      <c r="C83" s="205">
        <v>16.48</v>
      </c>
      <c r="D83" s="227">
        <v>335</v>
      </c>
      <c r="E83" s="232">
        <v>0.0004398148148148148</v>
      </c>
      <c r="F83" s="110">
        <f t="shared" si="12"/>
        <v>52.02020202020202</v>
      </c>
      <c r="G83" s="110">
        <f t="shared" si="13"/>
        <v>60.36036036036037</v>
      </c>
      <c r="H83" s="110">
        <f t="shared" si="14"/>
        <v>67.36842105263158</v>
      </c>
      <c r="I83" s="193">
        <f t="shared" si="15"/>
        <v>179.74898343319398</v>
      </c>
      <c r="J83" s="112">
        <f t="shared" si="16"/>
        <v>68.61893728441187</v>
      </c>
      <c r="K83" s="113">
        <f t="shared" si="17"/>
        <v>78.61893728441187</v>
      </c>
    </row>
    <row r="84" spans="1:11" ht="15" customHeight="1">
      <c r="A84" s="83" t="s">
        <v>140</v>
      </c>
      <c r="B84" s="171" t="s">
        <v>644</v>
      </c>
      <c r="C84" s="205">
        <v>21.78</v>
      </c>
      <c r="D84" s="227">
        <v>238</v>
      </c>
      <c r="E84" s="232">
        <v>0.0004351851851851852</v>
      </c>
      <c r="F84" s="110">
        <f t="shared" si="12"/>
        <v>68.75</v>
      </c>
      <c r="G84" s="110">
        <f t="shared" si="13"/>
        <v>42.88288288288288</v>
      </c>
      <c r="H84" s="110">
        <f t="shared" si="14"/>
        <v>68.08510638297872</v>
      </c>
      <c r="I84" s="193">
        <f t="shared" si="15"/>
        <v>179.7179892658616</v>
      </c>
      <c r="J84" s="112">
        <f t="shared" si="16"/>
        <v>68.60710530192306</v>
      </c>
      <c r="K84" s="113">
        <f t="shared" si="17"/>
        <v>78.60710530192306</v>
      </c>
    </row>
    <row r="85" spans="1:13" ht="15" customHeight="1">
      <c r="A85" s="83" t="s">
        <v>141</v>
      </c>
      <c r="B85" s="171" t="s">
        <v>737</v>
      </c>
      <c r="C85" s="205">
        <v>11.32</v>
      </c>
      <c r="D85" s="227">
        <v>357</v>
      </c>
      <c r="E85" s="232">
        <v>0.00037731481481481486</v>
      </c>
      <c r="F85" s="110">
        <f t="shared" si="12"/>
        <v>35.73232323232323</v>
      </c>
      <c r="G85" s="110">
        <f t="shared" si="13"/>
        <v>64.32432432432432</v>
      </c>
      <c r="H85" s="110">
        <f t="shared" si="14"/>
        <v>78.52760736196318</v>
      </c>
      <c r="I85" s="193">
        <f t="shared" si="15"/>
        <v>178.58425491861072</v>
      </c>
      <c r="J85" s="112">
        <f t="shared" si="16"/>
        <v>68.17430371058552</v>
      </c>
      <c r="K85" s="113">
        <f t="shared" si="17"/>
        <v>78.17430371058552</v>
      </c>
      <c r="M85" t="s">
        <v>1</v>
      </c>
    </row>
    <row r="86" spans="1:11" ht="15" customHeight="1">
      <c r="A86" s="83" t="s">
        <v>142</v>
      </c>
      <c r="B86" s="171" t="s">
        <v>655</v>
      </c>
      <c r="C86" s="205">
        <v>15.18</v>
      </c>
      <c r="D86" s="227">
        <v>333</v>
      </c>
      <c r="E86" s="232">
        <v>0.0004224537037037037</v>
      </c>
      <c r="F86" s="110">
        <f t="shared" si="12"/>
        <v>47.91666666666667</v>
      </c>
      <c r="G86" s="110">
        <f t="shared" si="13"/>
        <v>60</v>
      </c>
      <c r="H86" s="110">
        <f t="shared" si="14"/>
        <v>70.13698630136986</v>
      </c>
      <c r="I86" s="193">
        <f t="shared" si="15"/>
        <v>178.05365296803654</v>
      </c>
      <c r="J86" s="112">
        <f t="shared" si="16"/>
        <v>67.97174711597218</v>
      </c>
      <c r="K86" s="113">
        <f t="shared" si="17"/>
        <v>77.97174711597218</v>
      </c>
    </row>
    <row r="87" spans="1:11" ht="15" customHeight="1">
      <c r="A87" s="83" t="s">
        <v>143</v>
      </c>
      <c r="B87" s="171" t="s">
        <v>590</v>
      </c>
      <c r="C87" s="205">
        <v>14.98</v>
      </c>
      <c r="D87" s="227">
        <v>328</v>
      </c>
      <c r="E87" s="232">
        <v>0.0004236111111111111</v>
      </c>
      <c r="F87" s="110">
        <f t="shared" si="12"/>
        <v>47.285353535353536</v>
      </c>
      <c r="G87" s="110">
        <f t="shared" si="13"/>
        <v>59.09909909909909</v>
      </c>
      <c r="H87" s="110">
        <f t="shared" si="14"/>
        <v>69.94535519125684</v>
      </c>
      <c r="I87" s="193">
        <f t="shared" si="15"/>
        <v>176.32980782570945</v>
      </c>
      <c r="J87" s="112">
        <f t="shared" si="16"/>
        <v>67.31367150714213</v>
      </c>
      <c r="K87" s="113">
        <f t="shared" si="17"/>
        <v>77.31367150714213</v>
      </c>
    </row>
    <row r="88" spans="1:11" ht="15" customHeight="1">
      <c r="A88" s="83" t="s">
        <v>144</v>
      </c>
      <c r="B88" s="171" t="s">
        <v>848</v>
      </c>
      <c r="C88" s="205">
        <v>15.62</v>
      </c>
      <c r="D88" s="227">
        <v>315</v>
      </c>
      <c r="E88" s="232">
        <v>0.00042708333333333335</v>
      </c>
      <c r="F88" s="110">
        <f t="shared" si="12"/>
        <v>49.30555555555555</v>
      </c>
      <c r="G88" s="110">
        <f t="shared" si="13"/>
        <v>56.75675675675676</v>
      </c>
      <c r="H88" s="110">
        <f t="shared" si="14"/>
        <v>69.37669376693766</v>
      </c>
      <c r="I88" s="193">
        <f t="shared" si="15"/>
        <v>175.43900607924996</v>
      </c>
      <c r="J88" s="112">
        <f t="shared" si="16"/>
        <v>66.97360911565792</v>
      </c>
      <c r="K88" s="113">
        <f t="shared" si="17"/>
        <v>76.97360911565792</v>
      </c>
    </row>
    <row r="89" spans="1:11" ht="15" customHeight="1">
      <c r="A89" s="83" t="s">
        <v>145</v>
      </c>
      <c r="B89" s="171" t="s">
        <v>559</v>
      </c>
      <c r="C89" s="205">
        <v>13.25</v>
      </c>
      <c r="D89" s="227">
        <v>326</v>
      </c>
      <c r="E89" s="232">
        <v>0.0003969907407407407</v>
      </c>
      <c r="F89" s="110">
        <f t="shared" si="12"/>
        <v>41.82449494949495</v>
      </c>
      <c r="G89" s="110">
        <f t="shared" si="13"/>
        <v>58.73873873873874</v>
      </c>
      <c r="H89" s="110">
        <f t="shared" si="14"/>
        <v>74.63556851311954</v>
      </c>
      <c r="I89" s="193">
        <f t="shared" si="15"/>
        <v>175.1988022013532</v>
      </c>
      <c r="J89" s="112">
        <f t="shared" si="16"/>
        <v>66.88191160216964</v>
      </c>
      <c r="K89" s="113">
        <f t="shared" si="17"/>
        <v>76.88191160216964</v>
      </c>
    </row>
    <row r="90" spans="1:11" ht="15" customHeight="1">
      <c r="A90" s="83" t="s">
        <v>146</v>
      </c>
      <c r="B90" s="171" t="s">
        <v>711</v>
      </c>
      <c r="C90" s="205">
        <v>15.2</v>
      </c>
      <c r="D90" s="227">
        <v>302</v>
      </c>
      <c r="E90" s="232">
        <v>0.0004317129629629629</v>
      </c>
      <c r="F90" s="110">
        <f t="shared" si="12"/>
        <v>47.97979797979798</v>
      </c>
      <c r="G90" s="110">
        <f t="shared" si="13"/>
        <v>54.414414414414416</v>
      </c>
      <c r="H90" s="110">
        <f t="shared" si="14"/>
        <v>68.63270777479894</v>
      </c>
      <c r="I90" s="193">
        <f t="shared" si="15"/>
        <v>171.02692016901133</v>
      </c>
      <c r="J90" s="112">
        <f t="shared" si="16"/>
        <v>65.2893011402494</v>
      </c>
      <c r="K90" s="113">
        <f t="shared" si="17"/>
        <v>75.2893011402494</v>
      </c>
    </row>
    <row r="91" spans="1:11" ht="15" customHeight="1">
      <c r="A91" s="83" t="s">
        <v>147</v>
      </c>
      <c r="B91" s="171" t="s">
        <v>573</v>
      </c>
      <c r="C91" s="205">
        <v>17.5</v>
      </c>
      <c r="D91" s="227">
        <v>325</v>
      </c>
      <c r="E91" s="232">
        <v>0.0005185185185185185</v>
      </c>
      <c r="F91" s="110">
        <f t="shared" si="12"/>
        <v>55.239898989899</v>
      </c>
      <c r="G91" s="110">
        <f t="shared" si="13"/>
        <v>58.55855855855856</v>
      </c>
      <c r="H91" s="110">
        <f t="shared" si="14"/>
        <v>57.14285714285714</v>
      </c>
      <c r="I91" s="193">
        <f t="shared" si="15"/>
        <v>170.9413146913147</v>
      </c>
      <c r="J91" s="112">
        <f t="shared" si="16"/>
        <v>65.25662136207725</v>
      </c>
      <c r="K91" s="113">
        <f t="shared" si="17"/>
        <v>75.25662136207725</v>
      </c>
    </row>
    <row r="92" spans="1:11" ht="15" customHeight="1">
      <c r="A92" s="83" t="s">
        <v>148</v>
      </c>
      <c r="B92" s="171" t="s">
        <v>856</v>
      </c>
      <c r="C92" s="205">
        <v>11.8</v>
      </c>
      <c r="D92" s="227">
        <v>322</v>
      </c>
      <c r="E92" s="232">
        <v>0.0004085648148148148</v>
      </c>
      <c r="F92" s="110">
        <f t="shared" si="12"/>
        <v>37.247474747474755</v>
      </c>
      <c r="G92" s="110">
        <f t="shared" si="13"/>
        <v>58.01801801801801</v>
      </c>
      <c r="H92" s="110">
        <f t="shared" si="14"/>
        <v>72.52124645892351</v>
      </c>
      <c r="I92" s="193">
        <f t="shared" si="15"/>
        <v>167.7867392244163</v>
      </c>
      <c r="J92" s="112">
        <f t="shared" si="16"/>
        <v>64.0523663393917</v>
      </c>
      <c r="K92" s="113">
        <f t="shared" si="17"/>
        <v>74.0523663393917</v>
      </c>
    </row>
    <row r="93" spans="1:11" ht="15" customHeight="1">
      <c r="A93" s="83" t="s">
        <v>149</v>
      </c>
      <c r="B93" s="171" t="s">
        <v>733</v>
      </c>
      <c r="C93" s="205">
        <v>15.09</v>
      </c>
      <c r="D93" s="227">
        <v>273</v>
      </c>
      <c r="E93" s="232">
        <v>0.00042824074074074075</v>
      </c>
      <c r="F93" s="110">
        <f t="shared" si="12"/>
        <v>47.63257575757576</v>
      </c>
      <c r="G93" s="110">
        <f t="shared" si="13"/>
        <v>49.18918918918919</v>
      </c>
      <c r="H93" s="110">
        <f t="shared" si="14"/>
        <v>69.18918918918918</v>
      </c>
      <c r="I93" s="193">
        <f t="shared" si="15"/>
        <v>166.01095413595414</v>
      </c>
      <c r="J93" s="112">
        <f t="shared" si="16"/>
        <v>63.374462724648495</v>
      </c>
      <c r="K93" s="113">
        <f t="shared" si="17"/>
        <v>73.3744627246485</v>
      </c>
    </row>
    <row r="94" spans="1:11" ht="15" customHeight="1">
      <c r="A94" s="83" t="s">
        <v>150</v>
      </c>
      <c r="B94" s="171" t="s">
        <v>778</v>
      </c>
      <c r="C94" s="205">
        <v>12.4</v>
      </c>
      <c r="D94" s="227">
        <v>321</v>
      </c>
      <c r="E94" s="232">
        <v>0.0004444444444444444</v>
      </c>
      <c r="F94" s="110">
        <f t="shared" si="12"/>
        <v>39.141414141414145</v>
      </c>
      <c r="G94" s="110">
        <f t="shared" si="13"/>
        <v>57.83783783783784</v>
      </c>
      <c r="H94" s="110">
        <f t="shared" si="14"/>
        <v>66.66666666666667</v>
      </c>
      <c r="I94" s="193">
        <f t="shared" si="15"/>
        <v>163.64591864591864</v>
      </c>
      <c r="J94" s="112">
        <f t="shared" si="16"/>
        <v>62.47161354649741</v>
      </c>
      <c r="K94" s="113">
        <f t="shared" si="17"/>
        <v>72.47161354649741</v>
      </c>
    </row>
    <row r="95" spans="1:11" ht="15" customHeight="1">
      <c r="A95" s="83" t="s">
        <v>151</v>
      </c>
      <c r="B95" s="171" t="s">
        <v>602</v>
      </c>
      <c r="C95" s="205">
        <v>15.71</v>
      </c>
      <c r="D95" s="227">
        <v>298</v>
      </c>
      <c r="E95" s="232">
        <v>0.0004988425925925926</v>
      </c>
      <c r="F95" s="110">
        <f t="shared" si="12"/>
        <v>49.58964646464647</v>
      </c>
      <c r="G95" s="110">
        <f t="shared" si="13"/>
        <v>53.69369369369369</v>
      </c>
      <c r="H95" s="110">
        <f t="shared" si="14"/>
        <v>59.39675174013921</v>
      </c>
      <c r="I95" s="193">
        <f t="shared" si="15"/>
        <v>162.68009189847936</v>
      </c>
      <c r="J95" s="112">
        <f t="shared" si="16"/>
        <v>62.10291045986895</v>
      </c>
      <c r="K95" s="113">
        <f t="shared" si="17"/>
        <v>72.10291045986895</v>
      </c>
    </row>
    <row r="96" spans="1:11" ht="15" customHeight="1">
      <c r="A96" s="83" t="s">
        <v>152</v>
      </c>
      <c r="B96" s="171" t="s">
        <v>551</v>
      </c>
      <c r="C96" s="205">
        <v>9.28</v>
      </c>
      <c r="D96" s="227">
        <v>343</v>
      </c>
      <c r="E96" s="232">
        <v>0.00042824074074074075</v>
      </c>
      <c r="F96" s="110">
        <f t="shared" si="12"/>
        <v>29.292929292929294</v>
      </c>
      <c r="G96" s="110">
        <f t="shared" si="13"/>
        <v>61.8018018018018</v>
      </c>
      <c r="H96" s="110">
        <f t="shared" si="14"/>
        <v>69.18918918918918</v>
      </c>
      <c r="I96" s="193">
        <f t="shared" si="15"/>
        <v>160.28392028392028</v>
      </c>
      <c r="J96" s="112">
        <f t="shared" si="16"/>
        <v>61.188175107258594</v>
      </c>
      <c r="K96" s="113">
        <f t="shared" si="17"/>
        <v>71.18817510725859</v>
      </c>
    </row>
    <row r="97" spans="1:11" ht="15" customHeight="1">
      <c r="A97" s="83" t="s">
        <v>153</v>
      </c>
      <c r="B97" s="171" t="s">
        <v>703</v>
      </c>
      <c r="C97" s="205">
        <v>14.72</v>
      </c>
      <c r="D97" s="227">
        <v>280</v>
      </c>
      <c r="E97" s="232">
        <v>0.00048611111111111104</v>
      </c>
      <c r="F97" s="110">
        <f t="shared" si="12"/>
        <v>46.46464646464647</v>
      </c>
      <c r="G97" s="110">
        <f t="shared" si="13"/>
        <v>50.45045045045045</v>
      </c>
      <c r="H97" s="110">
        <f t="shared" si="14"/>
        <v>60.952380952380956</v>
      </c>
      <c r="I97" s="193">
        <f t="shared" si="15"/>
        <v>157.86747786747787</v>
      </c>
      <c r="J97" s="112">
        <f t="shared" si="16"/>
        <v>60.26570140277235</v>
      </c>
      <c r="K97" s="113">
        <f t="shared" si="17"/>
        <v>70.26570140277235</v>
      </c>
    </row>
    <row r="98" spans="1:11" ht="15" customHeight="1">
      <c r="A98" s="83" t="s">
        <v>154</v>
      </c>
      <c r="B98" s="171" t="s">
        <v>714</v>
      </c>
      <c r="C98" s="205">
        <v>17.27</v>
      </c>
      <c r="D98" s="227">
        <v>266</v>
      </c>
      <c r="E98" s="232">
        <v>0.0005347222222222222</v>
      </c>
      <c r="F98" s="110">
        <f t="shared" si="12"/>
        <v>54.513888888888886</v>
      </c>
      <c r="G98" s="110">
        <f t="shared" si="13"/>
        <v>47.927927927927925</v>
      </c>
      <c r="H98" s="110">
        <f t="shared" si="14"/>
        <v>55.41125541125541</v>
      </c>
      <c r="I98" s="193">
        <f t="shared" si="15"/>
        <v>157.85307222807222</v>
      </c>
      <c r="J98" s="112">
        <f t="shared" si="16"/>
        <v>60.260202068934476</v>
      </c>
      <c r="K98" s="113">
        <f t="shared" si="17"/>
        <v>70.26020206893448</v>
      </c>
    </row>
    <row r="99" spans="1:11" ht="15" customHeight="1">
      <c r="A99" s="83" t="s">
        <v>155</v>
      </c>
      <c r="B99" s="171" t="s">
        <v>862</v>
      </c>
      <c r="C99" s="205">
        <v>22.77</v>
      </c>
      <c r="D99" s="227">
        <v>473</v>
      </c>
      <c r="E99" s="232"/>
      <c r="F99" s="110">
        <f t="shared" si="12"/>
        <v>71.875</v>
      </c>
      <c r="G99" s="110">
        <f t="shared" si="13"/>
        <v>85.22522522522522</v>
      </c>
      <c r="H99" s="110">
        <v>0</v>
      </c>
      <c r="I99" s="193">
        <f t="shared" si="15"/>
        <v>157.10022522522522</v>
      </c>
      <c r="J99" s="112">
        <f t="shared" si="16"/>
        <v>59.97280371882188</v>
      </c>
      <c r="K99" s="113">
        <f t="shared" si="17"/>
        <v>69.97280371882188</v>
      </c>
    </row>
    <row r="100" spans="1:11" ht="15" customHeight="1">
      <c r="A100" s="83" t="s">
        <v>156</v>
      </c>
      <c r="B100" s="171" t="s">
        <v>804</v>
      </c>
      <c r="C100" s="205">
        <v>11.22</v>
      </c>
      <c r="D100" s="227">
        <v>300</v>
      </c>
      <c r="E100" s="232">
        <v>0.0004502314814814815</v>
      </c>
      <c r="F100" s="110">
        <f t="shared" si="12"/>
        <v>35.41666666666667</v>
      </c>
      <c r="G100" s="110">
        <f t="shared" si="13"/>
        <v>54.054054054054056</v>
      </c>
      <c r="H100" s="110">
        <f aca="true" t="shared" si="18" ref="H100:H117">($E$8/E100)*100</f>
        <v>65.80976863753213</v>
      </c>
      <c r="I100" s="193">
        <f t="shared" si="15"/>
        <v>155.28048935825285</v>
      </c>
      <c r="J100" s="112">
        <f t="shared" si="16"/>
        <v>59.27812195236627</v>
      </c>
      <c r="K100" s="113">
        <f t="shared" si="17"/>
        <v>69.27812195236626</v>
      </c>
    </row>
    <row r="101" spans="1:11" ht="15" customHeight="1">
      <c r="A101" s="83" t="s">
        <v>157</v>
      </c>
      <c r="B101" s="171" t="s">
        <v>606</v>
      </c>
      <c r="C101" s="205">
        <v>12.8</v>
      </c>
      <c r="D101" s="227">
        <v>292</v>
      </c>
      <c r="E101" s="232">
        <v>0.0005057870370370371</v>
      </c>
      <c r="F101" s="110">
        <f t="shared" si="12"/>
        <v>40.40404040404041</v>
      </c>
      <c r="G101" s="110">
        <f t="shared" si="13"/>
        <v>52.61261261261261</v>
      </c>
      <c r="H101" s="110">
        <f t="shared" si="18"/>
        <v>58.58123569794049</v>
      </c>
      <c r="I101" s="193">
        <f t="shared" si="15"/>
        <v>151.5978887145935</v>
      </c>
      <c r="J101" s="112">
        <f t="shared" si="16"/>
        <v>57.87229401507107</v>
      </c>
      <c r="K101" s="113">
        <f t="shared" si="17"/>
        <v>67.87229401507108</v>
      </c>
    </row>
    <row r="102" spans="1:11" ht="15" customHeight="1">
      <c r="A102" s="83" t="s">
        <v>158</v>
      </c>
      <c r="B102" s="171" t="s">
        <v>656</v>
      </c>
      <c r="C102" s="205">
        <v>10.25</v>
      </c>
      <c r="D102" s="227">
        <v>282</v>
      </c>
      <c r="E102" s="232">
        <v>0.0005115740740740741</v>
      </c>
      <c r="F102" s="110">
        <f t="shared" si="12"/>
        <v>32.35479797979798</v>
      </c>
      <c r="G102" s="110">
        <f t="shared" si="13"/>
        <v>50.810810810810814</v>
      </c>
      <c r="H102" s="110">
        <f t="shared" si="18"/>
        <v>57.91855203619909</v>
      </c>
      <c r="I102" s="193">
        <f t="shared" si="15"/>
        <v>141.08416082680787</v>
      </c>
      <c r="J102" s="112">
        <f t="shared" si="16"/>
        <v>53.858692264575126</v>
      </c>
      <c r="K102" s="113">
        <f t="shared" si="17"/>
        <v>63.858692264575126</v>
      </c>
    </row>
    <row r="103" spans="1:11" ht="15" customHeight="1">
      <c r="A103" s="83" t="s">
        <v>159</v>
      </c>
      <c r="B103" s="171" t="s">
        <v>653</v>
      </c>
      <c r="C103" s="205">
        <v>17.17</v>
      </c>
      <c r="D103" s="227">
        <v>186</v>
      </c>
      <c r="E103" s="232">
        <v>0.0005648148148148148</v>
      </c>
      <c r="F103" s="110">
        <f t="shared" si="12"/>
        <v>54.19823232323233</v>
      </c>
      <c r="G103" s="110">
        <f t="shared" si="13"/>
        <v>33.513513513513516</v>
      </c>
      <c r="H103" s="110">
        <f t="shared" si="18"/>
        <v>52.459016393442624</v>
      </c>
      <c r="I103" s="193">
        <f t="shared" si="15"/>
        <v>140.17076223018847</v>
      </c>
      <c r="J103" s="112">
        <f t="shared" si="16"/>
        <v>53.51000355535419</v>
      </c>
      <c r="K103" s="113">
        <f t="shared" si="17"/>
        <v>63.51000355535419</v>
      </c>
    </row>
    <row r="104" spans="1:11" ht="15" customHeight="1">
      <c r="A104" s="83" t="s">
        <v>160</v>
      </c>
      <c r="B104" s="171" t="s">
        <v>591</v>
      </c>
      <c r="C104" s="205">
        <v>10</v>
      </c>
      <c r="D104" s="227">
        <v>275</v>
      </c>
      <c r="E104" s="232">
        <v>0.0005057870370370371</v>
      </c>
      <c r="F104" s="110">
        <f t="shared" si="12"/>
        <v>31.565656565656564</v>
      </c>
      <c r="G104" s="110">
        <f t="shared" si="13"/>
        <v>49.549549549549546</v>
      </c>
      <c r="H104" s="110">
        <f t="shared" si="18"/>
        <v>58.58123569794049</v>
      </c>
      <c r="I104" s="193">
        <f t="shared" si="15"/>
        <v>139.6964418131466</v>
      </c>
      <c r="J104" s="112">
        <f t="shared" si="16"/>
        <v>53.32893236191509</v>
      </c>
      <c r="K104" s="113">
        <f t="shared" si="17"/>
        <v>63.32893236191509</v>
      </c>
    </row>
    <row r="105" spans="1:11" ht="15" customHeight="1">
      <c r="A105" s="83" t="s">
        <v>161</v>
      </c>
      <c r="B105" s="171" t="s">
        <v>860</v>
      </c>
      <c r="C105" s="205">
        <v>6.38</v>
      </c>
      <c r="D105" s="227">
        <v>278</v>
      </c>
      <c r="E105" s="232">
        <v>0.0004525462962962963</v>
      </c>
      <c r="F105" s="110">
        <f t="shared" si="12"/>
        <v>20.13888888888889</v>
      </c>
      <c r="G105" s="110">
        <f t="shared" si="13"/>
        <v>50.09009009009009</v>
      </c>
      <c r="H105" s="110">
        <f t="shared" si="18"/>
        <v>65.47314578005114</v>
      </c>
      <c r="I105" s="193">
        <f t="shared" si="15"/>
        <v>135.7021247590301</v>
      </c>
      <c r="J105" s="112">
        <f t="shared" si="16"/>
        <v>51.80410709617252</v>
      </c>
      <c r="K105" s="113">
        <f t="shared" si="17"/>
        <v>61.80410709617252</v>
      </c>
    </row>
    <row r="106" spans="1:11" ht="15" customHeight="1">
      <c r="A106" s="83" t="s">
        <v>162</v>
      </c>
      <c r="B106" s="171" t="s">
        <v>604</v>
      </c>
      <c r="C106" s="205">
        <v>15.46</v>
      </c>
      <c r="D106" s="227">
        <v>155</v>
      </c>
      <c r="E106" s="232">
        <v>0.0005034722222222222</v>
      </c>
      <c r="F106" s="110">
        <f aca="true" t="shared" si="19" ref="F106:F117">(C106/$C$8)*100</f>
        <v>48.80050505050505</v>
      </c>
      <c r="G106" s="110">
        <f aca="true" t="shared" si="20" ref="G106:G117">(D106/$D$8)*100</f>
        <v>27.927927927927925</v>
      </c>
      <c r="H106" s="110">
        <f t="shared" si="18"/>
        <v>58.85057471264368</v>
      </c>
      <c r="I106" s="193">
        <f aca="true" t="shared" si="21" ref="I106:I117">SUM(F106:H106)</f>
        <v>135.57900769107664</v>
      </c>
      <c r="J106" s="112">
        <f aca="true" t="shared" si="22" ref="J106:J117">(I106/I$8)*100</f>
        <v>51.75710731790852</v>
      </c>
      <c r="K106" s="113">
        <f aca="true" t="shared" si="23" ref="K106:K117">J106+E$4</f>
        <v>61.75710731790852</v>
      </c>
    </row>
    <row r="107" spans="1:11" ht="15" customHeight="1">
      <c r="A107" s="83" t="s">
        <v>163</v>
      </c>
      <c r="B107" s="171" t="s">
        <v>673</v>
      </c>
      <c r="C107" s="205">
        <v>14.08</v>
      </c>
      <c r="D107" s="227">
        <v>172</v>
      </c>
      <c r="E107" s="232">
        <v>0.0005277777777777777</v>
      </c>
      <c r="F107" s="110">
        <f t="shared" si="19"/>
        <v>44.44444444444445</v>
      </c>
      <c r="G107" s="110">
        <f t="shared" si="20"/>
        <v>30.99099099099099</v>
      </c>
      <c r="H107" s="110">
        <f t="shared" si="18"/>
        <v>56.14035087719299</v>
      </c>
      <c r="I107" s="193">
        <f t="shared" si="21"/>
        <v>131.57578631262842</v>
      </c>
      <c r="J107" s="112">
        <f t="shared" si="22"/>
        <v>50.22888283809972</v>
      </c>
      <c r="K107" s="113">
        <f t="shared" si="23"/>
        <v>60.22888283809972</v>
      </c>
    </row>
    <row r="108" spans="1:11" ht="15" customHeight="1">
      <c r="A108" s="83" t="s">
        <v>164</v>
      </c>
      <c r="B108" s="171" t="s">
        <v>794</v>
      </c>
      <c r="C108" s="205">
        <v>7.55</v>
      </c>
      <c r="D108" s="227">
        <v>248</v>
      </c>
      <c r="E108" s="232">
        <v>0.00047453703703703704</v>
      </c>
      <c r="F108" s="110">
        <f t="shared" si="19"/>
        <v>23.832070707070706</v>
      </c>
      <c r="G108" s="110">
        <f t="shared" si="20"/>
        <v>44.68468468468468</v>
      </c>
      <c r="H108" s="110">
        <f t="shared" si="18"/>
        <v>62.4390243902439</v>
      </c>
      <c r="I108" s="193">
        <f t="shared" si="21"/>
        <v>130.9557797819993</v>
      </c>
      <c r="J108" s="112">
        <f t="shared" si="22"/>
        <v>49.99219616300106</v>
      </c>
      <c r="K108" s="113">
        <f t="shared" si="23"/>
        <v>59.99219616300106</v>
      </c>
    </row>
    <row r="109" spans="1:11" ht="15" customHeight="1">
      <c r="A109" s="83" t="s">
        <v>165</v>
      </c>
      <c r="B109" s="171" t="s">
        <v>799</v>
      </c>
      <c r="C109" s="205">
        <v>7.06</v>
      </c>
      <c r="D109" s="227">
        <v>243</v>
      </c>
      <c r="E109" s="232">
        <v>0.0004618055555555555</v>
      </c>
      <c r="F109" s="110">
        <f t="shared" si="19"/>
        <v>22.285353535353533</v>
      </c>
      <c r="G109" s="110">
        <f t="shared" si="20"/>
        <v>43.78378378378379</v>
      </c>
      <c r="H109" s="110">
        <f t="shared" si="18"/>
        <v>64.16040100250628</v>
      </c>
      <c r="I109" s="193">
        <f t="shared" si="21"/>
        <v>130.2295383216436</v>
      </c>
      <c r="J109" s="112">
        <f t="shared" si="22"/>
        <v>49.71495444363407</v>
      </c>
      <c r="K109" s="113">
        <f t="shared" si="23"/>
        <v>59.71495444363407</v>
      </c>
    </row>
    <row r="110" spans="1:11" ht="15" customHeight="1">
      <c r="A110" s="83" t="s">
        <v>166</v>
      </c>
      <c r="B110" s="171" t="s">
        <v>875</v>
      </c>
      <c r="C110" s="205">
        <v>5.52</v>
      </c>
      <c r="D110" s="227">
        <v>255</v>
      </c>
      <c r="E110" s="232">
        <v>0.0005057870370370371</v>
      </c>
      <c r="F110" s="110">
        <f t="shared" si="19"/>
        <v>17.424242424242422</v>
      </c>
      <c r="G110" s="110">
        <f t="shared" si="20"/>
        <v>45.94594594594595</v>
      </c>
      <c r="H110" s="110">
        <f t="shared" si="18"/>
        <v>58.58123569794049</v>
      </c>
      <c r="I110" s="193">
        <f t="shared" si="21"/>
        <v>121.95142406812886</v>
      </c>
      <c r="J110" s="112">
        <f t="shared" si="22"/>
        <v>46.554795248596164</v>
      </c>
      <c r="K110" s="113">
        <f t="shared" si="23"/>
        <v>56.554795248596164</v>
      </c>
    </row>
    <row r="111" spans="1:11" ht="15" customHeight="1">
      <c r="A111" s="83" t="s">
        <v>167</v>
      </c>
      <c r="B111" s="171" t="s">
        <v>864</v>
      </c>
      <c r="C111" s="205">
        <v>4.25</v>
      </c>
      <c r="D111" s="227">
        <v>253</v>
      </c>
      <c r="E111" s="232">
        <v>0.0004918981481481482</v>
      </c>
      <c r="F111" s="110">
        <f t="shared" si="19"/>
        <v>13.415404040404042</v>
      </c>
      <c r="G111" s="110">
        <f t="shared" si="20"/>
        <v>45.585585585585584</v>
      </c>
      <c r="H111" s="110">
        <f t="shared" si="18"/>
        <v>60.23529411764705</v>
      </c>
      <c r="I111" s="193">
        <f t="shared" si="21"/>
        <v>119.23628374363668</v>
      </c>
      <c r="J111" s="112">
        <f t="shared" si="22"/>
        <v>45.51829401178138</v>
      </c>
      <c r="K111" s="113">
        <f t="shared" si="23"/>
        <v>55.51829401178138</v>
      </c>
    </row>
    <row r="112" spans="1:11" ht="15" customHeight="1">
      <c r="A112" s="83" t="s">
        <v>168</v>
      </c>
      <c r="B112" s="171" t="s">
        <v>803</v>
      </c>
      <c r="C112" s="205">
        <v>4.17</v>
      </c>
      <c r="D112" s="227">
        <v>211</v>
      </c>
      <c r="E112" s="232">
        <v>0.0005405092592592593</v>
      </c>
      <c r="F112" s="110">
        <f t="shared" si="19"/>
        <v>13.162878787878787</v>
      </c>
      <c r="G112" s="110">
        <f t="shared" si="20"/>
        <v>38.01801801801802</v>
      </c>
      <c r="H112" s="110">
        <f t="shared" si="18"/>
        <v>54.817987152034256</v>
      </c>
      <c r="I112" s="193">
        <f t="shared" si="21"/>
        <v>105.99888395793107</v>
      </c>
      <c r="J112" s="112">
        <f t="shared" si="22"/>
        <v>40.46493410757021</v>
      </c>
      <c r="K112" s="113">
        <f t="shared" si="23"/>
        <v>50.46493410757021</v>
      </c>
    </row>
    <row r="113" spans="1:11" ht="15" customHeight="1">
      <c r="A113" s="83" t="s">
        <v>169</v>
      </c>
      <c r="B113" s="171" t="s">
        <v>861</v>
      </c>
      <c r="C113" s="205">
        <v>3.32</v>
      </c>
      <c r="D113" s="227">
        <v>187</v>
      </c>
      <c r="E113" s="232">
        <v>0.0005231481481481482</v>
      </c>
      <c r="F113" s="110">
        <f t="shared" si="19"/>
        <v>10.47979797979798</v>
      </c>
      <c r="G113" s="110">
        <f t="shared" si="20"/>
        <v>33.693693693693696</v>
      </c>
      <c r="H113" s="110">
        <f t="shared" si="18"/>
        <v>56.63716814159291</v>
      </c>
      <c r="I113" s="193">
        <f t="shared" si="21"/>
        <v>100.81065981508459</v>
      </c>
      <c r="J113" s="112">
        <f t="shared" si="22"/>
        <v>38.4843363858158</v>
      </c>
      <c r="K113" s="113">
        <f t="shared" si="23"/>
        <v>48.4843363858158</v>
      </c>
    </row>
    <row r="114" spans="1:11" ht="15" customHeight="1">
      <c r="A114" s="83" t="s">
        <v>170</v>
      </c>
      <c r="B114" s="171" t="s">
        <v>764</v>
      </c>
      <c r="C114" s="205">
        <v>3.16</v>
      </c>
      <c r="D114" s="227">
        <v>179</v>
      </c>
      <c r="E114" s="232">
        <v>0.0005231481481481482</v>
      </c>
      <c r="F114" s="110">
        <f t="shared" si="19"/>
        <v>9.974747474747476</v>
      </c>
      <c r="G114" s="110">
        <f t="shared" si="20"/>
        <v>32.25225225225225</v>
      </c>
      <c r="H114" s="110">
        <f t="shared" si="18"/>
        <v>56.63716814159291</v>
      </c>
      <c r="I114" s="193">
        <f t="shared" si="21"/>
        <v>98.86416786859263</v>
      </c>
      <c r="J114" s="112">
        <f t="shared" si="22"/>
        <v>37.741265653231736</v>
      </c>
      <c r="K114" s="113">
        <f t="shared" si="23"/>
        <v>47.741265653231736</v>
      </c>
    </row>
    <row r="115" spans="1:11" ht="15" customHeight="1">
      <c r="A115" s="83" t="s">
        <v>171</v>
      </c>
      <c r="B115" s="171" t="s">
        <v>874</v>
      </c>
      <c r="C115" s="205">
        <v>3.25</v>
      </c>
      <c r="D115" s="227">
        <v>205</v>
      </c>
      <c r="E115" s="232">
        <v>0.0005752314814814815</v>
      </c>
      <c r="F115" s="110">
        <f t="shared" si="19"/>
        <v>10.258838383838384</v>
      </c>
      <c r="G115" s="110">
        <f t="shared" si="20"/>
        <v>36.93693693693694</v>
      </c>
      <c r="H115" s="110">
        <f t="shared" si="18"/>
        <v>51.50905432595574</v>
      </c>
      <c r="I115" s="193">
        <f t="shared" si="21"/>
        <v>98.70482964673107</v>
      </c>
      <c r="J115" s="112">
        <f t="shared" si="22"/>
        <v>37.68043849724956</v>
      </c>
      <c r="K115" s="113">
        <f t="shared" si="23"/>
        <v>47.68043849724956</v>
      </c>
    </row>
    <row r="116" spans="1:11" ht="15" customHeight="1">
      <c r="A116" s="83" t="s">
        <v>172</v>
      </c>
      <c r="B116" s="171" t="s">
        <v>863</v>
      </c>
      <c r="C116" s="205">
        <v>2.78</v>
      </c>
      <c r="D116" s="227">
        <v>73</v>
      </c>
      <c r="E116" s="232">
        <v>0.0008333333333333334</v>
      </c>
      <c r="F116" s="110">
        <f t="shared" si="19"/>
        <v>8.775252525252524</v>
      </c>
      <c r="G116" s="110">
        <f t="shared" si="20"/>
        <v>13.153153153153152</v>
      </c>
      <c r="H116" s="110">
        <f t="shared" si="18"/>
        <v>35.55555555555555</v>
      </c>
      <c r="I116" s="193">
        <f t="shared" si="21"/>
        <v>57.483961233961224</v>
      </c>
      <c r="J116" s="112">
        <f t="shared" si="22"/>
        <v>21.944426362993973</v>
      </c>
      <c r="K116" s="113">
        <f t="shared" si="23"/>
        <v>31.944426362993973</v>
      </c>
    </row>
    <row r="117" spans="1:11" ht="15" customHeight="1">
      <c r="A117" s="83" t="s">
        <v>173</v>
      </c>
      <c r="B117" s="171" t="s">
        <v>866</v>
      </c>
      <c r="C117" s="205"/>
      <c r="D117" s="227"/>
      <c r="E117" s="232">
        <v>0.0009606481481481481</v>
      </c>
      <c r="F117" s="110">
        <f t="shared" si="19"/>
        <v>0</v>
      </c>
      <c r="G117" s="110">
        <f t="shared" si="20"/>
        <v>0</v>
      </c>
      <c r="H117" s="110">
        <f t="shared" si="18"/>
        <v>30.843373493975907</v>
      </c>
      <c r="I117" s="193">
        <f t="shared" si="21"/>
        <v>30.843373493975907</v>
      </c>
      <c r="J117" s="112">
        <f t="shared" si="22"/>
        <v>11.774417139941301</v>
      </c>
      <c r="K117" s="113">
        <f t="shared" si="23"/>
        <v>21.7744171399413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conditionalFormatting sqref="I29:I117 I11:I15 I17:I27">
    <cfRule type="expression" priority="1" dxfId="4" stopIfTrue="1">
      <formula>LARGE(($D$10:$D$113),MIN(1,COUNT($D$10:$D$113)))&lt;=D11</formula>
    </cfRule>
  </conditionalFormatting>
  <conditionalFormatting sqref="D11:D117">
    <cfRule type="expression" priority="2" dxfId="5" stopIfTrue="1">
      <formula>LARGE(($D$10:$D$100),MIN(1,COUNT($D$10:$D$100)))&lt;=D11</formula>
    </cfRule>
  </conditionalFormatting>
  <conditionalFormatting sqref="E10:E117">
    <cfRule type="expression" priority="3" dxfId="5" stopIfTrue="1">
      <formula>LARGE(($E$10:$E$100),MAX(1,COUNT($E$10:$E$100)))&gt;=E10</formula>
    </cfRule>
  </conditionalFormatting>
  <conditionalFormatting sqref="D10">
    <cfRule type="expression" priority="4" dxfId="5" stopIfTrue="1">
      <formula>LARGE(($D$10:$D$113),MIN(1,COUNT($D$10:$D$113)))&lt;=D10</formula>
    </cfRule>
  </conditionalFormatting>
  <conditionalFormatting sqref="C10:C26 C28:C117">
    <cfRule type="expression" priority="5" dxfId="5" stopIfTrue="1">
      <formula>LARGE(($C$10:$C$113),MIN(1,COUNT($C$10:$C$113)))&lt;=C10</formula>
    </cfRule>
  </conditionalFormatting>
  <conditionalFormatting sqref="C27">
    <cfRule type="expression" priority="6" dxfId="5" stopIfTrue="1">
      <formula>LARGE(($C$10:$C$113),MIN(1,COUNT($C$10:$C$113)))&lt;=C27</formula>
    </cfRule>
  </conditionalFormatting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66" t="s">
        <v>393</v>
      </c>
      <c r="B1" s="266"/>
      <c r="C1" s="266"/>
      <c r="D1" s="266"/>
      <c r="E1" s="266"/>
      <c r="F1" s="266"/>
    </row>
    <row r="2" spans="1:6" s="1" customFormat="1" ht="12.75" customHeight="1">
      <c r="A2" s="146"/>
      <c r="B2" s="146"/>
      <c r="C2" s="146"/>
      <c r="D2" s="146"/>
      <c r="E2" s="146"/>
      <c r="F2" s="146"/>
    </row>
    <row r="3" spans="1:6" ht="12.75" customHeight="1">
      <c r="A3" s="268" t="s">
        <v>16</v>
      </c>
      <c r="B3" s="268"/>
      <c r="C3" s="218" t="s">
        <v>17</v>
      </c>
      <c r="D3" s="130"/>
      <c r="E3" s="128" t="s">
        <v>15</v>
      </c>
      <c r="F3" s="130"/>
    </row>
    <row r="4" spans="1:6" ht="12.75" customHeight="1">
      <c r="A4" s="268" t="s">
        <v>18</v>
      </c>
      <c r="B4" s="268"/>
      <c r="C4" s="225" t="s">
        <v>530</v>
      </c>
      <c r="D4" s="130"/>
      <c r="E4" s="128">
        <v>5</v>
      </c>
      <c r="F4" s="130"/>
    </row>
    <row r="5" spans="1:6" ht="12.75" customHeight="1">
      <c r="A5" s="268" t="s">
        <v>19</v>
      </c>
      <c r="B5" s="268"/>
      <c r="C5" s="269" t="s">
        <v>40</v>
      </c>
      <c r="D5" s="269"/>
      <c r="E5" s="269"/>
      <c r="F5" s="269"/>
    </row>
    <row r="6" spans="1:6" ht="12.75" customHeight="1" thickBot="1">
      <c r="A6" s="268" t="s">
        <v>21</v>
      </c>
      <c r="B6" s="268"/>
      <c r="C6" s="131">
        <f>COUNTA(B8:B99)</f>
        <v>77</v>
      </c>
      <c r="D6" s="130"/>
      <c r="E6" s="130"/>
      <c r="F6" s="130"/>
    </row>
    <row r="7" spans="1:6" ht="15" customHeight="1" thickBot="1">
      <c r="A7" s="66" t="s">
        <v>22</v>
      </c>
      <c r="B7" s="67" t="s">
        <v>23</v>
      </c>
      <c r="C7" s="54" t="s">
        <v>24</v>
      </c>
      <c r="D7" s="68" t="s">
        <v>25</v>
      </c>
      <c r="E7" s="54" t="s">
        <v>26</v>
      </c>
      <c r="F7" s="79" t="s">
        <v>4</v>
      </c>
    </row>
    <row r="8" spans="1:6" ht="14.25" customHeight="1">
      <c r="A8" s="40" t="s">
        <v>66</v>
      </c>
      <c r="B8" s="159" t="s">
        <v>544</v>
      </c>
      <c r="C8" s="168">
        <v>0.0011564814814814814</v>
      </c>
      <c r="D8" s="41">
        <f aca="true" t="shared" si="0" ref="D8:D39">(C$8/C8)*100</f>
        <v>100</v>
      </c>
      <c r="E8" s="42">
        <f aca="true" t="shared" si="1" ref="E8:E39">D8+E$4</f>
        <v>105</v>
      </c>
      <c r="F8" s="94">
        <f aca="true" t="shared" si="2" ref="F8:F39">C8-C$8</f>
        <v>0</v>
      </c>
    </row>
    <row r="9" spans="1:6" ht="14.25" customHeight="1">
      <c r="A9" s="40" t="s">
        <v>67</v>
      </c>
      <c r="B9" s="160" t="s">
        <v>557</v>
      </c>
      <c r="C9" s="172">
        <v>0.001158912037037037</v>
      </c>
      <c r="D9" s="38">
        <f t="shared" si="0"/>
        <v>99.79027264556076</v>
      </c>
      <c r="E9" s="42">
        <f t="shared" si="1"/>
        <v>104.79027264556076</v>
      </c>
      <c r="F9" s="90">
        <f t="shared" si="2"/>
        <v>2.4305555555556493E-06</v>
      </c>
    </row>
    <row r="10" spans="1:6" ht="14.25" customHeight="1">
      <c r="A10" s="40" t="s">
        <v>68</v>
      </c>
      <c r="B10" s="160" t="s">
        <v>563</v>
      </c>
      <c r="C10" s="172">
        <v>0.0012037037037037038</v>
      </c>
      <c r="D10" s="38">
        <f t="shared" si="0"/>
        <v>96.07692307692307</v>
      </c>
      <c r="E10" s="42">
        <f t="shared" si="1"/>
        <v>101.07692307692307</v>
      </c>
      <c r="F10" s="90">
        <f t="shared" si="2"/>
        <v>4.722222222222237E-05</v>
      </c>
    </row>
    <row r="11" spans="1:6" ht="14.25" customHeight="1">
      <c r="A11" s="40" t="s">
        <v>69</v>
      </c>
      <c r="B11" s="164" t="s">
        <v>674</v>
      </c>
      <c r="C11" s="172">
        <v>0.0012505787037037036</v>
      </c>
      <c r="D11" s="38">
        <f t="shared" si="0"/>
        <v>92.47570569180935</v>
      </c>
      <c r="E11" s="42">
        <f t="shared" si="1"/>
        <v>97.47570569180935</v>
      </c>
      <c r="F11" s="90">
        <f t="shared" si="2"/>
        <v>9.40972222222222E-05</v>
      </c>
    </row>
    <row r="12" spans="1:6" ht="14.25" customHeight="1">
      <c r="A12" s="40" t="s">
        <v>70</v>
      </c>
      <c r="B12" s="160" t="s">
        <v>566</v>
      </c>
      <c r="C12" s="172">
        <v>0.00126875</v>
      </c>
      <c r="D12" s="38">
        <f t="shared" si="0"/>
        <v>91.15124977193942</v>
      </c>
      <c r="E12" s="42">
        <f t="shared" si="1"/>
        <v>96.15124977193942</v>
      </c>
      <c r="F12" s="90">
        <f t="shared" si="2"/>
        <v>0.00011226851851851849</v>
      </c>
    </row>
    <row r="13" spans="1:6" ht="14.25" customHeight="1">
      <c r="A13" s="40" t="s">
        <v>71</v>
      </c>
      <c r="B13" s="160" t="s">
        <v>613</v>
      </c>
      <c r="C13" s="172">
        <v>0.0012872685185185185</v>
      </c>
      <c r="D13" s="91">
        <f t="shared" si="0"/>
        <v>89.83995684229454</v>
      </c>
      <c r="E13" s="42">
        <f t="shared" si="1"/>
        <v>94.83995684229454</v>
      </c>
      <c r="F13" s="93">
        <f t="shared" si="2"/>
        <v>0.0001307870370370371</v>
      </c>
    </row>
    <row r="14" spans="1:6" ht="14.25" customHeight="1">
      <c r="A14" s="40" t="s">
        <v>72</v>
      </c>
      <c r="B14" s="160" t="s">
        <v>629</v>
      </c>
      <c r="C14" s="172">
        <v>0.0013064814814814816</v>
      </c>
      <c r="D14" s="91">
        <f t="shared" si="0"/>
        <v>88.51878100637845</v>
      </c>
      <c r="E14" s="42">
        <f t="shared" si="1"/>
        <v>93.51878100637845</v>
      </c>
      <c r="F14" s="93">
        <f t="shared" si="2"/>
        <v>0.00015000000000000018</v>
      </c>
    </row>
    <row r="15" spans="1:6" ht="14.25" customHeight="1">
      <c r="A15" s="40" t="s">
        <v>73</v>
      </c>
      <c r="B15" s="160" t="s">
        <v>558</v>
      </c>
      <c r="C15" s="172">
        <v>0.0013497685185185184</v>
      </c>
      <c r="D15" s="38">
        <f t="shared" si="0"/>
        <v>85.67998628022639</v>
      </c>
      <c r="E15" s="42">
        <f t="shared" si="1"/>
        <v>90.67998628022639</v>
      </c>
      <c r="F15" s="90">
        <f t="shared" si="2"/>
        <v>0.00019328703703703695</v>
      </c>
    </row>
    <row r="16" spans="1:6" ht="14.25" customHeight="1">
      <c r="A16" s="40" t="s">
        <v>74</v>
      </c>
      <c r="B16" s="160" t="s">
        <v>622</v>
      </c>
      <c r="C16" s="172">
        <v>0.0013497685185185184</v>
      </c>
      <c r="D16" s="38">
        <f t="shared" si="0"/>
        <v>85.67998628022639</v>
      </c>
      <c r="E16" s="42">
        <f t="shared" si="1"/>
        <v>90.67998628022639</v>
      </c>
      <c r="F16" s="90">
        <f t="shared" si="2"/>
        <v>0.00019328703703703695</v>
      </c>
    </row>
    <row r="17" spans="1:6" ht="14.25" customHeight="1">
      <c r="A17" s="40" t="s">
        <v>75</v>
      </c>
      <c r="B17" s="160" t="s">
        <v>549</v>
      </c>
      <c r="C17" s="172">
        <v>0.0013656249999999999</v>
      </c>
      <c r="D17" s="91">
        <f t="shared" si="0"/>
        <v>84.68514280871261</v>
      </c>
      <c r="E17" s="42">
        <f t="shared" si="1"/>
        <v>89.68514280871261</v>
      </c>
      <c r="F17" s="93">
        <f t="shared" si="2"/>
        <v>0.00020914351851851845</v>
      </c>
    </row>
    <row r="18" spans="1:6" ht="14.25" customHeight="1">
      <c r="A18" s="40" t="s">
        <v>76</v>
      </c>
      <c r="B18" s="160" t="s">
        <v>556</v>
      </c>
      <c r="C18" s="172">
        <v>0.0013666666666666669</v>
      </c>
      <c r="D18" s="38">
        <f t="shared" si="0"/>
        <v>84.62059620596204</v>
      </c>
      <c r="E18" s="42">
        <f t="shared" si="1"/>
        <v>89.62059620596204</v>
      </c>
      <c r="F18" s="90">
        <f t="shared" si="2"/>
        <v>0.00021018518518518543</v>
      </c>
    </row>
    <row r="19" spans="1:6" ht="14.25" customHeight="1">
      <c r="A19" s="40" t="s">
        <v>77</v>
      </c>
      <c r="B19" s="160" t="s">
        <v>555</v>
      </c>
      <c r="C19" s="172">
        <v>0.0013854166666666667</v>
      </c>
      <c r="D19" s="91">
        <f t="shared" si="0"/>
        <v>83.47535505430241</v>
      </c>
      <c r="E19" s="42">
        <f t="shared" si="1"/>
        <v>88.47535505430241</v>
      </c>
      <c r="F19" s="93">
        <f t="shared" si="2"/>
        <v>0.00022893518518518532</v>
      </c>
    </row>
    <row r="20" spans="1:6" ht="14.25" customHeight="1">
      <c r="A20" s="40" t="s">
        <v>78</v>
      </c>
      <c r="B20" s="164" t="s">
        <v>639</v>
      </c>
      <c r="C20" s="172">
        <v>0.0013878472222222224</v>
      </c>
      <c r="D20" s="38">
        <f t="shared" si="0"/>
        <v>83.32916353932114</v>
      </c>
      <c r="E20" s="42">
        <f t="shared" si="1"/>
        <v>88.32916353932114</v>
      </c>
      <c r="F20" s="90">
        <f t="shared" si="2"/>
        <v>0.00023136574074074097</v>
      </c>
    </row>
    <row r="21" spans="1:6" ht="14.25" customHeight="1">
      <c r="A21" s="40" t="s">
        <v>79</v>
      </c>
      <c r="B21" s="160" t="s">
        <v>634</v>
      </c>
      <c r="C21" s="172">
        <v>0.001408101851851852</v>
      </c>
      <c r="D21" s="91">
        <f t="shared" si="0"/>
        <v>82.13052770014794</v>
      </c>
      <c r="E21" s="42">
        <f t="shared" si="1"/>
        <v>87.13052770014794</v>
      </c>
      <c r="F21" s="93">
        <f t="shared" si="2"/>
        <v>0.0002516203703703706</v>
      </c>
    </row>
    <row r="22" spans="1:6" ht="14.25" customHeight="1">
      <c r="A22" s="40" t="s">
        <v>80</v>
      </c>
      <c r="B22" s="160" t="s">
        <v>595</v>
      </c>
      <c r="C22" s="172">
        <v>0.001419097222222222</v>
      </c>
      <c r="D22" s="38">
        <f t="shared" si="0"/>
        <v>81.49416850175353</v>
      </c>
      <c r="E22" s="42">
        <f t="shared" si="1"/>
        <v>86.49416850175353</v>
      </c>
      <c r="F22" s="90">
        <f t="shared" si="2"/>
        <v>0.00026261574074074056</v>
      </c>
    </row>
    <row r="23" spans="1:6" ht="14.25" customHeight="1">
      <c r="A23" s="40" t="s">
        <v>81</v>
      </c>
      <c r="B23" s="160" t="s">
        <v>603</v>
      </c>
      <c r="C23" s="172">
        <v>0.001426851851851852</v>
      </c>
      <c r="D23" s="91">
        <f t="shared" si="0"/>
        <v>81.05126541207007</v>
      </c>
      <c r="E23" s="42">
        <f t="shared" si="1"/>
        <v>86.05126541207007</v>
      </c>
      <c r="F23" s="93">
        <f t="shared" si="2"/>
        <v>0.00027037037037037047</v>
      </c>
    </row>
    <row r="24" spans="1:6" ht="14.25" customHeight="1">
      <c r="A24" s="40" t="s">
        <v>82</v>
      </c>
      <c r="B24" s="160" t="s">
        <v>664</v>
      </c>
      <c r="C24" s="172">
        <v>0.001434375</v>
      </c>
      <c r="D24" s="38">
        <f t="shared" si="0"/>
        <v>80.62615992899215</v>
      </c>
      <c r="E24" s="42">
        <f t="shared" si="1"/>
        <v>85.62615992899215</v>
      </c>
      <c r="F24" s="90">
        <f t="shared" si="2"/>
        <v>0.0002778935185185187</v>
      </c>
    </row>
    <row r="25" spans="1:6" ht="14.25" customHeight="1">
      <c r="A25" s="40" t="s">
        <v>83</v>
      </c>
      <c r="B25" s="160" t="s">
        <v>877</v>
      </c>
      <c r="C25" s="172">
        <v>0.0014689814814814817</v>
      </c>
      <c r="D25" s="38">
        <f t="shared" si="0"/>
        <v>78.72675701229119</v>
      </c>
      <c r="E25" s="42">
        <f t="shared" si="1"/>
        <v>83.72675701229119</v>
      </c>
      <c r="F25" s="90">
        <f t="shared" si="2"/>
        <v>0.0003125000000000003</v>
      </c>
    </row>
    <row r="26" spans="1:6" ht="14.25" customHeight="1">
      <c r="A26" s="40" t="s">
        <v>84</v>
      </c>
      <c r="B26" s="160" t="s">
        <v>648</v>
      </c>
      <c r="C26" s="172">
        <v>0.0014936342592592594</v>
      </c>
      <c r="D26" s="38">
        <f t="shared" si="0"/>
        <v>77.42735373886089</v>
      </c>
      <c r="E26" s="42">
        <f t="shared" si="1"/>
        <v>82.42735373886089</v>
      </c>
      <c r="F26" s="90">
        <f t="shared" si="2"/>
        <v>0.000337152777777778</v>
      </c>
    </row>
    <row r="27" spans="1:6" ht="14.25" customHeight="1">
      <c r="A27" s="40" t="s">
        <v>85</v>
      </c>
      <c r="B27" s="160" t="s">
        <v>640</v>
      </c>
      <c r="C27" s="172">
        <v>0.00149375</v>
      </c>
      <c r="D27" s="38">
        <f t="shared" si="0"/>
        <v>77.4213544088021</v>
      </c>
      <c r="E27" s="42">
        <f t="shared" si="1"/>
        <v>82.4213544088021</v>
      </c>
      <c r="F27" s="90">
        <f t="shared" si="2"/>
        <v>0.00033726851851851865</v>
      </c>
    </row>
    <row r="28" spans="1:6" ht="14.25" customHeight="1">
      <c r="A28" s="40" t="s">
        <v>86</v>
      </c>
      <c r="B28" s="160" t="s">
        <v>567</v>
      </c>
      <c r="C28" s="172">
        <v>0.001494560185185185</v>
      </c>
      <c r="D28" s="38">
        <f t="shared" si="0"/>
        <v>77.37938511577481</v>
      </c>
      <c r="E28" s="42">
        <f t="shared" si="1"/>
        <v>82.37938511577481</v>
      </c>
      <c r="F28" s="90">
        <f t="shared" si="2"/>
        <v>0.0003380787037037035</v>
      </c>
    </row>
    <row r="29" spans="1:6" ht="14.25" customHeight="1">
      <c r="A29" s="40" t="s">
        <v>87</v>
      </c>
      <c r="B29" s="160" t="s">
        <v>575</v>
      </c>
      <c r="C29" s="172">
        <v>0.001501736111111111</v>
      </c>
      <c r="D29" s="38">
        <f t="shared" si="0"/>
        <v>77.00963391136801</v>
      </c>
      <c r="E29" s="42">
        <f t="shared" si="1"/>
        <v>82.00963391136801</v>
      </c>
      <c r="F29" s="90">
        <f t="shared" si="2"/>
        <v>0.0003452546296296296</v>
      </c>
    </row>
    <row r="30" spans="1:6" ht="14.25" customHeight="1">
      <c r="A30" s="40" t="s">
        <v>88</v>
      </c>
      <c r="B30" s="160" t="s">
        <v>878</v>
      </c>
      <c r="C30" s="172">
        <v>0.0015032407407407408</v>
      </c>
      <c r="D30" s="38">
        <f t="shared" si="0"/>
        <v>76.93255312596243</v>
      </c>
      <c r="E30" s="42">
        <f t="shared" si="1"/>
        <v>81.93255312596243</v>
      </c>
      <c r="F30" s="90">
        <f t="shared" si="2"/>
        <v>0.00034675925925925933</v>
      </c>
    </row>
    <row r="31" spans="1:6" ht="14.25" customHeight="1">
      <c r="A31" s="40" t="s">
        <v>89</v>
      </c>
      <c r="B31" s="164" t="s">
        <v>539</v>
      </c>
      <c r="C31" s="172">
        <v>0.0015035879629629629</v>
      </c>
      <c r="D31" s="38">
        <f t="shared" si="0"/>
        <v>76.91478716034177</v>
      </c>
      <c r="E31" s="42">
        <f t="shared" si="1"/>
        <v>81.91478716034177</v>
      </c>
      <c r="F31" s="90">
        <f t="shared" si="2"/>
        <v>0.00034710648148148144</v>
      </c>
    </row>
    <row r="32" spans="1:6" ht="14.25" customHeight="1">
      <c r="A32" s="40" t="s">
        <v>90</v>
      </c>
      <c r="B32" s="160" t="s">
        <v>586</v>
      </c>
      <c r="C32" s="172">
        <v>0.001510300925925926</v>
      </c>
      <c r="D32" s="38">
        <f t="shared" si="0"/>
        <v>76.57291746493983</v>
      </c>
      <c r="E32" s="42">
        <f t="shared" si="1"/>
        <v>81.57291746493983</v>
      </c>
      <c r="F32" s="90">
        <f t="shared" si="2"/>
        <v>0.0003538194444444446</v>
      </c>
    </row>
    <row r="33" spans="1:6" ht="14.25" customHeight="1">
      <c r="A33" s="40" t="s">
        <v>91</v>
      </c>
      <c r="B33" s="160" t="s">
        <v>592</v>
      </c>
      <c r="C33" s="172">
        <v>0.001511574074074074</v>
      </c>
      <c r="D33" s="91">
        <f t="shared" si="0"/>
        <v>76.5084226646248</v>
      </c>
      <c r="E33" s="42">
        <f t="shared" si="1"/>
        <v>81.5084226646248</v>
      </c>
      <c r="F33" s="93">
        <f t="shared" si="2"/>
        <v>0.0003550925925925926</v>
      </c>
    </row>
    <row r="34" spans="1:6" ht="14.25" customHeight="1">
      <c r="A34" s="40" t="s">
        <v>92</v>
      </c>
      <c r="B34" s="160" t="s">
        <v>672</v>
      </c>
      <c r="C34" s="172">
        <v>0.0015314814814814815</v>
      </c>
      <c r="D34" s="38">
        <f t="shared" si="0"/>
        <v>75.51390568319225</v>
      </c>
      <c r="E34" s="42">
        <f t="shared" si="1"/>
        <v>80.51390568319225</v>
      </c>
      <c r="F34" s="90">
        <f t="shared" si="2"/>
        <v>0.0003750000000000001</v>
      </c>
    </row>
    <row r="35" spans="1:6" ht="14.25" customHeight="1">
      <c r="A35" s="40" t="s">
        <v>93</v>
      </c>
      <c r="B35" s="160" t="s">
        <v>559</v>
      </c>
      <c r="C35" s="172">
        <v>0.0015375</v>
      </c>
      <c r="D35" s="91">
        <f t="shared" si="0"/>
        <v>75.21830773863294</v>
      </c>
      <c r="E35" s="42">
        <f t="shared" si="1"/>
        <v>80.21830773863294</v>
      </c>
      <c r="F35" s="93">
        <f t="shared" si="2"/>
        <v>0.0003810185185185186</v>
      </c>
    </row>
    <row r="36" spans="1:6" ht="14.25" customHeight="1">
      <c r="A36" s="40" t="s">
        <v>94</v>
      </c>
      <c r="B36" s="164" t="s">
        <v>569</v>
      </c>
      <c r="C36" s="172">
        <v>0.0015480324074074075</v>
      </c>
      <c r="D36" s="38">
        <f t="shared" si="0"/>
        <v>74.70654205607475</v>
      </c>
      <c r="E36" s="42">
        <f t="shared" si="1"/>
        <v>79.70654205607475</v>
      </c>
      <c r="F36" s="90">
        <f t="shared" si="2"/>
        <v>0.00039155092592592605</v>
      </c>
    </row>
    <row r="37" spans="1:6" ht="14.25" customHeight="1">
      <c r="A37" s="40" t="s">
        <v>95</v>
      </c>
      <c r="B37" s="164" t="s">
        <v>779</v>
      </c>
      <c r="C37" s="172">
        <v>0.0015645833333333334</v>
      </c>
      <c r="D37" s="38">
        <f t="shared" si="0"/>
        <v>73.91625980174581</v>
      </c>
      <c r="E37" s="42">
        <f t="shared" si="1"/>
        <v>78.91625980174581</v>
      </c>
      <c r="F37" s="90">
        <f t="shared" si="2"/>
        <v>0.000408101851851852</v>
      </c>
    </row>
    <row r="38" spans="1:6" ht="14.25" customHeight="1">
      <c r="A38" s="40" t="s">
        <v>96</v>
      </c>
      <c r="B38" s="160" t="s">
        <v>561</v>
      </c>
      <c r="C38" s="172">
        <v>0.0015697916666666666</v>
      </c>
      <c r="D38" s="38">
        <f t="shared" si="0"/>
        <v>73.67101673671017</v>
      </c>
      <c r="E38" s="42">
        <f t="shared" si="1"/>
        <v>78.67101673671017</v>
      </c>
      <c r="F38" s="90">
        <f t="shared" si="2"/>
        <v>0.0004133101851851852</v>
      </c>
    </row>
    <row r="39" spans="1:6" ht="14.25" customHeight="1">
      <c r="A39" s="40" t="s">
        <v>97</v>
      </c>
      <c r="B39" s="160" t="s">
        <v>661</v>
      </c>
      <c r="C39" s="172">
        <v>0.001578009259259259</v>
      </c>
      <c r="D39" s="38">
        <f t="shared" si="0"/>
        <v>73.28736981076722</v>
      </c>
      <c r="E39" s="42">
        <f t="shared" si="1"/>
        <v>78.28736981076722</v>
      </c>
      <c r="F39" s="90">
        <f t="shared" si="2"/>
        <v>0.0004215277777777776</v>
      </c>
    </row>
    <row r="40" spans="1:6" ht="14.25" customHeight="1">
      <c r="A40" s="40" t="s">
        <v>98</v>
      </c>
      <c r="B40" s="164" t="s">
        <v>609</v>
      </c>
      <c r="C40" s="172">
        <v>0.0015842592592592592</v>
      </c>
      <c r="D40" s="91">
        <f aca="true" t="shared" si="3" ref="D40:D83">(C$8/C40)*100</f>
        <v>72.99824663939216</v>
      </c>
      <c r="E40" s="42">
        <f aca="true" t="shared" si="4" ref="E40:E71">D40+E$4</f>
        <v>77.99824663939216</v>
      </c>
      <c r="F40" s="93">
        <f aca="true" t="shared" si="5" ref="F40:F61">C40-C$8</f>
        <v>0.0004277777777777778</v>
      </c>
    </row>
    <row r="41" spans="1:6" ht="14.25" customHeight="1">
      <c r="A41" s="40" t="s">
        <v>99</v>
      </c>
      <c r="B41" s="160" t="s">
        <v>573</v>
      </c>
      <c r="C41" s="172">
        <v>0.0015878472222222223</v>
      </c>
      <c r="D41" s="91">
        <f t="shared" si="3"/>
        <v>72.83329688752825</v>
      </c>
      <c r="E41" s="42">
        <f t="shared" si="4"/>
        <v>77.83329688752825</v>
      </c>
      <c r="F41" s="93">
        <f t="shared" si="5"/>
        <v>0.00043136574074074084</v>
      </c>
    </row>
    <row r="42" spans="1:6" ht="14.25" customHeight="1">
      <c r="A42" s="40" t="s">
        <v>100</v>
      </c>
      <c r="B42" s="160" t="s">
        <v>550</v>
      </c>
      <c r="C42" s="172">
        <v>0.001619675925925926</v>
      </c>
      <c r="D42" s="38">
        <f t="shared" si="3"/>
        <v>71.40202944118907</v>
      </c>
      <c r="E42" s="42">
        <f t="shared" si="4"/>
        <v>76.40202944118907</v>
      </c>
      <c r="F42" s="90">
        <f t="shared" si="5"/>
        <v>0.0004631944444444447</v>
      </c>
    </row>
    <row r="43" spans="1:6" ht="14.25" customHeight="1">
      <c r="A43" s="40" t="s">
        <v>101</v>
      </c>
      <c r="B43" s="160" t="s">
        <v>762</v>
      </c>
      <c r="C43" s="172">
        <v>0.0016319444444444445</v>
      </c>
      <c r="D43" s="38">
        <f t="shared" si="3"/>
        <v>70.86524822695036</v>
      </c>
      <c r="E43" s="42">
        <f t="shared" si="4"/>
        <v>75.86524822695036</v>
      </c>
      <c r="F43" s="90">
        <f t="shared" si="5"/>
        <v>0.0004754629629629631</v>
      </c>
    </row>
    <row r="44" spans="1:6" ht="14.25" customHeight="1">
      <c r="A44" s="40" t="s">
        <v>102</v>
      </c>
      <c r="B44" s="160" t="s">
        <v>725</v>
      </c>
      <c r="C44" s="172">
        <v>0.0016333333333333332</v>
      </c>
      <c r="D44" s="38">
        <f t="shared" si="3"/>
        <v>70.80498866213152</v>
      </c>
      <c r="E44" s="42">
        <f t="shared" si="4"/>
        <v>75.80498866213152</v>
      </c>
      <c r="F44" s="90">
        <f t="shared" si="5"/>
        <v>0.0004768518518518518</v>
      </c>
    </row>
    <row r="45" spans="1:6" ht="14.25" customHeight="1">
      <c r="A45" s="40" t="s">
        <v>103</v>
      </c>
      <c r="B45" s="160" t="s">
        <v>879</v>
      </c>
      <c r="C45" s="172">
        <v>0.0016435185185185183</v>
      </c>
      <c r="D45" s="38">
        <f t="shared" si="3"/>
        <v>70.3661971830986</v>
      </c>
      <c r="E45" s="42">
        <f t="shared" si="4"/>
        <v>75.3661971830986</v>
      </c>
      <c r="F45" s="90">
        <f t="shared" si="5"/>
        <v>0.0004870370370370369</v>
      </c>
    </row>
    <row r="46" spans="1:6" ht="14.25" customHeight="1">
      <c r="A46" s="40" t="s">
        <v>104</v>
      </c>
      <c r="B46" s="164" t="s">
        <v>568</v>
      </c>
      <c r="C46" s="172">
        <v>0.0016605324074074074</v>
      </c>
      <c r="D46" s="38">
        <f t="shared" si="3"/>
        <v>69.64522199763016</v>
      </c>
      <c r="E46" s="42">
        <f t="shared" si="4"/>
        <v>74.64522199763016</v>
      </c>
      <c r="F46" s="90">
        <f t="shared" si="5"/>
        <v>0.000504050925925926</v>
      </c>
    </row>
    <row r="47" spans="1:6" ht="14.25" customHeight="1">
      <c r="A47" s="40" t="s">
        <v>105</v>
      </c>
      <c r="B47" s="160" t="s">
        <v>667</v>
      </c>
      <c r="C47" s="172">
        <v>0.0016792824074074073</v>
      </c>
      <c r="D47" s="38">
        <f t="shared" si="3"/>
        <v>68.86759942104901</v>
      </c>
      <c r="E47" s="42">
        <f t="shared" si="4"/>
        <v>73.86759942104901</v>
      </c>
      <c r="F47" s="90">
        <f t="shared" si="5"/>
        <v>0.0005228009259259259</v>
      </c>
    </row>
    <row r="48" spans="1:6" ht="14.25" customHeight="1">
      <c r="A48" s="40" t="s">
        <v>106</v>
      </c>
      <c r="B48" s="164" t="s">
        <v>602</v>
      </c>
      <c r="C48" s="172">
        <v>0.0016878472222222223</v>
      </c>
      <c r="D48" s="38">
        <f t="shared" si="3"/>
        <v>68.51813755742988</v>
      </c>
      <c r="E48" s="42">
        <f t="shared" si="4"/>
        <v>73.51813755742988</v>
      </c>
      <c r="F48" s="90">
        <f t="shared" si="5"/>
        <v>0.0005313657407407409</v>
      </c>
    </row>
    <row r="49" spans="1:6" ht="14.25" customHeight="1">
      <c r="A49" s="40" t="s">
        <v>107</v>
      </c>
      <c r="B49" s="160" t="s">
        <v>734</v>
      </c>
      <c r="C49" s="172">
        <v>0.00173125</v>
      </c>
      <c r="D49" s="38">
        <f t="shared" si="3"/>
        <v>66.80037438160181</v>
      </c>
      <c r="E49" s="42">
        <f t="shared" si="4"/>
        <v>71.80037438160181</v>
      </c>
      <c r="F49" s="90">
        <f t="shared" si="5"/>
        <v>0.0005747685185185185</v>
      </c>
    </row>
    <row r="50" spans="1:6" ht="14.25" customHeight="1">
      <c r="A50" s="40" t="s">
        <v>108</v>
      </c>
      <c r="B50" s="160" t="s">
        <v>651</v>
      </c>
      <c r="C50" s="172">
        <v>0.0017319444444444442</v>
      </c>
      <c r="D50" s="91">
        <f t="shared" si="3"/>
        <v>66.77358994921146</v>
      </c>
      <c r="E50" s="42">
        <f t="shared" si="4"/>
        <v>71.77358994921146</v>
      </c>
      <c r="F50" s="93">
        <f t="shared" si="5"/>
        <v>0.0005754629629629627</v>
      </c>
    </row>
    <row r="51" spans="1:6" ht="14.25" customHeight="1">
      <c r="A51" s="40" t="s">
        <v>109</v>
      </c>
      <c r="B51" s="164" t="s">
        <v>793</v>
      </c>
      <c r="C51" s="172">
        <v>0.0017512731481481483</v>
      </c>
      <c r="D51" s="38">
        <f t="shared" si="3"/>
        <v>66.03661357478025</v>
      </c>
      <c r="E51" s="42">
        <f t="shared" si="4"/>
        <v>71.03661357478025</v>
      </c>
      <c r="F51" s="90">
        <f t="shared" si="5"/>
        <v>0.0005947916666666669</v>
      </c>
    </row>
    <row r="52" spans="1:6" ht="14.25" customHeight="1">
      <c r="A52" s="40" t="s">
        <v>110</v>
      </c>
      <c r="B52" s="160" t="s">
        <v>607</v>
      </c>
      <c r="C52" s="172">
        <v>0.0017612268518518517</v>
      </c>
      <c r="D52" s="38">
        <f t="shared" si="3"/>
        <v>65.66340277321417</v>
      </c>
      <c r="E52" s="42">
        <f t="shared" si="4"/>
        <v>70.66340277321417</v>
      </c>
      <c r="F52" s="90">
        <f t="shared" si="5"/>
        <v>0.0006047453703703703</v>
      </c>
    </row>
    <row r="53" spans="1:6" ht="14.25" customHeight="1">
      <c r="A53" s="40" t="s">
        <v>111</v>
      </c>
      <c r="B53" s="160" t="s">
        <v>537</v>
      </c>
      <c r="C53" s="172">
        <v>0.0017703703703703703</v>
      </c>
      <c r="D53" s="38">
        <f t="shared" si="3"/>
        <v>65.32426778242679</v>
      </c>
      <c r="E53" s="42">
        <f t="shared" si="4"/>
        <v>70.32426778242679</v>
      </c>
      <c r="F53" s="90">
        <f t="shared" si="5"/>
        <v>0.0006138888888888889</v>
      </c>
    </row>
    <row r="54" spans="1:6" ht="14.25" customHeight="1">
      <c r="A54" s="40" t="s">
        <v>112</v>
      </c>
      <c r="B54" s="160" t="s">
        <v>554</v>
      </c>
      <c r="C54" s="172">
        <v>0.0017721064814814813</v>
      </c>
      <c r="D54" s="38">
        <f t="shared" si="3"/>
        <v>65.2602703938345</v>
      </c>
      <c r="E54" s="42">
        <f t="shared" si="4"/>
        <v>70.2602703938345</v>
      </c>
      <c r="F54" s="90">
        <f t="shared" si="5"/>
        <v>0.0006156249999999999</v>
      </c>
    </row>
    <row r="55" spans="1:6" ht="14.25" customHeight="1">
      <c r="A55" s="40" t="s">
        <v>113</v>
      </c>
      <c r="B55" s="160" t="s">
        <v>638</v>
      </c>
      <c r="C55" s="172">
        <v>0.0017721064814814813</v>
      </c>
      <c r="D55" s="38">
        <f t="shared" si="3"/>
        <v>65.2602703938345</v>
      </c>
      <c r="E55" s="42">
        <f t="shared" si="4"/>
        <v>70.2602703938345</v>
      </c>
      <c r="F55" s="90">
        <f t="shared" si="5"/>
        <v>0.0006156249999999999</v>
      </c>
    </row>
    <row r="56" spans="1:6" ht="14.25" customHeight="1">
      <c r="A56" s="40" t="s">
        <v>114</v>
      </c>
      <c r="B56" s="160" t="s">
        <v>579</v>
      </c>
      <c r="C56" s="172">
        <v>0.001778587962962963</v>
      </c>
      <c r="D56" s="91">
        <f t="shared" si="3"/>
        <v>65.02245070605844</v>
      </c>
      <c r="E56" s="42">
        <f t="shared" si="4"/>
        <v>70.02245070605844</v>
      </c>
      <c r="F56" s="93">
        <f t="shared" si="5"/>
        <v>0.0006221064814814815</v>
      </c>
    </row>
    <row r="57" spans="1:6" ht="14.25" customHeight="1">
      <c r="A57" s="40" t="s">
        <v>115</v>
      </c>
      <c r="B57" s="160" t="s">
        <v>597</v>
      </c>
      <c r="C57" s="172">
        <v>0.0018028935185185188</v>
      </c>
      <c r="D57" s="38">
        <f t="shared" si="3"/>
        <v>64.14585606984656</v>
      </c>
      <c r="E57" s="42">
        <f t="shared" si="4"/>
        <v>69.14585606984656</v>
      </c>
      <c r="F57" s="90">
        <f t="shared" si="5"/>
        <v>0.0006464120370370374</v>
      </c>
    </row>
    <row r="58" spans="1:6" ht="14.25" customHeight="1">
      <c r="A58" s="40" t="s">
        <v>116</v>
      </c>
      <c r="B58" s="160" t="s">
        <v>703</v>
      </c>
      <c r="C58" s="172">
        <v>0.0018255787037037036</v>
      </c>
      <c r="D58" s="38">
        <f t="shared" si="3"/>
        <v>63.348760540163575</v>
      </c>
      <c r="E58" s="42">
        <f t="shared" si="4"/>
        <v>68.34876054016357</v>
      </c>
      <c r="F58" s="90">
        <f t="shared" si="5"/>
        <v>0.0006690972222222222</v>
      </c>
    </row>
    <row r="59" spans="1:6" ht="14.25" customHeight="1">
      <c r="A59" s="40" t="s">
        <v>117</v>
      </c>
      <c r="B59" s="160" t="s">
        <v>761</v>
      </c>
      <c r="C59" s="172">
        <v>0.0018284722222222224</v>
      </c>
      <c r="D59" s="38">
        <f t="shared" si="3"/>
        <v>63.24851246993289</v>
      </c>
      <c r="E59" s="42">
        <f t="shared" si="4"/>
        <v>68.24851246993289</v>
      </c>
      <c r="F59" s="90">
        <f t="shared" si="5"/>
        <v>0.000671990740740741</v>
      </c>
    </row>
    <row r="60" spans="1:6" ht="14.25" customHeight="1">
      <c r="A60" s="40" t="s">
        <v>118</v>
      </c>
      <c r="B60" s="164" t="s">
        <v>642</v>
      </c>
      <c r="C60" s="172">
        <v>0.001834027777777778</v>
      </c>
      <c r="D60" s="38">
        <f t="shared" si="3"/>
        <v>63.05692288274643</v>
      </c>
      <c r="E60" s="42">
        <f t="shared" si="4"/>
        <v>68.05692288274642</v>
      </c>
      <c r="F60" s="90">
        <f t="shared" si="5"/>
        <v>0.0006775462962962965</v>
      </c>
    </row>
    <row r="61" spans="1:6" ht="14.25" customHeight="1">
      <c r="A61" s="40" t="s">
        <v>119</v>
      </c>
      <c r="B61" s="160" t="s">
        <v>788</v>
      </c>
      <c r="C61" s="172">
        <v>0.0018409722222222221</v>
      </c>
      <c r="D61" s="38">
        <f t="shared" si="3"/>
        <v>62.81906198918647</v>
      </c>
      <c r="E61" s="42">
        <f t="shared" si="4"/>
        <v>67.81906198918648</v>
      </c>
      <c r="F61" s="90">
        <f t="shared" si="5"/>
        <v>0.0006844907407407407</v>
      </c>
    </row>
    <row r="62" spans="1:6" ht="14.25" customHeight="1">
      <c r="A62" s="40" t="s">
        <v>120</v>
      </c>
      <c r="B62" s="160" t="s">
        <v>588</v>
      </c>
      <c r="C62" s="172">
        <v>0.0018467592592592596</v>
      </c>
      <c r="D62" s="38">
        <f t="shared" si="3"/>
        <v>62.62221108047128</v>
      </c>
      <c r="E62" s="42">
        <f t="shared" si="4"/>
        <v>67.62221108047129</v>
      </c>
      <c r="F62" s="90">
        <f aca="true" t="shared" si="6" ref="F62:F77">C62-C$8</f>
        <v>0.0006902777777777782</v>
      </c>
    </row>
    <row r="63" spans="1:6" ht="14.25" customHeight="1">
      <c r="A63" s="40" t="s">
        <v>121</v>
      </c>
      <c r="B63" s="160" t="s">
        <v>644</v>
      </c>
      <c r="C63" s="172">
        <v>0.0018775462962962964</v>
      </c>
      <c r="D63" s="38">
        <f t="shared" si="3"/>
        <v>61.595364320059176</v>
      </c>
      <c r="E63" s="42">
        <f t="shared" si="4"/>
        <v>66.59536432005918</v>
      </c>
      <c r="F63" s="90">
        <f t="shared" si="6"/>
        <v>0.000721064814814815</v>
      </c>
    </row>
    <row r="64" spans="1:6" ht="14.25" customHeight="1">
      <c r="A64" s="40" t="s">
        <v>122</v>
      </c>
      <c r="B64" s="160" t="s">
        <v>714</v>
      </c>
      <c r="C64" s="172">
        <v>0.0018885416666666666</v>
      </c>
      <c r="D64" s="38">
        <f t="shared" si="3"/>
        <v>61.236746951032664</v>
      </c>
      <c r="E64" s="42">
        <f t="shared" si="4"/>
        <v>66.23674695103267</v>
      </c>
      <c r="F64" s="90">
        <f t="shared" si="6"/>
        <v>0.0007320601851851852</v>
      </c>
    </row>
    <row r="65" spans="1:6" ht="14.25" customHeight="1">
      <c r="A65" s="40" t="s">
        <v>123</v>
      </c>
      <c r="B65" s="160" t="s">
        <v>880</v>
      </c>
      <c r="C65" s="172">
        <v>0.001908449074074074</v>
      </c>
      <c r="D65" s="38">
        <f t="shared" si="3"/>
        <v>60.597974407180544</v>
      </c>
      <c r="E65" s="42">
        <f t="shared" si="4"/>
        <v>65.59797440718054</v>
      </c>
      <c r="F65" s="90">
        <f t="shared" si="6"/>
        <v>0.0007519675925925925</v>
      </c>
    </row>
    <row r="66" spans="1:6" ht="14.25" customHeight="1">
      <c r="A66" s="40" t="s">
        <v>124</v>
      </c>
      <c r="B66" s="160" t="s">
        <v>591</v>
      </c>
      <c r="C66" s="172">
        <v>0.001927662037037037</v>
      </c>
      <c r="D66" s="38">
        <f t="shared" si="3"/>
        <v>59.99399579705794</v>
      </c>
      <c r="E66" s="42">
        <f t="shared" si="4"/>
        <v>64.99399579705795</v>
      </c>
      <c r="F66" s="90">
        <f t="shared" si="6"/>
        <v>0.0007711805555555556</v>
      </c>
    </row>
    <row r="67" spans="1:6" ht="14.25" customHeight="1">
      <c r="A67" s="40" t="s">
        <v>125</v>
      </c>
      <c r="B67" s="164" t="s">
        <v>881</v>
      </c>
      <c r="C67" s="172">
        <v>0.002007523148148148</v>
      </c>
      <c r="D67" s="38">
        <f t="shared" si="3"/>
        <v>57.60737964831364</v>
      </c>
      <c r="E67" s="42">
        <f t="shared" si="4"/>
        <v>62.60737964831364</v>
      </c>
      <c r="F67" s="90">
        <f t="shared" si="6"/>
        <v>0.0008510416666666666</v>
      </c>
    </row>
    <row r="68" spans="1:6" ht="14.25" customHeight="1">
      <c r="A68" s="40" t="s">
        <v>126</v>
      </c>
      <c r="B68" s="160" t="s">
        <v>612</v>
      </c>
      <c r="C68" s="172">
        <v>0.002053472222222222</v>
      </c>
      <c r="D68" s="38">
        <f t="shared" si="3"/>
        <v>56.318340660579416</v>
      </c>
      <c r="E68" s="42">
        <f t="shared" si="4"/>
        <v>61.318340660579416</v>
      </c>
      <c r="F68" s="90">
        <f t="shared" si="6"/>
        <v>0.0008969907407407407</v>
      </c>
    </row>
    <row r="69" spans="1:6" ht="14.25" customHeight="1">
      <c r="A69" s="40" t="s">
        <v>127</v>
      </c>
      <c r="B69" s="160" t="s">
        <v>882</v>
      </c>
      <c r="C69" s="172">
        <v>0.002071875</v>
      </c>
      <c r="D69" s="38">
        <f t="shared" si="3"/>
        <v>55.8181107200715</v>
      </c>
      <c r="E69" s="42">
        <f t="shared" si="4"/>
        <v>60.8181107200715</v>
      </c>
      <c r="F69" s="90">
        <f t="shared" si="6"/>
        <v>0.0009153935185185185</v>
      </c>
    </row>
    <row r="70" spans="1:6" ht="14.25" customHeight="1">
      <c r="A70" s="40" t="s">
        <v>128</v>
      </c>
      <c r="B70" s="160" t="s">
        <v>855</v>
      </c>
      <c r="C70" s="172">
        <v>0.002071875</v>
      </c>
      <c r="D70" s="38">
        <f t="shared" si="3"/>
        <v>55.8181107200715</v>
      </c>
      <c r="E70" s="42">
        <f t="shared" si="4"/>
        <v>60.8181107200715</v>
      </c>
      <c r="F70" s="90">
        <f t="shared" si="6"/>
        <v>0.0009153935185185185</v>
      </c>
    </row>
    <row r="71" spans="1:6" ht="14.25" customHeight="1">
      <c r="A71" s="40" t="s">
        <v>129</v>
      </c>
      <c r="B71" s="160" t="s">
        <v>883</v>
      </c>
      <c r="C71" s="172">
        <v>0.002164930555555556</v>
      </c>
      <c r="D71" s="38">
        <f t="shared" si="3"/>
        <v>53.41887195936914</v>
      </c>
      <c r="E71" s="42">
        <f t="shared" si="4"/>
        <v>58.41887195936914</v>
      </c>
      <c r="F71" s="90">
        <f t="shared" si="6"/>
        <v>0.0010084490740740744</v>
      </c>
    </row>
    <row r="72" spans="1:6" ht="14.25" customHeight="1">
      <c r="A72" s="40" t="s">
        <v>130</v>
      </c>
      <c r="B72" s="160" t="s">
        <v>590</v>
      </c>
      <c r="C72" s="172">
        <v>0.0021810185185185183</v>
      </c>
      <c r="D72" s="38">
        <f t="shared" si="3"/>
        <v>53.0248354914031</v>
      </c>
      <c r="E72" s="42">
        <f aca="true" t="shared" si="7" ref="E72:E83">D72+E$4</f>
        <v>58.0248354914031</v>
      </c>
      <c r="F72" s="90">
        <f t="shared" si="6"/>
        <v>0.001024537037037037</v>
      </c>
    </row>
    <row r="73" spans="1:6" ht="14.25" customHeight="1">
      <c r="A73" s="40" t="s">
        <v>131</v>
      </c>
      <c r="B73" s="160" t="s">
        <v>718</v>
      </c>
      <c r="C73" s="172">
        <v>0.002199074074074074</v>
      </c>
      <c r="D73" s="38">
        <f t="shared" si="3"/>
        <v>52.58947368421052</v>
      </c>
      <c r="E73" s="42">
        <f t="shared" si="7"/>
        <v>57.58947368421052</v>
      </c>
      <c r="F73" s="90">
        <f t="shared" si="6"/>
        <v>0.0010425925925925928</v>
      </c>
    </row>
    <row r="74" spans="1:6" ht="14.25" customHeight="1">
      <c r="A74" s="40" t="s">
        <v>132</v>
      </c>
      <c r="B74" s="160" t="s">
        <v>593</v>
      </c>
      <c r="C74" s="172">
        <v>0.0022292824074074077</v>
      </c>
      <c r="D74" s="38">
        <f t="shared" si="3"/>
        <v>51.87684959244068</v>
      </c>
      <c r="E74" s="42">
        <f t="shared" si="7"/>
        <v>56.87684959244068</v>
      </c>
      <c r="F74" s="90">
        <f t="shared" si="6"/>
        <v>0.0010728009259259263</v>
      </c>
    </row>
    <row r="75" spans="1:6" ht="14.25" customHeight="1">
      <c r="A75" s="40" t="s">
        <v>133</v>
      </c>
      <c r="B75" s="160" t="s">
        <v>728</v>
      </c>
      <c r="C75" s="172">
        <v>0.0022317129629629627</v>
      </c>
      <c r="D75" s="38">
        <f t="shared" si="3"/>
        <v>51.8203505860388</v>
      </c>
      <c r="E75" s="42">
        <f t="shared" si="7"/>
        <v>56.8203505860388</v>
      </c>
      <c r="F75" s="90">
        <f t="shared" si="6"/>
        <v>0.0010752314814814813</v>
      </c>
    </row>
    <row r="76" spans="1:6" ht="14.25" customHeight="1">
      <c r="A76" s="40" t="s">
        <v>134</v>
      </c>
      <c r="B76" s="160" t="s">
        <v>598</v>
      </c>
      <c r="C76" s="172">
        <v>0.0022716435185185188</v>
      </c>
      <c r="D76" s="38">
        <f t="shared" si="3"/>
        <v>50.909461456157324</v>
      </c>
      <c r="E76" s="42">
        <f t="shared" si="7"/>
        <v>55.909461456157324</v>
      </c>
      <c r="F76" s="90">
        <f t="shared" si="6"/>
        <v>0.0011151620370370373</v>
      </c>
    </row>
    <row r="77" spans="1:6" ht="14.25" customHeight="1">
      <c r="A77" s="40" t="s">
        <v>135</v>
      </c>
      <c r="B77" s="164" t="s">
        <v>653</v>
      </c>
      <c r="C77" s="172">
        <v>0.0022814814814814816</v>
      </c>
      <c r="D77" s="38">
        <f t="shared" si="3"/>
        <v>50.689935064935064</v>
      </c>
      <c r="E77" s="42">
        <f t="shared" si="7"/>
        <v>55.689935064935064</v>
      </c>
      <c r="F77" s="90">
        <f t="shared" si="6"/>
        <v>0.0011250000000000001</v>
      </c>
    </row>
    <row r="78" spans="1:6" ht="14.25" customHeight="1">
      <c r="A78" s="40" t="s">
        <v>136</v>
      </c>
      <c r="B78" s="164" t="s">
        <v>601</v>
      </c>
      <c r="C78" s="172">
        <v>0.0023342592592592594</v>
      </c>
      <c r="D78" s="38">
        <f t="shared" si="3"/>
        <v>49.5438318127727</v>
      </c>
      <c r="E78" s="42">
        <f t="shared" si="7"/>
        <v>54.5438318127727</v>
      </c>
      <c r="F78" s="90">
        <f aca="true" t="shared" si="8" ref="F78:F83">C78-C$8</f>
        <v>0.001177777777777778</v>
      </c>
    </row>
    <row r="79" spans="1:6" ht="14.25" customHeight="1">
      <c r="A79" s="40" t="s">
        <v>137</v>
      </c>
      <c r="B79" s="164" t="s">
        <v>596</v>
      </c>
      <c r="C79" s="172">
        <v>0.0023621527777777777</v>
      </c>
      <c r="D79" s="38">
        <f t="shared" si="3"/>
        <v>48.95879268949973</v>
      </c>
      <c r="E79" s="42">
        <f t="shared" si="7"/>
        <v>53.95879268949973</v>
      </c>
      <c r="F79" s="90">
        <f t="shared" si="8"/>
        <v>0.0012056712962962963</v>
      </c>
    </row>
    <row r="80" spans="1:6" ht="14.25" customHeight="1">
      <c r="A80" s="40" t="s">
        <v>138</v>
      </c>
      <c r="B80" s="164" t="s">
        <v>594</v>
      </c>
      <c r="C80" s="172">
        <v>0.0023905092592592593</v>
      </c>
      <c r="D80" s="38">
        <f t="shared" si="3"/>
        <v>48.37803815241599</v>
      </c>
      <c r="E80" s="42">
        <f t="shared" si="7"/>
        <v>53.37803815241599</v>
      </c>
      <c r="F80" s="90">
        <f t="shared" si="8"/>
        <v>0.001234027777777778</v>
      </c>
    </row>
    <row r="81" spans="1:6" ht="14.25" customHeight="1">
      <c r="A81" s="40" t="s">
        <v>139</v>
      </c>
      <c r="B81" s="164" t="s">
        <v>794</v>
      </c>
      <c r="C81" s="172">
        <v>0.002427662037037037</v>
      </c>
      <c r="D81" s="38">
        <f t="shared" si="3"/>
        <v>47.637663885578064</v>
      </c>
      <c r="E81" s="42">
        <f t="shared" si="7"/>
        <v>52.637663885578064</v>
      </c>
      <c r="F81" s="90">
        <f t="shared" si="8"/>
        <v>0.0012711805555555558</v>
      </c>
    </row>
    <row r="82" spans="1:6" ht="14.25" customHeight="1">
      <c r="A82" s="40" t="s">
        <v>140</v>
      </c>
      <c r="B82" s="164" t="s">
        <v>546</v>
      </c>
      <c r="C82" s="172">
        <v>0.0024655092592592593</v>
      </c>
      <c r="D82" s="38">
        <f t="shared" si="3"/>
        <v>46.90639376584358</v>
      </c>
      <c r="E82" s="42">
        <f t="shared" si="7"/>
        <v>51.90639376584358</v>
      </c>
      <c r="F82" s="90">
        <f t="shared" si="8"/>
        <v>0.0013090277777777779</v>
      </c>
    </row>
    <row r="83" spans="1:6" ht="14.25" customHeight="1">
      <c r="A83" s="40" t="s">
        <v>141</v>
      </c>
      <c r="B83" s="164" t="s">
        <v>605</v>
      </c>
      <c r="C83" s="172">
        <v>0.002471412037037037</v>
      </c>
      <c r="D83" s="38">
        <f t="shared" si="3"/>
        <v>46.794361448040085</v>
      </c>
      <c r="E83" s="42">
        <f t="shared" si="7"/>
        <v>51.794361448040085</v>
      </c>
      <c r="F83" s="90">
        <f t="shared" si="8"/>
        <v>0.0013149305555555557</v>
      </c>
    </row>
    <row r="84" spans="1:6" ht="14.25" customHeight="1">
      <c r="A84" s="40" t="s">
        <v>142</v>
      </c>
      <c r="B84" s="164" t="s">
        <v>884</v>
      </c>
      <c r="C84" s="272" t="s">
        <v>885</v>
      </c>
      <c r="D84" s="273"/>
      <c r="E84" s="42"/>
      <c r="F84" s="90"/>
    </row>
    <row r="85" ht="14.25" customHeight="1">
      <c r="C85" s="114"/>
    </row>
    <row r="86" ht="12.75">
      <c r="C86" s="114"/>
    </row>
    <row r="87" ht="12.75">
      <c r="C87" s="114"/>
    </row>
    <row r="88" ht="12.75">
      <c r="C88" s="114"/>
    </row>
    <row r="89" ht="12.75">
      <c r="C89" s="114"/>
    </row>
    <row r="90" ht="12.75">
      <c r="C90" s="114"/>
    </row>
    <row r="91" ht="12.75">
      <c r="C91" s="114"/>
    </row>
    <row r="92" ht="12.75">
      <c r="C92" s="114"/>
    </row>
    <row r="93" ht="12.75">
      <c r="C93" s="114"/>
    </row>
    <row r="94" ht="12.75">
      <c r="C94" s="114"/>
    </row>
    <row r="95" ht="12.75">
      <c r="C95" s="114"/>
    </row>
    <row r="96" ht="12.75">
      <c r="C96" s="114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</sheetData>
  <sheetProtection selectLockedCells="1" selectUnlockedCells="1"/>
  <mergeCells count="7">
    <mergeCell ref="C84:D84"/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8.75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66" t="s">
        <v>41</v>
      </c>
      <c r="B1" s="266"/>
      <c r="C1" s="266"/>
      <c r="D1" s="266"/>
      <c r="E1" s="266"/>
      <c r="F1" s="266"/>
    </row>
    <row r="2" spans="1:6" ht="12.75" customHeight="1">
      <c r="A2" s="127"/>
      <c r="B2" s="127"/>
      <c r="C2" s="127"/>
      <c r="F2" s="130"/>
    </row>
    <row r="3" spans="1:6" ht="12.75" customHeight="1">
      <c r="A3" s="268" t="s">
        <v>16</v>
      </c>
      <c r="B3" s="268"/>
      <c r="C3" s="218" t="s">
        <v>17</v>
      </c>
      <c r="E3" s="128" t="s">
        <v>15</v>
      </c>
      <c r="F3" s="130"/>
    </row>
    <row r="4" spans="1:6" ht="12.75" customHeight="1">
      <c r="A4" s="268" t="s">
        <v>18</v>
      </c>
      <c r="B4" s="268"/>
      <c r="C4" s="225" t="s">
        <v>531</v>
      </c>
      <c r="D4" s="130"/>
      <c r="E4" s="128">
        <v>10</v>
      </c>
      <c r="F4" s="130"/>
    </row>
    <row r="5" spans="1:6" ht="12.75" customHeight="1">
      <c r="A5" s="268" t="s">
        <v>19</v>
      </c>
      <c r="B5" s="268"/>
      <c r="C5" s="269" t="s">
        <v>42</v>
      </c>
      <c r="D5" s="269"/>
      <c r="E5" s="269"/>
      <c r="F5" s="269"/>
    </row>
    <row r="6" spans="1:6" ht="12.75" customHeight="1" thickBot="1">
      <c r="A6" s="268" t="s">
        <v>21</v>
      </c>
      <c r="B6" s="268"/>
      <c r="C6" s="131">
        <f>COUNTA(B8:B121)</f>
        <v>98</v>
      </c>
      <c r="D6" s="130"/>
      <c r="E6" s="130"/>
      <c r="F6" s="130"/>
    </row>
    <row r="7" spans="1:6" ht="15" customHeight="1" thickBot="1">
      <c r="A7" s="66" t="s">
        <v>22</v>
      </c>
      <c r="B7" s="67" t="s">
        <v>23</v>
      </c>
      <c r="C7" s="54" t="s">
        <v>24</v>
      </c>
      <c r="D7" s="68" t="s">
        <v>25</v>
      </c>
      <c r="E7" s="54" t="s">
        <v>26</v>
      </c>
      <c r="F7" s="79" t="s">
        <v>4</v>
      </c>
    </row>
    <row r="8" spans="1:8" ht="14.25" customHeight="1">
      <c r="A8" s="40" t="s">
        <v>66</v>
      </c>
      <c r="B8" s="162" t="s">
        <v>886</v>
      </c>
      <c r="C8" s="166">
        <v>0.01077673611111111</v>
      </c>
      <c r="D8" s="41">
        <f aca="true" t="shared" si="0" ref="D8:D39">(C$8/C8)*100</f>
        <v>100</v>
      </c>
      <c r="E8" s="42">
        <f aca="true" t="shared" si="1" ref="E8:E39">D8+E$4</f>
        <v>110</v>
      </c>
      <c r="F8" s="85">
        <f aca="true" t="shared" si="2" ref="F8:F39">C8-C$8</f>
        <v>0</v>
      </c>
      <c r="H8" s="21"/>
    </row>
    <row r="9" spans="1:6" ht="14.25" customHeight="1">
      <c r="A9" s="40" t="s">
        <v>67</v>
      </c>
      <c r="B9" s="160" t="s">
        <v>887</v>
      </c>
      <c r="C9" s="167">
        <v>0.010989351851851853</v>
      </c>
      <c r="D9" s="38">
        <f t="shared" si="0"/>
        <v>98.06525677212788</v>
      </c>
      <c r="E9" s="39">
        <f t="shared" si="1"/>
        <v>108.06525677212788</v>
      </c>
      <c r="F9" s="84">
        <f t="shared" si="2"/>
        <v>0.00021261574074074238</v>
      </c>
    </row>
    <row r="10" spans="1:6" ht="14.25" customHeight="1">
      <c r="A10" s="40" t="s">
        <v>68</v>
      </c>
      <c r="B10" s="160" t="s">
        <v>834</v>
      </c>
      <c r="C10" s="167">
        <v>0.011541898148148148</v>
      </c>
      <c r="D10" s="38">
        <f t="shared" si="0"/>
        <v>93.37057018511462</v>
      </c>
      <c r="E10" s="39">
        <f t="shared" si="1"/>
        <v>103.37057018511462</v>
      </c>
      <c r="F10" s="84">
        <f t="shared" si="2"/>
        <v>0.0007651620370370382</v>
      </c>
    </row>
    <row r="11" spans="1:6" ht="14.25" customHeight="1">
      <c r="A11" s="40" t="s">
        <v>69</v>
      </c>
      <c r="B11" s="160" t="s">
        <v>888</v>
      </c>
      <c r="C11" s="167">
        <v>0.011580324074074076</v>
      </c>
      <c r="D11" s="38">
        <f t="shared" si="0"/>
        <v>93.06074719651386</v>
      </c>
      <c r="E11" s="39">
        <f t="shared" si="1"/>
        <v>103.06074719651386</v>
      </c>
      <c r="F11" s="84">
        <f t="shared" si="2"/>
        <v>0.000803587962962966</v>
      </c>
    </row>
    <row r="12" spans="1:6" ht="14.25" customHeight="1">
      <c r="A12" s="40" t="s">
        <v>70</v>
      </c>
      <c r="B12" s="160" t="s">
        <v>595</v>
      </c>
      <c r="C12" s="167">
        <v>0.011915856481481482</v>
      </c>
      <c r="D12" s="38">
        <f t="shared" si="0"/>
        <v>90.44029800005826</v>
      </c>
      <c r="E12" s="39">
        <f t="shared" si="1"/>
        <v>100.44029800005826</v>
      </c>
      <c r="F12" s="84">
        <f t="shared" si="2"/>
        <v>0.001139120370370372</v>
      </c>
    </row>
    <row r="13" spans="1:6" ht="14.25" customHeight="1">
      <c r="A13" s="40" t="s">
        <v>71</v>
      </c>
      <c r="B13" s="160" t="s">
        <v>611</v>
      </c>
      <c r="C13" s="167">
        <v>0.012294097222222222</v>
      </c>
      <c r="D13" s="38">
        <f t="shared" si="0"/>
        <v>87.65780777812296</v>
      </c>
      <c r="E13" s="39">
        <f t="shared" si="1"/>
        <v>97.65780777812296</v>
      </c>
      <c r="F13" s="84">
        <f t="shared" si="2"/>
        <v>0.0015173611111111117</v>
      </c>
    </row>
    <row r="14" spans="1:6" ht="14.25" customHeight="1">
      <c r="A14" s="40" t="s">
        <v>72</v>
      </c>
      <c r="B14" s="160" t="s">
        <v>810</v>
      </c>
      <c r="C14" s="167">
        <v>0.012326157407407405</v>
      </c>
      <c r="D14" s="38">
        <f t="shared" si="0"/>
        <v>87.4298108884674</v>
      </c>
      <c r="E14" s="39">
        <f t="shared" si="1"/>
        <v>97.4298108884674</v>
      </c>
      <c r="F14" s="84">
        <f t="shared" si="2"/>
        <v>0.0015494212962962953</v>
      </c>
    </row>
    <row r="15" spans="1:7" ht="14.25" customHeight="1">
      <c r="A15" s="40" t="s">
        <v>73</v>
      </c>
      <c r="B15" s="160" t="s">
        <v>815</v>
      </c>
      <c r="C15" s="167">
        <v>0.012413078703703706</v>
      </c>
      <c r="D15" s="38">
        <f t="shared" si="0"/>
        <v>86.81759270482706</v>
      </c>
      <c r="E15" s="39">
        <f t="shared" si="1"/>
        <v>96.81759270482706</v>
      </c>
      <c r="F15" s="84">
        <f t="shared" si="2"/>
        <v>0.0016363425925925955</v>
      </c>
      <c r="G15" s="22"/>
    </row>
    <row r="16" spans="1:6" ht="14.25" customHeight="1">
      <c r="A16" s="40" t="s">
        <v>74</v>
      </c>
      <c r="B16" s="160" t="s">
        <v>687</v>
      </c>
      <c r="C16" s="167">
        <v>0.01242662037037037</v>
      </c>
      <c r="D16" s="38">
        <f t="shared" si="0"/>
        <v>86.72298493005233</v>
      </c>
      <c r="E16" s="39">
        <f t="shared" si="1"/>
        <v>96.72298493005233</v>
      </c>
      <c r="F16" s="84">
        <f t="shared" si="2"/>
        <v>0.0016498842592592607</v>
      </c>
    </row>
    <row r="17" spans="1:6" ht="14.25" customHeight="1">
      <c r="A17" s="40" t="s">
        <v>75</v>
      </c>
      <c r="B17" s="160" t="s">
        <v>555</v>
      </c>
      <c r="C17" s="167">
        <v>0.012558796296296297</v>
      </c>
      <c r="D17" s="38">
        <f t="shared" si="0"/>
        <v>85.8102628377631</v>
      </c>
      <c r="E17" s="39">
        <f t="shared" si="1"/>
        <v>95.8102628377631</v>
      </c>
      <c r="F17" s="84">
        <f t="shared" si="2"/>
        <v>0.0017820601851851869</v>
      </c>
    </row>
    <row r="18" spans="1:6" ht="14.25" customHeight="1">
      <c r="A18" s="40" t="s">
        <v>76</v>
      </c>
      <c r="B18" s="160" t="s">
        <v>816</v>
      </c>
      <c r="C18" s="167">
        <v>0.012736921296296297</v>
      </c>
      <c r="D18" s="38">
        <f t="shared" si="0"/>
        <v>84.61021200032712</v>
      </c>
      <c r="E18" s="39">
        <f t="shared" si="1"/>
        <v>94.61021200032712</v>
      </c>
      <c r="F18" s="84">
        <f t="shared" si="2"/>
        <v>0.0019601851851851863</v>
      </c>
    </row>
    <row r="19" spans="1:6" ht="14.25" customHeight="1">
      <c r="A19" s="40" t="s">
        <v>77</v>
      </c>
      <c r="B19" s="160" t="s">
        <v>575</v>
      </c>
      <c r="C19" s="167">
        <v>0.012892476851851851</v>
      </c>
      <c r="D19" s="38">
        <f t="shared" si="0"/>
        <v>83.58933845642825</v>
      </c>
      <c r="E19" s="39">
        <f t="shared" si="1"/>
        <v>93.58933845642825</v>
      </c>
      <c r="F19" s="84">
        <f t="shared" si="2"/>
        <v>0.002115740740740741</v>
      </c>
    </row>
    <row r="20" spans="1:6" ht="14.25" customHeight="1">
      <c r="A20" s="40" t="s">
        <v>78</v>
      </c>
      <c r="B20" s="160" t="s">
        <v>889</v>
      </c>
      <c r="C20" s="167">
        <v>0.01292337962962963</v>
      </c>
      <c r="D20" s="38">
        <f t="shared" si="0"/>
        <v>83.38945709219222</v>
      </c>
      <c r="E20" s="39">
        <f t="shared" si="1"/>
        <v>93.38945709219222</v>
      </c>
      <c r="F20" s="84">
        <f t="shared" si="2"/>
        <v>0.00214664351851852</v>
      </c>
    </row>
    <row r="21" spans="1:6" ht="14.25" customHeight="1">
      <c r="A21" s="40" t="s">
        <v>79</v>
      </c>
      <c r="B21" s="160" t="s">
        <v>634</v>
      </c>
      <c r="C21" s="167">
        <v>0.012945601851851852</v>
      </c>
      <c r="D21" s="38">
        <f t="shared" si="0"/>
        <v>83.24631202503352</v>
      </c>
      <c r="E21" s="39">
        <f t="shared" si="1"/>
        <v>93.24631202503352</v>
      </c>
      <c r="F21" s="84">
        <f t="shared" si="2"/>
        <v>0.002168865740740742</v>
      </c>
    </row>
    <row r="22" spans="1:6" ht="14.25" customHeight="1">
      <c r="A22" s="40" t="s">
        <v>80</v>
      </c>
      <c r="B22" s="160" t="s">
        <v>824</v>
      </c>
      <c r="C22" s="167">
        <v>0.013085300925925927</v>
      </c>
      <c r="D22" s="38">
        <f t="shared" si="0"/>
        <v>82.35757184429092</v>
      </c>
      <c r="E22" s="39">
        <f t="shared" si="1"/>
        <v>92.35757184429092</v>
      </c>
      <c r="F22" s="84">
        <f t="shared" si="2"/>
        <v>0.002308564814814817</v>
      </c>
    </row>
    <row r="23" spans="1:6" ht="14.25" customHeight="1">
      <c r="A23" s="40" t="s">
        <v>81</v>
      </c>
      <c r="B23" s="160" t="s">
        <v>559</v>
      </c>
      <c r="C23" s="167">
        <v>0.013180671296296296</v>
      </c>
      <c r="D23" s="38">
        <f t="shared" si="0"/>
        <v>81.76166349083692</v>
      </c>
      <c r="E23" s="39">
        <f t="shared" si="1"/>
        <v>91.76166349083692</v>
      </c>
      <c r="F23" s="84">
        <f t="shared" si="2"/>
        <v>0.002403935185185186</v>
      </c>
    </row>
    <row r="24" spans="1:6" ht="14.25" customHeight="1">
      <c r="A24" s="40" t="s">
        <v>82</v>
      </c>
      <c r="B24" s="160" t="s">
        <v>890</v>
      </c>
      <c r="C24" s="167">
        <v>0.013183796296296296</v>
      </c>
      <c r="D24" s="38">
        <f t="shared" si="0"/>
        <v>81.74228324612845</v>
      </c>
      <c r="E24" s="39">
        <f t="shared" si="1"/>
        <v>91.74228324612845</v>
      </c>
      <c r="F24" s="84">
        <f t="shared" si="2"/>
        <v>0.0024070601851851857</v>
      </c>
    </row>
    <row r="25" spans="1:6" ht="14.25" customHeight="1">
      <c r="A25" s="40" t="s">
        <v>83</v>
      </c>
      <c r="B25" s="160" t="s">
        <v>891</v>
      </c>
      <c r="C25" s="167">
        <v>0.013250810185185187</v>
      </c>
      <c r="D25" s="38">
        <f t="shared" si="0"/>
        <v>81.32888450217054</v>
      </c>
      <c r="E25" s="39">
        <f t="shared" si="1"/>
        <v>91.32888450217054</v>
      </c>
      <c r="F25" s="84">
        <f t="shared" si="2"/>
        <v>0.0024740740740740765</v>
      </c>
    </row>
    <row r="26" spans="1:6" ht="14.25" customHeight="1">
      <c r="A26" s="40" t="s">
        <v>84</v>
      </c>
      <c r="B26" s="160" t="s">
        <v>557</v>
      </c>
      <c r="C26" s="167">
        <v>0.013272453703703703</v>
      </c>
      <c r="D26" s="38">
        <f t="shared" si="0"/>
        <v>81.19626070425728</v>
      </c>
      <c r="E26" s="39">
        <f t="shared" si="1"/>
        <v>91.19626070425728</v>
      </c>
      <c r="F26" s="84">
        <f t="shared" si="2"/>
        <v>0.0024957175925925928</v>
      </c>
    </row>
    <row r="27" spans="1:6" ht="14.25" customHeight="1">
      <c r="A27" s="40" t="s">
        <v>85</v>
      </c>
      <c r="B27" s="160" t="s">
        <v>622</v>
      </c>
      <c r="C27" s="167">
        <v>0.013284375000000001</v>
      </c>
      <c r="D27" s="38">
        <f t="shared" si="0"/>
        <v>81.12339580229488</v>
      </c>
      <c r="E27" s="39">
        <f t="shared" si="1"/>
        <v>91.12339580229488</v>
      </c>
      <c r="F27" s="84">
        <f t="shared" si="2"/>
        <v>0.002507638888888891</v>
      </c>
    </row>
    <row r="28" spans="1:6" ht="14.25" customHeight="1">
      <c r="A28" s="40" t="s">
        <v>86</v>
      </c>
      <c r="B28" s="160" t="s">
        <v>892</v>
      </c>
      <c r="C28" s="167">
        <v>0.013301041666666668</v>
      </c>
      <c r="D28" s="38">
        <f t="shared" si="0"/>
        <v>81.02174537290834</v>
      </c>
      <c r="E28" s="39">
        <f t="shared" si="1"/>
        <v>91.02174537290834</v>
      </c>
      <c r="F28" s="84">
        <f t="shared" si="2"/>
        <v>0.0025243055555555574</v>
      </c>
    </row>
    <row r="29" spans="1:6" ht="14.25" customHeight="1">
      <c r="A29" s="40" t="s">
        <v>87</v>
      </c>
      <c r="B29" s="160" t="s">
        <v>558</v>
      </c>
      <c r="C29" s="167">
        <v>0.013466087962962963</v>
      </c>
      <c r="D29" s="91">
        <f t="shared" si="0"/>
        <v>80.02870722923667</v>
      </c>
      <c r="E29" s="92">
        <f t="shared" si="1"/>
        <v>90.02870722923667</v>
      </c>
      <c r="F29" s="95">
        <f t="shared" si="2"/>
        <v>0.0026893518518518525</v>
      </c>
    </row>
    <row r="30" spans="1:6" ht="14.25" customHeight="1">
      <c r="A30" s="40" t="s">
        <v>88</v>
      </c>
      <c r="B30" s="160" t="s">
        <v>893</v>
      </c>
      <c r="C30" s="167">
        <v>0.013569560185185186</v>
      </c>
      <c r="D30" s="38">
        <f t="shared" si="0"/>
        <v>79.41846282443854</v>
      </c>
      <c r="E30" s="39">
        <f t="shared" si="1"/>
        <v>89.41846282443854</v>
      </c>
      <c r="F30" s="84">
        <f t="shared" si="2"/>
        <v>0.002792824074074076</v>
      </c>
    </row>
    <row r="31" spans="1:6" ht="14.25" customHeight="1">
      <c r="A31" s="40" t="s">
        <v>89</v>
      </c>
      <c r="B31" s="160" t="s">
        <v>642</v>
      </c>
      <c r="C31" s="167">
        <v>0.013638425925925927</v>
      </c>
      <c r="D31" s="38">
        <f t="shared" si="0"/>
        <v>79.01744797854644</v>
      </c>
      <c r="E31" s="39">
        <f t="shared" si="1"/>
        <v>89.01744797854644</v>
      </c>
      <c r="F31" s="84">
        <f t="shared" si="2"/>
        <v>0.002861689814814817</v>
      </c>
    </row>
    <row r="32" spans="1:6" ht="14.25" customHeight="1">
      <c r="A32" s="40" t="s">
        <v>90</v>
      </c>
      <c r="B32" s="160" t="s">
        <v>549</v>
      </c>
      <c r="C32" s="167">
        <v>0.013671527777777777</v>
      </c>
      <c r="D32" s="38">
        <f t="shared" si="0"/>
        <v>78.82612891755981</v>
      </c>
      <c r="E32" s="39">
        <f t="shared" si="1"/>
        <v>88.82612891755981</v>
      </c>
      <c r="F32" s="84">
        <f t="shared" si="2"/>
        <v>0.002894791666666667</v>
      </c>
    </row>
    <row r="33" spans="1:6" ht="14.25" customHeight="1">
      <c r="A33" s="40" t="s">
        <v>91</v>
      </c>
      <c r="B33" s="160" t="s">
        <v>632</v>
      </c>
      <c r="C33" s="167">
        <v>0.01369884259259259</v>
      </c>
      <c r="D33" s="91">
        <f t="shared" si="0"/>
        <v>78.66895351391541</v>
      </c>
      <c r="E33" s="92">
        <f t="shared" si="1"/>
        <v>88.66895351391541</v>
      </c>
      <c r="F33" s="95">
        <f t="shared" si="2"/>
        <v>0.0029221064814814804</v>
      </c>
    </row>
    <row r="34" spans="1:6" ht="14.25" customHeight="1">
      <c r="A34" s="40" t="s">
        <v>92</v>
      </c>
      <c r="B34" s="160" t="s">
        <v>640</v>
      </c>
      <c r="C34" s="167">
        <v>0.01370474537037037</v>
      </c>
      <c r="D34" s="38">
        <f t="shared" si="0"/>
        <v>78.63506996934355</v>
      </c>
      <c r="E34" s="39">
        <f t="shared" si="1"/>
        <v>88.63506996934355</v>
      </c>
      <c r="F34" s="84">
        <f t="shared" si="2"/>
        <v>0.0029280092592592604</v>
      </c>
    </row>
    <row r="35" spans="1:6" ht="14.25" customHeight="1">
      <c r="A35" s="40" t="s">
        <v>93</v>
      </c>
      <c r="B35" s="160" t="s">
        <v>566</v>
      </c>
      <c r="C35" s="167">
        <v>0.013788773148148149</v>
      </c>
      <c r="D35" s="91">
        <f t="shared" si="0"/>
        <v>78.15587358878582</v>
      </c>
      <c r="E35" s="92">
        <f t="shared" si="1"/>
        <v>88.15587358878582</v>
      </c>
      <c r="F35" s="95">
        <f t="shared" si="2"/>
        <v>0.0030120370370370388</v>
      </c>
    </row>
    <row r="36" spans="1:6" ht="14.25" customHeight="1">
      <c r="A36" s="40" t="s">
        <v>94</v>
      </c>
      <c r="B36" s="160" t="s">
        <v>855</v>
      </c>
      <c r="C36" s="167">
        <v>0.01380127314814815</v>
      </c>
      <c r="D36" s="38">
        <f t="shared" si="0"/>
        <v>78.08508675561667</v>
      </c>
      <c r="E36" s="39">
        <f t="shared" si="1"/>
        <v>88.08508675561667</v>
      </c>
      <c r="F36" s="84">
        <f t="shared" si="2"/>
        <v>0.003024537037037039</v>
      </c>
    </row>
    <row r="37" spans="1:6" ht="14.25" customHeight="1">
      <c r="A37" s="40" t="s">
        <v>95</v>
      </c>
      <c r="B37" s="160" t="s">
        <v>761</v>
      </c>
      <c r="C37" s="167">
        <v>0.013821527777777778</v>
      </c>
      <c r="D37" s="38">
        <f t="shared" si="0"/>
        <v>77.9706576897955</v>
      </c>
      <c r="E37" s="39">
        <f t="shared" si="1"/>
        <v>87.9706576897955</v>
      </c>
      <c r="F37" s="84">
        <f t="shared" si="2"/>
        <v>0.003044791666666668</v>
      </c>
    </row>
    <row r="38" spans="1:6" ht="14.25" customHeight="1">
      <c r="A38" s="40" t="s">
        <v>96</v>
      </c>
      <c r="B38" s="160" t="s">
        <v>894</v>
      </c>
      <c r="C38" s="167">
        <v>0.013898842592592593</v>
      </c>
      <c r="D38" s="38">
        <f t="shared" si="0"/>
        <v>77.53693186549638</v>
      </c>
      <c r="E38" s="39">
        <f t="shared" si="1"/>
        <v>87.53693186549638</v>
      </c>
      <c r="F38" s="84">
        <f t="shared" si="2"/>
        <v>0.0031221064814814826</v>
      </c>
    </row>
    <row r="39" spans="1:6" ht="14.25" customHeight="1">
      <c r="A39" s="40" t="s">
        <v>97</v>
      </c>
      <c r="B39" s="160" t="s">
        <v>676</v>
      </c>
      <c r="C39" s="167">
        <v>0.014056712962962964</v>
      </c>
      <c r="D39" s="38">
        <f t="shared" si="0"/>
        <v>76.66611774392753</v>
      </c>
      <c r="E39" s="39">
        <f t="shared" si="1"/>
        <v>86.66611774392753</v>
      </c>
      <c r="F39" s="84">
        <f t="shared" si="2"/>
        <v>0.0032799768518518534</v>
      </c>
    </row>
    <row r="40" spans="1:6" ht="14.25" customHeight="1">
      <c r="A40" s="40" t="s">
        <v>98</v>
      </c>
      <c r="B40" s="160" t="s">
        <v>618</v>
      </c>
      <c r="C40" s="167">
        <v>0.014088194444444445</v>
      </c>
      <c r="D40" s="38">
        <f aca="true" t="shared" si="3" ref="D40:D104">(C$8/C40)*100</f>
        <v>76.49479962537585</v>
      </c>
      <c r="E40" s="39">
        <f aca="true" t="shared" si="4" ref="E40:E71">D40+E$4</f>
        <v>86.49479962537585</v>
      </c>
      <c r="F40" s="84">
        <f aca="true" t="shared" si="5" ref="F40:F67">C40-C$8</f>
        <v>0.0033114583333333347</v>
      </c>
    </row>
    <row r="41" spans="1:6" ht="14.25" customHeight="1">
      <c r="A41" s="40" t="s">
        <v>99</v>
      </c>
      <c r="B41" s="160" t="s">
        <v>592</v>
      </c>
      <c r="C41" s="167">
        <v>0.014097916666666667</v>
      </c>
      <c r="D41" s="38">
        <f t="shared" si="3"/>
        <v>76.4420471897936</v>
      </c>
      <c r="E41" s="39">
        <f t="shared" si="4"/>
        <v>86.4420471897936</v>
      </c>
      <c r="F41" s="84">
        <f t="shared" si="5"/>
        <v>0.0033211805555555564</v>
      </c>
    </row>
    <row r="42" spans="1:6" ht="14.25" customHeight="1">
      <c r="A42" s="40" t="s">
        <v>100</v>
      </c>
      <c r="B42" s="160" t="s">
        <v>643</v>
      </c>
      <c r="C42" s="167">
        <v>0.01416087962962963</v>
      </c>
      <c r="D42" s="38">
        <f t="shared" si="3"/>
        <v>76.10216591744994</v>
      </c>
      <c r="E42" s="39">
        <f t="shared" si="4"/>
        <v>86.10216591744994</v>
      </c>
      <c r="F42" s="84">
        <f t="shared" si="5"/>
        <v>0.003384143518518519</v>
      </c>
    </row>
    <row r="43" spans="1:6" ht="14.25" customHeight="1">
      <c r="A43" s="40" t="s">
        <v>101</v>
      </c>
      <c r="B43" s="160" t="s">
        <v>895</v>
      </c>
      <c r="C43" s="167">
        <v>0.014313657407407409</v>
      </c>
      <c r="D43" s="38">
        <f t="shared" si="3"/>
        <v>75.28988436969352</v>
      </c>
      <c r="E43" s="39">
        <f t="shared" si="4"/>
        <v>85.28988436969352</v>
      </c>
      <c r="F43" s="84">
        <f t="shared" si="5"/>
        <v>0.0035369212962962984</v>
      </c>
    </row>
    <row r="44" spans="1:6" ht="14.25" customHeight="1">
      <c r="A44" s="40" t="s">
        <v>102</v>
      </c>
      <c r="B44" s="160" t="s">
        <v>603</v>
      </c>
      <c r="C44" s="167">
        <v>0.014381828703703704</v>
      </c>
      <c r="D44" s="38">
        <f t="shared" si="3"/>
        <v>74.93300284084049</v>
      </c>
      <c r="E44" s="39">
        <f t="shared" si="4"/>
        <v>84.93300284084049</v>
      </c>
      <c r="F44" s="84">
        <f t="shared" si="5"/>
        <v>0.0036050925925925938</v>
      </c>
    </row>
    <row r="45" spans="1:6" ht="14.25" customHeight="1">
      <c r="A45" s="40" t="s">
        <v>103</v>
      </c>
      <c r="B45" s="160" t="s">
        <v>896</v>
      </c>
      <c r="C45" s="167">
        <v>0.014422222222222223</v>
      </c>
      <c r="D45" s="38">
        <f t="shared" si="3"/>
        <v>74.72313174114021</v>
      </c>
      <c r="E45" s="39">
        <f t="shared" si="4"/>
        <v>84.72313174114021</v>
      </c>
      <c r="F45" s="84">
        <f t="shared" si="5"/>
        <v>0.0036454861111111132</v>
      </c>
    </row>
    <row r="46" spans="1:6" ht="14.25" customHeight="1">
      <c r="A46" s="40" t="s">
        <v>104</v>
      </c>
      <c r="B46" s="160" t="s">
        <v>537</v>
      </c>
      <c r="C46" s="167">
        <v>0.014545254629629628</v>
      </c>
      <c r="D46" s="38">
        <f t="shared" si="3"/>
        <v>74.09107908745852</v>
      </c>
      <c r="E46" s="39">
        <f t="shared" si="4"/>
        <v>84.09107908745852</v>
      </c>
      <c r="F46" s="84">
        <f t="shared" si="5"/>
        <v>0.0037685185185185183</v>
      </c>
    </row>
    <row r="47" spans="1:6" ht="14.25" customHeight="1">
      <c r="A47" s="40" t="s">
        <v>105</v>
      </c>
      <c r="B47" s="160" t="s">
        <v>584</v>
      </c>
      <c r="C47" s="167">
        <v>0.014601041666666668</v>
      </c>
      <c r="D47" s="91">
        <f t="shared" si="3"/>
        <v>73.80799505362535</v>
      </c>
      <c r="E47" s="92">
        <f t="shared" si="4"/>
        <v>83.80799505362535</v>
      </c>
      <c r="F47" s="95">
        <f t="shared" si="5"/>
        <v>0.0038243055555555582</v>
      </c>
    </row>
    <row r="48" spans="1:6" ht="14.25" customHeight="1">
      <c r="A48" s="40" t="s">
        <v>106</v>
      </c>
      <c r="B48" s="160" t="s">
        <v>586</v>
      </c>
      <c r="C48" s="167">
        <v>0.014655092592592593</v>
      </c>
      <c r="D48" s="38">
        <f t="shared" si="3"/>
        <v>73.53577633865108</v>
      </c>
      <c r="E48" s="39">
        <f t="shared" si="4"/>
        <v>83.53577633865108</v>
      </c>
      <c r="F48" s="84">
        <f t="shared" si="5"/>
        <v>0.0038783564814814826</v>
      </c>
    </row>
    <row r="49" spans="1:6" ht="14.25" customHeight="1">
      <c r="A49" s="40" t="s">
        <v>107</v>
      </c>
      <c r="B49" s="160" t="s">
        <v>593</v>
      </c>
      <c r="C49" s="167">
        <v>0.014674884259259259</v>
      </c>
      <c r="D49" s="91">
        <f t="shared" si="3"/>
        <v>73.43660038961755</v>
      </c>
      <c r="E49" s="92">
        <f t="shared" si="4"/>
        <v>83.43660038961755</v>
      </c>
      <c r="F49" s="95">
        <f t="shared" si="5"/>
        <v>0.003898148148148149</v>
      </c>
    </row>
    <row r="50" spans="1:6" ht="14.25" customHeight="1">
      <c r="A50" s="40" t="s">
        <v>108</v>
      </c>
      <c r="B50" s="160" t="s">
        <v>567</v>
      </c>
      <c r="C50" s="167">
        <v>0.014842939814814814</v>
      </c>
      <c r="D50" s="38">
        <f t="shared" si="3"/>
        <v>72.60513244387607</v>
      </c>
      <c r="E50" s="39">
        <f t="shared" si="4"/>
        <v>82.60513244387607</v>
      </c>
      <c r="F50" s="84">
        <f t="shared" si="5"/>
        <v>0.004066203703703704</v>
      </c>
    </row>
    <row r="51" spans="1:6" ht="14.25" customHeight="1">
      <c r="A51" s="40" t="s">
        <v>109</v>
      </c>
      <c r="B51" s="160" t="s">
        <v>897</v>
      </c>
      <c r="C51" s="167">
        <v>0.014854513888888888</v>
      </c>
      <c r="D51" s="38">
        <f t="shared" si="3"/>
        <v>72.5485612772025</v>
      </c>
      <c r="E51" s="39">
        <f t="shared" si="4"/>
        <v>82.5485612772025</v>
      </c>
      <c r="F51" s="84">
        <f t="shared" si="5"/>
        <v>0.004077777777777777</v>
      </c>
    </row>
    <row r="52" spans="1:6" ht="14.25" customHeight="1">
      <c r="A52" s="40" t="s">
        <v>110</v>
      </c>
      <c r="B52" s="160" t="s">
        <v>638</v>
      </c>
      <c r="C52" s="167">
        <v>0.014859143518518518</v>
      </c>
      <c r="D52" s="38">
        <f t="shared" si="3"/>
        <v>72.52595748658311</v>
      </c>
      <c r="E52" s="39">
        <f t="shared" si="4"/>
        <v>82.52595748658311</v>
      </c>
      <c r="F52" s="84">
        <f t="shared" si="5"/>
        <v>0.004082407407407408</v>
      </c>
    </row>
    <row r="53" spans="1:6" ht="14.25" customHeight="1">
      <c r="A53" s="40" t="s">
        <v>111</v>
      </c>
      <c r="B53" s="160" t="s">
        <v>539</v>
      </c>
      <c r="C53" s="167">
        <v>0.015024074074074073</v>
      </c>
      <c r="D53" s="38">
        <f t="shared" si="3"/>
        <v>71.72978552939726</v>
      </c>
      <c r="E53" s="39">
        <f t="shared" si="4"/>
        <v>81.72978552939726</v>
      </c>
      <c r="F53" s="84">
        <f t="shared" si="5"/>
        <v>0.004247337962962963</v>
      </c>
    </row>
    <row r="54" spans="1:6" ht="14.25" customHeight="1">
      <c r="A54" s="40" t="s">
        <v>112</v>
      </c>
      <c r="B54" s="160" t="s">
        <v>637</v>
      </c>
      <c r="C54" s="167">
        <v>0.015167824074074071</v>
      </c>
      <c r="D54" s="38">
        <f t="shared" si="3"/>
        <v>71.04998092331172</v>
      </c>
      <c r="E54" s="39">
        <f t="shared" si="4"/>
        <v>81.04998092331172</v>
      </c>
      <c r="F54" s="84">
        <f t="shared" si="5"/>
        <v>0.004391087962962961</v>
      </c>
    </row>
    <row r="55" spans="1:6" ht="14.25" customHeight="1">
      <c r="A55" s="40" t="s">
        <v>113</v>
      </c>
      <c r="B55" s="160" t="s">
        <v>669</v>
      </c>
      <c r="C55" s="167">
        <v>0.015238194444444445</v>
      </c>
      <c r="D55" s="38">
        <f t="shared" si="3"/>
        <v>70.72187030032356</v>
      </c>
      <c r="E55" s="39">
        <f t="shared" si="4"/>
        <v>80.72187030032356</v>
      </c>
      <c r="F55" s="84">
        <f t="shared" si="5"/>
        <v>0.004461458333333335</v>
      </c>
    </row>
    <row r="56" spans="1:6" ht="14.25" customHeight="1">
      <c r="A56" s="40" t="s">
        <v>114</v>
      </c>
      <c r="B56" s="160" t="s">
        <v>842</v>
      </c>
      <c r="C56" s="167">
        <v>0.015546527777777777</v>
      </c>
      <c r="D56" s="38">
        <f t="shared" si="3"/>
        <v>69.31924777772814</v>
      </c>
      <c r="E56" s="39">
        <f t="shared" si="4"/>
        <v>79.31924777772814</v>
      </c>
      <c r="F56" s="84">
        <f t="shared" si="5"/>
        <v>0.004769791666666667</v>
      </c>
    </row>
    <row r="57" spans="1:6" ht="14.25" customHeight="1">
      <c r="A57" s="40" t="s">
        <v>115</v>
      </c>
      <c r="B57" s="160" t="s">
        <v>554</v>
      </c>
      <c r="C57" s="167">
        <v>0.015552083333333333</v>
      </c>
      <c r="D57" s="38">
        <f t="shared" si="3"/>
        <v>69.29448537620004</v>
      </c>
      <c r="E57" s="39">
        <f t="shared" si="4"/>
        <v>79.29448537620004</v>
      </c>
      <c r="F57" s="84">
        <f t="shared" si="5"/>
        <v>0.0047753472222222225</v>
      </c>
    </row>
    <row r="58" spans="1:6" ht="14.25" customHeight="1">
      <c r="A58" s="40" t="s">
        <v>116</v>
      </c>
      <c r="B58" s="160" t="s">
        <v>644</v>
      </c>
      <c r="C58" s="167">
        <v>0.015555787037037036</v>
      </c>
      <c r="D58" s="38">
        <f t="shared" si="3"/>
        <v>69.27798693471823</v>
      </c>
      <c r="E58" s="39">
        <f t="shared" si="4"/>
        <v>79.27798693471823</v>
      </c>
      <c r="F58" s="84">
        <f t="shared" si="5"/>
        <v>0.004779050925925926</v>
      </c>
    </row>
    <row r="59" spans="1:6" ht="14.25" customHeight="1">
      <c r="A59" s="40" t="s">
        <v>117</v>
      </c>
      <c r="B59" s="160" t="s">
        <v>725</v>
      </c>
      <c r="C59" s="167">
        <v>0.015577314814814815</v>
      </c>
      <c r="D59" s="38">
        <f t="shared" si="3"/>
        <v>69.18224507385501</v>
      </c>
      <c r="E59" s="39">
        <f t="shared" si="4"/>
        <v>79.18224507385501</v>
      </c>
      <c r="F59" s="84">
        <f t="shared" si="5"/>
        <v>0.0048005787037037045</v>
      </c>
    </row>
    <row r="60" spans="1:6" ht="14.25" customHeight="1">
      <c r="A60" s="40" t="s">
        <v>118</v>
      </c>
      <c r="B60" s="160" t="s">
        <v>645</v>
      </c>
      <c r="C60" s="167">
        <v>0.015637962962962965</v>
      </c>
      <c r="D60" s="38">
        <f t="shared" si="3"/>
        <v>68.91393806619692</v>
      </c>
      <c r="E60" s="39">
        <f t="shared" si="4"/>
        <v>78.91393806619692</v>
      </c>
      <c r="F60" s="84">
        <f t="shared" si="5"/>
        <v>0.004861226851851854</v>
      </c>
    </row>
    <row r="61" spans="1:6" ht="14.25" customHeight="1">
      <c r="A61" s="40" t="s">
        <v>119</v>
      </c>
      <c r="B61" s="160" t="s">
        <v>674</v>
      </c>
      <c r="C61" s="167">
        <v>0.01579861111111111</v>
      </c>
      <c r="D61" s="91">
        <f t="shared" si="3"/>
        <v>68.21318681318681</v>
      </c>
      <c r="E61" s="92">
        <f t="shared" si="4"/>
        <v>78.21318681318681</v>
      </c>
      <c r="F61" s="95">
        <f t="shared" si="5"/>
        <v>0.005021875</v>
      </c>
    </row>
    <row r="62" spans="1:6" ht="14.25" customHeight="1">
      <c r="A62" s="40" t="s">
        <v>120</v>
      </c>
      <c r="B62" s="160" t="s">
        <v>648</v>
      </c>
      <c r="C62" s="167">
        <v>0.01593425925925926</v>
      </c>
      <c r="D62" s="38">
        <f t="shared" si="3"/>
        <v>67.63248881399268</v>
      </c>
      <c r="E62" s="39">
        <f t="shared" si="4"/>
        <v>77.63248881399268</v>
      </c>
      <c r="F62" s="84">
        <f t="shared" si="5"/>
        <v>0.005157523148148149</v>
      </c>
    </row>
    <row r="63" spans="1:6" ht="14.25" customHeight="1">
      <c r="A63" s="40" t="s">
        <v>121</v>
      </c>
      <c r="B63" s="160" t="s">
        <v>898</v>
      </c>
      <c r="C63" s="167">
        <v>0.01600474537037037</v>
      </c>
      <c r="D63" s="38">
        <f t="shared" si="3"/>
        <v>67.33463020950093</v>
      </c>
      <c r="E63" s="39">
        <f t="shared" si="4"/>
        <v>77.33463020950093</v>
      </c>
      <c r="F63" s="84">
        <f t="shared" si="5"/>
        <v>0.00522800925925926</v>
      </c>
    </row>
    <row r="64" spans="1:6" ht="14.25" customHeight="1">
      <c r="A64" s="40" t="s">
        <v>122</v>
      </c>
      <c r="B64" s="160" t="s">
        <v>774</v>
      </c>
      <c r="C64" s="167">
        <v>0.016019328703703702</v>
      </c>
      <c r="D64" s="38">
        <f t="shared" si="3"/>
        <v>67.27333155114988</v>
      </c>
      <c r="E64" s="39">
        <f t="shared" si="4"/>
        <v>77.27333155114988</v>
      </c>
      <c r="F64" s="84">
        <f t="shared" si="5"/>
        <v>0.005242592592592592</v>
      </c>
    </row>
    <row r="65" spans="1:6" ht="14.25" customHeight="1">
      <c r="A65" s="40" t="s">
        <v>123</v>
      </c>
      <c r="B65" s="160" t="s">
        <v>550</v>
      </c>
      <c r="C65" s="167">
        <v>0.016019328703703702</v>
      </c>
      <c r="D65" s="38">
        <f t="shared" si="3"/>
        <v>67.27333155114988</v>
      </c>
      <c r="E65" s="39">
        <f t="shared" si="4"/>
        <v>77.27333155114988</v>
      </c>
      <c r="F65" s="84">
        <f t="shared" si="5"/>
        <v>0.005242592592592592</v>
      </c>
    </row>
    <row r="66" spans="1:6" ht="14.25" customHeight="1">
      <c r="A66" s="40" t="s">
        <v>124</v>
      </c>
      <c r="B66" s="160" t="s">
        <v>714</v>
      </c>
      <c r="C66" s="167">
        <v>0.016059953703703705</v>
      </c>
      <c r="D66" s="38">
        <f t="shared" si="3"/>
        <v>67.10315801611438</v>
      </c>
      <c r="E66" s="39">
        <f t="shared" si="4"/>
        <v>77.10315801611438</v>
      </c>
      <c r="F66" s="84">
        <f t="shared" si="5"/>
        <v>0.0052832175925925946</v>
      </c>
    </row>
    <row r="67" spans="1:6" ht="14.25" customHeight="1">
      <c r="A67" s="40" t="s">
        <v>125</v>
      </c>
      <c r="B67" s="160" t="s">
        <v>569</v>
      </c>
      <c r="C67" s="167">
        <v>0.016092708333333334</v>
      </c>
      <c r="D67" s="38">
        <f t="shared" si="3"/>
        <v>66.96657820355146</v>
      </c>
      <c r="E67" s="39">
        <f t="shared" si="4"/>
        <v>76.96657820355146</v>
      </c>
      <c r="F67" s="84">
        <f t="shared" si="5"/>
        <v>0.005315972222222224</v>
      </c>
    </row>
    <row r="68" spans="1:6" ht="14.25" customHeight="1">
      <c r="A68" s="40" t="s">
        <v>126</v>
      </c>
      <c r="B68" s="160" t="s">
        <v>609</v>
      </c>
      <c r="C68" s="167">
        <v>0.016382291666666667</v>
      </c>
      <c r="D68" s="38">
        <f t="shared" si="3"/>
        <v>65.78283631122697</v>
      </c>
      <c r="E68" s="39">
        <f t="shared" si="4"/>
        <v>75.78283631122697</v>
      </c>
      <c r="F68" s="84">
        <f>C68-C$8</f>
        <v>0.005605555555555556</v>
      </c>
    </row>
    <row r="69" spans="1:6" ht="14.25" customHeight="1">
      <c r="A69" s="40" t="s">
        <v>127</v>
      </c>
      <c r="B69" s="160" t="s">
        <v>899</v>
      </c>
      <c r="C69" s="167">
        <v>0.016478819444444445</v>
      </c>
      <c r="D69" s="38">
        <f t="shared" si="3"/>
        <v>65.3975010008639</v>
      </c>
      <c r="E69" s="39">
        <f t="shared" si="4"/>
        <v>75.3975010008639</v>
      </c>
      <c r="F69" s="84">
        <f>C69-C$8</f>
        <v>0.005702083333333335</v>
      </c>
    </row>
    <row r="70" spans="1:6" ht="14.25" customHeight="1">
      <c r="A70" s="40" t="s">
        <v>128</v>
      </c>
      <c r="B70" s="160" t="s">
        <v>703</v>
      </c>
      <c r="C70" s="167">
        <v>0.0165625</v>
      </c>
      <c r="D70" s="38">
        <f t="shared" si="3"/>
        <v>65.0670859538784</v>
      </c>
      <c r="E70" s="39">
        <f t="shared" si="4"/>
        <v>75.0670859538784</v>
      </c>
      <c r="F70" s="84">
        <f>C70-C$8</f>
        <v>0.005785763888888891</v>
      </c>
    </row>
    <row r="71" spans="1:6" ht="14.25" customHeight="1">
      <c r="A71" s="40" t="s">
        <v>129</v>
      </c>
      <c r="B71" s="160" t="s">
        <v>641</v>
      </c>
      <c r="C71" s="167">
        <v>0.016610185185185186</v>
      </c>
      <c r="D71" s="38">
        <f t="shared" si="3"/>
        <v>64.88028875634092</v>
      </c>
      <c r="E71" s="39">
        <f t="shared" si="4"/>
        <v>74.88028875634092</v>
      </c>
      <c r="F71" s="84">
        <f aca="true" t="shared" si="6" ref="F71:F79">C71-C$8</f>
        <v>0.005833449074074076</v>
      </c>
    </row>
    <row r="72" spans="1:6" ht="14.25" customHeight="1">
      <c r="A72" s="40" t="s">
        <v>130</v>
      </c>
      <c r="B72" s="160" t="s">
        <v>561</v>
      </c>
      <c r="C72" s="167">
        <v>0.016799305555555557</v>
      </c>
      <c r="D72" s="38">
        <f t="shared" si="3"/>
        <v>64.14989045512793</v>
      </c>
      <c r="E72" s="39">
        <f aca="true" t="shared" si="7" ref="E72:E105">D72+E$4</f>
        <v>74.14989045512793</v>
      </c>
      <c r="F72" s="84">
        <f t="shared" si="6"/>
        <v>0.006022569444444447</v>
      </c>
    </row>
    <row r="73" spans="1:6" ht="14.25" customHeight="1">
      <c r="A73" s="40" t="s">
        <v>131</v>
      </c>
      <c r="B73" s="160" t="s">
        <v>607</v>
      </c>
      <c r="C73" s="167">
        <v>0.016838541666666665</v>
      </c>
      <c r="D73" s="38">
        <f t="shared" si="3"/>
        <v>64.00041241365089</v>
      </c>
      <c r="E73" s="39">
        <f t="shared" si="7"/>
        <v>74.00041241365089</v>
      </c>
      <c r="F73" s="84">
        <f t="shared" si="6"/>
        <v>0.006061805555555555</v>
      </c>
    </row>
    <row r="74" spans="1:6" ht="14.25" customHeight="1">
      <c r="A74" s="40" t="s">
        <v>132</v>
      </c>
      <c r="B74" s="160" t="s">
        <v>721</v>
      </c>
      <c r="C74" s="167">
        <v>0.016866203703703703</v>
      </c>
      <c r="D74" s="38">
        <f t="shared" si="3"/>
        <v>63.89544618594054</v>
      </c>
      <c r="E74" s="39">
        <f t="shared" si="7"/>
        <v>73.89544618594054</v>
      </c>
      <c r="F74" s="84">
        <f t="shared" si="6"/>
        <v>0.0060894675925925925</v>
      </c>
    </row>
    <row r="75" spans="1:6" ht="14.25" customHeight="1">
      <c r="A75" s="40" t="s">
        <v>133</v>
      </c>
      <c r="B75" s="160" t="s">
        <v>717</v>
      </c>
      <c r="C75" s="167">
        <v>0.016888773148148146</v>
      </c>
      <c r="D75" s="38">
        <f t="shared" si="3"/>
        <v>63.81005900533858</v>
      </c>
      <c r="E75" s="39">
        <f t="shared" si="7"/>
        <v>73.81005900533859</v>
      </c>
      <c r="F75" s="84">
        <f t="shared" si="6"/>
        <v>0.006112037037037036</v>
      </c>
    </row>
    <row r="76" spans="1:6" ht="14.25" customHeight="1">
      <c r="A76" s="40" t="s">
        <v>134</v>
      </c>
      <c r="B76" s="160" t="s">
        <v>594</v>
      </c>
      <c r="C76" s="167">
        <v>0.017073958333333333</v>
      </c>
      <c r="D76" s="38">
        <f t="shared" si="3"/>
        <v>63.117971244382076</v>
      </c>
      <c r="E76" s="39">
        <f t="shared" si="7"/>
        <v>73.11797124438208</v>
      </c>
      <c r="F76" s="84">
        <f t="shared" si="6"/>
        <v>0.006297222222222223</v>
      </c>
    </row>
    <row r="77" spans="1:6" ht="14.25" customHeight="1">
      <c r="A77" s="40" t="s">
        <v>135</v>
      </c>
      <c r="B77" s="160" t="s">
        <v>591</v>
      </c>
      <c r="C77" s="167">
        <v>0.017573148148148147</v>
      </c>
      <c r="D77" s="38">
        <f t="shared" si="3"/>
        <v>61.3250171241899</v>
      </c>
      <c r="E77" s="39">
        <f t="shared" si="7"/>
        <v>71.3250171241899</v>
      </c>
      <c r="F77" s="84">
        <f t="shared" si="6"/>
        <v>0.006796412037037037</v>
      </c>
    </row>
    <row r="78" spans="1:6" ht="14.25" customHeight="1">
      <c r="A78" s="40" t="s">
        <v>136</v>
      </c>
      <c r="B78" s="160" t="s">
        <v>757</v>
      </c>
      <c r="C78" s="167">
        <v>0.01763599537037037</v>
      </c>
      <c r="D78" s="38">
        <f t="shared" si="3"/>
        <v>61.10648072190319</v>
      </c>
      <c r="E78" s="39">
        <f t="shared" si="7"/>
        <v>71.10648072190318</v>
      </c>
      <c r="F78" s="84">
        <f t="shared" si="6"/>
        <v>0.006859259259259261</v>
      </c>
    </row>
    <row r="79" spans="1:6" ht="14.25" customHeight="1">
      <c r="A79" s="40" t="s">
        <v>137</v>
      </c>
      <c r="B79" s="160" t="s">
        <v>568</v>
      </c>
      <c r="C79" s="167">
        <v>0.017933564814814815</v>
      </c>
      <c r="D79" s="38">
        <f t="shared" si="3"/>
        <v>60.09254837169078</v>
      </c>
      <c r="E79" s="39">
        <f t="shared" si="7"/>
        <v>70.09254837169078</v>
      </c>
      <c r="F79" s="84">
        <f t="shared" si="6"/>
        <v>0.007156828703703705</v>
      </c>
    </row>
    <row r="80" spans="1:6" ht="14.25" customHeight="1">
      <c r="A80" s="40" t="s">
        <v>138</v>
      </c>
      <c r="B80" s="160" t="s">
        <v>573</v>
      </c>
      <c r="C80" s="167">
        <v>0.018124189814814815</v>
      </c>
      <c r="D80" s="38">
        <f t="shared" si="3"/>
        <v>59.4605122834354</v>
      </c>
      <c r="E80" s="39">
        <f t="shared" si="7"/>
        <v>69.4605122834354</v>
      </c>
      <c r="F80" s="84">
        <f aca="true" t="shared" si="8" ref="F80:F89">C80-C$8</f>
        <v>0.007347453703703705</v>
      </c>
    </row>
    <row r="81" spans="1:6" ht="14.25" customHeight="1">
      <c r="A81" s="40" t="s">
        <v>139</v>
      </c>
      <c r="B81" s="160" t="s">
        <v>597</v>
      </c>
      <c r="C81" s="167">
        <v>0.018155208333333332</v>
      </c>
      <c r="D81" s="38">
        <f t="shared" si="3"/>
        <v>59.358922868016904</v>
      </c>
      <c r="E81" s="39">
        <f t="shared" si="7"/>
        <v>69.3589228680169</v>
      </c>
      <c r="F81" s="84">
        <f t="shared" si="8"/>
        <v>0.007378472222222222</v>
      </c>
    </row>
    <row r="82" spans="1:6" ht="14.25" customHeight="1">
      <c r="A82" s="40" t="s">
        <v>140</v>
      </c>
      <c r="B82" s="160" t="s">
        <v>556</v>
      </c>
      <c r="C82" s="167">
        <v>0.01828298611111111</v>
      </c>
      <c r="D82" s="38">
        <f t="shared" si="3"/>
        <v>58.94406988889943</v>
      </c>
      <c r="E82" s="39">
        <f t="shared" si="7"/>
        <v>68.94406988889943</v>
      </c>
      <c r="F82" s="84">
        <f t="shared" si="8"/>
        <v>0.007506250000000001</v>
      </c>
    </row>
    <row r="83" spans="1:6" ht="14.25" customHeight="1">
      <c r="A83" s="40" t="s">
        <v>141</v>
      </c>
      <c r="B83" s="160" t="s">
        <v>793</v>
      </c>
      <c r="C83" s="167">
        <v>0.018297916666666667</v>
      </c>
      <c r="D83" s="38">
        <f t="shared" si="3"/>
        <v>58.89597328171846</v>
      </c>
      <c r="E83" s="39">
        <f t="shared" si="7"/>
        <v>68.89597328171845</v>
      </c>
      <c r="F83" s="84">
        <f t="shared" si="8"/>
        <v>0.007521180555555557</v>
      </c>
    </row>
    <row r="84" spans="1:6" ht="14.25" customHeight="1">
      <c r="A84" s="40" t="s">
        <v>142</v>
      </c>
      <c r="B84" s="160" t="s">
        <v>718</v>
      </c>
      <c r="C84" s="167">
        <v>0.018447916666666668</v>
      </c>
      <c r="D84" s="38">
        <f t="shared" si="3"/>
        <v>58.41709015622059</v>
      </c>
      <c r="E84" s="39">
        <f t="shared" si="7"/>
        <v>68.41709015622058</v>
      </c>
      <c r="F84" s="84">
        <f t="shared" si="8"/>
        <v>0.007671180555555558</v>
      </c>
    </row>
    <row r="85" spans="1:6" ht="14.25" customHeight="1">
      <c r="A85" s="40" t="s">
        <v>143</v>
      </c>
      <c r="B85" s="160" t="s">
        <v>702</v>
      </c>
      <c r="C85" s="167">
        <v>0.018471412037037036</v>
      </c>
      <c r="D85" s="38">
        <f t="shared" si="3"/>
        <v>58.342784457964946</v>
      </c>
      <c r="E85" s="39">
        <f t="shared" si="7"/>
        <v>68.34278445796494</v>
      </c>
      <c r="F85" s="84">
        <f t="shared" si="8"/>
        <v>0.007694675925925926</v>
      </c>
    </row>
    <row r="86" spans="1:6" ht="14.25" customHeight="1">
      <c r="A86" s="40" t="s">
        <v>144</v>
      </c>
      <c r="B86" s="160" t="s">
        <v>848</v>
      </c>
      <c r="C86" s="167">
        <v>0.01850648148148148</v>
      </c>
      <c r="D86" s="38">
        <f t="shared" si="3"/>
        <v>58.232225946865455</v>
      </c>
      <c r="E86" s="39">
        <f t="shared" si="7"/>
        <v>68.23222594686546</v>
      </c>
      <c r="F86" s="84">
        <f t="shared" si="8"/>
        <v>0.007729745370370371</v>
      </c>
    </row>
    <row r="87" spans="1:6" ht="14.25" customHeight="1">
      <c r="A87" s="40" t="s">
        <v>145</v>
      </c>
      <c r="B87" s="160" t="s">
        <v>602</v>
      </c>
      <c r="C87" s="167">
        <v>0.018523148148148146</v>
      </c>
      <c r="D87" s="38">
        <f t="shared" si="3"/>
        <v>58.17983004248938</v>
      </c>
      <c r="E87" s="39">
        <f t="shared" si="7"/>
        <v>68.17983004248939</v>
      </c>
      <c r="F87" s="84">
        <f t="shared" si="8"/>
        <v>0.007746412037037036</v>
      </c>
    </row>
    <row r="88" spans="1:6" ht="14.25" customHeight="1">
      <c r="A88" s="40" t="s">
        <v>146</v>
      </c>
      <c r="B88" s="160" t="s">
        <v>734</v>
      </c>
      <c r="C88" s="167">
        <v>0.018826157407407406</v>
      </c>
      <c r="D88" s="38">
        <f t="shared" si="3"/>
        <v>57.243418706734374</v>
      </c>
      <c r="E88" s="39">
        <f t="shared" si="7"/>
        <v>67.24341870673437</v>
      </c>
      <c r="F88" s="84">
        <f t="shared" si="8"/>
        <v>0.008049421296296296</v>
      </c>
    </row>
    <row r="89" spans="1:6" ht="14.25" customHeight="1">
      <c r="A89" s="40" t="s">
        <v>147</v>
      </c>
      <c r="B89" s="160" t="s">
        <v>733</v>
      </c>
      <c r="C89" s="167">
        <v>0.018996875</v>
      </c>
      <c r="D89" s="38">
        <f t="shared" si="3"/>
        <v>56.72899416936264</v>
      </c>
      <c r="E89" s="39">
        <f t="shared" si="7"/>
        <v>66.72899416936264</v>
      </c>
      <c r="F89" s="84">
        <f t="shared" si="8"/>
        <v>0.00822013888888889</v>
      </c>
    </row>
    <row r="90" spans="1:6" ht="14.25" customHeight="1">
      <c r="A90" s="40" t="s">
        <v>148</v>
      </c>
      <c r="B90" s="160" t="s">
        <v>588</v>
      </c>
      <c r="C90" s="167">
        <v>0.01916666666666667</v>
      </c>
      <c r="D90" s="38">
        <f t="shared" si="3"/>
        <v>56.22644927536231</v>
      </c>
      <c r="E90" s="39">
        <f t="shared" si="7"/>
        <v>66.22644927536231</v>
      </c>
      <c r="F90" s="84">
        <f aca="true" t="shared" si="9" ref="F90:F103">C90-C$8</f>
        <v>0.008389930555555558</v>
      </c>
    </row>
    <row r="91" spans="1:6" ht="14.25" customHeight="1">
      <c r="A91" s="40" t="s">
        <v>149</v>
      </c>
      <c r="B91" s="160" t="s">
        <v>900</v>
      </c>
      <c r="C91" s="167">
        <v>0.019394444444444447</v>
      </c>
      <c r="D91" s="38">
        <f t="shared" si="3"/>
        <v>55.56609853910053</v>
      </c>
      <c r="E91" s="39">
        <f t="shared" si="7"/>
        <v>65.56609853910052</v>
      </c>
      <c r="F91" s="84">
        <f t="shared" si="9"/>
        <v>0.008617708333333337</v>
      </c>
    </row>
    <row r="92" spans="1:6" ht="14.25" customHeight="1">
      <c r="A92" s="40" t="s">
        <v>150</v>
      </c>
      <c r="B92" s="160" t="s">
        <v>601</v>
      </c>
      <c r="C92" s="167">
        <v>0.019560648148148146</v>
      </c>
      <c r="D92" s="38">
        <f t="shared" si="3"/>
        <v>55.0939622730823</v>
      </c>
      <c r="E92" s="39">
        <f t="shared" si="7"/>
        <v>65.0939622730823</v>
      </c>
      <c r="F92" s="84">
        <f t="shared" si="9"/>
        <v>0.008783912037037036</v>
      </c>
    </row>
    <row r="93" spans="1:6" ht="14.25" customHeight="1">
      <c r="A93" s="40" t="s">
        <v>151</v>
      </c>
      <c r="B93" s="160" t="s">
        <v>673</v>
      </c>
      <c r="C93" s="167">
        <v>0.020115277777777777</v>
      </c>
      <c r="D93" s="38">
        <f t="shared" si="3"/>
        <v>53.574880894842224</v>
      </c>
      <c r="E93" s="39">
        <f t="shared" si="7"/>
        <v>63.574880894842224</v>
      </c>
      <c r="F93" s="84">
        <f t="shared" si="9"/>
        <v>0.009338541666666667</v>
      </c>
    </row>
    <row r="94" spans="1:6" ht="14.25" customHeight="1">
      <c r="A94" s="40" t="s">
        <v>152</v>
      </c>
      <c r="B94" s="160" t="s">
        <v>598</v>
      </c>
      <c r="C94" s="167">
        <v>0.02029375</v>
      </c>
      <c r="D94" s="38">
        <f t="shared" si="3"/>
        <v>53.103719672860414</v>
      </c>
      <c r="E94" s="39">
        <f t="shared" si="7"/>
        <v>63.103719672860414</v>
      </c>
      <c r="F94" s="84">
        <f t="shared" si="9"/>
        <v>0.009517013888888889</v>
      </c>
    </row>
    <row r="95" spans="1:6" ht="14.25" customHeight="1">
      <c r="A95" s="40" t="s">
        <v>153</v>
      </c>
      <c r="B95" s="160" t="s">
        <v>901</v>
      </c>
      <c r="C95" s="167">
        <v>0.020396875000000002</v>
      </c>
      <c r="D95" s="38">
        <f t="shared" si="3"/>
        <v>52.83523143183017</v>
      </c>
      <c r="E95" s="39">
        <f t="shared" si="7"/>
        <v>62.83523143183017</v>
      </c>
      <c r="F95" s="84">
        <f t="shared" si="9"/>
        <v>0.009620138888888892</v>
      </c>
    </row>
    <row r="96" spans="1:6" ht="14.25" customHeight="1">
      <c r="A96" s="40" t="s">
        <v>154</v>
      </c>
      <c r="B96" s="160" t="s">
        <v>651</v>
      </c>
      <c r="C96" s="167">
        <v>0.020474537037037038</v>
      </c>
      <c r="D96" s="38">
        <f t="shared" si="3"/>
        <v>52.63482193329564</v>
      </c>
      <c r="E96" s="39">
        <f t="shared" si="7"/>
        <v>62.63482193329564</v>
      </c>
      <c r="F96" s="84">
        <f t="shared" si="9"/>
        <v>0.009697800925925927</v>
      </c>
    </row>
    <row r="97" spans="1:6" ht="14.25" customHeight="1">
      <c r="A97" s="40" t="s">
        <v>155</v>
      </c>
      <c r="B97" s="160" t="s">
        <v>665</v>
      </c>
      <c r="C97" s="167">
        <v>0.02086087962962963</v>
      </c>
      <c r="D97" s="38">
        <f t="shared" si="3"/>
        <v>51.66002729724032</v>
      </c>
      <c r="E97" s="39">
        <f t="shared" si="7"/>
        <v>61.66002729724032</v>
      </c>
      <c r="F97" s="84">
        <f t="shared" si="9"/>
        <v>0.010084143518518518</v>
      </c>
    </row>
    <row r="98" spans="1:6" ht="14.25" customHeight="1">
      <c r="A98" s="40" t="s">
        <v>156</v>
      </c>
      <c r="B98" s="160" t="s">
        <v>590</v>
      </c>
      <c r="C98" s="167">
        <v>0.021238425925925924</v>
      </c>
      <c r="D98" s="38">
        <f t="shared" si="3"/>
        <v>50.74168937329701</v>
      </c>
      <c r="E98" s="39">
        <f t="shared" si="7"/>
        <v>60.74168937329701</v>
      </c>
      <c r="F98" s="84">
        <f t="shared" si="9"/>
        <v>0.010461689814814814</v>
      </c>
    </row>
    <row r="99" spans="1:6" ht="14.25" customHeight="1">
      <c r="A99" s="40" t="s">
        <v>157</v>
      </c>
      <c r="B99" s="160" t="s">
        <v>606</v>
      </c>
      <c r="C99" s="167">
        <v>0.021252662037037035</v>
      </c>
      <c r="D99" s="38">
        <f t="shared" si="3"/>
        <v>50.707700015793236</v>
      </c>
      <c r="E99" s="39">
        <f t="shared" si="7"/>
        <v>60.707700015793236</v>
      </c>
      <c r="F99" s="84">
        <f t="shared" si="9"/>
        <v>0.010475925925925925</v>
      </c>
    </row>
    <row r="100" spans="1:6" ht="14.25" customHeight="1">
      <c r="A100" s="40" t="s">
        <v>158</v>
      </c>
      <c r="B100" s="160" t="s">
        <v>579</v>
      </c>
      <c r="C100" s="167">
        <v>0.021308564814814815</v>
      </c>
      <c r="D100" s="38">
        <f t="shared" si="3"/>
        <v>50.57466894071892</v>
      </c>
      <c r="E100" s="39">
        <f t="shared" si="7"/>
        <v>60.57466894071892</v>
      </c>
      <c r="F100" s="84">
        <f t="shared" si="9"/>
        <v>0.010531828703703705</v>
      </c>
    </row>
    <row r="101" spans="1:6" ht="14.25" customHeight="1">
      <c r="A101" s="40" t="s">
        <v>159</v>
      </c>
      <c r="B101" s="160" t="s">
        <v>574</v>
      </c>
      <c r="C101" s="167">
        <v>0.02192222222222222</v>
      </c>
      <c r="D101" s="38">
        <f t="shared" si="3"/>
        <v>49.158958438925495</v>
      </c>
      <c r="E101" s="39">
        <f t="shared" si="7"/>
        <v>59.158958438925495</v>
      </c>
      <c r="F101" s="84">
        <f t="shared" si="9"/>
        <v>0.011145486111111111</v>
      </c>
    </row>
    <row r="102" spans="1:6" ht="14.25" customHeight="1">
      <c r="A102" s="40" t="s">
        <v>160</v>
      </c>
      <c r="B102" s="160" t="s">
        <v>653</v>
      </c>
      <c r="C102" s="167">
        <v>0.02335648148148148</v>
      </c>
      <c r="D102" s="38">
        <f t="shared" si="3"/>
        <v>46.1402378592666</v>
      </c>
      <c r="E102" s="39">
        <f t="shared" si="7"/>
        <v>56.1402378592666</v>
      </c>
      <c r="F102" s="84">
        <f t="shared" si="9"/>
        <v>0.012579745370370371</v>
      </c>
    </row>
    <row r="103" spans="1:6" ht="14.25" customHeight="1">
      <c r="A103" s="40" t="s">
        <v>161</v>
      </c>
      <c r="B103" s="160" t="s">
        <v>794</v>
      </c>
      <c r="C103" s="167">
        <v>0.023452546296296298</v>
      </c>
      <c r="D103" s="38">
        <f t="shared" si="3"/>
        <v>45.951241178502684</v>
      </c>
      <c r="E103" s="39">
        <f t="shared" si="7"/>
        <v>55.951241178502684</v>
      </c>
      <c r="F103" s="84">
        <f t="shared" si="9"/>
        <v>0.012675810185185188</v>
      </c>
    </row>
    <row r="104" spans="1:6" ht="14.25" customHeight="1">
      <c r="A104" s="40" t="s">
        <v>162</v>
      </c>
      <c r="B104" s="160" t="s">
        <v>605</v>
      </c>
      <c r="C104" s="167">
        <v>0.023607060185185186</v>
      </c>
      <c r="D104" s="38">
        <f t="shared" si="3"/>
        <v>45.65047924889073</v>
      </c>
      <c r="E104" s="39">
        <f t="shared" si="7"/>
        <v>55.65047924889073</v>
      </c>
      <c r="F104" s="84">
        <f>C104-C$8</f>
        <v>0.012830324074074076</v>
      </c>
    </row>
    <row r="105" spans="1:6" ht="14.25" customHeight="1">
      <c r="A105" s="40" t="s">
        <v>163</v>
      </c>
      <c r="B105" s="160" t="s">
        <v>612</v>
      </c>
      <c r="C105" s="167">
        <v>0.03761574074074074</v>
      </c>
      <c r="D105" s="38">
        <f>(C$8/C105)*100</f>
        <v>28.64953846153846</v>
      </c>
      <c r="E105" s="39">
        <f t="shared" si="7"/>
        <v>38.649538461538455</v>
      </c>
      <c r="F105" s="84">
        <f>C105-C$8</f>
        <v>0.026839004629629633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66" t="s">
        <v>44</v>
      </c>
      <c r="B1" s="266"/>
      <c r="C1" s="266"/>
      <c r="D1" s="266"/>
      <c r="E1" s="266"/>
      <c r="F1" s="266"/>
      <c r="G1" s="23"/>
      <c r="H1" s="23"/>
    </row>
    <row r="2" spans="1:8" s="1" customFormat="1" ht="12.75" customHeight="1">
      <c r="A2" s="74"/>
      <c r="B2" s="74"/>
      <c r="C2" s="74"/>
      <c r="D2" s="74"/>
      <c r="E2" s="74"/>
      <c r="F2" s="80"/>
      <c r="G2" s="80"/>
      <c r="H2" s="80"/>
    </row>
    <row r="3" spans="1:8" ht="12.75" customHeight="1">
      <c r="A3" s="130"/>
      <c r="B3" s="130"/>
      <c r="C3" s="130"/>
      <c r="E3" s="128" t="s">
        <v>15</v>
      </c>
      <c r="F3" s="129"/>
      <c r="G3" s="10"/>
      <c r="H3" s="10"/>
    </row>
    <row r="4" spans="1:8" ht="12.75" customHeight="1">
      <c r="A4" s="268" t="s">
        <v>16</v>
      </c>
      <c r="B4" s="268"/>
      <c r="C4" s="218" t="s">
        <v>17</v>
      </c>
      <c r="E4" s="128">
        <v>20</v>
      </c>
      <c r="F4" s="129"/>
      <c r="G4" s="10"/>
      <c r="H4" s="10"/>
    </row>
    <row r="5" spans="1:8" ht="12.75" customHeight="1">
      <c r="A5" s="268" t="s">
        <v>18</v>
      </c>
      <c r="B5" s="268"/>
      <c r="C5" s="225" t="s">
        <v>532</v>
      </c>
      <c r="D5" s="130"/>
      <c r="E5" s="130"/>
      <c r="F5" s="130"/>
      <c r="G5" s="10"/>
      <c r="H5" s="10"/>
    </row>
    <row r="6" spans="1:8" ht="12.75" customHeight="1">
      <c r="A6" s="268" t="s">
        <v>19</v>
      </c>
      <c r="B6" s="268"/>
      <c r="C6" s="267" t="s">
        <v>410</v>
      </c>
      <c r="D6" s="267"/>
      <c r="E6" s="267"/>
      <c r="F6" s="267"/>
      <c r="G6" s="10"/>
      <c r="H6" s="10"/>
    </row>
    <row r="7" spans="1:8" ht="12.75" customHeight="1" thickBot="1">
      <c r="A7" s="268" t="s">
        <v>21</v>
      </c>
      <c r="B7" s="268"/>
      <c r="C7" s="131">
        <f>COUNTA(B9:B93)</f>
        <v>74</v>
      </c>
      <c r="D7" s="147"/>
      <c r="E7" s="130"/>
      <c r="F7" s="130"/>
      <c r="G7" s="10"/>
      <c r="H7" s="10"/>
    </row>
    <row r="8" spans="1:9" ht="15" customHeight="1" thickBot="1">
      <c r="A8" s="66" t="s">
        <v>22</v>
      </c>
      <c r="B8" s="67" t="s">
        <v>23</v>
      </c>
      <c r="C8" s="54" t="s">
        <v>24</v>
      </c>
      <c r="D8" s="68" t="s">
        <v>39</v>
      </c>
      <c r="E8" s="54" t="s">
        <v>26</v>
      </c>
      <c r="F8" s="79" t="s">
        <v>4</v>
      </c>
      <c r="G8" s="24"/>
      <c r="H8" s="25"/>
      <c r="I8" s="26"/>
    </row>
    <row r="9" spans="1:9" ht="15" customHeight="1">
      <c r="A9" s="83" t="s">
        <v>66</v>
      </c>
      <c r="B9" s="159" t="s">
        <v>617</v>
      </c>
      <c r="C9" s="236">
        <v>0.015486458333333333</v>
      </c>
      <c r="D9" s="41">
        <f>(C$9/C9)*100</f>
        <v>100</v>
      </c>
      <c r="E9" s="33">
        <f aca="true" t="shared" si="0" ref="E9:E40">E$4+D9</f>
        <v>120</v>
      </c>
      <c r="F9" s="85">
        <f aca="true" t="shared" si="1" ref="F9:F48">C9-C$9</f>
        <v>0</v>
      </c>
      <c r="G9" s="27"/>
      <c r="H9" s="28"/>
      <c r="I9" s="26"/>
    </row>
    <row r="10" spans="1:9" ht="15" customHeight="1">
      <c r="A10" s="83" t="s">
        <v>67</v>
      </c>
      <c r="B10" s="160" t="s">
        <v>902</v>
      </c>
      <c r="C10" s="236">
        <v>0.016124537037037038</v>
      </c>
      <c r="D10" s="41">
        <f aca="true" t="shared" si="2" ref="D10:D73">(C$9/C10)*100</f>
        <v>96.04280915329178</v>
      </c>
      <c r="E10" s="32">
        <f t="shared" si="0"/>
        <v>116.04280915329178</v>
      </c>
      <c r="F10" s="85">
        <f t="shared" si="1"/>
        <v>0.0006380787037037049</v>
      </c>
      <c r="G10" s="27"/>
      <c r="H10" s="29"/>
      <c r="I10" s="30"/>
    </row>
    <row r="11" spans="1:9" ht="15" customHeight="1">
      <c r="A11" s="83" t="s">
        <v>68</v>
      </c>
      <c r="B11" s="160" t="s">
        <v>632</v>
      </c>
      <c r="C11" s="236">
        <v>0.01715810185185185</v>
      </c>
      <c r="D11" s="41">
        <f t="shared" si="2"/>
        <v>90.25740998070775</v>
      </c>
      <c r="E11" s="32">
        <f t="shared" si="0"/>
        <v>110.25740998070775</v>
      </c>
      <c r="F11" s="85">
        <f t="shared" si="1"/>
        <v>0.0016716435185185185</v>
      </c>
      <c r="G11" s="27"/>
      <c r="H11" s="29"/>
      <c r="I11" s="30"/>
    </row>
    <row r="12" spans="1:9" ht="15" customHeight="1">
      <c r="A12" s="83" t="s">
        <v>69</v>
      </c>
      <c r="B12" s="160" t="s">
        <v>886</v>
      </c>
      <c r="C12" s="236">
        <v>0.018761921296296297</v>
      </c>
      <c r="D12" s="41">
        <f t="shared" si="2"/>
        <v>82.54196405988785</v>
      </c>
      <c r="E12" s="32">
        <f t="shared" si="0"/>
        <v>102.54196405988785</v>
      </c>
      <c r="F12" s="85">
        <f t="shared" si="1"/>
        <v>0.0032754629629629644</v>
      </c>
      <c r="G12" s="27"/>
      <c r="H12" s="29"/>
      <c r="I12" s="30"/>
    </row>
    <row r="13" spans="1:9" ht="15" customHeight="1">
      <c r="A13" s="83" t="s">
        <v>70</v>
      </c>
      <c r="B13" s="160" t="s">
        <v>559</v>
      </c>
      <c r="C13" s="236">
        <v>0.01908726851851852</v>
      </c>
      <c r="D13" s="41">
        <f t="shared" si="2"/>
        <v>81.13501582643073</v>
      </c>
      <c r="E13" s="32">
        <f t="shared" si="0"/>
        <v>101.13501582643073</v>
      </c>
      <c r="F13" s="85">
        <f t="shared" si="1"/>
        <v>0.003600810185185188</v>
      </c>
      <c r="G13" s="27"/>
      <c r="H13" s="29"/>
      <c r="I13" s="30"/>
    </row>
    <row r="14" spans="1:9" ht="15" customHeight="1">
      <c r="A14" s="83" t="s">
        <v>71</v>
      </c>
      <c r="B14" s="160" t="s">
        <v>756</v>
      </c>
      <c r="C14" s="236">
        <v>0.019519791666666664</v>
      </c>
      <c r="D14" s="41">
        <f t="shared" si="2"/>
        <v>79.33721116388281</v>
      </c>
      <c r="E14" s="32">
        <f t="shared" si="0"/>
        <v>99.33721116388281</v>
      </c>
      <c r="F14" s="85">
        <f t="shared" si="1"/>
        <v>0.0040333333333333315</v>
      </c>
      <c r="G14" s="27"/>
      <c r="H14" s="29"/>
      <c r="I14" s="30"/>
    </row>
    <row r="15" spans="1:9" ht="15" customHeight="1">
      <c r="A15" s="83" t="s">
        <v>72</v>
      </c>
      <c r="B15" s="160" t="s">
        <v>557</v>
      </c>
      <c r="C15" s="236">
        <v>0.019921296296296295</v>
      </c>
      <c r="D15" s="41">
        <f t="shared" si="2"/>
        <v>77.73820590285847</v>
      </c>
      <c r="E15" s="32">
        <f t="shared" si="0"/>
        <v>97.73820590285847</v>
      </c>
      <c r="F15" s="85">
        <f t="shared" si="1"/>
        <v>0.004434837962962962</v>
      </c>
      <c r="G15" s="27"/>
      <c r="H15" s="29"/>
      <c r="I15" s="30"/>
    </row>
    <row r="16" spans="1:9" ht="15" customHeight="1">
      <c r="A16" s="83" t="s">
        <v>73</v>
      </c>
      <c r="B16" s="160" t="s">
        <v>624</v>
      </c>
      <c r="C16" s="236">
        <v>0.020009606481481482</v>
      </c>
      <c r="D16" s="41">
        <f t="shared" si="2"/>
        <v>77.39511692878999</v>
      </c>
      <c r="E16" s="32">
        <f t="shared" si="0"/>
        <v>97.39511692878999</v>
      </c>
      <c r="F16" s="85">
        <f t="shared" si="1"/>
        <v>0.004523148148148149</v>
      </c>
      <c r="G16" s="27"/>
      <c r="H16" s="29"/>
      <c r="I16" s="30"/>
    </row>
    <row r="17" spans="1:9" ht="15" customHeight="1">
      <c r="A17" s="83" t="s">
        <v>74</v>
      </c>
      <c r="B17" s="160" t="s">
        <v>634</v>
      </c>
      <c r="C17" s="236">
        <v>0.020046412037037036</v>
      </c>
      <c r="D17" s="41">
        <f t="shared" si="2"/>
        <v>77.25301816964105</v>
      </c>
      <c r="E17" s="32">
        <f t="shared" si="0"/>
        <v>97.25301816964105</v>
      </c>
      <c r="F17" s="85">
        <f t="shared" si="1"/>
        <v>0.004559953703703703</v>
      </c>
      <c r="G17" s="27"/>
      <c r="H17" s="29"/>
      <c r="I17" s="30"/>
    </row>
    <row r="18" spans="1:9" ht="15" customHeight="1">
      <c r="A18" s="83" t="s">
        <v>75</v>
      </c>
      <c r="B18" s="160" t="s">
        <v>558</v>
      </c>
      <c r="C18" s="236">
        <v>0.020069444444444442</v>
      </c>
      <c r="D18" s="41">
        <f t="shared" si="2"/>
        <v>77.1643598615917</v>
      </c>
      <c r="E18" s="32">
        <f t="shared" si="0"/>
        <v>97.1643598615917</v>
      </c>
      <c r="F18" s="85">
        <f t="shared" si="1"/>
        <v>0.004582986111111109</v>
      </c>
      <c r="G18" s="27"/>
      <c r="H18" s="29"/>
      <c r="I18" s="30"/>
    </row>
    <row r="19" spans="1:9" ht="15" customHeight="1">
      <c r="A19" s="83" t="s">
        <v>76</v>
      </c>
      <c r="B19" s="160" t="s">
        <v>623</v>
      </c>
      <c r="C19" s="236">
        <v>0.020461226851851852</v>
      </c>
      <c r="D19" s="41">
        <f t="shared" si="2"/>
        <v>75.68685126000508</v>
      </c>
      <c r="E19" s="32">
        <f t="shared" si="0"/>
        <v>95.68685126000508</v>
      </c>
      <c r="F19" s="85">
        <f t="shared" si="1"/>
        <v>0.004974768518518519</v>
      </c>
      <c r="G19" s="27"/>
      <c r="H19" s="29"/>
      <c r="I19" s="30"/>
    </row>
    <row r="20" spans="1:9" ht="15" customHeight="1">
      <c r="A20" s="83" t="s">
        <v>77</v>
      </c>
      <c r="B20" s="160" t="s">
        <v>630</v>
      </c>
      <c r="C20" s="236">
        <v>0.020637384259259258</v>
      </c>
      <c r="D20" s="41">
        <f t="shared" si="2"/>
        <v>75.04080041725788</v>
      </c>
      <c r="E20" s="32">
        <f t="shared" si="0"/>
        <v>95.04080041725788</v>
      </c>
      <c r="F20" s="85">
        <f t="shared" si="1"/>
        <v>0.005150925925925925</v>
      </c>
      <c r="G20" s="27"/>
      <c r="H20" s="29"/>
      <c r="I20" s="30"/>
    </row>
    <row r="21" spans="1:9" ht="15" customHeight="1">
      <c r="A21" s="83" t="s">
        <v>78</v>
      </c>
      <c r="B21" s="160" t="s">
        <v>903</v>
      </c>
      <c r="C21" s="236">
        <v>0.020711805555555556</v>
      </c>
      <c r="D21" s="41">
        <f t="shared" si="2"/>
        <v>74.77116512992455</v>
      </c>
      <c r="E21" s="32">
        <f t="shared" si="0"/>
        <v>94.77116512992455</v>
      </c>
      <c r="F21" s="85">
        <f t="shared" si="1"/>
        <v>0.005225347222222223</v>
      </c>
      <c r="G21" s="27"/>
      <c r="H21" s="29"/>
      <c r="I21" s="30"/>
    </row>
    <row r="22" spans="1:9" ht="15" customHeight="1">
      <c r="A22" s="83" t="s">
        <v>79</v>
      </c>
      <c r="B22" s="160" t="s">
        <v>677</v>
      </c>
      <c r="C22" s="236">
        <v>0.02076689814814815</v>
      </c>
      <c r="D22" s="41">
        <f t="shared" si="2"/>
        <v>74.57280438732403</v>
      </c>
      <c r="E22" s="32">
        <f t="shared" si="0"/>
        <v>94.57280438732403</v>
      </c>
      <c r="F22" s="85">
        <f t="shared" si="1"/>
        <v>0.005280439814814816</v>
      </c>
      <c r="G22" s="27"/>
      <c r="H22" s="29"/>
      <c r="I22" s="30"/>
    </row>
    <row r="23" spans="1:9" ht="15" customHeight="1">
      <c r="A23" s="83" t="s">
        <v>80</v>
      </c>
      <c r="B23" s="160" t="s">
        <v>643</v>
      </c>
      <c r="C23" s="236">
        <v>0.021035069444444447</v>
      </c>
      <c r="D23" s="41">
        <f t="shared" si="2"/>
        <v>73.62209273534606</v>
      </c>
      <c r="E23" s="32">
        <f t="shared" si="0"/>
        <v>93.62209273534606</v>
      </c>
      <c r="F23" s="85">
        <f t="shared" si="1"/>
        <v>0.0055486111111111135</v>
      </c>
      <c r="G23" s="27"/>
      <c r="H23" s="29"/>
      <c r="I23" s="30"/>
    </row>
    <row r="24" spans="1:9" ht="15" customHeight="1">
      <c r="A24" s="83" t="s">
        <v>81</v>
      </c>
      <c r="B24" s="160" t="s">
        <v>592</v>
      </c>
      <c r="C24" s="236">
        <v>0.021111226851851853</v>
      </c>
      <c r="D24" s="41">
        <f t="shared" si="2"/>
        <v>73.35650572091161</v>
      </c>
      <c r="E24" s="32">
        <f t="shared" si="0"/>
        <v>93.35650572091161</v>
      </c>
      <c r="F24" s="85">
        <f t="shared" si="1"/>
        <v>0.00562476851851852</v>
      </c>
      <c r="G24" s="27"/>
      <c r="H24" s="29"/>
      <c r="I24" s="30"/>
    </row>
    <row r="25" spans="1:9" ht="15" customHeight="1">
      <c r="A25" s="83" t="s">
        <v>82</v>
      </c>
      <c r="B25" s="160" t="s">
        <v>567</v>
      </c>
      <c r="C25" s="236">
        <v>0.02123425925925926</v>
      </c>
      <c r="D25" s="41">
        <f t="shared" si="2"/>
        <v>72.93147429468452</v>
      </c>
      <c r="E25" s="32">
        <f t="shared" si="0"/>
        <v>92.93147429468452</v>
      </c>
      <c r="F25" s="85">
        <f t="shared" si="1"/>
        <v>0.005747800925925925</v>
      </c>
      <c r="G25" s="27"/>
      <c r="H25" s="29"/>
      <c r="I25" s="30"/>
    </row>
    <row r="26" spans="1:9" ht="15" customHeight="1">
      <c r="A26" s="83" t="s">
        <v>83</v>
      </c>
      <c r="B26" s="160" t="s">
        <v>904</v>
      </c>
      <c r="C26" s="236">
        <v>0.022116898148148146</v>
      </c>
      <c r="D26" s="41">
        <f t="shared" si="2"/>
        <v>70.02093254487414</v>
      </c>
      <c r="E26" s="32">
        <f t="shared" si="0"/>
        <v>90.02093254487414</v>
      </c>
      <c r="F26" s="85">
        <f t="shared" si="1"/>
        <v>0.006630439814814813</v>
      </c>
      <c r="G26" s="27"/>
      <c r="H26" s="29"/>
      <c r="I26" s="30"/>
    </row>
    <row r="27" spans="1:9" ht="15" customHeight="1">
      <c r="A27" s="83" t="s">
        <v>84</v>
      </c>
      <c r="B27" s="160" t="s">
        <v>905</v>
      </c>
      <c r="C27" s="236">
        <v>0.022143055555555555</v>
      </c>
      <c r="D27" s="41">
        <f t="shared" si="2"/>
        <v>69.93821739948567</v>
      </c>
      <c r="E27" s="32">
        <f t="shared" si="0"/>
        <v>89.93821739948567</v>
      </c>
      <c r="F27" s="85">
        <f t="shared" si="1"/>
        <v>0.006656597222222222</v>
      </c>
      <c r="G27" s="27"/>
      <c r="H27" s="29"/>
      <c r="I27" s="30"/>
    </row>
    <row r="28" spans="1:9" ht="15" customHeight="1">
      <c r="A28" s="83" t="s">
        <v>85</v>
      </c>
      <c r="B28" s="160" t="s">
        <v>539</v>
      </c>
      <c r="C28" s="236">
        <v>0.02266898148148148</v>
      </c>
      <c r="D28" s="41">
        <f t="shared" si="2"/>
        <v>68.31563361584806</v>
      </c>
      <c r="E28" s="32">
        <f t="shared" si="0"/>
        <v>88.31563361584806</v>
      </c>
      <c r="F28" s="85">
        <f t="shared" si="1"/>
        <v>0.007182523148148148</v>
      </c>
      <c r="G28" s="27"/>
      <c r="H28" s="29"/>
      <c r="I28" s="30"/>
    </row>
    <row r="29" spans="1:9" ht="15" customHeight="1">
      <c r="A29" s="83" t="s">
        <v>86</v>
      </c>
      <c r="B29" s="160" t="s">
        <v>591</v>
      </c>
      <c r="C29" s="236">
        <v>0.02298645833333333</v>
      </c>
      <c r="D29" s="41">
        <f t="shared" si="2"/>
        <v>67.37209407712875</v>
      </c>
      <c r="E29" s="32">
        <f t="shared" si="0"/>
        <v>87.37209407712875</v>
      </c>
      <c r="F29" s="85">
        <f t="shared" si="1"/>
        <v>0.007499999999999998</v>
      </c>
      <c r="G29" s="27"/>
      <c r="H29" s="29"/>
      <c r="I29" s="30"/>
    </row>
    <row r="30" spans="1:9" ht="15" customHeight="1">
      <c r="A30" s="83" t="s">
        <v>87</v>
      </c>
      <c r="B30" s="160" t="s">
        <v>676</v>
      </c>
      <c r="C30" s="236">
        <v>0.023009259259259257</v>
      </c>
      <c r="D30" s="41">
        <f t="shared" si="2"/>
        <v>67.30533199195172</v>
      </c>
      <c r="E30" s="32">
        <f t="shared" si="0"/>
        <v>87.30533199195172</v>
      </c>
      <c r="F30" s="85">
        <f t="shared" si="1"/>
        <v>0.007522800925925924</v>
      </c>
      <c r="G30" s="27"/>
      <c r="H30" s="29"/>
      <c r="I30" s="30"/>
    </row>
    <row r="31" spans="1:9" ht="15" customHeight="1">
      <c r="A31" s="83" t="s">
        <v>88</v>
      </c>
      <c r="B31" s="160" t="s">
        <v>549</v>
      </c>
      <c r="C31" s="236">
        <v>0.023067129629629632</v>
      </c>
      <c r="D31" s="41">
        <f t="shared" si="2"/>
        <v>67.13647767185147</v>
      </c>
      <c r="E31" s="32">
        <f t="shared" si="0"/>
        <v>87.13647767185147</v>
      </c>
      <c r="F31" s="85">
        <f t="shared" si="1"/>
        <v>0.007580671296296299</v>
      </c>
      <c r="G31" s="27"/>
      <c r="H31" s="29"/>
      <c r="I31" s="30"/>
    </row>
    <row r="32" spans="1:9" ht="15" customHeight="1">
      <c r="A32" s="83" t="s">
        <v>89</v>
      </c>
      <c r="B32" s="160" t="s">
        <v>586</v>
      </c>
      <c r="C32" s="236">
        <v>0.023090393518518517</v>
      </c>
      <c r="D32" s="41">
        <f t="shared" si="2"/>
        <v>67.06883674768548</v>
      </c>
      <c r="E32" s="32">
        <f t="shared" si="0"/>
        <v>87.06883674768548</v>
      </c>
      <c r="F32" s="85">
        <f t="shared" si="1"/>
        <v>0.007603935185185184</v>
      </c>
      <c r="G32" s="27"/>
      <c r="H32" s="29"/>
      <c r="I32" s="30"/>
    </row>
    <row r="33" spans="1:9" ht="15" customHeight="1">
      <c r="A33" s="83" t="s">
        <v>90</v>
      </c>
      <c r="B33" s="160" t="s">
        <v>655</v>
      </c>
      <c r="C33" s="236">
        <v>0.023138194444444444</v>
      </c>
      <c r="D33" s="41">
        <f t="shared" si="2"/>
        <v>66.93028002040877</v>
      </c>
      <c r="E33" s="32">
        <f t="shared" si="0"/>
        <v>86.93028002040877</v>
      </c>
      <c r="F33" s="85">
        <f t="shared" si="1"/>
        <v>0.007651736111111111</v>
      </c>
      <c r="G33" s="27"/>
      <c r="H33" s="29"/>
      <c r="I33" s="30"/>
    </row>
    <row r="34" spans="1:9" ht="15" customHeight="1">
      <c r="A34" s="83" t="s">
        <v>91</v>
      </c>
      <c r="B34" s="160" t="s">
        <v>785</v>
      </c>
      <c r="C34" s="236">
        <v>0.023259606481481482</v>
      </c>
      <c r="D34" s="41">
        <f t="shared" si="2"/>
        <v>66.58091290436548</v>
      </c>
      <c r="E34" s="32">
        <f t="shared" si="0"/>
        <v>86.58091290436548</v>
      </c>
      <c r="F34" s="85">
        <f t="shared" si="1"/>
        <v>0.007773148148148149</v>
      </c>
      <c r="G34" s="27"/>
      <c r="H34" s="29"/>
      <c r="I34" s="30"/>
    </row>
    <row r="35" spans="1:9" ht="15" customHeight="1">
      <c r="A35" s="83" t="s">
        <v>92</v>
      </c>
      <c r="B35" s="160" t="s">
        <v>595</v>
      </c>
      <c r="C35" s="236">
        <v>0.023287037037037037</v>
      </c>
      <c r="D35" s="41">
        <f t="shared" si="2"/>
        <v>66.50248508946322</v>
      </c>
      <c r="E35" s="32">
        <f t="shared" si="0"/>
        <v>86.50248508946322</v>
      </c>
      <c r="F35" s="85">
        <f t="shared" si="1"/>
        <v>0.007800578703703704</v>
      </c>
      <c r="G35" s="27"/>
      <c r="H35" s="29"/>
      <c r="I35" s="30"/>
    </row>
    <row r="36" spans="1:9" ht="15" customHeight="1">
      <c r="A36" s="83" t="s">
        <v>93</v>
      </c>
      <c r="B36" s="160" t="s">
        <v>554</v>
      </c>
      <c r="C36" s="236">
        <v>0.023339814814814813</v>
      </c>
      <c r="D36" s="41">
        <f t="shared" si="2"/>
        <v>66.35210457412623</v>
      </c>
      <c r="E36" s="32">
        <f t="shared" si="0"/>
        <v>86.35210457412623</v>
      </c>
      <c r="F36" s="85">
        <f t="shared" si="1"/>
        <v>0.00785335648148148</v>
      </c>
      <c r="G36" s="27"/>
      <c r="H36" s="29"/>
      <c r="I36" s="30"/>
    </row>
    <row r="37" spans="1:9" ht="15" customHeight="1">
      <c r="A37" s="83" t="s">
        <v>94</v>
      </c>
      <c r="B37" s="160" t="s">
        <v>774</v>
      </c>
      <c r="C37" s="236">
        <v>0.02339236111111111</v>
      </c>
      <c r="D37" s="41">
        <f t="shared" si="2"/>
        <v>66.2030577408342</v>
      </c>
      <c r="E37" s="32">
        <f t="shared" si="0"/>
        <v>86.2030577408342</v>
      </c>
      <c r="F37" s="85">
        <f t="shared" si="1"/>
        <v>0.007905902777777777</v>
      </c>
      <c r="G37" s="27"/>
      <c r="H37" s="29"/>
      <c r="I37" s="30"/>
    </row>
    <row r="38" spans="1:9" ht="15" customHeight="1">
      <c r="A38" s="83" t="s">
        <v>95</v>
      </c>
      <c r="B38" s="160" t="s">
        <v>703</v>
      </c>
      <c r="C38" s="236">
        <v>0.02361215277777778</v>
      </c>
      <c r="D38" s="41">
        <f t="shared" si="2"/>
        <v>65.58681234651411</v>
      </c>
      <c r="E38" s="32">
        <f t="shared" si="0"/>
        <v>85.58681234651411</v>
      </c>
      <c r="F38" s="85">
        <f t="shared" si="1"/>
        <v>0.008125694444444448</v>
      </c>
      <c r="G38" s="27"/>
      <c r="H38" s="29"/>
      <c r="I38" s="30"/>
    </row>
    <row r="39" spans="1:9" ht="15" customHeight="1">
      <c r="A39" s="83" t="s">
        <v>96</v>
      </c>
      <c r="B39" s="160" t="s">
        <v>757</v>
      </c>
      <c r="C39" s="236">
        <v>0.02446539351851852</v>
      </c>
      <c r="D39" s="41">
        <f t="shared" si="2"/>
        <v>63.299445077845206</v>
      </c>
      <c r="E39" s="32">
        <f t="shared" si="0"/>
        <v>83.2994450778452</v>
      </c>
      <c r="F39" s="85">
        <f t="shared" si="1"/>
        <v>0.008978935185185189</v>
      </c>
      <c r="G39" s="27"/>
      <c r="H39" s="29"/>
      <c r="I39" s="30"/>
    </row>
    <row r="40" spans="1:9" ht="15" customHeight="1">
      <c r="A40" s="83" t="s">
        <v>97</v>
      </c>
      <c r="B40" s="160" t="s">
        <v>725</v>
      </c>
      <c r="C40" s="236">
        <v>0.024614583333333332</v>
      </c>
      <c r="D40" s="41">
        <f t="shared" si="2"/>
        <v>62.91578501904359</v>
      </c>
      <c r="E40" s="32">
        <f t="shared" si="0"/>
        <v>82.9157850190436</v>
      </c>
      <c r="F40" s="85">
        <f t="shared" si="1"/>
        <v>0.009128124999999999</v>
      </c>
      <c r="G40" s="27"/>
      <c r="H40" s="29"/>
      <c r="I40" s="30"/>
    </row>
    <row r="41" spans="1:9" ht="15" customHeight="1">
      <c r="A41" s="83" t="s">
        <v>98</v>
      </c>
      <c r="B41" s="160" t="s">
        <v>597</v>
      </c>
      <c r="C41" s="236">
        <v>0.02463148148148148</v>
      </c>
      <c r="D41" s="41">
        <f t="shared" si="2"/>
        <v>62.87262235922111</v>
      </c>
      <c r="E41" s="32">
        <f aca="true" t="shared" si="3" ref="E41:E68">E$4+D41</f>
        <v>82.87262235922111</v>
      </c>
      <c r="F41" s="85">
        <f t="shared" si="1"/>
        <v>0.009145023148148147</v>
      </c>
      <c r="G41" s="27"/>
      <c r="H41" s="29"/>
      <c r="I41" s="30"/>
    </row>
    <row r="42" spans="1:9" ht="15" customHeight="1">
      <c r="A42" s="83" t="s">
        <v>99</v>
      </c>
      <c r="B42" s="160" t="s">
        <v>566</v>
      </c>
      <c r="C42" s="236">
        <v>0.024787268518518518</v>
      </c>
      <c r="D42" s="41">
        <f t="shared" si="2"/>
        <v>62.477470326201654</v>
      </c>
      <c r="E42" s="32">
        <f t="shared" si="3"/>
        <v>82.47747032620165</v>
      </c>
      <c r="F42" s="85">
        <f t="shared" si="1"/>
        <v>0.009300810185185185</v>
      </c>
      <c r="G42" s="27"/>
      <c r="H42" s="29"/>
      <c r="I42" s="30"/>
    </row>
    <row r="43" spans="1:9" ht="15" customHeight="1">
      <c r="A43" s="83" t="s">
        <v>100</v>
      </c>
      <c r="B43" s="160" t="s">
        <v>687</v>
      </c>
      <c r="C43" s="236">
        <v>0.025143518518518513</v>
      </c>
      <c r="D43" s="41">
        <f t="shared" si="2"/>
        <v>61.59224820475052</v>
      </c>
      <c r="E43" s="32">
        <f t="shared" si="3"/>
        <v>81.59224820475052</v>
      </c>
      <c r="F43" s="85">
        <f t="shared" si="1"/>
        <v>0.00965706018518518</v>
      </c>
      <c r="G43" s="27"/>
      <c r="H43" s="29"/>
      <c r="I43" s="30"/>
    </row>
    <row r="44" spans="1:9" ht="15" customHeight="1">
      <c r="A44" s="83" t="s">
        <v>101</v>
      </c>
      <c r="B44" s="160" t="s">
        <v>638</v>
      </c>
      <c r="C44" s="236">
        <v>0.025333333333333333</v>
      </c>
      <c r="D44" s="41">
        <f t="shared" si="2"/>
        <v>61.13075657894736</v>
      </c>
      <c r="E44" s="32">
        <f t="shared" si="3"/>
        <v>81.13075657894737</v>
      </c>
      <c r="F44" s="85">
        <f t="shared" si="1"/>
        <v>0.009846875</v>
      </c>
      <c r="G44" s="27"/>
      <c r="H44" s="29"/>
      <c r="I44" s="30"/>
    </row>
    <row r="45" spans="1:9" ht="15" customHeight="1">
      <c r="A45" s="83" t="s">
        <v>102</v>
      </c>
      <c r="B45" s="160" t="s">
        <v>593</v>
      </c>
      <c r="C45" s="236">
        <v>0.025360763888888888</v>
      </c>
      <c r="D45" s="41">
        <f t="shared" si="2"/>
        <v>61.064636700940596</v>
      </c>
      <c r="E45" s="32">
        <f t="shared" si="3"/>
        <v>81.0646367009406</v>
      </c>
      <c r="F45" s="85">
        <f t="shared" si="1"/>
        <v>0.009874305555555555</v>
      </c>
      <c r="G45" s="27"/>
      <c r="H45" s="29"/>
      <c r="I45" s="30"/>
    </row>
    <row r="46" spans="1:9" ht="15" customHeight="1">
      <c r="A46" s="83" t="s">
        <v>103</v>
      </c>
      <c r="B46" s="160" t="s">
        <v>602</v>
      </c>
      <c r="C46" s="236">
        <v>0.025495370370370366</v>
      </c>
      <c r="D46" s="41">
        <f t="shared" si="2"/>
        <v>60.742237152714736</v>
      </c>
      <c r="E46" s="32">
        <f t="shared" si="3"/>
        <v>80.74223715271474</v>
      </c>
      <c r="F46" s="85">
        <f t="shared" si="1"/>
        <v>0.010008912037037033</v>
      </c>
      <c r="G46" s="27"/>
      <c r="H46" s="29"/>
      <c r="I46" s="30"/>
    </row>
    <row r="47" spans="1:9" ht="15" customHeight="1">
      <c r="A47" s="83" t="s">
        <v>104</v>
      </c>
      <c r="B47" s="160" t="s">
        <v>702</v>
      </c>
      <c r="C47" s="236">
        <v>0.026041666666666668</v>
      </c>
      <c r="D47" s="41">
        <f t="shared" si="2"/>
        <v>59.467999999999996</v>
      </c>
      <c r="E47" s="32">
        <f t="shared" si="3"/>
        <v>79.46799999999999</v>
      </c>
      <c r="F47" s="85">
        <f t="shared" si="1"/>
        <v>0.010555208333333335</v>
      </c>
      <c r="G47" s="27"/>
      <c r="H47" s="29"/>
      <c r="I47" s="30"/>
    </row>
    <row r="48" spans="1:9" ht="15" customHeight="1">
      <c r="A48" s="83" t="s">
        <v>105</v>
      </c>
      <c r="B48" s="160" t="s">
        <v>573</v>
      </c>
      <c r="C48" s="236">
        <v>0.02613900462962963</v>
      </c>
      <c r="D48" s="41">
        <f t="shared" si="2"/>
        <v>59.24654956363105</v>
      </c>
      <c r="E48" s="32">
        <f t="shared" si="3"/>
        <v>79.24654956363105</v>
      </c>
      <c r="F48" s="85">
        <f t="shared" si="1"/>
        <v>0.010652546296296297</v>
      </c>
      <c r="G48" s="27"/>
      <c r="H48" s="29"/>
      <c r="I48" s="30"/>
    </row>
    <row r="49" spans="1:9" ht="15" customHeight="1">
      <c r="A49" s="83" t="s">
        <v>106</v>
      </c>
      <c r="B49" s="160" t="s">
        <v>561</v>
      </c>
      <c r="C49" s="236">
        <v>0.02615069444444444</v>
      </c>
      <c r="D49" s="41">
        <f t="shared" si="2"/>
        <v>59.22006532649973</v>
      </c>
      <c r="E49" s="32">
        <f t="shared" si="3"/>
        <v>79.22006532649974</v>
      </c>
      <c r="F49" s="85">
        <f aca="true" t="shared" si="4" ref="F49:F65">C49-C$9</f>
        <v>0.010664236111111109</v>
      </c>
      <c r="G49" s="27"/>
      <c r="H49" s="29"/>
      <c r="I49" s="30"/>
    </row>
    <row r="50" spans="1:6" ht="15" customHeight="1">
      <c r="A50" s="83" t="s">
        <v>107</v>
      </c>
      <c r="B50" s="160" t="s">
        <v>556</v>
      </c>
      <c r="C50" s="236">
        <v>0.026205439814814813</v>
      </c>
      <c r="D50" s="41">
        <f t="shared" si="2"/>
        <v>59.096349623479014</v>
      </c>
      <c r="E50" s="32">
        <f t="shared" si="3"/>
        <v>79.09634962347901</v>
      </c>
      <c r="F50" s="85">
        <f t="shared" si="4"/>
        <v>0.01071898148148148</v>
      </c>
    </row>
    <row r="51" spans="1:6" ht="15" customHeight="1">
      <c r="A51" s="83" t="s">
        <v>108</v>
      </c>
      <c r="B51" s="160" t="s">
        <v>906</v>
      </c>
      <c r="C51" s="236">
        <v>0.02639583333333333</v>
      </c>
      <c r="D51" s="41">
        <f t="shared" si="2"/>
        <v>58.670086819258096</v>
      </c>
      <c r="E51" s="32">
        <f t="shared" si="3"/>
        <v>78.6700868192581</v>
      </c>
      <c r="F51" s="85">
        <f t="shared" si="4"/>
        <v>0.010909374999999997</v>
      </c>
    </row>
    <row r="52" spans="1:6" ht="15" customHeight="1">
      <c r="A52" s="83" t="s">
        <v>109</v>
      </c>
      <c r="B52" s="160" t="s">
        <v>550</v>
      </c>
      <c r="C52" s="236">
        <v>0.026502546296296295</v>
      </c>
      <c r="D52" s="41">
        <f t="shared" si="2"/>
        <v>58.43385069568787</v>
      </c>
      <c r="E52" s="32">
        <f t="shared" si="3"/>
        <v>78.43385069568788</v>
      </c>
      <c r="F52" s="85">
        <f t="shared" si="4"/>
        <v>0.011016087962962962</v>
      </c>
    </row>
    <row r="53" spans="1:6" ht="15" customHeight="1">
      <c r="A53" s="83" t="s">
        <v>110</v>
      </c>
      <c r="B53" s="160" t="s">
        <v>855</v>
      </c>
      <c r="C53" s="236">
        <v>0.02652777777777778</v>
      </c>
      <c r="D53" s="41">
        <f t="shared" si="2"/>
        <v>58.37827225130889</v>
      </c>
      <c r="E53" s="32">
        <f t="shared" si="3"/>
        <v>78.37827225130889</v>
      </c>
      <c r="F53" s="85">
        <f t="shared" si="4"/>
        <v>0.011041319444444446</v>
      </c>
    </row>
    <row r="54" spans="1:6" ht="15" customHeight="1">
      <c r="A54" s="83" t="s">
        <v>111</v>
      </c>
      <c r="B54" s="160" t="s">
        <v>588</v>
      </c>
      <c r="C54" s="236">
        <v>0.02657662037037037</v>
      </c>
      <c r="D54" s="41">
        <f t="shared" si="2"/>
        <v>58.27098448754911</v>
      </c>
      <c r="E54" s="32">
        <f t="shared" si="3"/>
        <v>78.2709844875491</v>
      </c>
      <c r="F54" s="85">
        <f t="shared" si="4"/>
        <v>0.011090162037037036</v>
      </c>
    </row>
    <row r="55" spans="1:6" ht="15" customHeight="1">
      <c r="A55" s="83" t="s">
        <v>112</v>
      </c>
      <c r="B55" s="160" t="s">
        <v>584</v>
      </c>
      <c r="C55" s="236">
        <v>0.026599768518518516</v>
      </c>
      <c r="D55" s="41">
        <f t="shared" si="2"/>
        <v>58.22027482138351</v>
      </c>
      <c r="E55" s="32">
        <f t="shared" si="3"/>
        <v>78.22027482138351</v>
      </c>
      <c r="F55" s="85">
        <f t="shared" si="4"/>
        <v>0.011113310185185183</v>
      </c>
    </row>
    <row r="56" spans="1:6" ht="15" customHeight="1">
      <c r="A56" s="83" t="s">
        <v>113</v>
      </c>
      <c r="B56" s="160" t="s">
        <v>641</v>
      </c>
      <c r="C56" s="236">
        <v>0.027046527777777777</v>
      </c>
      <c r="D56" s="41">
        <f t="shared" si="2"/>
        <v>57.25858217577734</v>
      </c>
      <c r="E56" s="32">
        <f t="shared" si="3"/>
        <v>77.25858217577735</v>
      </c>
      <c r="F56" s="85">
        <f t="shared" si="4"/>
        <v>0.011560069444444444</v>
      </c>
    </row>
    <row r="57" spans="1:6" ht="15" customHeight="1">
      <c r="A57" s="83" t="s">
        <v>114</v>
      </c>
      <c r="B57" s="160" t="s">
        <v>640</v>
      </c>
      <c r="C57" s="236">
        <v>0.027268518518518515</v>
      </c>
      <c r="D57" s="41">
        <f t="shared" si="2"/>
        <v>56.792444821731756</v>
      </c>
      <c r="E57" s="32">
        <f t="shared" si="3"/>
        <v>76.79244482173175</v>
      </c>
      <c r="F57" s="85">
        <f t="shared" si="4"/>
        <v>0.011782060185185182</v>
      </c>
    </row>
    <row r="58" spans="1:6" ht="15" customHeight="1">
      <c r="A58" s="83" t="s">
        <v>115</v>
      </c>
      <c r="B58" s="160" t="s">
        <v>555</v>
      </c>
      <c r="C58" s="236">
        <v>0.027582291666666665</v>
      </c>
      <c r="D58" s="41">
        <f t="shared" si="2"/>
        <v>56.14638015030779</v>
      </c>
      <c r="E58" s="32">
        <f t="shared" si="3"/>
        <v>76.14638015030779</v>
      </c>
      <c r="F58" s="85">
        <f t="shared" si="4"/>
        <v>0.012095833333333332</v>
      </c>
    </row>
    <row r="59" spans="1:6" ht="15" customHeight="1">
      <c r="A59" s="83" t="s">
        <v>116</v>
      </c>
      <c r="B59" s="160" t="s">
        <v>537</v>
      </c>
      <c r="C59" s="236">
        <v>0.027621643518518518</v>
      </c>
      <c r="D59" s="41">
        <f t="shared" si="2"/>
        <v>56.06638983285216</v>
      </c>
      <c r="E59" s="32">
        <f t="shared" si="3"/>
        <v>76.06638983285217</v>
      </c>
      <c r="F59" s="85">
        <f t="shared" si="4"/>
        <v>0.012135185185185185</v>
      </c>
    </row>
    <row r="60" spans="1:6" ht="15" customHeight="1">
      <c r="A60" s="83" t="s">
        <v>117</v>
      </c>
      <c r="B60" s="160" t="s">
        <v>728</v>
      </c>
      <c r="C60" s="236">
        <v>0.02784351851851852</v>
      </c>
      <c r="D60" s="41">
        <f t="shared" si="2"/>
        <v>55.619616906654244</v>
      </c>
      <c r="E60" s="32">
        <f t="shared" si="3"/>
        <v>75.61961690665424</v>
      </c>
      <c r="F60" s="85">
        <f t="shared" si="4"/>
        <v>0.012357060185185188</v>
      </c>
    </row>
    <row r="61" spans="1:6" ht="15" customHeight="1">
      <c r="A61" s="83" t="s">
        <v>118</v>
      </c>
      <c r="B61" s="160" t="s">
        <v>568</v>
      </c>
      <c r="C61" s="236">
        <v>0.027914699074074078</v>
      </c>
      <c r="D61" s="41">
        <f t="shared" si="2"/>
        <v>55.47779072322675</v>
      </c>
      <c r="E61" s="32">
        <f t="shared" si="3"/>
        <v>75.47779072322675</v>
      </c>
      <c r="F61" s="85">
        <f t="shared" si="4"/>
        <v>0.012428240740740745</v>
      </c>
    </row>
    <row r="62" spans="1:6" ht="15" customHeight="1">
      <c r="A62" s="83" t="s">
        <v>119</v>
      </c>
      <c r="B62" s="160" t="s">
        <v>907</v>
      </c>
      <c r="C62" s="236">
        <v>0.027956597222222223</v>
      </c>
      <c r="D62" s="41">
        <f t="shared" si="2"/>
        <v>55.39464696019375</v>
      </c>
      <c r="E62" s="32">
        <f t="shared" si="3"/>
        <v>75.39464696019374</v>
      </c>
      <c r="F62" s="85">
        <f t="shared" si="4"/>
        <v>0.01247013888888889</v>
      </c>
    </row>
    <row r="63" spans="1:6" ht="15" customHeight="1">
      <c r="A63" s="83" t="s">
        <v>120</v>
      </c>
      <c r="B63" s="160" t="s">
        <v>848</v>
      </c>
      <c r="C63" s="236">
        <v>0.028308912037037035</v>
      </c>
      <c r="D63" s="41">
        <f t="shared" si="2"/>
        <v>54.705240219306674</v>
      </c>
      <c r="E63" s="32">
        <f t="shared" si="3"/>
        <v>74.70524021930667</v>
      </c>
      <c r="F63" s="85">
        <f t="shared" si="4"/>
        <v>0.012822453703703702</v>
      </c>
    </row>
    <row r="64" spans="1:6" ht="15" customHeight="1">
      <c r="A64" s="83" t="s">
        <v>121</v>
      </c>
      <c r="B64" s="160" t="s">
        <v>714</v>
      </c>
      <c r="C64" s="236">
        <v>0.028819444444444443</v>
      </c>
      <c r="D64" s="41">
        <f t="shared" si="2"/>
        <v>53.73614457831325</v>
      </c>
      <c r="E64" s="32">
        <f t="shared" si="3"/>
        <v>73.73614457831326</v>
      </c>
      <c r="F64" s="85">
        <f t="shared" si="4"/>
        <v>0.01333298611111111</v>
      </c>
    </row>
    <row r="65" spans="1:6" ht="15" customHeight="1">
      <c r="A65" s="83" t="s">
        <v>122</v>
      </c>
      <c r="B65" s="160" t="s">
        <v>635</v>
      </c>
      <c r="C65" s="236">
        <v>0.029289467592592596</v>
      </c>
      <c r="D65" s="41">
        <f t="shared" si="2"/>
        <v>52.873813033221225</v>
      </c>
      <c r="E65" s="32">
        <f t="shared" si="3"/>
        <v>72.87381303322123</v>
      </c>
      <c r="F65" s="85">
        <f t="shared" si="4"/>
        <v>0.013803009259259263</v>
      </c>
    </row>
    <row r="66" spans="1:6" ht="15" customHeight="1">
      <c r="A66" s="83" t="s">
        <v>123</v>
      </c>
      <c r="B66" s="160" t="s">
        <v>611</v>
      </c>
      <c r="C66" s="236">
        <v>0.029329282407407408</v>
      </c>
      <c r="D66" s="41">
        <f t="shared" si="2"/>
        <v>52.802036266056305</v>
      </c>
      <c r="E66" s="32">
        <f t="shared" si="3"/>
        <v>72.8020362660563</v>
      </c>
      <c r="F66" s="85">
        <f>C66-C$9</f>
        <v>0.013842824074074075</v>
      </c>
    </row>
    <row r="67" spans="1:6" ht="15" customHeight="1">
      <c r="A67" s="83" t="s">
        <v>124</v>
      </c>
      <c r="B67" s="160" t="s">
        <v>779</v>
      </c>
      <c r="C67" s="236">
        <v>0.029604166666666668</v>
      </c>
      <c r="D67" s="41">
        <f t="shared" si="2"/>
        <v>52.311752287121735</v>
      </c>
      <c r="E67" s="32">
        <f t="shared" si="3"/>
        <v>72.31175228712173</v>
      </c>
      <c r="F67" s="85">
        <f>C67-C$9</f>
        <v>0.014117708333333335</v>
      </c>
    </row>
    <row r="68" spans="1:6" ht="15" customHeight="1">
      <c r="A68" s="83" t="s">
        <v>125</v>
      </c>
      <c r="B68" s="160" t="s">
        <v>653</v>
      </c>
      <c r="C68" s="236">
        <v>0.030012847222222222</v>
      </c>
      <c r="D68" s="41">
        <f t="shared" si="2"/>
        <v>51.599430799310475</v>
      </c>
      <c r="E68" s="32">
        <f t="shared" si="3"/>
        <v>71.59943079931048</v>
      </c>
      <c r="F68" s="85">
        <f>C68-C$9</f>
        <v>0.014526388888888889</v>
      </c>
    </row>
    <row r="69" spans="1:6" ht="15" customHeight="1">
      <c r="A69" s="83" t="s">
        <v>126</v>
      </c>
      <c r="B69" s="160" t="s">
        <v>908</v>
      </c>
      <c r="C69" s="236">
        <v>0.03057314814814815</v>
      </c>
      <c r="D69" s="41">
        <f t="shared" si="2"/>
        <v>50.65379024198188</v>
      </c>
      <c r="E69" s="32">
        <f aca="true" t="shared" si="5" ref="E69:E82">E$4+D69</f>
        <v>70.65379024198188</v>
      </c>
      <c r="F69" s="85">
        <f aca="true" t="shared" si="6" ref="F69:F82">C69-C$9</f>
        <v>0.015086689814814818</v>
      </c>
    </row>
    <row r="70" spans="1:6" ht="15" customHeight="1">
      <c r="A70" s="83" t="s">
        <v>127</v>
      </c>
      <c r="B70" s="160" t="s">
        <v>609</v>
      </c>
      <c r="C70" s="236">
        <v>0.030709027777777776</v>
      </c>
      <c r="D70" s="41">
        <f t="shared" si="2"/>
        <v>50.429660116234366</v>
      </c>
      <c r="E70" s="32">
        <f t="shared" si="5"/>
        <v>70.42966011623437</v>
      </c>
      <c r="F70" s="85">
        <f t="shared" si="6"/>
        <v>0.015222569444444443</v>
      </c>
    </row>
    <row r="71" spans="1:6" ht="15" customHeight="1">
      <c r="A71" s="83" t="s">
        <v>128</v>
      </c>
      <c r="B71" s="160" t="s">
        <v>718</v>
      </c>
      <c r="C71" s="236">
        <v>0.03107638888888889</v>
      </c>
      <c r="D71" s="41">
        <f t="shared" si="2"/>
        <v>49.83351955307263</v>
      </c>
      <c r="E71" s="32">
        <f t="shared" si="5"/>
        <v>69.83351955307262</v>
      </c>
      <c r="F71" s="85">
        <f t="shared" si="6"/>
        <v>0.015589930555555557</v>
      </c>
    </row>
    <row r="72" spans="1:6" ht="15" customHeight="1">
      <c r="A72" s="83" t="s">
        <v>129</v>
      </c>
      <c r="B72" s="160" t="s">
        <v>909</v>
      </c>
      <c r="C72" s="236">
        <v>0.031083333333333334</v>
      </c>
      <c r="D72" s="41">
        <f t="shared" si="2"/>
        <v>49.82238605898123</v>
      </c>
      <c r="E72" s="32">
        <f t="shared" si="5"/>
        <v>69.82238605898124</v>
      </c>
      <c r="F72" s="85">
        <f t="shared" si="6"/>
        <v>0.015596875000000001</v>
      </c>
    </row>
    <row r="73" spans="1:6" ht="15" customHeight="1">
      <c r="A73" s="83" t="s">
        <v>130</v>
      </c>
      <c r="B73" s="160" t="s">
        <v>740</v>
      </c>
      <c r="C73" s="236">
        <v>0.031926388888888886</v>
      </c>
      <c r="D73" s="41">
        <f t="shared" si="2"/>
        <v>48.5067646930874</v>
      </c>
      <c r="E73" s="32">
        <f t="shared" si="5"/>
        <v>68.5067646930874</v>
      </c>
      <c r="F73" s="85">
        <f t="shared" si="6"/>
        <v>0.01643993055555555</v>
      </c>
    </row>
    <row r="74" spans="1:6" ht="15" customHeight="1">
      <c r="A74" s="83" t="s">
        <v>131</v>
      </c>
      <c r="B74" s="160" t="s">
        <v>575</v>
      </c>
      <c r="C74" s="236">
        <v>0.03194814814814815</v>
      </c>
      <c r="D74" s="41">
        <f aca="true" t="shared" si="7" ref="D74:D82">(C$9/C74)*100</f>
        <v>48.47372768374681</v>
      </c>
      <c r="E74" s="32">
        <f t="shared" si="5"/>
        <v>68.4737276837468</v>
      </c>
      <c r="F74" s="85">
        <f t="shared" si="6"/>
        <v>0.016461689814814814</v>
      </c>
    </row>
    <row r="75" spans="1:6" ht="15" customHeight="1">
      <c r="A75" s="83" t="s">
        <v>132</v>
      </c>
      <c r="B75" s="160" t="s">
        <v>605</v>
      </c>
      <c r="C75" s="236">
        <v>0.032889814814814816</v>
      </c>
      <c r="D75" s="41">
        <f t="shared" si="7"/>
        <v>47.085878775935356</v>
      </c>
      <c r="E75" s="32">
        <f t="shared" si="5"/>
        <v>67.08587877593536</v>
      </c>
      <c r="F75" s="85">
        <f t="shared" si="6"/>
        <v>0.01740335648148148</v>
      </c>
    </row>
    <row r="76" spans="1:6" ht="15" customHeight="1">
      <c r="A76" s="83" t="s">
        <v>133</v>
      </c>
      <c r="B76" s="160" t="s">
        <v>644</v>
      </c>
      <c r="C76" s="236">
        <v>0.033587962962962965</v>
      </c>
      <c r="D76" s="41">
        <f t="shared" si="7"/>
        <v>46.107167470709854</v>
      </c>
      <c r="E76" s="32">
        <f t="shared" si="5"/>
        <v>66.10716747070985</v>
      </c>
      <c r="F76" s="85">
        <f t="shared" si="6"/>
        <v>0.01810150462962963</v>
      </c>
    </row>
    <row r="77" spans="1:6" ht="15" customHeight="1">
      <c r="A77" s="83" t="s">
        <v>134</v>
      </c>
      <c r="B77" s="160" t="s">
        <v>590</v>
      </c>
      <c r="C77" s="236">
        <v>0.034066435185185186</v>
      </c>
      <c r="D77" s="41">
        <f t="shared" si="7"/>
        <v>45.45957993300128</v>
      </c>
      <c r="E77" s="32">
        <f t="shared" si="5"/>
        <v>65.45957993300128</v>
      </c>
      <c r="F77" s="85">
        <f t="shared" si="6"/>
        <v>0.01857997685185185</v>
      </c>
    </row>
    <row r="78" spans="1:6" ht="15" customHeight="1">
      <c r="A78" s="83" t="s">
        <v>135</v>
      </c>
      <c r="B78" s="160" t="s">
        <v>688</v>
      </c>
      <c r="C78" s="236">
        <v>0.03552083333333333</v>
      </c>
      <c r="D78" s="41">
        <f t="shared" si="7"/>
        <v>43.598240469208214</v>
      </c>
      <c r="E78" s="32">
        <f t="shared" si="5"/>
        <v>63.598240469208214</v>
      </c>
      <c r="F78" s="85">
        <f t="shared" si="6"/>
        <v>0.020034374999999993</v>
      </c>
    </row>
    <row r="79" spans="1:6" ht="15" customHeight="1">
      <c r="A79" s="83" t="s">
        <v>136</v>
      </c>
      <c r="B79" s="160" t="s">
        <v>594</v>
      </c>
      <c r="C79" s="236">
        <v>0.040104282407407404</v>
      </c>
      <c r="D79" s="41">
        <f t="shared" si="7"/>
        <v>38.615472971217976</v>
      </c>
      <c r="E79" s="32">
        <f t="shared" si="5"/>
        <v>58.615472971217976</v>
      </c>
      <c r="F79" s="85">
        <f t="shared" si="6"/>
        <v>0.02461782407407407</v>
      </c>
    </row>
    <row r="80" spans="1:6" ht="15" customHeight="1">
      <c r="A80" s="83" t="s">
        <v>137</v>
      </c>
      <c r="B80" s="160" t="s">
        <v>612</v>
      </c>
      <c r="C80" s="236">
        <v>0.042735532407407406</v>
      </c>
      <c r="D80" s="41">
        <f t="shared" si="7"/>
        <v>36.23789727409373</v>
      </c>
      <c r="E80" s="32">
        <f t="shared" si="5"/>
        <v>56.23789727409373</v>
      </c>
      <c r="F80" s="85">
        <f t="shared" si="6"/>
        <v>0.02724907407407407</v>
      </c>
    </row>
    <row r="81" spans="1:6" ht="15" customHeight="1">
      <c r="A81" s="83" t="s">
        <v>138</v>
      </c>
      <c r="B81" s="160" t="s">
        <v>603</v>
      </c>
      <c r="C81" s="236">
        <v>0.042762037037037036</v>
      </c>
      <c r="D81" s="41">
        <f t="shared" si="7"/>
        <v>36.215436415997225</v>
      </c>
      <c r="E81" s="32">
        <f t="shared" si="5"/>
        <v>56.215436415997225</v>
      </c>
      <c r="F81" s="85">
        <f t="shared" si="6"/>
        <v>0.0272755787037037</v>
      </c>
    </row>
    <row r="82" spans="1:6" ht="15" customHeight="1">
      <c r="A82" s="83" t="s">
        <v>139</v>
      </c>
      <c r="B82" s="160" t="s">
        <v>601</v>
      </c>
      <c r="C82" s="236">
        <v>0.052083333333333336</v>
      </c>
      <c r="D82" s="41">
        <f t="shared" si="7"/>
        <v>29.733999999999998</v>
      </c>
      <c r="E82" s="32">
        <f t="shared" si="5"/>
        <v>49.733999999999995</v>
      </c>
      <c r="F82" s="85">
        <f t="shared" si="6"/>
        <v>0.036596875</v>
      </c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17.62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66" t="s">
        <v>45</v>
      </c>
      <c r="B1" s="266"/>
      <c r="C1" s="266"/>
      <c r="D1" s="266"/>
      <c r="E1" s="266"/>
      <c r="F1" s="266"/>
    </row>
    <row r="2" spans="1:6" s="1" customFormat="1" ht="12.75" customHeight="1">
      <c r="A2" s="74"/>
      <c r="B2" s="74"/>
      <c r="C2" s="74"/>
      <c r="D2" s="74"/>
      <c r="E2" s="74"/>
      <c r="F2" s="74"/>
    </row>
    <row r="3" spans="1:6" ht="12.75" customHeight="1">
      <c r="A3" s="127"/>
      <c r="B3" s="127"/>
      <c r="C3" s="139"/>
      <c r="E3" s="128" t="s">
        <v>15</v>
      </c>
      <c r="F3" s="130"/>
    </row>
    <row r="4" spans="1:6" ht="12.75" customHeight="1">
      <c r="A4" s="268" t="s">
        <v>16</v>
      </c>
      <c r="B4" s="268"/>
      <c r="C4" s="218" t="s">
        <v>17</v>
      </c>
      <c r="E4" s="128">
        <v>33</v>
      </c>
      <c r="F4" s="130"/>
    </row>
    <row r="5" spans="1:6" ht="12.75" customHeight="1">
      <c r="A5" s="268" t="s">
        <v>18</v>
      </c>
      <c r="B5" s="268"/>
      <c r="C5" s="225" t="s">
        <v>533</v>
      </c>
      <c r="D5" s="130"/>
      <c r="E5" s="130"/>
      <c r="F5" s="130"/>
    </row>
    <row r="6" spans="1:6" ht="12.75" customHeight="1">
      <c r="A6" s="268" t="s">
        <v>19</v>
      </c>
      <c r="B6" s="268"/>
      <c r="C6" s="267" t="s">
        <v>46</v>
      </c>
      <c r="D6" s="267"/>
      <c r="E6" s="267"/>
      <c r="F6" s="267"/>
    </row>
    <row r="7" spans="1:6" ht="12.75" customHeight="1" thickBot="1">
      <c r="A7" s="268" t="s">
        <v>21</v>
      </c>
      <c r="B7" s="268"/>
      <c r="C7" s="131">
        <v>90</v>
      </c>
      <c r="D7" s="130" t="s">
        <v>956</v>
      </c>
      <c r="E7" s="130"/>
      <c r="F7" s="130"/>
    </row>
    <row r="8" spans="1:6" ht="15" customHeight="1" thickBot="1">
      <c r="A8" s="66" t="s">
        <v>22</v>
      </c>
      <c r="B8" s="67" t="s">
        <v>23</v>
      </c>
      <c r="C8" s="54" t="s">
        <v>24</v>
      </c>
      <c r="D8" s="68" t="s">
        <v>25</v>
      </c>
      <c r="E8" s="117" t="s">
        <v>26</v>
      </c>
      <c r="F8" s="79" t="s">
        <v>4</v>
      </c>
    </row>
    <row r="9" spans="1:6" ht="12.75">
      <c r="A9" s="40" t="s">
        <v>66</v>
      </c>
      <c r="B9" s="159" t="s">
        <v>910</v>
      </c>
      <c r="C9" s="161">
        <v>0.0861574074074074</v>
      </c>
      <c r="D9" s="116">
        <f aca="true" t="shared" si="0" ref="D9:D46">(C$9/C9)*100</f>
        <v>100</v>
      </c>
      <c r="E9" s="42">
        <f aca="true" t="shared" si="1" ref="E9:E40">D9+E$4</f>
        <v>133</v>
      </c>
      <c r="F9" s="175">
        <f aca="true" t="shared" si="2" ref="F9:F46">C9-C$9</f>
        <v>0</v>
      </c>
    </row>
    <row r="10" spans="1:6" ht="12.75">
      <c r="A10" s="40" t="s">
        <v>67</v>
      </c>
      <c r="B10" s="160" t="s">
        <v>617</v>
      </c>
      <c r="C10" s="161">
        <v>0.08667824074074075</v>
      </c>
      <c r="D10" s="115">
        <f t="shared" si="0"/>
        <v>99.39911870743757</v>
      </c>
      <c r="E10" s="39">
        <f t="shared" si="1"/>
        <v>132.39911870743757</v>
      </c>
      <c r="F10" s="175">
        <f t="shared" si="2"/>
        <v>0.0005208333333333454</v>
      </c>
    </row>
    <row r="11" spans="1:6" ht="12.75">
      <c r="A11" s="40" t="s">
        <v>68</v>
      </c>
      <c r="B11" s="160" t="s">
        <v>911</v>
      </c>
      <c r="C11" s="161">
        <v>0.08748842592592593</v>
      </c>
      <c r="D11" s="115">
        <f t="shared" si="0"/>
        <v>98.47863474004498</v>
      </c>
      <c r="E11" s="39">
        <f t="shared" si="1"/>
        <v>131.47863474004498</v>
      </c>
      <c r="F11" s="175">
        <f t="shared" si="2"/>
        <v>0.001331018518518523</v>
      </c>
    </row>
    <row r="12" spans="1:6" ht="12.75">
      <c r="A12" s="40" t="s">
        <v>69</v>
      </c>
      <c r="B12" s="160" t="s">
        <v>912</v>
      </c>
      <c r="C12" s="161">
        <v>0.08847222222222223</v>
      </c>
      <c r="D12" s="115">
        <f t="shared" si="0"/>
        <v>97.38356881214023</v>
      </c>
      <c r="E12" s="39">
        <f t="shared" si="1"/>
        <v>130.38356881214023</v>
      </c>
      <c r="F12" s="175">
        <f t="shared" si="2"/>
        <v>0.002314814814814825</v>
      </c>
    </row>
    <row r="13" spans="1:6" ht="12.75">
      <c r="A13" s="40" t="s">
        <v>70</v>
      </c>
      <c r="B13" s="160" t="s">
        <v>927</v>
      </c>
      <c r="C13" s="161">
        <v>0.08862268518518518</v>
      </c>
      <c r="D13" s="115">
        <f t="shared" si="0"/>
        <v>97.21823168342694</v>
      </c>
      <c r="E13" s="39">
        <f t="shared" si="1"/>
        <v>130.21823168342695</v>
      </c>
      <c r="F13" s="175">
        <f t="shared" si="2"/>
        <v>0.0024652777777777746</v>
      </c>
    </row>
    <row r="14" spans="1:6" ht="12.75">
      <c r="A14" s="40" t="s">
        <v>71</v>
      </c>
      <c r="B14" s="160" t="s">
        <v>913</v>
      </c>
      <c r="C14" s="161">
        <v>0.08936342592592593</v>
      </c>
      <c r="D14" s="115">
        <f t="shared" si="0"/>
        <v>96.41238181582696</v>
      </c>
      <c r="E14" s="39">
        <f t="shared" si="1"/>
        <v>129.41238181582696</v>
      </c>
      <c r="F14" s="175">
        <f t="shared" si="2"/>
        <v>0.0032060185185185247</v>
      </c>
    </row>
    <row r="15" spans="1:6" ht="12.75">
      <c r="A15" s="40" t="s">
        <v>72</v>
      </c>
      <c r="B15" s="160" t="s">
        <v>557</v>
      </c>
      <c r="C15" s="161">
        <v>0.0916550925925926</v>
      </c>
      <c r="D15" s="115">
        <f t="shared" si="0"/>
        <v>94.00176789998737</v>
      </c>
      <c r="E15" s="39">
        <f t="shared" si="1"/>
        <v>127.00176789998737</v>
      </c>
      <c r="F15" s="175">
        <f t="shared" si="2"/>
        <v>0.005497685185185189</v>
      </c>
    </row>
    <row r="16" spans="1:6" ht="12.75">
      <c r="A16" s="40" t="s">
        <v>73</v>
      </c>
      <c r="B16" s="160" t="s">
        <v>816</v>
      </c>
      <c r="C16" s="161">
        <v>0.09229166666666666</v>
      </c>
      <c r="D16" s="115">
        <f t="shared" si="0"/>
        <v>93.35339854527214</v>
      </c>
      <c r="E16" s="39">
        <f t="shared" si="1"/>
        <v>126.35339854527214</v>
      </c>
      <c r="F16" s="175">
        <f t="shared" si="2"/>
        <v>0.006134259259259256</v>
      </c>
    </row>
    <row r="17" spans="1:6" ht="12.75">
      <c r="A17" s="40" t="s">
        <v>74</v>
      </c>
      <c r="B17" s="160" t="s">
        <v>886</v>
      </c>
      <c r="C17" s="161">
        <v>0.09313657407407407</v>
      </c>
      <c r="D17" s="115">
        <f t="shared" si="0"/>
        <v>92.50652417049832</v>
      </c>
      <c r="E17" s="39">
        <f t="shared" si="1"/>
        <v>125.50652417049832</v>
      </c>
      <c r="F17" s="175">
        <f t="shared" si="2"/>
        <v>0.006979166666666661</v>
      </c>
    </row>
    <row r="18" spans="1:6" ht="12.75">
      <c r="A18" s="40" t="s">
        <v>75</v>
      </c>
      <c r="B18" s="160" t="s">
        <v>902</v>
      </c>
      <c r="C18" s="161">
        <v>0.0945949074074074</v>
      </c>
      <c r="D18" s="115">
        <f t="shared" si="0"/>
        <v>91.08038663893308</v>
      </c>
      <c r="E18" s="39">
        <f t="shared" si="1"/>
        <v>124.08038663893308</v>
      </c>
      <c r="F18" s="175">
        <f t="shared" si="2"/>
        <v>0.0084375</v>
      </c>
    </row>
    <row r="19" spans="1:6" ht="12.75">
      <c r="A19" s="40" t="s">
        <v>76</v>
      </c>
      <c r="B19" s="160" t="s">
        <v>559</v>
      </c>
      <c r="C19" s="161">
        <v>0.09604166666666668</v>
      </c>
      <c r="D19" s="115">
        <f t="shared" si="0"/>
        <v>89.70836346107495</v>
      </c>
      <c r="E19" s="39">
        <f t="shared" si="1"/>
        <v>122.70836346107495</v>
      </c>
      <c r="F19" s="175">
        <f t="shared" si="2"/>
        <v>0.009884259259259273</v>
      </c>
    </row>
    <row r="20" spans="1:6" ht="12.75">
      <c r="A20" s="40" t="s">
        <v>77</v>
      </c>
      <c r="B20" s="160" t="s">
        <v>623</v>
      </c>
      <c r="C20" s="161">
        <v>0.09631944444444444</v>
      </c>
      <c r="D20" s="115">
        <f t="shared" si="0"/>
        <v>89.44965152607546</v>
      </c>
      <c r="E20" s="39">
        <f t="shared" si="1"/>
        <v>122.44965152607546</v>
      </c>
      <c r="F20" s="175">
        <f t="shared" si="2"/>
        <v>0.010162037037037039</v>
      </c>
    </row>
    <row r="21" spans="1:6" ht="12.75">
      <c r="A21" s="40" t="s">
        <v>78</v>
      </c>
      <c r="B21" s="160" t="s">
        <v>914</v>
      </c>
      <c r="C21" s="161">
        <v>0.09643518518518518</v>
      </c>
      <c r="D21" s="115">
        <f t="shared" si="0"/>
        <v>89.34229476716274</v>
      </c>
      <c r="E21" s="39">
        <f t="shared" si="1"/>
        <v>122.34229476716274</v>
      </c>
      <c r="F21" s="175">
        <f t="shared" si="2"/>
        <v>0.010277777777777775</v>
      </c>
    </row>
    <row r="22" spans="1:6" ht="12.75">
      <c r="A22" s="40" t="s">
        <v>79</v>
      </c>
      <c r="B22" s="160" t="s">
        <v>926</v>
      </c>
      <c r="C22" s="161">
        <v>0.09671296296296296</v>
      </c>
      <c r="D22" s="115">
        <f t="shared" si="0"/>
        <v>89.08568693154619</v>
      </c>
      <c r="E22" s="39">
        <f t="shared" si="1"/>
        <v>122.08568693154619</v>
      </c>
      <c r="F22" s="175">
        <f t="shared" si="2"/>
        <v>0.010555555555555554</v>
      </c>
    </row>
    <row r="23" spans="1:6" ht="12.75">
      <c r="A23" s="40" t="s">
        <v>80</v>
      </c>
      <c r="B23" s="160" t="s">
        <v>929</v>
      </c>
      <c r="C23" s="161">
        <v>0.09729166666666667</v>
      </c>
      <c r="D23" s="115">
        <f t="shared" si="0"/>
        <v>88.55579348084702</v>
      </c>
      <c r="E23" s="39">
        <f t="shared" si="1"/>
        <v>121.55579348084702</v>
      </c>
      <c r="F23" s="175">
        <f t="shared" si="2"/>
        <v>0.01113425925925926</v>
      </c>
    </row>
    <row r="24" spans="1:6" ht="12.75">
      <c r="A24" s="40" t="s">
        <v>81</v>
      </c>
      <c r="B24" s="160" t="s">
        <v>619</v>
      </c>
      <c r="C24" s="161">
        <v>0.09915509259259259</v>
      </c>
      <c r="D24" s="115">
        <f t="shared" si="0"/>
        <v>86.89156063966384</v>
      </c>
      <c r="E24" s="39">
        <f t="shared" si="1"/>
        <v>119.89156063966384</v>
      </c>
      <c r="F24" s="175">
        <f t="shared" si="2"/>
        <v>0.012997685185185182</v>
      </c>
    </row>
    <row r="25" spans="1:6" ht="12.75">
      <c r="A25" s="40" t="s">
        <v>82</v>
      </c>
      <c r="B25" s="160" t="s">
        <v>915</v>
      </c>
      <c r="C25" s="161">
        <v>0.09961805555555554</v>
      </c>
      <c r="D25" s="115">
        <f t="shared" si="0"/>
        <v>86.48774253514581</v>
      </c>
      <c r="E25" s="39">
        <f t="shared" si="1"/>
        <v>119.48774253514581</v>
      </c>
      <c r="F25" s="175">
        <f t="shared" si="2"/>
        <v>0.013460648148148138</v>
      </c>
    </row>
    <row r="26" spans="1:6" ht="12.75">
      <c r="A26" s="40" t="s">
        <v>83</v>
      </c>
      <c r="B26" s="160" t="s">
        <v>558</v>
      </c>
      <c r="C26" s="161">
        <v>0.10015046296296297</v>
      </c>
      <c r="D26" s="115">
        <f t="shared" si="0"/>
        <v>86.02796717901306</v>
      </c>
      <c r="E26" s="39">
        <f t="shared" si="1"/>
        <v>119.02796717901306</v>
      </c>
      <c r="F26" s="175">
        <f t="shared" si="2"/>
        <v>0.013993055555555564</v>
      </c>
    </row>
    <row r="27" spans="1:6" ht="12.75">
      <c r="A27" s="40" t="s">
        <v>84</v>
      </c>
      <c r="B27" s="160" t="s">
        <v>916</v>
      </c>
      <c r="C27" s="161">
        <v>0.10050925925925926</v>
      </c>
      <c r="D27" s="115">
        <f t="shared" si="0"/>
        <v>85.72086596038692</v>
      </c>
      <c r="E27" s="39">
        <f t="shared" si="1"/>
        <v>118.72086596038692</v>
      </c>
      <c r="F27" s="175">
        <f t="shared" si="2"/>
        <v>0.014351851851851852</v>
      </c>
    </row>
    <row r="28" spans="1:6" ht="12.75">
      <c r="A28" s="40" t="s">
        <v>85</v>
      </c>
      <c r="B28" s="160" t="s">
        <v>595</v>
      </c>
      <c r="C28" s="161">
        <v>0.10064814814814815</v>
      </c>
      <c r="D28" s="115">
        <f t="shared" si="0"/>
        <v>85.60257589696411</v>
      </c>
      <c r="E28" s="39">
        <f t="shared" si="1"/>
        <v>118.60257589696411</v>
      </c>
      <c r="F28" s="175">
        <f t="shared" si="2"/>
        <v>0.014490740740740748</v>
      </c>
    </row>
    <row r="29" spans="1:6" ht="12.75">
      <c r="A29" s="40" t="s">
        <v>86</v>
      </c>
      <c r="B29" s="160" t="s">
        <v>922</v>
      </c>
      <c r="C29" s="161">
        <v>0.1006712962962963</v>
      </c>
      <c r="D29" s="115">
        <f t="shared" si="0"/>
        <v>85.58289261899287</v>
      </c>
      <c r="E29" s="39">
        <f t="shared" si="1"/>
        <v>118.58289261899287</v>
      </c>
      <c r="F29" s="175">
        <f t="shared" si="2"/>
        <v>0.014513888888888896</v>
      </c>
    </row>
    <row r="30" spans="1:6" ht="12.75">
      <c r="A30" s="40" t="s">
        <v>87</v>
      </c>
      <c r="B30" s="160" t="s">
        <v>917</v>
      </c>
      <c r="C30" s="161">
        <v>0.10184027777777778</v>
      </c>
      <c r="D30" s="115">
        <f t="shared" si="0"/>
        <v>84.6005227866803</v>
      </c>
      <c r="E30" s="39">
        <f t="shared" si="1"/>
        <v>117.6005227866803</v>
      </c>
      <c r="F30" s="175">
        <f t="shared" si="2"/>
        <v>0.015682870370370375</v>
      </c>
    </row>
    <row r="31" spans="1:6" ht="12.75">
      <c r="A31" s="40" t="s">
        <v>88</v>
      </c>
      <c r="B31" s="160" t="s">
        <v>918</v>
      </c>
      <c r="C31" s="161">
        <v>0.10185185185185186</v>
      </c>
      <c r="D31" s="115">
        <f t="shared" si="0"/>
        <v>84.59090909090908</v>
      </c>
      <c r="E31" s="39">
        <f t="shared" si="1"/>
        <v>117.59090909090908</v>
      </c>
      <c r="F31" s="175">
        <f t="shared" si="2"/>
        <v>0.015694444444444455</v>
      </c>
    </row>
    <row r="32" spans="1:6" ht="12.75">
      <c r="A32" s="40" t="s">
        <v>89</v>
      </c>
      <c r="B32" s="160" t="s">
        <v>822</v>
      </c>
      <c r="C32" s="161">
        <v>0.10277777777777779</v>
      </c>
      <c r="D32" s="115">
        <f t="shared" si="0"/>
        <v>83.82882882882882</v>
      </c>
      <c r="E32" s="39">
        <f t="shared" si="1"/>
        <v>116.82882882882882</v>
      </c>
      <c r="F32" s="175">
        <f t="shared" si="2"/>
        <v>0.016620370370370383</v>
      </c>
    </row>
    <row r="33" spans="1:6" ht="12.75">
      <c r="A33" s="40" t="s">
        <v>90</v>
      </c>
      <c r="B33" s="160" t="s">
        <v>634</v>
      </c>
      <c r="C33" s="161">
        <v>0.10282407407407407</v>
      </c>
      <c r="D33" s="115">
        <f t="shared" si="0"/>
        <v>83.79108509680324</v>
      </c>
      <c r="E33" s="39">
        <f t="shared" si="1"/>
        <v>116.79108509680324</v>
      </c>
      <c r="F33" s="175">
        <f t="shared" si="2"/>
        <v>0.016666666666666663</v>
      </c>
    </row>
    <row r="34" spans="1:6" ht="12.75">
      <c r="A34" s="40" t="s">
        <v>91</v>
      </c>
      <c r="B34" s="160" t="s">
        <v>624</v>
      </c>
      <c r="C34" s="161">
        <v>0.10283564814814815</v>
      </c>
      <c r="D34" s="115">
        <f t="shared" si="0"/>
        <v>83.7816544738323</v>
      </c>
      <c r="E34" s="39">
        <f t="shared" si="1"/>
        <v>116.7816544738323</v>
      </c>
      <c r="F34" s="175">
        <f t="shared" si="2"/>
        <v>0.016678240740740743</v>
      </c>
    </row>
    <row r="35" spans="1:6" ht="12.75">
      <c r="A35" s="40" t="s">
        <v>92</v>
      </c>
      <c r="B35" s="160" t="s">
        <v>567</v>
      </c>
      <c r="C35" s="161">
        <v>0.10332175925925925</v>
      </c>
      <c r="D35" s="115">
        <f t="shared" si="0"/>
        <v>83.38747619581046</v>
      </c>
      <c r="E35" s="39">
        <f t="shared" si="1"/>
        <v>116.38747619581046</v>
      </c>
      <c r="F35" s="175">
        <f t="shared" si="2"/>
        <v>0.017164351851851847</v>
      </c>
    </row>
    <row r="36" spans="1:6" ht="12.75">
      <c r="A36" s="40" t="s">
        <v>93</v>
      </c>
      <c r="B36" s="160" t="s">
        <v>611</v>
      </c>
      <c r="C36" s="161">
        <v>0.10381944444444445</v>
      </c>
      <c r="D36" s="115">
        <f t="shared" si="0"/>
        <v>82.98773690078038</v>
      </c>
      <c r="E36" s="39">
        <f t="shared" si="1"/>
        <v>115.98773690078038</v>
      </c>
      <c r="F36" s="175">
        <f t="shared" si="2"/>
        <v>0.017662037037037046</v>
      </c>
    </row>
    <row r="37" spans="1:6" ht="12.75">
      <c r="A37" s="40" t="s">
        <v>94</v>
      </c>
      <c r="B37" s="160" t="s">
        <v>555</v>
      </c>
      <c r="C37" s="161">
        <v>0.10584490740740742</v>
      </c>
      <c r="D37" s="115">
        <f t="shared" si="0"/>
        <v>81.39967195188626</v>
      </c>
      <c r="E37" s="39">
        <f t="shared" si="1"/>
        <v>114.39967195188626</v>
      </c>
      <c r="F37" s="175">
        <f t="shared" si="2"/>
        <v>0.01968750000000001</v>
      </c>
    </row>
    <row r="38" spans="1:6" ht="12.75">
      <c r="A38" s="40" t="s">
        <v>95</v>
      </c>
      <c r="B38" s="160" t="s">
        <v>921</v>
      </c>
      <c r="C38" s="161">
        <v>0.10885416666666665</v>
      </c>
      <c r="D38" s="115">
        <f t="shared" si="0"/>
        <v>79.14938862307284</v>
      </c>
      <c r="E38" s="39">
        <f t="shared" si="1"/>
        <v>112.14938862307284</v>
      </c>
      <c r="F38" s="175">
        <f t="shared" si="2"/>
        <v>0.02269675925925925</v>
      </c>
    </row>
    <row r="39" spans="1:6" ht="12.75">
      <c r="A39" s="40" t="s">
        <v>96</v>
      </c>
      <c r="B39" s="160" t="s">
        <v>615</v>
      </c>
      <c r="C39" s="161">
        <v>0.10949074074074074</v>
      </c>
      <c r="D39" s="115">
        <f t="shared" si="0"/>
        <v>78.6892177589852</v>
      </c>
      <c r="E39" s="39">
        <f t="shared" si="1"/>
        <v>111.6892177589852</v>
      </c>
      <c r="F39" s="175">
        <f t="shared" si="2"/>
        <v>0.02333333333333333</v>
      </c>
    </row>
    <row r="40" spans="1:6" ht="12.75">
      <c r="A40" s="40" t="s">
        <v>97</v>
      </c>
      <c r="B40" s="160" t="s">
        <v>639</v>
      </c>
      <c r="C40" s="161">
        <v>0.10986111111111112</v>
      </c>
      <c r="D40" s="115">
        <f t="shared" si="0"/>
        <v>78.42393594605983</v>
      </c>
      <c r="E40" s="39">
        <f t="shared" si="1"/>
        <v>111.42393594605983</v>
      </c>
      <c r="F40" s="175">
        <f t="shared" si="2"/>
        <v>0.023703703703703713</v>
      </c>
    </row>
    <row r="41" spans="1:6" ht="12.75">
      <c r="A41" s="40" t="s">
        <v>98</v>
      </c>
      <c r="B41" s="160" t="s">
        <v>640</v>
      </c>
      <c r="C41" s="161">
        <v>0.11032407407407407</v>
      </c>
      <c r="D41" s="115">
        <f t="shared" si="0"/>
        <v>78.0948384389425</v>
      </c>
      <c r="E41" s="39">
        <f aca="true" t="shared" si="3" ref="E41:E80">D41+E$4</f>
        <v>111.0948384389425</v>
      </c>
      <c r="F41" s="175">
        <f t="shared" si="2"/>
        <v>0.02416666666666667</v>
      </c>
    </row>
    <row r="42" spans="1:6" ht="12.75">
      <c r="A42" s="40" t="s">
        <v>99</v>
      </c>
      <c r="B42" s="160" t="s">
        <v>537</v>
      </c>
      <c r="C42" s="161">
        <v>0.11038194444444445</v>
      </c>
      <c r="D42" s="115">
        <f t="shared" si="0"/>
        <v>78.05389535493342</v>
      </c>
      <c r="E42" s="39">
        <f t="shared" si="3"/>
        <v>111.05389535493342</v>
      </c>
      <c r="F42" s="175">
        <f t="shared" si="2"/>
        <v>0.024224537037037044</v>
      </c>
    </row>
    <row r="43" spans="1:6" ht="12.75">
      <c r="A43" s="40" t="s">
        <v>100</v>
      </c>
      <c r="B43" s="160" t="s">
        <v>564</v>
      </c>
      <c r="C43" s="161">
        <v>0.11084490740740742</v>
      </c>
      <c r="D43" s="115">
        <f t="shared" si="0"/>
        <v>77.7278897358254</v>
      </c>
      <c r="E43" s="39">
        <f t="shared" si="3"/>
        <v>110.7278897358254</v>
      </c>
      <c r="F43" s="175">
        <f t="shared" si="2"/>
        <v>0.024687500000000015</v>
      </c>
    </row>
    <row r="44" spans="1:6" ht="12.75">
      <c r="A44" s="40" t="s">
        <v>101</v>
      </c>
      <c r="B44" s="160" t="s">
        <v>924</v>
      </c>
      <c r="C44" s="161">
        <v>0.11096064814814814</v>
      </c>
      <c r="D44" s="115">
        <f t="shared" si="0"/>
        <v>77.64681339313654</v>
      </c>
      <c r="E44" s="39">
        <f t="shared" si="3"/>
        <v>110.64681339313654</v>
      </c>
      <c r="F44" s="175">
        <f t="shared" si="2"/>
        <v>0.024803240740740737</v>
      </c>
    </row>
    <row r="45" spans="1:6" ht="12.75">
      <c r="A45" s="40" t="s">
        <v>102</v>
      </c>
      <c r="B45" s="160" t="s">
        <v>618</v>
      </c>
      <c r="C45" s="161">
        <v>0.11153935185185186</v>
      </c>
      <c r="D45" s="115">
        <f t="shared" si="0"/>
        <v>77.24395558783853</v>
      </c>
      <c r="E45" s="39">
        <f t="shared" si="3"/>
        <v>110.24395558783853</v>
      </c>
      <c r="F45" s="175">
        <f t="shared" si="2"/>
        <v>0.025381944444444457</v>
      </c>
    </row>
    <row r="46" spans="1:6" ht="12.75">
      <c r="A46" s="40" t="s">
        <v>103</v>
      </c>
      <c r="B46" s="160" t="s">
        <v>857</v>
      </c>
      <c r="C46" s="161">
        <v>0.11215277777777777</v>
      </c>
      <c r="D46" s="115">
        <f t="shared" si="0"/>
        <v>76.82146542827658</v>
      </c>
      <c r="E46" s="39">
        <f t="shared" si="3"/>
        <v>109.82146542827658</v>
      </c>
      <c r="F46" s="175">
        <f t="shared" si="2"/>
        <v>0.025995370370370363</v>
      </c>
    </row>
    <row r="47" spans="1:6" ht="12.75">
      <c r="A47" s="40" t="s">
        <v>104</v>
      </c>
      <c r="B47" s="160" t="s">
        <v>593</v>
      </c>
      <c r="C47" s="161">
        <v>0.11228009259259258</v>
      </c>
      <c r="D47" s="115">
        <f>(C$9/C47)*100</f>
        <v>76.73435728275436</v>
      </c>
      <c r="E47" s="39">
        <f t="shared" si="3"/>
        <v>109.73435728275436</v>
      </c>
      <c r="F47" s="175">
        <f>C47-C$9</f>
        <v>0.02612268518518518</v>
      </c>
    </row>
    <row r="48" spans="1:6" ht="12.75">
      <c r="A48" s="40" t="s">
        <v>105</v>
      </c>
      <c r="B48" s="160" t="s">
        <v>638</v>
      </c>
      <c r="C48" s="161">
        <v>0.11232638888888889</v>
      </c>
      <c r="D48" s="115">
        <f>(C$9/C48)*100</f>
        <v>76.70273055126223</v>
      </c>
      <c r="E48" s="39">
        <f t="shared" si="3"/>
        <v>109.70273055126223</v>
      </c>
      <c r="F48" s="175">
        <f>C48-C$9</f>
        <v>0.026168981481481488</v>
      </c>
    </row>
    <row r="49" spans="1:6" ht="12.75">
      <c r="A49" s="40" t="s">
        <v>106</v>
      </c>
      <c r="B49" s="160" t="s">
        <v>725</v>
      </c>
      <c r="C49" s="161">
        <v>0.11234953703703704</v>
      </c>
      <c r="D49" s="115">
        <f>(C$9/C49)*100</f>
        <v>76.68692695992583</v>
      </c>
      <c r="E49" s="39">
        <f t="shared" si="3"/>
        <v>109.68692695992583</v>
      </c>
      <c r="F49" s="175">
        <f>C49-C$9</f>
        <v>0.026192129629629635</v>
      </c>
    </row>
    <row r="50" spans="1:6" ht="12.75">
      <c r="A50" s="40" t="s">
        <v>107</v>
      </c>
      <c r="B50" s="160" t="s">
        <v>575</v>
      </c>
      <c r="C50" s="161">
        <v>0.11238425925925927</v>
      </c>
      <c r="D50" s="115">
        <f>(C$9/C50)*100</f>
        <v>76.66323377960865</v>
      </c>
      <c r="E50" s="39">
        <f t="shared" si="3"/>
        <v>109.66323377960865</v>
      </c>
      <c r="F50" s="175">
        <f>C50-C$9</f>
        <v>0.026226851851851862</v>
      </c>
    </row>
    <row r="51" spans="1:6" ht="12.75">
      <c r="A51" s="40" t="s">
        <v>108</v>
      </c>
      <c r="B51" s="160" t="s">
        <v>855</v>
      </c>
      <c r="C51" s="161">
        <v>0.11344907407407408</v>
      </c>
      <c r="D51" s="115">
        <f>(C$9/C51)*100</f>
        <v>75.9436849622526</v>
      </c>
      <c r="E51" s="39">
        <f t="shared" si="3"/>
        <v>108.9436849622526</v>
      </c>
      <c r="F51" s="175">
        <f>C51-C$9</f>
        <v>0.027291666666666672</v>
      </c>
    </row>
    <row r="52" spans="1:6" ht="12.75">
      <c r="A52" s="40" t="s">
        <v>109</v>
      </c>
      <c r="B52" s="160" t="s">
        <v>566</v>
      </c>
      <c r="C52" s="161">
        <v>0.11537037037037036</v>
      </c>
      <c r="D52" s="115">
        <f aca="true" t="shared" si="4" ref="D52:D80">(C$9/C52)*100</f>
        <v>74.67897271268058</v>
      </c>
      <c r="E52" s="39">
        <f t="shared" si="3"/>
        <v>107.67897271268058</v>
      </c>
      <c r="F52" s="175">
        <f aca="true" t="shared" si="5" ref="F52:F71">C52-C$9</f>
        <v>0.029212962962962954</v>
      </c>
    </row>
    <row r="53" spans="1:6" ht="12.75">
      <c r="A53" s="40" t="s">
        <v>110</v>
      </c>
      <c r="B53" s="160" t="s">
        <v>554</v>
      </c>
      <c r="C53" s="161">
        <v>0.11662037037037037</v>
      </c>
      <c r="D53" s="115">
        <f t="shared" si="4"/>
        <v>73.87852322350138</v>
      </c>
      <c r="E53" s="39">
        <f t="shared" si="3"/>
        <v>106.87852322350138</v>
      </c>
      <c r="F53" s="175">
        <f t="shared" si="5"/>
        <v>0.03046296296296297</v>
      </c>
    </row>
    <row r="54" spans="1:6" ht="12.75">
      <c r="A54" s="40" t="s">
        <v>111</v>
      </c>
      <c r="B54" s="160" t="s">
        <v>757</v>
      </c>
      <c r="C54" s="161">
        <v>0.11674768518518519</v>
      </c>
      <c r="D54" s="115">
        <f t="shared" si="4"/>
        <v>73.79795776742341</v>
      </c>
      <c r="E54" s="39">
        <f t="shared" si="3"/>
        <v>106.79795776742341</v>
      </c>
      <c r="F54" s="175">
        <f t="shared" si="5"/>
        <v>0.030590277777777786</v>
      </c>
    </row>
    <row r="55" spans="1:6" ht="12.75">
      <c r="A55" s="40" t="s">
        <v>112</v>
      </c>
      <c r="B55" s="160" t="s">
        <v>930</v>
      </c>
      <c r="C55" s="161">
        <v>0.11864583333333334</v>
      </c>
      <c r="D55" s="115">
        <f t="shared" si="4"/>
        <v>72.61730562871914</v>
      </c>
      <c r="E55" s="39">
        <f t="shared" si="3"/>
        <v>105.61730562871914</v>
      </c>
      <c r="F55" s="175">
        <f t="shared" si="5"/>
        <v>0.032488425925925934</v>
      </c>
    </row>
    <row r="56" spans="1:6" ht="12.75">
      <c r="A56" s="40" t="s">
        <v>113</v>
      </c>
      <c r="B56" s="160" t="s">
        <v>905</v>
      </c>
      <c r="C56" s="161">
        <v>0.11996527777777777</v>
      </c>
      <c r="D56" s="115">
        <f t="shared" si="4"/>
        <v>71.81862035697057</v>
      </c>
      <c r="E56" s="39">
        <f t="shared" si="3"/>
        <v>104.81862035697057</v>
      </c>
      <c r="F56" s="175">
        <f t="shared" si="5"/>
        <v>0.03380787037037036</v>
      </c>
    </row>
    <row r="57" spans="1:6" ht="12.75">
      <c r="A57" s="40" t="s">
        <v>114</v>
      </c>
      <c r="B57" s="160" t="s">
        <v>919</v>
      </c>
      <c r="C57" s="161">
        <v>0.12030092592592594</v>
      </c>
      <c r="D57" s="115">
        <f t="shared" si="4"/>
        <v>71.61824129305367</v>
      </c>
      <c r="E57" s="39">
        <f t="shared" si="3"/>
        <v>104.61824129305367</v>
      </c>
      <c r="F57" s="175">
        <f t="shared" si="5"/>
        <v>0.03414351851851853</v>
      </c>
    </row>
    <row r="58" spans="1:6" ht="12.75">
      <c r="A58" s="40" t="s">
        <v>115</v>
      </c>
      <c r="B58" s="160" t="s">
        <v>702</v>
      </c>
      <c r="C58" s="161">
        <v>0.1216087962962963</v>
      </c>
      <c r="D58" s="115">
        <f t="shared" si="4"/>
        <v>70.84800609117731</v>
      </c>
      <c r="E58" s="39">
        <f t="shared" si="3"/>
        <v>103.84800609117731</v>
      </c>
      <c r="F58" s="175">
        <f t="shared" si="5"/>
        <v>0.03545138888888889</v>
      </c>
    </row>
    <row r="59" spans="1:6" ht="12.75">
      <c r="A59" s="40" t="s">
        <v>116</v>
      </c>
      <c r="B59" s="160" t="s">
        <v>714</v>
      </c>
      <c r="C59" s="161">
        <v>0.12274305555555555</v>
      </c>
      <c r="D59" s="115">
        <f t="shared" si="4"/>
        <v>70.1933050447902</v>
      </c>
      <c r="E59" s="39">
        <f t="shared" si="3"/>
        <v>103.1933050447902</v>
      </c>
      <c r="F59" s="175">
        <f t="shared" si="5"/>
        <v>0.036585648148148145</v>
      </c>
    </row>
    <row r="60" spans="1:6" ht="12.75">
      <c r="A60" s="40" t="s">
        <v>117</v>
      </c>
      <c r="B60" s="160" t="s">
        <v>603</v>
      </c>
      <c r="C60" s="161">
        <v>0.12418981481481482</v>
      </c>
      <c r="D60" s="115">
        <f t="shared" si="4"/>
        <v>69.37558247903075</v>
      </c>
      <c r="E60" s="39">
        <f t="shared" si="3"/>
        <v>102.37558247903075</v>
      </c>
      <c r="F60" s="175">
        <f t="shared" si="5"/>
        <v>0.03803240740740742</v>
      </c>
    </row>
    <row r="61" spans="1:6" ht="12.75">
      <c r="A61" s="40" t="s">
        <v>118</v>
      </c>
      <c r="B61" s="160" t="s">
        <v>925</v>
      </c>
      <c r="C61" s="161">
        <v>0.125</v>
      </c>
      <c r="D61" s="115">
        <f t="shared" si="4"/>
        <v>68.92592592592592</v>
      </c>
      <c r="E61" s="39">
        <f t="shared" si="3"/>
        <v>101.92592592592592</v>
      </c>
      <c r="F61" s="175">
        <f t="shared" si="5"/>
        <v>0.038842592592592595</v>
      </c>
    </row>
    <row r="62" spans="1:6" ht="12.75">
      <c r="A62" s="40" t="s">
        <v>119</v>
      </c>
      <c r="B62" s="160" t="s">
        <v>584</v>
      </c>
      <c r="C62" s="161">
        <v>0.12606481481481482</v>
      </c>
      <c r="D62" s="115">
        <f t="shared" si="4"/>
        <v>68.34373852368711</v>
      </c>
      <c r="E62" s="39">
        <f t="shared" si="3"/>
        <v>101.34373852368711</v>
      </c>
      <c r="F62" s="175">
        <f t="shared" si="5"/>
        <v>0.03990740740740742</v>
      </c>
    </row>
    <row r="63" spans="1:6" ht="12.75">
      <c r="A63" s="40" t="s">
        <v>120</v>
      </c>
      <c r="B63" s="160" t="s">
        <v>779</v>
      </c>
      <c r="C63" s="161">
        <v>0.12636574074074072</v>
      </c>
      <c r="D63" s="115">
        <f t="shared" si="4"/>
        <v>68.18098552848508</v>
      </c>
      <c r="E63" s="39">
        <f t="shared" si="3"/>
        <v>101.18098552848508</v>
      </c>
      <c r="F63" s="175">
        <f t="shared" si="5"/>
        <v>0.04020833333333332</v>
      </c>
    </row>
    <row r="64" spans="1:6" ht="12.75">
      <c r="A64" s="40" t="s">
        <v>121</v>
      </c>
      <c r="B64" s="160" t="s">
        <v>569</v>
      </c>
      <c r="C64" s="161">
        <v>0.12663194444444445</v>
      </c>
      <c r="D64" s="115">
        <f t="shared" si="4"/>
        <v>68.03765652134175</v>
      </c>
      <c r="E64" s="39">
        <f t="shared" si="3"/>
        <v>101.03765652134175</v>
      </c>
      <c r="F64" s="175">
        <f t="shared" si="5"/>
        <v>0.040474537037037045</v>
      </c>
    </row>
    <row r="65" spans="1:6" ht="12.75">
      <c r="A65" s="40" t="s">
        <v>122</v>
      </c>
      <c r="B65" s="160" t="s">
        <v>586</v>
      </c>
      <c r="C65" s="161">
        <v>0.12686342592592592</v>
      </c>
      <c r="D65" s="115">
        <f t="shared" si="4"/>
        <v>67.91351154091781</v>
      </c>
      <c r="E65" s="39">
        <f t="shared" si="3"/>
        <v>100.91351154091781</v>
      </c>
      <c r="F65" s="175">
        <f t="shared" si="5"/>
        <v>0.040706018518518516</v>
      </c>
    </row>
    <row r="66" spans="1:6" ht="12.75">
      <c r="A66" s="40" t="s">
        <v>123</v>
      </c>
      <c r="B66" s="160" t="s">
        <v>931</v>
      </c>
      <c r="C66" s="161">
        <v>0.1274537037037037</v>
      </c>
      <c r="D66" s="115">
        <f t="shared" si="4"/>
        <v>67.59898292771521</v>
      </c>
      <c r="E66" s="39">
        <f t="shared" si="3"/>
        <v>100.59898292771521</v>
      </c>
      <c r="F66" s="175">
        <f t="shared" si="5"/>
        <v>0.0412962962962963</v>
      </c>
    </row>
    <row r="67" spans="1:6" ht="12.75">
      <c r="A67" s="40" t="s">
        <v>124</v>
      </c>
      <c r="B67" s="160" t="s">
        <v>664</v>
      </c>
      <c r="C67" s="161">
        <v>0.12778935185185183</v>
      </c>
      <c r="D67" s="115">
        <f t="shared" si="4"/>
        <v>67.4214292183679</v>
      </c>
      <c r="E67" s="39">
        <f t="shared" si="3"/>
        <v>100.4214292183679</v>
      </c>
      <c r="F67" s="175">
        <f t="shared" si="5"/>
        <v>0.04163194444444443</v>
      </c>
    </row>
    <row r="68" spans="1:6" ht="12.75">
      <c r="A68" s="40" t="s">
        <v>125</v>
      </c>
      <c r="B68" s="160" t="s">
        <v>923</v>
      </c>
      <c r="C68" s="161">
        <v>0.1290162037037037</v>
      </c>
      <c r="D68" s="115">
        <f t="shared" si="4"/>
        <v>66.78029963218803</v>
      </c>
      <c r="E68" s="39">
        <f t="shared" si="3"/>
        <v>99.78029963218803</v>
      </c>
      <c r="F68" s="175">
        <f t="shared" si="5"/>
        <v>0.0428587962962963</v>
      </c>
    </row>
    <row r="69" spans="1:6" ht="12.75">
      <c r="A69" s="40" t="s">
        <v>126</v>
      </c>
      <c r="B69" s="160" t="s">
        <v>550</v>
      </c>
      <c r="C69" s="161">
        <v>0.13131944444444446</v>
      </c>
      <c r="D69" s="115">
        <f t="shared" si="4"/>
        <v>65.60902520712145</v>
      </c>
      <c r="E69" s="39">
        <f t="shared" si="3"/>
        <v>98.60902520712145</v>
      </c>
      <c r="F69" s="175">
        <f t="shared" si="5"/>
        <v>0.045162037037037056</v>
      </c>
    </row>
    <row r="70" spans="1:6" ht="12.75">
      <c r="A70" s="40" t="s">
        <v>127</v>
      </c>
      <c r="B70" s="160" t="s">
        <v>591</v>
      </c>
      <c r="C70" s="161">
        <v>0.13364583333333332</v>
      </c>
      <c r="D70" s="115">
        <f t="shared" si="4"/>
        <v>64.46696111544125</v>
      </c>
      <c r="E70" s="39">
        <f t="shared" si="3"/>
        <v>97.46696111544125</v>
      </c>
      <c r="F70" s="175">
        <f t="shared" si="5"/>
        <v>0.04748842592592592</v>
      </c>
    </row>
    <row r="71" spans="1:6" ht="12.75">
      <c r="A71" s="40" t="s">
        <v>128</v>
      </c>
      <c r="B71" s="160" t="s">
        <v>568</v>
      </c>
      <c r="C71" s="161">
        <v>0.13597222222222222</v>
      </c>
      <c r="D71" s="115">
        <f t="shared" si="4"/>
        <v>63.36397684712291</v>
      </c>
      <c r="E71" s="39">
        <f t="shared" si="3"/>
        <v>96.36397684712291</v>
      </c>
      <c r="F71" s="175">
        <f t="shared" si="5"/>
        <v>0.04981481481481481</v>
      </c>
    </row>
    <row r="72" spans="1:6" ht="12.75">
      <c r="A72" s="40" t="s">
        <v>129</v>
      </c>
      <c r="B72" s="160" t="s">
        <v>928</v>
      </c>
      <c r="C72" s="161">
        <v>0.13685185185185186</v>
      </c>
      <c r="D72" s="115">
        <f t="shared" si="4"/>
        <v>62.956698240866025</v>
      </c>
      <c r="E72" s="39">
        <f t="shared" si="3"/>
        <v>95.95669824086602</v>
      </c>
      <c r="F72" s="175">
        <f aca="true" t="shared" si="6" ref="F72:F80">C72-C$9</f>
        <v>0.05069444444444446</v>
      </c>
    </row>
    <row r="73" spans="1:6" ht="12.75">
      <c r="A73" s="40" t="s">
        <v>130</v>
      </c>
      <c r="B73" s="160" t="s">
        <v>539</v>
      </c>
      <c r="C73" s="161">
        <v>0.1373263888888889</v>
      </c>
      <c r="D73" s="115">
        <f t="shared" si="4"/>
        <v>62.73914875684786</v>
      </c>
      <c r="E73" s="39">
        <f t="shared" si="3"/>
        <v>95.73914875684787</v>
      </c>
      <c r="F73" s="175">
        <f t="shared" si="6"/>
        <v>0.051168981481481496</v>
      </c>
    </row>
    <row r="74" spans="1:6" ht="12.75">
      <c r="A74" s="40" t="s">
        <v>131</v>
      </c>
      <c r="B74" s="160" t="s">
        <v>740</v>
      </c>
      <c r="C74" s="161">
        <v>0.1383912037037037</v>
      </c>
      <c r="D74" s="115">
        <f t="shared" si="4"/>
        <v>62.256418834155724</v>
      </c>
      <c r="E74" s="39">
        <f t="shared" si="3"/>
        <v>95.25641883415572</v>
      </c>
      <c r="F74" s="175">
        <f t="shared" si="6"/>
        <v>0.05223379629629629</v>
      </c>
    </row>
    <row r="75" spans="1:6" ht="12.75">
      <c r="A75" s="40" t="s">
        <v>132</v>
      </c>
      <c r="B75" s="160" t="s">
        <v>594</v>
      </c>
      <c r="C75" s="161">
        <v>0.13940972222222223</v>
      </c>
      <c r="D75" s="115">
        <f t="shared" si="4"/>
        <v>61.801577418015775</v>
      </c>
      <c r="E75" s="39">
        <f t="shared" si="3"/>
        <v>94.80157741801577</v>
      </c>
      <c r="F75" s="175">
        <f t="shared" si="6"/>
        <v>0.05325231481481482</v>
      </c>
    </row>
    <row r="76" spans="1:6" ht="12.75">
      <c r="A76" s="40" t="s">
        <v>133</v>
      </c>
      <c r="B76" s="160" t="s">
        <v>908</v>
      </c>
      <c r="C76" s="161">
        <v>0.1409027777777778</v>
      </c>
      <c r="D76" s="115">
        <f t="shared" si="4"/>
        <v>61.14670609495646</v>
      </c>
      <c r="E76" s="39">
        <f t="shared" si="3"/>
        <v>94.14670609495646</v>
      </c>
      <c r="F76" s="175">
        <f t="shared" si="6"/>
        <v>0.05474537037037039</v>
      </c>
    </row>
    <row r="77" spans="1:6" ht="12.75">
      <c r="A77" s="40" t="s">
        <v>134</v>
      </c>
      <c r="B77" s="160" t="s">
        <v>602</v>
      </c>
      <c r="C77" s="161">
        <v>0.1416435185185185</v>
      </c>
      <c r="D77" s="115">
        <f t="shared" si="4"/>
        <v>60.826932505311326</v>
      </c>
      <c r="E77" s="39">
        <f t="shared" si="3"/>
        <v>93.82693250531133</v>
      </c>
      <c r="F77" s="175">
        <f t="shared" si="6"/>
        <v>0.0554861111111111</v>
      </c>
    </row>
    <row r="78" spans="1:6" ht="12.75">
      <c r="A78" s="40" t="s">
        <v>135</v>
      </c>
      <c r="B78" s="160" t="s">
        <v>590</v>
      </c>
      <c r="C78" s="161">
        <v>0.14533564814814814</v>
      </c>
      <c r="D78" s="115">
        <f t="shared" si="4"/>
        <v>59.28167555944891</v>
      </c>
      <c r="E78" s="39">
        <f t="shared" si="3"/>
        <v>92.2816755594489</v>
      </c>
      <c r="F78" s="175">
        <f t="shared" si="6"/>
        <v>0.05917824074074074</v>
      </c>
    </row>
    <row r="79" spans="1:6" ht="12.75">
      <c r="A79" s="40" t="s">
        <v>136</v>
      </c>
      <c r="B79" s="160" t="s">
        <v>920</v>
      </c>
      <c r="C79" s="161">
        <v>0.15202546296296296</v>
      </c>
      <c r="D79" s="115">
        <f t="shared" si="4"/>
        <v>56.67301103920822</v>
      </c>
      <c r="E79" s="39">
        <f t="shared" si="3"/>
        <v>89.67301103920822</v>
      </c>
      <c r="F79" s="175">
        <f t="shared" si="6"/>
        <v>0.06586805555555555</v>
      </c>
    </row>
    <row r="80" spans="1:6" ht="12.75">
      <c r="A80" s="40" t="s">
        <v>137</v>
      </c>
      <c r="B80" s="160" t="s">
        <v>601</v>
      </c>
      <c r="C80" s="161">
        <v>0.1632523148148148</v>
      </c>
      <c r="D80" s="115">
        <f t="shared" si="4"/>
        <v>52.775611485288906</v>
      </c>
      <c r="E80" s="39">
        <f t="shared" si="3"/>
        <v>85.7756114852889</v>
      </c>
      <c r="F80" s="175">
        <f t="shared" si="6"/>
        <v>0.0770949074074074</v>
      </c>
    </row>
    <row r="81" spans="1:6" ht="12.75">
      <c r="A81" s="40"/>
      <c r="B81" s="160"/>
      <c r="C81" s="161"/>
      <c r="D81" s="115"/>
      <c r="E81" s="39"/>
      <c r="F81" s="175"/>
    </row>
    <row r="82" spans="1:6" ht="12.75">
      <c r="A82" s="40"/>
      <c r="B82" s="171" t="s">
        <v>932</v>
      </c>
      <c r="C82" s="161" t="s">
        <v>934</v>
      </c>
      <c r="D82" s="240" t="s">
        <v>943</v>
      </c>
      <c r="E82" s="201">
        <f>E$38/3</f>
        <v>37.38312954102428</v>
      </c>
      <c r="F82" s="176"/>
    </row>
    <row r="83" spans="1:6" ht="12.75">
      <c r="A83" s="40"/>
      <c r="B83" s="171" t="s">
        <v>933</v>
      </c>
      <c r="C83" s="161" t="s">
        <v>934</v>
      </c>
      <c r="D83" s="240" t="s">
        <v>944</v>
      </c>
      <c r="E83" s="201">
        <f>E$38/3</f>
        <v>37.38312954102428</v>
      </c>
      <c r="F83" s="176"/>
    </row>
    <row r="84" spans="1:6" ht="12.75">
      <c r="A84" s="40"/>
      <c r="B84" s="171" t="s">
        <v>606</v>
      </c>
      <c r="C84" s="161" t="s">
        <v>934</v>
      </c>
      <c r="D84" s="240" t="s">
        <v>945</v>
      </c>
      <c r="E84" s="201">
        <f>E$38/3</f>
        <v>37.38312954102428</v>
      </c>
      <c r="F84" s="176"/>
    </row>
    <row r="85" spans="1:6" ht="12.75">
      <c r="A85" s="40"/>
      <c r="B85" s="171" t="s">
        <v>935</v>
      </c>
      <c r="C85" s="161" t="s">
        <v>936</v>
      </c>
      <c r="D85" s="240" t="s">
        <v>943</v>
      </c>
      <c r="E85" s="201">
        <f>E$29/3</f>
        <v>39.52763087299763</v>
      </c>
      <c r="F85" s="176"/>
    </row>
    <row r="86" spans="1:6" ht="12.75">
      <c r="A86" s="40"/>
      <c r="B86" s="171" t="s">
        <v>893</v>
      </c>
      <c r="C86" s="161" t="s">
        <v>936</v>
      </c>
      <c r="D86" s="240" t="s">
        <v>944</v>
      </c>
      <c r="E86" s="201">
        <f>E$29/3</f>
        <v>39.52763087299763</v>
      </c>
      <c r="F86" s="176"/>
    </row>
    <row r="87" spans="1:6" ht="12.75">
      <c r="A87" s="40"/>
      <c r="B87" s="171" t="s">
        <v>654</v>
      </c>
      <c r="C87" s="161" t="s">
        <v>936</v>
      </c>
      <c r="D87" s="240" t="s">
        <v>945</v>
      </c>
      <c r="E87" s="201">
        <f>E$29/3</f>
        <v>39.52763087299763</v>
      </c>
      <c r="F87" s="176"/>
    </row>
    <row r="88" spans="1:6" ht="12.75">
      <c r="A88" s="40"/>
      <c r="B88" s="171" t="s">
        <v>728</v>
      </c>
      <c r="C88" s="161" t="s">
        <v>937</v>
      </c>
      <c r="D88" s="240" t="s">
        <v>943</v>
      </c>
      <c r="E88" s="201">
        <f>E$68/3</f>
        <v>33.26009987739601</v>
      </c>
      <c r="F88" s="176"/>
    </row>
    <row r="89" spans="1:6" ht="12.75">
      <c r="A89" s="40"/>
      <c r="B89" s="171" t="s">
        <v>848</v>
      </c>
      <c r="C89" s="161" t="s">
        <v>937</v>
      </c>
      <c r="D89" s="240" t="s">
        <v>944</v>
      </c>
      <c r="E89" s="201">
        <f>E$68/3</f>
        <v>33.26009987739601</v>
      </c>
      <c r="F89" s="176"/>
    </row>
    <row r="90" spans="1:6" ht="12.75">
      <c r="A90" s="40"/>
      <c r="B90" s="171" t="s">
        <v>673</v>
      </c>
      <c r="C90" s="161" t="s">
        <v>937</v>
      </c>
      <c r="D90" s="240" t="s">
        <v>945</v>
      </c>
      <c r="E90" s="201">
        <f>E$68/3</f>
        <v>33.26009987739601</v>
      </c>
      <c r="F90" s="176"/>
    </row>
    <row r="91" spans="1:6" ht="12.75">
      <c r="A91" s="40"/>
      <c r="B91" s="171" t="s">
        <v>938</v>
      </c>
      <c r="C91" s="161" t="s">
        <v>940</v>
      </c>
      <c r="D91" s="240" t="s">
        <v>943</v>
      </c>
      <c r="E91" s="201">
        <f>E$44/3</f>
        <v>36.88227113104551</v>
      </c>
      <c r="F91" s="176"/>
    </row>
    <row r="92" spans="1:6" ht="12.75">
      <c r="A92" s="40"/>
      <c r="B92" s="171" t="s">
        <v>647</v>
      </c>
      <c r="C92" s="161" t="s">
        <v>940</v>
      </c>
      <c r="D92" s="240" t="s">
        <v>944</v>
      </c>
      <c r="E92" s="201">
        <f>E$44/3</f>
        <v>36.88227113104551</v>
      </c>
      <c r="F92" s="176"/>
    </row>
    <row r="93" spans="1:6" ht="12.75">
      <c r="A93" s="40"/>
      <c r="B93" s="171" t="s">
        <v>939</v>
      </c>
      <c r="C93" s="161" t="s">
        <v>940</v>
      </c>
      <c r="D93" s="240" t="s">
        <v>945</v>
      </c>
      <c r="E93" s="201">
        <f>E$44/3</f>
        <v>36.88227113104551</v>
      </c>
      <c r="F93" s="176"/>
    </row>
    <row r="94" spans="1:6" ht="12.75">
      <c r="A94" s="40"/>
      <c r="B94" s="171" t="s">
        <v>605</v>
      </c>
      <c r="C94" s="161" t="s">
        <v>942</v>
      </c>
      <c r="D94" s="240" t="s">
        <v>943</v>
      </c>
      <c r="E94" s="201">
        <f>E$61/3</f>
        <v>33.97530864197531</v>
      </c>
      <c r="F94" s="176"/>
    </row>
    <row r="95" spans="1:6" ht="12.75">
      <c r="A95" s="40"/>
      <c r="B95" s="171" t="s">
        <v>941</v>
      </c>
      <c r="C95" s="161" t="s">
        <v>942</v>
      </c>
      <c r="D95" s="240" t="s">
        <v>944</v>
      </c>
      <c r="E95" s="201">
        <f>E$61/3</f>
        <v>33.97530864197531</v>
      </c>
      <c r="F95" s="176"/>
    </row>
    <row r="96" spans="1:6" ht="12.75">
      <c r="A96" s="40"/>
      <c r="B96" s="171" t="s">
        <v>605</v>
      </c>
      <c r="C96" s="161" t="s">
        <v>942</v>
      </c>
      <c r="D96" s="240" t="s">
        <v>945</v>
      </c>
      <c r="E96" s="201">
        <f>E$61/3</f>
        <v>33.97530864197531</v>
      </c>
      <c r="F96" s="176"/>
    </row>
    <row r="97" spans="1:6" ht="12.75">
      <c r="A97" s="40"/>
      <c r="B97" s="171" t="s">
        <v>703</v>
      </c>
      <c r="C97" s="161" t="s">
        <v>947</v>
      </c>
      <c r="D97" s="240" t="s">
        <v>943</v>
      </c>
      <c r="E97" s="201">
        <f>E$22/3</f>
        <v>40.69522897718206</v>
      </c>
      <c r="F97" s="176"/>
    </row>
    <row r="98" spans="1:6" ht="12.75">
      <c r="A98" s="40"/>
      <c r="B98" s="171" t="s">
        <v>946</v>
      </c>
      <c r="C98" s="161" t="s">
        <v>947</v>
      </c>
      <c r="D98" s="240" t="s">
        <v>944</v>
      </c>
      <c r="E98" s="201">
        <f>E$22/3</f>
        <v>40.69522897718206</v>
      </c>
      <c r="F98" s="176"/>
    </row>
    <row r="99" spans="1:6" ht="12.75">
      <c r="A99" s="40"/>
      <c r="B99" s="171" t="s">
        <v>588</v>
      </c>
      <c r="C99" s="161" t="s">
        <v>947</v>
      </c>
      <c r="D99" s="240" t="s">
        <v>945</v>
      </c>
      <c r="E99" s="201">
        <f>E$22/3</f>
        <v>40.69522897718206</v>
      </c>
      <c r="F99" s="176"/>
    </row>
    <row r="100" spans="1:6" ht="12.75">
      <c r="A100" s="40"/>
      <c r="B100" s="171" t="s">
        <v>632</v>
      </c>
      <c r="C100" s="161" t="s">
        <v>948</v>
      </c>
      <c r="D100" s="240" t="s">
        <v>943</v>
      </c>
      <c r="E100" s="201">
        <f>E13/3</f>
        <v>43.406077227808986</v>
      </c>
      <c r="F100" s="176"/>
    </row>
    <row r="101" spans="1:6" ht="12.75">
      <c r="A101" s="40"/>
      <c r="B101" s="171" t="s">
        <v>622</v>
      </c>
      <c r="C101" s="161" t="s">
        <v>948</v>
      </c>
      <c r="D101" s="240" t="s">
        <v>944</v>
      </c>
      <c r="E101" s="201">
        <f>E13/3</f>
        <v>43.406077227808986</v>
      </c>
      <c r="F101" s="176"/>
    </row>
    <row r="102" spans="1:6" ht="12.75">
      <c r="A102" s="40"/>
      <c r="B102" s="171" t="s">
        <v>743</v>
      </c>
      <c r="C102" s="161" t="s">
        <v>948</v>
      </c>
      <c r="D102" s="240" t="s">
        <v>945</v>
      </c>
      <c r="E102" s="201">
        <f>E13/3</f>
        <v>43.406077227808986</v>
      </c>
      <c r="F102" s="176"/>
    </row>
    <row r="103" spans="1:6" ht="12.75">
      <c r="A103" s="40"/>
      <c r="B103" s="171" t="s">
        <v>688</v>
      </c>
      <c r="C103" s="161" t="s">
        <v>949</v>
      </c>
      <c r="D103" s="240" t="s">
        <v>943</v>
      </c>
      <c r="E103" s="201">
        <f>E$72/3</f>
        <v>31.985566080288674</v>
      </c>
      <c r="F103" s="176"/>
    </row>
    <row r="104" spans="1:6" ht="12.75">
      <c r="A104" s="40"/>
      <c r="B104" s="171" t="s">
        <v>718</v>
      </c>
      <c r="C104" s="161" t="s">
        <v>949</v>
      </c>
      <c r="D104" s="240" t="s">
        <v>944</v>
      </c>
      <c r="E104" s="201">
        <f>E$72/3</f>
        <v>31.985566080288674</v>
      </c>
      <c r="F104" s="176"/>
    </row>
    <row r="105" spans="1:6" ht="12.75">
      <c r="A105" s="40"/>
      <c r="B105" s="171" t="s">
        <v>718</v>
      </c>
      <c r="C105" s="161" t="s">
        <v>949</v>
      </c>
      <c r="D105" s="240" t="s">
        <v>945</v>
      </c>
      <c r="E105" s="201">
        <f>E$72/3</f>
        <v>31.985566080288674</v>
      </c>
      <c r="F105" s="176"/>
    </row>
    <row r="106" spans="1:6" ht="12.75">
      <c r="A106" s="40"/>
      <c r="B106" s="171" t="s">
        <v>677</v>
      </c>
      <c r="C106" s="161" t="s">
        <v>952</v>
      </c>
      <c r="D106" s="240" t="s">
        <v>943</v>
      </c>
      <c r="E106" s="201">
        <f>E$23/3</f>
        <v>40.518597826949005</v>
      </c>
      <c r="F106" s="176"/>
    </row>
    <row r="107" spans="1:6" ht="12.75">
      <c r="A107" s="40"/>
      <c r="B107" s="171" t="s">
        <v>950</v>
      </c>
      <c r="C107" s="161" t="s">
        <v>952</v>
      </c>
      <c r="D107" s="240" t="s">
        <v>944</v>
      </c>
      <c r="E107" s="201">
        <f>E$23/3</f>
        <v>40.518597826949005</v>
      </c>
      <c r="F107" s="176"/>
    </row>
    <row r="108" spans="1:6" ht="12.75">
      <c r="A108" s="40"/>
      <c r="B108" s="171" t="s">
        <v>951</v>
      </c>
      <c r="C108" s="161" t="s">
        <v>952</v>
      </c>
      <c r="D108" s="240" t="s">
        <v>945</v>
      </c>
      <c r="E108" s="201">
        <f>E$23/3</f>
        <v>40.518597826949005</v>
      </c>
      <c r="F108" s="176"/>
    </row>
    <row r="109" spans="1:6" ht="12.75">
      <c r="A109" s="40"/>
      <c r="B109" s="171" t="s">
        <v>641</v>
      </c>
      <c r="C109" s="161" t="s">
        <v>953</v>
      </c>
      <c r="D109" s="240" t="s">
        <v>943</v>
      </c>
      <c r="E109" s="201">
        <f>E$55/3</f>
        <v>35.20576854290638</v>
      </c>
      <c r="F109" s="176"/>
    </row>
    <row r="110" spans="1:6" ht="12.75">
      <c r="A110" s="40"/>
      <c r="B110" s="171" t="s">
        <v>734</v>
      </c>
      <c r="C110" s="161" t="s">
        <v>953</v>
      </c>
      <c r="D110" s="240" t="s">
        <v>944</v>
      </c>
      <c r="E110" s="201">
        <f>E$55/3</f>
        <v>35.20576854290638</v>
      </c>
      <c r="F110" s="176"/>
    </row>
    <row r="111" spans="1:6" ht="12.75">
      <c r="A111" s="40"/>
      <c r="B111" s="171" t="s">
        <v>641</v>
      </c>
      <c r="C111" s="161" t="s">
        <v>953</v>
      </c>
      <c r="D111" s="240" t="s">
        <v>945</v>
      </c>
      <c r="E111" s="201">
        <f>E$55/3</f>
        <v>35.20576854290638</v>
      </c>
      <c r="F111" s="176"/>
    </row>
    <row r="112" spans="1:6" ht="12.75">
      <c r="A112" s="40"/>
      <c r="B112" s="171" t="s">
        <v>954</v>
      </c>
      <c r="C112" s="161" t="s">
        <v>955</v>
      </c>
      <c r="D112" s="240" t="s">
        <v>943</v>
      </c>
      <c r="E112" s="201">
        <f>E$66/3</f>
        <v>33.532994309238404</v>
      </c>
      <c r="F112" s="176"/>
    </row>
    <row r="113" spans="1:6" ht="12.75">
      <c r="A113" s="40"/>
      <c r="B113" s="171" t="s">
        <v>552</v>
      </c>
      <c r="C113" s="161" t="s">
        <v>955</v>
      </c>
      <c r="D113" s="240" t="s">
        <v>944</v>
      </c>
      <c r="E113" s="201">
        <f>E$66/3</f>
        <v>33.532994309238404</v>
      </c>
      <c r="F113" s="176"/>
    </row>
    <row r="114" spans="1:6" ht="12.75">
      <c r="A114" s="40"/>
      <c r="B114" s="171" t="s">
        <v>552</v>
      </c>
      <c r="C114" s="161" t="s">
        <v>955</v>
      </c>
      <c r="D114" s="240" t="s">
        <v>945</v>
      </c>
      <c r="E114" s="201">
        <f>E$66/3</f>
        <v>33.532994309238404</v>
      </c>
      <c r="F114" s="176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66" t="s">
        <v>47</v>
      </c>
      <c r="B1" s="266"/>
      <c r="C1" s="266"/>
      <c r="D1" s="266"/>
      <c r="E1" s="266"/>
      <c r="F1" s="266"/>
    </row>
    <row r="2" spans="1:6" s="1" customFormat="1" ht="12.75" customHeight="1">
      <c r="A2" s="74"/>
      <c r="B2" s="74"/>
      <c r="C2" s="74"/>
      <c r="D2" s="74"/>
      <c r="E2" s="74"/>
      <c r="F2" s="74"/>
    </row>
    <row r="3" spans="1:6" ht="12.75" customHeight="1">
      <c r="A3" s="127"/>
      <c r="B3" s="127"/>
      <c r="C3" s="127"/>
      <c r="E3" s="128" t="s">
        <v>15</v>
      </c>
      <c r="F3" s="127"/>
    </row>
    <row r="4" spans="1:6" ht="12.75" customHeight="1">
      <c r="A4" s="268" t="s">
        <v>16</v>
      </c>
      <c r="B4" s="268"/>
      <c r="C4" s="218" t="s">
        <v>17</v>
      </c>
      <c r="E4" s="128">
        <v>25</v>
      </c>
      <c r="F4" s="127"/>
    </row>
    <row r="5" spans="1:6" ht="12.75" customHeight="1">
      <c r="A5" s="268" t="s">
        <v>18</v>
      </c>
      <c r="B5" s="268"/>
      <c r="C5" s="225" t="s">
        <v>534</v>
      </c>
      <c r="D5" s="130"/>
      <c r="E5" s="130"/>
      <c r="F5" s="130"/>
    </row>
    <row r="6" spans="1:6" ht="12.75" customHeight="1">
      <c r="A6" s="268" t="s">
        <v>19</v>
      </c>
      <c r="B6" s="268"/>
      <c r="C6" s="274" t="s">
        <v>48</v>
      </c>
      <c r="D6" s="274"/>
      <c r="E6" s="274"/>
      <c r="F6" s="274"/>
    </row>
    <row r="7" spans="1:6" ht="12.75" customHeight="1" thickBot="1">
      <c r="A7" s="268" t="s">
        <v>21</v>
      </c>
      <c r="B7" s="268"/>
      <c r="C7" s="131">
        <f>COUNTA(B9:B135)</f>
        <v>123</v>
      </c>
      <c r="D7" s="130"/>
      <c r="E7" s="130"/>
      <c r="F7" s="130"/>
    </row>
    <row r="8" spans="1:6" ht="15" customHeight="1" thickBot="1">
      <c r="A8" s="66" t="s">
        <v>22</v>
      </c>
      <c r="B8" s="67" t="s">
        <v>23</v>
      </c>
      <c r="C8" s="54" t="s">
        <v>24</v>
      </c>
      <c r="D8" s="68" t="s">
        <v>25</v>
      </c>
      <c r="E8" s="54" t="s">
        <v>26</v>
      </c>
      <c r="F8" s="79" t="s">
        <v>4</v>
      </c>
    </row>
    <row r="9" spans="1:6" ht="12.75">
      <c r="A9" s="40" t="s">
        <v>66</v>
      </c>
      <c r="B9" s="159" t="s">
        <v>993</v>
      </c>
      <c r="C9" s="223">
        <v>0.0690162037037037</v>
      </c>
      <c r="D9" s="41">
        <f aca="true" t="shared" si="0" ref="D9:D41">(C$9/C9)*100</f>
        <v>100</v>
      </c>
      <c r="E9" s="42">
        <f aca="true" t="shared" si="1" ref="E9:E40">D9+E$4</f>
        <v>125</v>
      </c>
      <c r="F9" s="118">
        <f aca="true" t="shared" si="2" ref="F9:F72">C9-C$9</f>
        <v>0</v>
      </c>
    </row>
    <row r="10" spans="1:6" ht="12.75">
      <c r="A10" s="40" t="s">
        <v>67</v>
      </c>
      <c r="B10" s="160" t="s">
        <v>994</v>
      </c>
      <c r="C10" s="221">
        <v>0.0690162037037037</v>
      </c>
      <c r="D10" s="38">
        <f t="shared" si="0"/>
        <v>100</v>
      </c>
      <c r="E10" s="39">
        <f t="shared" si="1"/>
        <v>125</v>
      </c>
      <c r="F10" s="118">
        <f t="shared" si="2"/>
        <v>0</v>
      </c>
    </row>
    <row r="11" spans="1:6" ht="12.75">
      <c r="A11" s="40" t="s">
        <v>68</v>
      </c>
      <c r="B11" s="160" t="s">
        <v>995</v>
      </c>
      <c r="C11" s="221">
        <v>0.06913194444444444</v>
      </c>
      <c r="D11" s="38">
        <f t="shared" si="0"/>
        <v>99.83257994307719</v>
      </c>
      <c r="E11" s="39">
        <f t="shared" si="1"/>
        <v>124.83257994307719</v>
      </c>
      <c r="F11" s="118">
        <f t="shared" si="2"/>
        <v>0.0001157407407407357</v>
      </c>
    </row>
    <row r="12" spans="1:6" ht="12.75">
      <c r="A12" s="40" t="s">
        <v>69</v>
      </c>
      <c r="B12" s="160" t="s">
        <v>996</v>
      </c>
      <c r="C12" s="221">
        <v>0.06918981481481482</v>
      </c>
      <c r="D12" s="38">
        <f t="shared" si="0"/>
        <v>99.74907995985279</v>
      </c>
      <c r="E12" s="39">
        <f t="shared" si="1"/>
        <v>124.74907995985279</v>
      </c>
      <c r="F12" s="118">
        <f t="shared" si="2"/>
        <v>0.0001736111111111105</v>
      </c>
    </row>
    <row r="13" spans="1:6" ht="12.75">
      <c r="A13" s="40" t="s">
        <v>70</v>
      </c>
      <c r="B13" s="160" t="s">
        <v>997</v>
      </c>
      <c r="C13" s="221">
        <v>0.06920138888888888</v>
      </c>
      <c r="D13" s="38">
        <f t="shared" si="0"/>
        <v>99.73239672185986</v>
      </c>
      <c r="E13" s="39">
        <f t="shared" si="1"/>
        <v>124.73239672185986</v>
      </c>
      <c r="F13" s="118">
        <f t="shared" si="2"/>
        <v>0.00018518518518517713</v>
      </c>
    </row>
    <row r="14" spans="1:6" ht="12.75">
      <c r="A14" s="40" t="s">
        <v>71</v>
      </c>
      <c r="B14" s="160" t="s">
        <v>998</v>
      </c>
      <c r="C14" s="221">
        <v>0.06920138888888888</v>
      </c>
      <c r="D14" s="38">
        <f t="shared" si="0"/>
        <v>99.73239672185986</v>
      </c>
      <c r="E14" s="39">
        <f t="shared" si="1"/>
        <v>124.73239672185986</v>
      </c>
      <c r="F14" s="118">
        <f t="shared" si="2"/>
        <v>0.00018518518518517713</v>
      </c>
    </row>
    <row r="15" spans="1:6" ht="12.75">
      <c r="A15" s="40" t="s">
        <v>72</v>
      </c>
      <c r="B15" s="160" t="s">
        <v>999</v>
      </c>
      <c r="C15" s="221">
        <v>0.07083333333333333</v>
      </c>
      <c r="D15" s="38">
        <f t="shared" si="0"/>
        <v>97.43464052287582</v>
      </c>
      <c r="E15" s="39">
        <f t="shared" si="1"/>
        <v>122.43464052287582</v>
      </c>
      <c r="F15" s="118">
        <f t="shared" si="2"/>
        <v>0.0018171296296296269</v>
      </c>
    </row>
    <row r="16" spans="1:6" ht="12.75">
      <c r="A16" s="40" t="s">
        <v>73</v>
      </c>
      <c r="B16" s="160" t="s">
        <v>1000</v>
      </c>
      <c r="C16" s="221">
        <v>0.07092592592592593</v>
      </c>
      <c r="D16" s="38">
        <f t="shared" si="0"/>
        <v>97.30744125326369</v>
      </c>
      <c r="E16" s="39">
        <f t="shared" si="1"/>
        <v>122.30744125326369</v>
      </c>
      <c r="F16" s="118">
        <f t="shared" si="2"/>
        <v>0.0019097222222222293</v>
      </c>
    </row>
    <row r="17" spans="1:6" ht="12.75">
      <c r="A17" s="40" t="s">
        <v>74</v>
      </c>
      <c r="B17" s="160" t="s">
        <v>1001</v>
      </c>
      <c r="C17" s="221">
        <v>0.07092592592592593</v>
      </c>
      <c r="D17" s="38">
        <f t="shared" si="0"/>
        <v>97.30744125326369</v>
      </c>
      <c r="E17" s="39">
        <f t="shared" si="1"/>
        <v>122.30744125326369</v>
      </c>
      <c r="F17" s="118">
        <f t="shared" si="2"/>
        <v>0.0019097222222222293</v>
      </c>
    </row>
    <row r="18" spans="1:6" ht="12.75">
      <c r="A18" s="40" t="s">
        <v>75</v>
      </c>
      <c r="B18" s="160" t="s">
        <v>1002</v>
      </c>
      <c r="C18" s="221">
        <v>0.07172453703703703</v>
      </c>
      <c r="D18" s="38">
        <f t="shared" si="0"/>
        <v>96.2239793448443</v>
      </c>
      <c r="E18" s="39">
        <f t="shared" si="1"/>
        <v>121.2239793448443</v>
      </c>
      <c r="F18" s="118">
        <f t="shared" si="2"/>
        <v>0.0027083333333333265</v>
      </c>
    </row>
    <row r="19" spans="1:6" ht="12.75">
      <c r="A19" s="40" t="s">
        <v>76</v>
      </c>
      <c r="B19" s="160" t="s">
        <v>1003</v>
      </c>
      <c r="C19" s="221">
        <v>0.0719675925925926</v>
      </c>
      <c r="D19" s="38">
        <f t="shared" si="0"/>
        <v>95.89900289482148</v>
      </c>
      <c r="E19" s="39">
        <f t="shared" si="1"/>
        <v>120.89900289482148</v>
      </c>
      <c r="F19" s="118">
        <f t="shared" si="2"/>
        <v>0.0029513888888888923</v>
      </c>
    </row>
    <row r="20" spans="1:6" ht="12.75">
      <c r="A20" s="40" t="s">
        <v>77</v>
      </c>
      <c r="B20" s="160" t="s">
        <v>1004</v>
      </c>
      <c r="C20" s="221">
        <v>0.07357638888888889</v>
      </c>
      <c r="D20" s="38">
        <f t="shared" si="0"/>
        <v>93.80210791253737</v>
      </c>
      <c r="E20" s="39">
        <f t="shared" si="1"/>
        <v>118.80210791253737</v>
      </c>
      <c r="F20" s="118">
        <f t="shared" si="2"/>
        <v>0.004560185185185181</v>
      </c>
    </row>
    <row r="21" spans="1:6" ht="12.75">
      <c r="A21" s="40" t="s">
        <v>78</v>
      </c>
      <c r="B21" s="160" t="s">
        <v>1005</v>
      </c>
      <c r="C21" s="221">
        <v>0.07484953703703703</v>
      </c>
      <c r="D21" s="38">
        <f t="shared" si="0"/>
        <v>92.206587289315</v>
      </c>
      <c r="E21" s="39">
        <f t="shared" si="1"/>
        <v>117.206587289315</v>
      </c>
      <c r="F21" s="118">
        <f t="shared" si="2"/>
        <v>0.005833333333333329</v>
      </c>
    </row>
    <row r="22" spans="1:6" ht="12.75">
      <c r="A22" s="40" t="s">
        <v>79</v>
      </c>
      <c r="B22" s="160" t="s">
        <v>1006</v>
      </c>
      <c r="C22" s="221">
        <v>0.07518518518518519</v>
      </c>
      <c r="D22" s="38">
        <f t="shared" si="0"/>
        <v>91.79495073891626</v>
      </c>
      <c r="E22" s="39">
        <f t="shared" si="1"/>
        <v>116.79495073891626</v>
      </c>
      <c r="F22" s="118">
        <f t="shared" si="2"/>
        <v>0.006168981481481484</v>
      </c>
    </row>
    <row r="23" spans="1:6" ht="12.75">
      <c r="A23" s="40" t="s">
        <v>80</v>
      </c>
      <c r="B23" s="160" t="s">
        <v>1007</v>
      </c>
      <c r="C23" s="221">
        <v>0.07520833333333334</v>
      </c>
      <c r="D23" s="38">
        <f t="shared" si="0"/>
        <v>91.76669744536781</v>
      </c>
      <c r="E23" s="39">
        <f t="shared" si="1"/>
        <v>116.76669744536781</v>
      </c>
      <c r="F23" s="118">
        <f t="shared" si="2"/>
        <v>0.006192129629629631</v>
      </c>
    </row>
    <row r="24" spans="1:6" ht="12.75">
      <c r="A24" s="40" t="s">
        <v>81</v>
      </c>
      <c r="B24" s="160" t="s">
        <v>1008</v>
      </c>
      <c r="C24" s="221">
        <v>0.07524305555555556</v>
      </c>
      <c r="D24" s="38">
        <f t="shared" si="0"/>
        <v>91.7243500999846</v>
      </c>
      <c r="E24" s="39">
        <f t="shared" si="1"/>
        <v>116.7243500999846</v>
      </c>
      <c r="F24" s="118">
        <f t="shared" si="2"/>
        <v>0.006226851851851858</v>
      </c>
    </row>
    <row r="25" spans="1:6" ht="12.75">
      <c r="A25" s="40" t="s">
        <v>82</v>
      </c>
      <c r="B25" s="160" t="s">
        <v>1009</v>
      </c>
      <c r="C25" s="221">
        <v>0.07600694444444445</v>
      </c>
      <c r="D25" s="38">
        <f t="shared" si="0"/>
        <v>90.80249733516065</v>
      </c>
      <c r="E25" s="39">
        <f t="shared" si="1"/>
        <v>115.80249733516065</v>
      </c>
      <c r="F25" s="118">
        <f t="shared" si="2"/>
        <v>0.006990740740740742</v>
      </c>
    </row>
    <row r="26" spans="1:6" ht="12.75">
      <c r="A26" s="40" t="s">
        <v>83</v>
      </c>
      <c r="B26" s="160" t="s">
        <v>1010</v>
      </c>
      <c r="C26" s="221">
        <v>0.07604166666666666</v>
      </c>
      <c r="D26" s="38">
        <f t="shared" si="0"/>
        <v>90.76103500761036</v>
      </c>
      <c r="E26" s="39">
        <f t="shared" si="1"/>
        <v>115.76103500761036</v>
      </c>
      <c r="F26" s="118">
        <f t="shared" si="2"/>
        <v>0.007025462962962956</v>
      </c>
    </row>
    <row r="27" spans="1:6" ht="12.75">
      <c r="A27" s="40" t="s">
        <v>84</v>
      </c>
      <c r="B27" s="160" t="s">
        <v>563</v>
      </c>
      <c r="C27" s="221">
        <v>0.07608796296296295</v>
      </c>
      <c r="D27" s="38">
        <f t="shared" si="0"/>
        <v>90.70581076969883</v>
      </c>
      <c r="E27" s="39">
        <f t="shared" si="1"/>
        <v>115.70581076969883</v>
      </c>
      <c r="F27" s="118">
        <f t="shared" si="2"/>
        <v>0.00707175925925925</v>
      </c>
    </row>
    <row r="28" spans="1:6" ht="12.75">
      <c r="A28" s="40" t="s">
        <v>85</v>
      </c>
      <c r="B28" s="160" t="s">
        <v>894</v>
      </c>
      <c r="C28" s="221">
        <v>0.07614583333333334</v>
      </c>
      <c r="D28" s="38">
        <f t="shared" si="0"/>
        <v>90.63687490500075</v>
      </c>
      <c r="E28" s="39">
        <f t="shared" si="1"/>
        <v>115.63687490500075</v>
      </c>
      <c r="F28" s="118">
        <f t="shared" si="2"/>
        <v>0.0071296296296296385</v>
      </c>
    </row>
    <row r="29" spans="1:6" ht="12.75">
      <c r="A29" s="40" t="s">
        <v>86</v>
      </c>
      <c r="B29" s="160" t="s">
        <v>892</v>
      </c>
      <c r="C29" s="221">
        <v>0.0762037037037037</v>
      </c>
      <c r="D29" s="38">
        <f t="shared" si="0"/>
        <v>90.56804374240583</v>
      </c>
      <c r="E29" s="39">
        <f t="shared" si="1"/>
        <v>115.56804374240583</v>
      </c>
      <c r="F29" s="118">
        <f t="shared" si="2"/>
        <v>0.0071874999999999994</v>
      </c>
    </row>
    <row r="30" spans="1:6" ht="12.75">
      <c r="A30" s="40" t="s">
        <v>87</v>
      </c>
      <c r="B30" s="160" t="s">
        <v>1011</v>
      </c>
      <c r="C30" s="221">
        <v>0.0762037037037037</v>
      </c>
      <c r="D30" s="38">
        <f t="shared" si="0"/>
        <v>90.56804374240583</v>
      </c>
      <c r="E30" s="39">
        <f t="shared" si="1"/>
        <v>115.56804374240583</v>
      </c>
      <c r="F30" s="118">
        <f t="shared" si="2"/>
        <v>0.0071874999999999994</v>
      </c>
    </row>
    <row r="31" spans="1:6" ht="12.75">
      <c r="A31" s="40" t="s">
        <v>88</v>
      </c>
      <c r="B31" s="160" t="s">
        <v>946</v>
      </c>
      <c r="C31" s="221">
        <v>0.07640046296296296</v>
      </c>
      <c r="D31" s="38">
        <f t="shared" si="0"/>
        <v>90.33479775791548</v>
      </c>
      <c r="E31" s="39">
        <f t="shared" si="1"/>
        <v>115.33479775791548</v>
      </c>
      <c r="F31" s="118">
        <f t="shared" si="2"/>
        <v>0.007384259259259257</v>
      </c>
    </row>
    <row r="32" spans="1:6" ht="12.75">
      <c r="A32" s="40" t="s">
        <v>89</v>
      </c>
      <c r="B32" s="160" t="s">
        <v>1012</v>
      </c>
      <c r="C32" s="221">
        <v>0.07641203703703704</v>
      </c>
      <c r="D32" s="38">
        <f t="shared" si="0"/>
        <v>90.32111481369282</v>
      </c>
      <c r="E32" s="39">
        <f t="shared" si="1"/>
        <v>115.32111481369282</v>
      </c>
      <c r="F32" s="118">
        <f t="shared" si="2"/>
        <v>0.007395833333333338</v>
      </c>
    </row>
    <row r="33" spans="1:6" ht="12.75">
      <c r="A33" s="40" t="s">
        <v>90</v>
      </c>
      <c r="B33" s="160" t="s">
        <v>1013</v>
      </c>
      <c r="C33" s="221">
        <v>0.0772800925925926</v>
      </c>
      <c r="D33" s="38">
        <f t="shared" si="0"/>
        <v>89.30657480904598</v>
      </c>
      <c r="E33" s="39">
        <f t="shared" si="1"/>
        <v>114.30657480904598</v>
      </c>
      <c r="F33" s="118">
        <f t="shared" si="2"/>
        <v>0.00826388888888889</v>
      </c>
    </row>
    <row r="34" spans="1:6" ht="12.75">
      <c r="A34" s="40" t="s">
        <v>91</v>
      </c>
      <c r="B34" s="160" t="s">
        <v>834</v>
      </c>
      <c r="C34" s="221">
        <v>0.07762731481481482</v>
      </c>
      <c r="D34" s="38">
        <f t="shared" si="0"/>
        <v>88.90711197256597</v>
      </c>
      <c r="E34" s="39">
        <f t="shared" si="1"/>
        <v>113.90711197256597</v>
      </c>
      <c r="F34" s="118">
        <f t="shared" si="2"/>
        <v>0.008611111111111111</v>
      </c>
    </row>
    <row r="35" spans="1:6" ht="12.75">
      <c r="A35" s="40" t="s">
        <v>92</v>
      </c>
      <c r="B35" s="160" t="s">
        <v>1014</v>
      </c>
      <c r="C35" s="221">
        <v>0.07898148148148149</v>
      </c>
      <c r="D35" s="38">
        <f t="shared" si="0"/>
        <v>87.38276670574443</v>
      </c>
      <c r="E35" s="39">
        <f t="shared" si="1"/>
        <v>112.38276670574443</v>
      </c>
      <c r="F35" s="118">
        <f t="shared" si="2"/>
        <v>0.009965277777777781</v>
      </c>
    </row>
    <row r="36" spans="1:6" ht="12.75">
      <c r="A36" s="40" t="s">
        <v>93</v>
      </c>
      <c r="B36" s="160" t="s">
        <v>540</v>
      </c>
      <c r="C36" s="221">
        <v>0.08043981481481481</v>
      </c>
      <c r="D36" s="38">
        <f t="shared" si="0"/>
        <v>85.79856115107914</v>
      </c>
      <c r="E36" s="39">
        <f t="shared" si="1"/>
        <v>110.79856115107914</v>
      </c>
      <c r="F36" s="118">
        <f t="shared" si="2"/>
        <v>0.011423611111111107</v>
      </c>
    </row>
    <row r="37" spans="1:6" ht="12.75">
      <c r="A37" s="40" t="s">
        <v>94</v>
      </c>
      <c r="B37" s="160" t="s">
        <v>611</v>
      </c>
      <c r="C37" s="221">
        <v>0.0804861111111111</v>
      </c>
      <c r="D37" s="38">
        <f t="shared" si="0"/>
        <v>85.7492090882945</v>
      </c>
      <c r="E37" s="39">
        <f t="shared" si="1"/>
        <v>110.7492090882945</v>
      </c>
      <c r="F37" s="118">
        <f t="shared" si="2"/>
        <v>0.011469907407407401</v>
      </c>
    </row>
    <row r="38" spans="1:6" ht="12.75">
      <c r="A38" s="40" t="s">
        <v>95</v>
      </c>
      <c r="B38" s="160" t="s">
        <v>624</v>
      </c>
      <c r="C38" s="221">
        <v>0.0804861111111111</v>
      </c>
      <c r="D38" s="38">
        <f t="shared" si="0"/>
        <v>85.7492090882945</v>
      </c>
      <c r="E38" s="39">
        <f t="shared" si="1"/>
        <v>110.7492090882945</v>
      </c>
      <c r="F38" s="118">
        <f t="shared" si="2"/>
        <v>0.011469907407407401</v>
      </c>
    </row>
    <row r="39" spans="1:6" ht="12.75">
      <c r="A39" s="40" t="s">
        <v>96</v>
      </c>
      <c r="B39" s="160" t="s">
        <v>824</v>
      </c>
      <c r="C39" s="221">
        <v>0.0805787037037037</v>
      </c>
      <c r="D39" s="38">
        <f t="shared" si="0"/>
        <v>85.65067509336399</v>
      </c>
      <c r="E39" s="39">
        <f t="shared" si="1"/>
        <v>110.65067509336399</v>
      </c>
      <c r="F39" s="118">
        <f t="shared" si="2"/>
        <v>0.01156249999999999</v>
      </c>
    </row>
    <row r="40" spans="1:6" ht="12.75">
      <c r="A40" s="40" t="s">
        <v>97</v>
      </c>
      <c r="B40" s="160" t="s">
        <v>557</v>
      </c>
      <c r="C40" s="221">
        <v>0.08064814814814815</v>
      </c>
      <c r="D40" s="38">
        <f t="shared" si="0"/>
        <v>85.57692307692307</v>
      </c>
      <c r="E40" s="39">
        <f t="shared" si="1"/>
        <v>110.57692307692307</v>
      </c>
      <c r="F40" s="118">
        <f t="shared" si="2"/>
        <v>0.011631944444444445</v>
      </c>
    </row>
    <row r="41" spans="1:6" ht="12.75">
      <c r="A41" s="40" t="s">
        <v>98</v>
      </c>
      <c r="B41" s="160" t="s">
        <v>1015</v>
      </c>
      <c r="C41" s="221">
        <v>0.08065972222222222</v>
      </c>
      <c r="D41" s="38">
        <f t="shared" si="0"/>
        <v>85.56464342086383</v>
      </c>
      <c r="E41" s="39">
        <f aca="true" t="shared" si="3" ref="E41:E72">D41+E$4</f>
        <v>110.56464342086383</v>
      </c>
      <c r="F41" s="118">
        <f t="shared" si="2"/>
        <v>0.011643518518518511</v>
      </c>
    </row>
    <row r="42" spans="1:6" ht="12.75">
      <c r="A42" s="40" t="s">
        <v>99</v>
      </c>
      <c r="B42" s="160" t="s">
        <v>575</v>
      </c>
      <c r="C42" s="221">
        <v>0.08068287037037036</v>
      </c>
      <c r="D42" s="38">
        <f aca="true" t="shared" si="4" ref="D42:D73">(C$9/C42)*100</f>
        <v>85.54009467795152</v>
      </c>
      <c r="E42" s="39">
        <f t="shared" si="3"/>
        <v>110.54009467795152</v>
      </c>
      <c r="F42" s="118">
        <f t="shared" si="2"/>
        <v>0.011666666666666659</v>
      </c>
    </row>
    <row r="43" spans="1:6" ht="12.75">
      <c r="A43" s="40" t="s">
        <v>100</v>
      </c>
      <c r="B43" s="160" t="s">
        <v>555</v>
      </c>
      <c r="C43" s="221">
        <v>0.08071759259259259</v>
      </c>
      <c r="D43" s="38">
        <f t="shared" si="4"/>
        <v>85.50329796386579</v>
      </c>
      <c r="E43" s="39">
        <f t="shared" si="3"/>
        <v>110.50329796386579</v>
      </c>
      <c r="F43" s="118">
        <f t="shared" si="2"/>
        <v>0.011701388888888886</v>
      </c>
    </row>
    <row r="44" spans="1:6" ht="12.75">
      <c r="A44" s="40" t="s">
        <v>101</v>
      </c>
      <c r="B44" s="160" t="s">
        <v>1016</v>
      </c>
      <c r="C44" s="221">
        <v>0.08106481481481481</v>
      </c>
      <c r="D44" s="38">
        <f t="shared" si="4"/>
        <v>85.13706453455168</v>
      </c>
      <c r="E44" s="39">
        <f t="shared" si="3"/>
        <v>110.13706453455168</v>
      </c>
      <c r="F44" s="118">
        <f t="shared" si="2"/>
        <v>0.012048611111111107</v>
      </c>
    </row>
    <row r="45" spans="1:6" ht="12.75">
      <c r="A45" s="40" t="s">
        <v>102</v>
      </c>
      <c r="B45" s="160" t="s">
        <v>631</v>
      </c>
      <c r="C45" s="221">
        <v>0.08118055555555555</v>
      </c>
      <c r="D45" s="38">
        <f t="shared" si="4"/>
        <v>85.01568291987455</v>
      </c>
      <c r="E45" s="39">
        <f t="shared" si="3"/>
        <v>110.01568291987455</v>
      </c>
      <c r="F45" s="118">
        <f t="shared" si="2"/>
        <v>0.012164351851851843</v>
      </c>
    </row>
    <row r="46" spans="1:6" ht="12.75">
      <c r="A46" s="40" t="s">
        <v>103</v>
      </c>
      <c r="B46" s="160" t="s">
        <v>558</v>
      </c>
      <c r="C46" s="221">
        <v>0.08126157407407407</v>
      </c>
      <c r="D46" s="38">
        <f t="shared" si="4"/>
        <v>84.93092152115084</v>
      </c>
      <c r="E46" s="39">
        <f t="shared" si="3"/>
        <v>109.93092152115084</v>
      </c>
      <c r="F46" s="118">
        <f t="shared" si="2"/>
        <v>0.012245370370370365</v>
      </c>
    </row>
    <row r="47" spans="1:6" ht="12.75">
      <c r="A47" s="40" t="s">
        <v>104</v>
      </c>
      <c r="B47" s="160" t="s">
        <v>559</v>
      </c>
      <c r="C47" s="221">
        <v>0.08153935185185185</v>
      </c>
      <c r="D47" s="38">
        <f t="shared" si="4"/>
        <v>84.64158977998581</v>
      </c>
      <c r="E47" s="39">
        <f t="shared" si="3"/>
        <v>109.64158977998581</v>
      </c>
      <c r="F47" s="118">
        <f t="shared" si="2"/>
        <v>0.012523148148148144</v>
      </c>
    </row>
    <row r="48" spans="1:6" ht="12.75">
      <c r="A48" s="40" t="s">
        <v>105</v>
      </c>
      <c r="B48" s="160" t="s">
        <v>890</v>
      </c>
      <c r="C48" s="221">
        <v>0.08165509259259258</v>
      </c>
      <c r="D48" s="38">
        <f t="shared" si="4"/>
        <v>84.52161587526578</v>
      </c>
      <c r="E48" s="39">
        <f t="shared" si="3"/>
        <v>109.52161587526578</v>
      </c>
      <c r="F48" s="118">
        <f t="shared" si="2"/>
        <v>0.01263888888888888</v>
      </c>
    </row>
    <row r="49" spans="1:6" ht="12.75">
      <c r="A49" s="40" t="s">
        <v>106</v>
      </c>
      <c r="B49" s="160" t="s">
        <v>640</v>
      </c>
      <c r="C49" s="221">
        <v>0.08243055555555556</v>
      </c>
      <c r="D49" s="38">
        <f t="shared" si="4"/>
        <v>83.72648132547037</v>
      </c>
      <c r="E49" s="39">
        <f t="shared" si="3"/>
        <v>108.72648132547037</v>
      </c>
      <c r="F49" s="118">
        <f t="shared" si="2"/>
        <v>0.013414351851851858</v>
      </c>
    </row>
    <row r="50" spans="1:6" ht="12.75">
      <c r="A50" s="40" t="s">
        <v>107</v>
      </c>
      <c r="B50" s="160" t="s">
        <v>632</v>
      </c>
      <c r="C50" s="221">
        <v>0.08256944444444445</v>
      </c>
      <c r="D50" s="38">
        <f t="shared" si="4"/>
        <v>83.58564620128959</v>
      </c>
      <c r="E50" s="39">
        <f t="shared" si="3"/>
        <v>108.58564620128959</v>
      </c>
      <c r="F50" s="118">
        <f t="shared" si="2"/>
        <v>0.01355324074074074</v>
      </c>
    </row>
    <row r="51" spans="1:6" ht="12.75">
      <c r="A51" s="40" t="s">
        <v>108</v>
      </c>
      <c r="B51" s="160" t="s">
        <v>622</v>
      </c>
      <c r="C51" s="221">
        <v>0.08259259259259259</v>
      </c>
      <c r="D51" s="38">
        <f t="shared" si="4"/>
        <v>83.5622197309417</v>
      </c>
      <c r="E51" s="39">
        <f t="shared" si="3"/>
        <v>108.5622197309417</v>
      </c>
      <c r="F51" s="118">
        <f t="shared" si="2"/>
        <v>0.013576388888888888</v>
      </c>
    </row>
    <row r="52" spans="1:6" ht="12.75">
      <c r="A52" s="40" t="s">
        <v>109</v>
      </c>
      <c r="B52" s="160" t="s">
        <v>1017</v>
      </c>
      <c r="C52" s="221">
        <v>0.0830787037037037</v>
      </c>
      <c r="D52" s="38">
        <f t="shared" si="4"/>
        <v>83.07327946503204</v>
      </c>
      <c r="E52" s="39">
        <f t="shared" si="3"/>
        <v>108.07327946503204</v>
      </c>
      <c r="F52" s="118">
        <f t="shared" si="2"/>
        <v>0.014062499999999992</v>
      </c>
    </row>
    <row r="53" spans="1:6" ht="12.75">
      <c r="A53" s="40" t="s">
        <v>110</v>
      </c>
      <c r="B53" s="160" t="s">
        <v>1018</v>
      </c>
      <c r="C53" s="221">
        <v>0.0834375</v>
      </c>
      <c r="D53" s="38">
        <f t="shared" si="4"/>
        <v>82.71604938271605</v>
      </c>
      <c r="E53" s="39">
        <f t="shared" si="3"/>
        <v>107.71604938271605</v>
      </c>
      <c r="F53" s="118">
        <f t="shared" si="2"/>
        <v>0.014421296296296293</v>
      </c>
    </row>
    <row r="54" spans="1:6" ht="12.75">
      <c r="A54" s="40" t="s">
        <v>111</v>
      </c>
      <c r="B54" s="160" t="s">
        <v>577</v>
      </c>
      <c r="C54" s="221">
        <v>0.08347222222222223</v>
      </c>
      <c r="D54" s="38">
        <f t="shared" si="4"/>
        <v>82.681641708264</v>
      </c>
      <c r="E54" s="39">
        <f t="shared" si="3"/>
        <v>107.681641708264</v>
      </c>
      <c r="F54" s="118">
        <f t="shared" si="2"/>
        <v>0.01445601851851852</v>
      </c>
    </row>
    <row r="55" spans="1:6" ht="12.75">
      <c r="A55" s="40" t="s">
        <v>112</v>
      </c>
      <c r="B55" s="160" t="s">
        <v>1019</v>
      </c>
      <c r="C55" s="221">
        <v>0.08363425925925926</v>
      </c>
      <c r="D55" s="38">
        <f t="shared" si="4"/>
        <v>82.52145031829505</v>
      </c>
      <c r="E55" s="39">
        <f t="shared" si="3"/>
        <v>107.52145031829505</v>
      </c>
      <c r="F55" s="118">
        <f t="shared" si="2"/>
        <v>0.01461805555555555</v>
      </c>
    </row>
    <row r="56" spans="1:6" ht="12.75">
      <c r="A56" s="40" t="s">
        <v>113</v>
      </c>
      <c r="B56" s="160" t="s">
        <v>633</v>
      </c>
      <c r="C56" s="221">
        <v>0.08364583333333332</v>
      </c>
      <c r="D56" s="38">
        <f t="shared" si="4"/>
        <v>82.51003182510033</v>
      </c>
      <c r="E56" s="39">
        <f t="shared" si="3"/>
        <v>107.51003182510033</v>
      </c>
      <c r="F56" s="118">
        <f t="shared" si="2"/>
        <v>0.014629629629629617</v>
      </c>
    </row>
    <row r="57" spans="1:6" ht="12.75">
      <c r="A57" s="40" t="s">
        <v>114</v>
      </c>
      <c r="B57" s="160" t="s">
        <v>1020</v>
      </c>
      <c r="C57" s="221">
        <v>0.08366898148148148</v>
      </c>
      <c r="D57" s="38">
        <f t="shared" si="4"/>
        <v>82.48720431594964</v>
      </c>
      <c r="E57" s="39">
        <f t="shared" si="3"/>
        <v>107.48720431594964</v>
      </c>
      <c r="F57" s="118">
        <f t="shared" si="2"/>
        <v>0.014652777777777778</v>
      </c>
    </row>
    <row r="58" spans="1:6" ht="12.75">
      <c r="A58" s="40" t="s">
        <v>115</v>
      </c>
      <c r="B58" s="160" t="s">
        <v>623</v>
      </c>
      <c r="C58" s="221">
        <v>0.08417824074074075</v>
      </c>
      <c r="D58" s="38">
        <f t="shared" si="4"/>
        <v>81.98817544342086</v>
      </c>
      <c r="E58" s="39">
        <f t="shared" si="3"/>
        <v>106.98817544342086</v>
      </c>
      <c r="F58" s="118">
        <f t="shared" si="2"/>
        <v>0.015162037037037043</v>
      </c>
    </row>
    <row r="59" spans="1:6" ht="12.75">
      <c r="A59" s="40" t="s">
        <v>116</v>
      </c>
      <c r="B59" s="160" t="s">
        <v>642</v>
      </c>
      <c r="C59" s="221">
        <v>0.0842824074074074</v>
      </c>
      <c r="D59" s="38">
        <f t="shared" si="4"/>
        <v>81.88684427355123</v>
      </c>
      <c r="E59" s="39">
        <f t="shared" si="3"/>
        <v>106.88684427355123</v>
      </c>
      <c r="F59" s="118">
        <f t="shared" si="2"/>
        <v>0.015266203703703699</v>
      </c>
    </row>
    <row r="60" spans="1:6" ht="12.75">
      <c r="A60" s="40" t="s">
        <v>117</v>
      </c>
      <c r="B60" s="160" t="s">
        <v>595</v>
      </c>
      <c r="C60" s="221">
        <v>0.08438657407407407</v>
      </c>
      <c r="D60" s="38">
        <f t="shared" si="4"/>
        <v>81.78576326978467</v>
      </c>
      <c r="E60" s="39">
        <f t="shared" si="3"/>
        <v>106.78576326978467</v>
      </c>
      <c r="F60" s="118">
        <f t="shared" si="2"/>
        <v>0.015370370370370368</v>
      </c>
    </row>
    <row r="61" spans="1:6" ht="12.75">
      <c r="A61" s="40" t="s">
        <v>118</v>
      </c>
      <c r="B61" s="160" t="s">
        <v>634</v>
      </c>
      <c r="C61" s="221">
        <v>0.08438657407407407</v>
      </c>
      <c r="D61" s="38">
        <f t="shared" si="4"/>
        <v>81.78576326978467</v>
      </c>
      <c r="E61" s="39">
        <f t="shared" si="3"/>
        <v>106.78576326978467</v>
      </c>
      <c r="F61" s="118">
        <f t="shared" si="2"/>
        <v>0.015370370370370368</v>
      </c>
    </row>
    <row r="62" spans="1:6" ht="12.75">
      <c r="A62" s="40" t="s">
        <v>119</v>
      </c>
      <c r="B62" s="160" t="s">
        <v>1021</v>
      </c>
      <c r="C62" s="221">
        <v>0.08519675925925925</v>
      </c>
      <c r="D62" s="38">
        <f t="shared" si="4"/>
        <v>81.00801521532401</v>
      </c>
      <c r="E62" s="39">
        <f t="shared" si="3"/>
        <v>106.00801521532401</v>
      </c>
      <c r="F62" s="118">
        <f t="shared" si="2"/>
        <v>0.016180555555555545</v>
      </c>
    </row>
    <row r="63" spans="1:6" ht="12.75">
      <c r="A63" s="40" t="s">
        <v>120</v>
      </c>
      <c r="B63" s="160" t="s">
        <v>855</v>
      </c>
      <c r="C63" s="221">
        <v>0.08542824074074074</v>
      </c>
      <c r="D63" s="38">
        <f t="shared" si="4"/>
        <v>80.78851104186425</v>
      </c>
      <c r="E63" s="39">
        <f t="shared" si="3"/>
        <v>105.78851104186425</v>
      </c>
      <c r="F63" s="118">
        <f t="shared" si="2"/>
        <v>0.01641203703703703</v>
      </c>
    </row>
    <row r="64" spans="1:6" ht="12.75">
      <c r="A64" s="40" t="s">
        <v>121</v>
      </c>
      <c r="B64" s="160" t="s">
        <v>1022</v>
      </c>
      <c r="C64" s="221">
        <v>0.08547453703703704</v>
      </c>
      <c r="D64" s="38">
        <f t="shared" si="4"/>
        <v>80.74475287745429</v>
      </c>
      <c r="E64" s="39">
        <f t="shared" si="3"/>
        <v>105.74475287745429</v>
      </c>
      <c r="F64" s="118">
        <f t="shared" si="2"/>
        <v>0.01645833333333334</v>
      </c>
    </row>
    <row r="65" spans="1:6" ht="12.75">
      <c r="A65" s="40" t="s">
        <v>122</v>
      </c>
      <c r="B65" s="160" t="s">
        <v>1023</v>
      </c>
      <c r="C65" s="221">
        <v>0.0860763888888889</v>
      </c>
      <c r="D65" s="38">
        <f t="shared" si="4"/>
        <v>80.18018018018017</v>
      </c>
      <c r="E65" s="39">
        <f t="shared" si="3"/>
        <v>105.18018018018017</v>
      </c>
      <c r="F65" s="118">
        <f t="shared" si="2"/>
        <v>0.017060185185185192</v>
      </c>
    </row>
    <row r="66" spans="1:6" ht="12.75">
      <c r="A66" s="40" t="s">
        <v>123</v>
      </c>
      <c r="B66" s="160" t="s">
        <v>1024</v>
      </c>
      <c r="C66" s="221">
        <v>0.08620370370370371</v>
      </c>
      <c r="D66" s="38">
        <f t="shared" si="4"/>
        <v>80.06176154672394</v>
      </c>
      <c r="E66" s="39">
        <f t="shared" si="3"/>
        <v>105.06176154672394</v>
      </c>
      <c r="F66" s="118">
        <f t="shared" si="2"/>
        <v>0.01718750000000001</v>
      </c>
    </row>
    <row r="67" spans="1:6" ht="12.75">
      <c r="A67" s="40" t="s">
        <v>124</v>
      </c>
      <c r="B67" s="160" t="s">
        <v>593</v>
      </c>
      <c r="C67" s="221">
        <v>0.08635416666666666</v>
      </c>
      <c r="D67" s="38">
        <f t="shared" si="4"/>
        <v>79.92226243130948</v>
      </c>
      <c r="E67" s="39">
        <f t="shared" si="3"/>
        <v>104.92226243130948</v>
      </c>
      <c r="F67" s="118">
        <f t="shared" si="2"/>
        <v>0.017337962962962958</v>
      </c>
    </row>
    <row r="68" spans="1:6" ht="12.75">
      <c r="A68" s="40" t="s">
        <v>125</v>
      </c>
      <c r="B68" s="160" t="s">
        <v>625</v>
      </c>
      <c r="C68" s="221">
        <v>0.08644675925925926</v>
      </c>
      <c r="D68" s="38">
        <f t="shared" si="4"/>
        <v>79.83665818717365</v>
      </c>
      <c r="E68" s="39">
        <f t="shared" si="3"/>
        <v>104.83665818717365</v>
      </c>
      <c r="F68" s="118">
        <f t="shared" si="2"/>
        <v>0.01743055555555556</v>
      </c>
    </row>
    <row r="69" spans="1:6" ht="12.75">
      <c r="A69" s="40" t="s">
        <v>126</v>
      </c>
      <c r="B69" s="160" t="s">
        <v>1025</v>
      </c>
      <c r="C69" s="221">
        <v>0.0871875</v>
      </c>
      <c r="D69" s="38">
        <f t="shared" si="4"/>
        <v>79.15836983937342</v>
      </c>
      <c r="E69" s="39">
        <f t="shared" si="3"/>
        <v>104.15836983937342</v>
      </c>
      <c r="F69" s="118">
        <f t="shared" si="2"/>
        <v>0.018171296296296297</v>
      </c>
    </row>
    <row r="70" spans="1:6" ht="12.75">
      <c r="A70" s="40" t="s">
        <v>127</v>
      </c>
      <c r="B70" s="160" t="s">
        <v>566</v>
      </c>
      <c r="C70" s="221">
        <v>0.08796296296296297</v>
      </c>
      <c r="D70" s="38">
        <f t="shared" si="4"/>
        <v>78.46052631578947</v>
      </c>
      <c r="E70" s="39">
        <f t="shared" si="3"/>
        <v>103.46052631578947</v>
      </c>
      <c r="F70" s="118">
        <f t="shared" si="2"/>
        <v>0.01894675925925926</v>
      </c>
    </row>
    <row r="71" spans="1:6" ht="12.75">
      <c r="A71" s="40" t="s">
        <v>128</v>
      </c>
      <c r="B71" s="160" t="s">
        <v>584</v>
      </c>
      <c r="C71" s="221">
        <v>0.08971064814814815</v>
      </c>
      <c r="D71" s="38">
        <f t="shared" si="4"/>
        <v>76.93200877306154</v>
      </c>
      <c r="E71" s="39">
        <f t="shared" si="3"/>
        <v>101.93200877306154</v>
      </c>
      <c r="F71" s="118">
        <f t="shared" si="2"/>
        <v>0.020694444444444446</v>
      </c>
    </row>
    <row r="72" spans="1:6" ht="12.75">
      <c r="A72" s="40" t="s">
        <v>129</v>
      </c>
      <c r="B72" s="160" t="s">
        <v>1026</v>
      </c>
      <c r="C72" s="221">
        <v>0.08984953703703703</v>
      </c>
      <c r="D72" s="38">
        <f t="shared" si="4"/>
        <v>76.81308772381811</v>
      </c>
      <c r="E72" s="39">
        <f t="shared" si="3"/>
        <v>101.81308772381811</v>
      </c>
      <c r="F72" s="118">
        <f t="shared" si="2"/>
        <v>0.02083333333333333</v>
      </c>
    </row>
    <row r="73" spans="1:6" ht="12.75">
      <c r="A73" s="40" t="s">
        <v>130</v>
      </c>
      <c r="B73" s="160" t="s">
        <v>893</v>
      </c>
      <c r="C73" s="221">
        <v>0.09005787037037037</v>
      </c>
      <c r="D73" s="38">
        <f t="shared" si="4"/>
        <v>76.63539390823802</v>
      </c>
      <c r="E73" s="39">
        <f aca="true" t="shared" si="5" ref="E73:E129">D73+E$4</f>
        <v>101.63539390823802</v>
      </c>
      <c r="F73" s="118">
        <f aca="true" t="shared" si="6" ref="F73:F82">C73-C$9</f>
        <v>0.021041666666666667</v>
      </c>
    </row>
    <row r="74" spans="1:6" ht="12.75">
      <c r="A74" s="40" t="s">
        <v>131</v>
      </c>
      <c r="B74" s="160" t="s">
        <v>567</v>
      </c>
      <c r="C74" s="221">
        <v>0.09067129629629629</v>
      </c>
      <c r="D74" s="38">
        <f aca="true" t="shared" si="7" ref="D74:D129">(C$9/C74)*100</f>
        <v>76.11692621904518</v>
      </c>
      <c r="E74" s="39">
        <f t="shared" si="5"/>
        <v>101.11692621904518</v>
      </c>
      <c r="F74" s="118">
        <f t="shared" si="6"/>
        <v>0.021655092592592587</v>
      </c>
    </row>
    <row r="75" spans="1:6" ht="12.75">
      <c r="A75" s="40" t="s">
        <v>132</v>
      </c>
      <c r="B75" s="160" t="s">
        <v>638</v>
      </c>
      <c r="C75" s="221">
        <v>0.09068287037037037</v>
      </c>
      <c r="D75" s="38">
        <f t="shared" si="7"/>
        <v>76.10721123165284</v>
      </c>
      <c r="E75" s="39">
        <f t="shared" si="5"/>
        <v>101.10721123165284</v>
      </c>
      <c r="F75" s="118">
        <f t="shared" si="6"/>
        <v>0.021666666666666667</v>
      </c>
    </row>
    <row r="76" spans="1:6" ht="12.75">
      <c r="A76" s="40" t="s">
        <v>133</v>
      </c>
      <c r="B76" s="160" t="s">
        <v>537</v>
      </c>
      <c r="C76" s="221">
        <v>0.09070601851851852</v>
      </c>
      <c r="D76" s="38">
        <f t="shared" si="7"/>
        <v>76.08778869465357</v>
      </c>
      <c r="E76" s="39">
        <f t="shared" si="5"/>
        <v>101.08778869465357</v>
      </c>
      <c r="F76" s="118">
        <f t="shared" si="6"/>
        <v>0.021689814814814815</v>
      </c>
    </row>
    <row r="77" spans="1:6" ht="12.75">
      <c r="A77" s="40" t="s">
        <v>134</v>
      </c>
      <c r="B77" s="160" t="s">
        <v>677</v>
      </c>
      <c r="C77" s="221">
        <v>0.09222222222222222</v>
      </c>
      <c r="D77" s="38">
        <f t="shared" si="7"/>
        <v>74.83684738955823</v>
      </c>
      <c r="E77" s="39">
        <f t="shared" si="5"/>
        <v>99.83684738955823</v>
      </c>
      <c r="F77" s="118">
        <f t="shared" si="6"/>
        <v>0.023206018518518515</v>
      </c>
    </row>
    <row r="78" spans="1:6" ht="12.75">
      <c r="A78" s="40" t="s">
        <v>135</v>
      </c>
      <c r="B78" s="160" t="s">
        <v>603</v>
      </c>
      <c r="C78" s="221">
        <v>0.09233796296296297</v>
      </c>
      <c r="D78" s="38">
        <f t="shared" si="7"/>
        <v>74.74304336926548</v>
      </c>
      <c r="E78" s="39">
        <f t="shared" si="5"/>
        <v>99.74304336926548</v>
      </c>
      <c r="F78" s="118">
        <f t="shared" si="6"/>
        <v>0.023321759259259264</v>
      </c>
    </row>
    <row r="79" spans="1:6" ht="12.75">
      <c r="A79" s="40" t="s">
        <v>136</v>
      </c>
      <c r="B79" s="160" t="s">
        <v>586</v>
      </c>
      <c r="C79" s="221">
        <v>0.09277777777777778</v>
      </c>
      <c r="D79" s="38">
        <f t="shared" si="7"/>
        <v>74.38872255489022</v>
      </c>
      <c r="E79" s="39">
        <f t="shared" si="5"/>
        <v>99.38872255489022</v>
      </c>
      <c r="F79" s="118">
        <f t="shared" si="6"/>
        <v>0.023761574074074074</v>
      </c>
    </row>
    <row r="80" spans="1:6" ht="12.75">
      <c r="A80" s="40" t="s">
        <v>137</v>
      </c>
      <c r="B80" s="160" t="s">
        <v>725</v>
      </c>
      <c r="C80" s="221">
        <v>0.09291666666666666</v>
      </c>
      <c r="D80" s="38">
        <f t="shared" si="7"/>
        <v>74.27752864972597</v>
      </c>
      <c r="E80" s="39">
        <f t="shared" si="5"/>
        <v>99.27752864972597</v>
      </c>
      <c r="F80" s="118">
        <f t="shared" si="6"/>
        <v>0.023900462962962957</v>
      </c>
    </row>
    <row r="81" spans="1:6" ht="12.75">
      <c r="A81" s="40" t="s">
        <v>138</v>
      </c>
      <c r="B81" s="160" t="s">
        <v>846</v>
      </c>
      <c r="C81" s="221">
        <v>0.09324074074074074</v>
      </c>
      <c r="D81" s="38">
        <f t="shared" si="7"/>
        <v>74.019364448858</v>
      </c>
      <c r="E81" s="39">
        <f t="shared" si="5"/>
        <v>99.019364448858</v>
      </c>
      <c r="F81" s="118">
        <f t="shared" si="6"/>
        <v>0.02422453703703703</v>
      </c>
    </row>
    <row r="82" spans="1:6" ht="12.75">
      <c r="A82" s="40" t="s">
        <v>139</v>
      </c>
      <c r="B82" s="160" t="s">
        <v>761</v>
      </c>
      <c r="C82" s="221">
        <v>0.09358796296296296</v>
      </c>
      <c r="D82" s="38">
        <f t="shared" si="7"/>
        <v>73.74474400197873</v>
      </c>
      <c r="E82" s="39">
        <f t="shared" si="5"/>
        <v>98.74474400197873</v>
      </c>
      <c r="F82" s="118">
        <f t="shared" si="6"/>
        <v>0.02457175925925925</v>
      </c>
    </row>
    <row r="83" spans="1:6" ht="12.75">
      <c r="A83" s="40" t="s">
        <v>140</v>
      </c>
      <c r="B83" s="160" t="s">
        <v>637</v>
      </c>
      <c r="C83" s="221">
        <v>0.09510416666666666</v>
      </c>
      <c r="D83" s="38">
        <f t="shared" si="7"/>
        <v>72.56906413532921</v>
      </c>
      <c r="E83" s="39">
        <f t="shared" si="5"/>
        <v>97.56906413532921</v>
      </c>
      <c r="F83" s="118">
        <f>C83-C$9</f>
        <v>0.02608796296296295</v>
      </c>
    </row>
    <row r="84" spans="1:6" ht="12.75">
      <c r="A84" s="40" t="s">
        <v>141</v>
      </c>
      <c r="B84" s="185" t="s">
        <v>549</v>
      </c>
      <c r="C84" s="221">
        <v>0.09524305555555555</v>
      </c>
      <c r="D84" s="38">
        <f t="shared" si="7"/>
        <v>72.46323976181796</v>
      </c>
      <c r="E84" s="39">
        <f t="shared" si="5"/>
        <v>97.46323976181796</v>
      </c>
      <c r="F84" s="118">
        <f>C84-C$9</f>
        <v>0.02622685185185185</v>
      </c>
    </row>
    <row r="85" spans="1:6" ht="12.75">
      <c r="A85" s="40" t="s">
        <v>142</v>
      </c>
      <c r="B85" s="185" t="s">
        <v>891</v>
      </c>
      <c r="C85" s="221">
        <v>0.09546296296296297</v>
      </c>
      <c r="D85" s="38">
        <f t="shared" si="7"/>
        <v>72.29631425800194</v>
      </c>
      <c r="E85" s="39">
        <f t="shared" si="5"/>
        <v>97.29631425800194</v>
      </c>
      <c r="F85" s="118">
        <f>C85-C$9</f>
        <v>0.026446759259259267</v>
      </c>
    </row>
    <row r="86" spans="1:6" ht="12.75">
      <c r="A86" s="40" t="s">
        <v>143</v>
      </c>
      <c r="B86" s="185" t="s">
        <v>857</v>
      </c>
      <c r="C86" s="221">
        <v>0.0959375</v>
      </c>
      <c r="D86" s="38">
        <f t="shared" si="7"/>
        <v>71.93871395825794</v>
      </c>
      <c r="E86" s="39">
        <f t="shared" si="5"/>
        <v>96.93871395825794</v>
      </c>
      <c r="F86" s="118">
        <f>C86-C$9</f>
        <v>0.02692129629629629</v>
      </c>
    </row>
    <row r="87" spans="1:6" ht="12.75">
      <c r="A87" s="40" t="s">
        <v>144</v>
      </c>
      <c r="B87" s="185" t="s">
        <v>1027</v>
      </c>
      <c r="C87" s="221">
        <v>0.09631944444444444</v>
      </c>
      <c r="D87" s="38">
        <f t="shared" si="7"/>
        <v>71.6534486902187</v>
      </c>
      <c r="E87" s="39">
        <f t="shared" si="5"/>
        <v>96.6534486902187</v>
      </c>
      <c r="F87" s="118">
        <f aca="true" t="shared" si="8" ref="F87:F129">C87-C$9</f>
        <v>0.02730324074074074</v>
      </c>
    </row>
    <row r="88" spans="1:6" ht="12.75">
      <c r="A88" s="40" t="s">
        <v>145</v>
      </c>
      <c r="B88" s="185" t="s">
        <v>1028</v>
      </c>
      <c r="C88" s="221">
        <v>0.09657407407407408</v>
      </c>
      <c r="D88" s="38">
        <f t="shared" si="7"/>
        <v>71.46452540747843</v>
      </c>
      <c r="E88" s="39">
        <f t="shared" si="5"/>
        <v>96.46452540747843</v>
      </c>
      <c r="F88" s="118">
        <f t="shared" si="8"/>
        <v>0.02755787037037037</v>
      </c>
    </row>
    <row r="89" spans="1:6" ht="12.75">
      <c r="A89" s="40" t="s">
        <v>146</v>
      </c>
      <c r="B89" s="185" t="s">
        <v>669</v>
      </c>
      <c r="C89" s="221">
        <v>0.09728009259259258</v>
      </c>
      <c r="D89" s="38">
        <f t="shared" si="7"/>
        <v>70.94586555621655</v>
      </c>
      <c r="E89" s="39">
        <f t="shared" si="5"/>
        <v>95.94586555621655</v>
      </c>
      <c r="F89" s="118">
        <f t="shared" si="8"/>
        <v>0.02826388888888888</v>
      </c>
    </row>
    <row r="90" spans="1:6" ht="12.75">
      <c r="A90" s="40" t="s">
        <v>147</v>
      </c>
      <c r="B90" s="185" t="s">
        <v>630</v>
      </c>
      <c r="C90" s="221">
        <v>0.09747685185185184</v>
      </c>
      <c r="D90" s="38">
        <f t="shared" si="7"/>
        <v>70.80265970078366</v>
      </c>
      <c r="E90" s="39">
        <f t="shared" si="5"/>
        <v>95.80265970078366</v>
      </c>
      <c r="F90" s="118">
        <f t="shared" si="8"/>
        <v>0.028460648148148138</v>
      </c>
    </row>
    <row r="91" spans="1:6" ht="12.75">
      <c r="A91" s="40" t="s">
        <v>148</v>
      </c>
      <c r="B91" s="185" t="s">
        <v>676</v>
      </c>
      <c r="C91" s="221">
        <v>0.09901620370370372</v>
      </c>
      <c r="D91" s="38">
        <f t="shared" si="7"/>
        <v>69.7019286966686</v>
      </c>
      <c r="E91" s="39">
        <f t="shared" si="5"/>
        <v>94.7019286966686</v>
      </c>
      <c r="F91" s="118">
        <f t="shared" si="8"/>
        <v>0.030000000000000013</v>
      </c>
    </row>
    <row r="92" spans="1:6" ht="12.75">
      <c r="A92" s="40" t="s">
        <v>149</v>
      </c>
      <c r="B92" s="185" t="s">
        <v>714</v>
      </c>
      <c r="C92" s="221">
        <v>0.0991087962962963</v>
      </c>
      <c r="D92" s="38">
        <f t="shared" si="7"/>
        <v>69.63680952937055</v>
      </c>
      <c r="E92" s="39">
        <f t="shared" si="5"/>
        <v>94.63680952937055</v>
      </c>
      <c r="F92" s="118">
        <f t="shared" si="8"/>
        <v>0.0300925925925926</v>
      </c>
    </row>
    <row r="93" spans="1:6" ht="12.75">
      <c r="A93" s="40" t="s">
        <v>150</v>
      </c>
      <c r="B93" s="185" t="s">
        <v>757</v>
      </c>
      <c r="C93" s="221">
        <v>0.09994212962962963</v>
      </c>
      <c r="D93" s="38">
        <f t="shared" si="7"/>
        <v>69.05616676317314</v>
      </c>
      <c r="E93" s="39">
        <f t="shared" si="5"/>
        <v>94.05616676317314</v>
      </c>
      <c r="F93" s="118">
        <f t="shared" si="8"/>
        <v>0.030925925925925926</v>
      </c>
    </row>
    <row r="94" spans="1:6" ht="12.75">
      <c r="A94" s="40" t="s">
        <v>151</v>
      </c>
      <c r="B94" s="185" t="s">
        <v>774</v>
      </c>
      <c r="C94" s="221">
        <v>0.1014236111111111</v>
      </c>
      <c r="D94" s="38">
        <f t="shared" si="7"/>
        <v>68.04747232682871</v>
      </c>
      <c r="E94" s="39">
        <f t="shared" si="5"/>
        <v>93.04747232682871</v>
      </c>
      <c r="F94" s="118">
        <f t="shared" si="8"/>
        <v>0.0324074074074074</v>
      </c>
    </row>
    <row r="95" spans="1:6" ht="12.75">
      <c r="A95" s="40" t="s">
        <v>152</v>
      </c>
      <c r="B95" s="185" t="s">
        <v>643</v>
      </c>
      <c r="C95" s="221">
        <v>0.1017361111111111</v>
      </c>
      <c r="D95" s="38">
        <f t="shared" si="7"/>
        <v>67.83845278725826</v>
      </c>
      <c r="E95" s="39">
        <f t="shared" si="5"/>
        <v>92.83845278725826</v>
      </c>
      <c r="F95" s="118">
        <f t="shared" si="8"/>
        <v>0.03271990740740739</v>
      </c>
    </row>
    <row r="96" spans="1:6" ht="12.75">
      <c r="A96" s="40" t="s">
        <v>153</v>
      </c>
      <c r="B96" s="185" t="s">
        <v>588</v>
      </c>
      <c r="C96" s="221">
        <v>0.10427083333333333</v>
      </c>
      <c r="D96" s="38">
        <f t="shared" si="7"/>
        <v>66.1893661893662</v>
      </c>
      <c r="E96" s="39">
        <f t="shared" si="5"/>
        <v>91.1893661893662</v>
      </c>
      <c r="F96" s="118">
        <f t="shared" si="8"/>
        <v>0.03525462962962962</v>
      </c>
    </row>
    <row r="97" spans="1:6" ht="12.75">
      <c r="A97" s="40" t="s">
        <v>154</v>
      </c>
      <c r="B97" s="185" t="s">
        <v>1029</v>
      </c>
      <c r="C97" s="221">
        <v>0.1044212962962963</v>
      </c>
      <c r="D97" s="38">
        <f t="shared" si="7"/>
        <v>66.09399246286854</v>
      </c>
      <c r="E97" s="39">
        <f t="shared" si="5"/>
        <v>91.09399246286854</v>
      </c>
      <c r="F97" s="118">
        <f t="shared" si="8"/>
        <v>0.0354050925925926</v>
      </c>
    </row>
    <row r="98" spans="1:6" ht="12.75">
      <c r="A98" s="40" t="s">
        <v>155</v>
      </c>
      <c r="B98" s="185" t="s">
        <v>644</v>
      </c>
      <c r="C98" s="221">
        <v>0.10484953703703703</v>
      </c>
      <c r="D98" s="38">
        <f t="shared" si="7"/>
        <v>65.82404238878465</v>
      </c>
      <c r="E98" s="39">
        <f t="shared" si="5"/>
        <v>90.82404238878465</v>
      </c>
      <c r="F98" s="118">
        <f t="shared" si="8"/>
        <v>0.03583333333333333</v>
      </c>
    </row>
    <row r="99" spans="1:6" ht="12.75">
      <c r="A99" s="40" t="s">
        <v>156</v>
      </c>
      <c r="B99" s="185" t="s">
        <v>1030</v>
      </c>
      <c r="C99" s="221">
        <v>0.10494212962962964</v>
      </c>
      <c r="D99" s="38">
        <f t="shared" si="7"/>
        <v>65.76596448659976</v>
      </c>
      <c r="E99" s="39">
        <f t="shared" si="5"/>
        <v>90.76596448659976</v>
      </c>
      <c r="F99" s="118">
        <f t="shared" si="8"/>
        <v>0.03592592592592593</v>
      </c>
    </row>
    <row r="100" spans="1:6" ht="12.75">
      <c r="A100" s="40" t="s">
        <v>157</v>
      </c>
      <c r="B100" s="185" t="s">
        <v>920</v>
      </c>
      <c r="C100" s="221">
        <v>0.1053125</v>
      </c>
      <c r="D100" s="38">
        <f t="shared" si="7"/>
        <v>65.53467414001538</v>
      </c>
      <c r="E100" s="39">
        <f t="shared" si="5"/>
        <v>90.53467414001538</v>
      </c>
      <c r="F100" s="118">
        <f t="shared" si="8"/>
        <v>0.0362962962962963</v>
      </c>
    </row>
    <row r="101" spans="1:6" ht="12.75">
      <c r="A101" s="40" t="s">
        <v>158</v>
      </c>
      <c r="B101" s="185" t="s">
        <v>609</v>
      </c>
      <c r="C101" s="221">
        <v>0.10546296296296297</v>
      </c>
      <c r="D101" s="38">
        <f t="shared" si="7"/>
        <v>65.44117647058823</v>
      </c>
      <c r="E101" s="39">
        <f t="shared" si="5"/>
        <v>90.44117647058823</v>
      </c>
      <c r="F101" s="118">
        <f t="shared" si="8"/>
        <v>0.03644675925925926</v>
      </c>
    </row>
    <row r="102" spans="1:6" ht="12.75">
      <c r="A102" s="40" t="s">
        <v>159</v>
      </c>
      <c r="B102" s="185" t="s">
        <v>702</v>
      </c>
      <c r="C102" s="221">
        <v>0.10546296296296297</v>
      </c>
      <c r="D102" s="38">
        <f t="shared" si="7"/>
        <v>65.44117647058823</v>
      </c>
      <c r="E102" s="39">
        <f t="shared" si="5"/>
        <v>90.44117647058823</v>
      </c>
      <c r="F102" s="118">
        <f t="shared" si="8"/>
        <v>0.03644675925925926</v>
      </c>
    </row>
    <row r="103" spans="1:6" ht="12.75">
      <c r="A103" s="40" t="s">
        <v>160</v>
      </c>
      <c r="B103" s="185" t="s">
        <v>554</v>
      </c>
      <c r="C103" s="221">
        <v>0.10597222222222223</v>
      </c>
      <c r="D103" s="38">
        <f t="shared" si="7"/>
        <v>65.12669287898645</v>
      </c>
      <c r="E103" s="39">
        <f t="shared" si="5"/>
        <v>90.12669287898645</v>
      </c>
      <c r="F103" s="118">
        <f t="shared" si="8"/>
        <v>0.03695601851851853</v>
      </c>
    </row>
    <row r="104" spans="1:6" ht="12.75">
      <c r="A104" s="40" t="s">
        <v>161</v>
      </c>
      <c r="B104" s="185" t="s">
        <v>539</v>
      </c>
      <c r="C104" s="221">
        <v>0.10649305555555555</v>
      </c>
      <c r="D104" s="38">
        <f t="shared" si="7"/>
        <v>64.80817302467123</v>
      </c>
      <c r="E104" s="39">
        <f t="shared" si="5"/>
        <v>89.80817302467123</v>
      </c>
      <c r="F104" s="118">
        <f t="shared" si="8"/>
        <v>0.037476851851851845</v>
      </c>
    </row>
    <row r="105" spans="1:6" ht="12.75">
      <c r="A105" s="40" t="s">
        <v>162</v>
      </c>
      <c r="B105" s="185" t="s">
        <v>654</v>
      </c>
      <c r="C105" s="221">
        <v>0.10865740740740741</v>
      </c>
      <c r="D105" s="38">
        <f t="shared" si="7"/>
        <v>63.51725607158074</v>
      </c>
      <c r="E105" s="39">
        <f t="shared" si="5"/>
        <v>88.51725607158073</v>
      </c>
      <c r="F105" s="118">
        <f>C105-C$9</f>
        <v>0.039641203703703706</v>
      </c>
    </row>
    <row r="106" spans="1:6" ht="12.75">
      <c r="A106" s="40" t="s">
        <v>163</v>
      </c>
      <c r="B106" s="185" t="s">
        <v>674</v>
      </c>
      <c r="C106" s="221">
        <v>0.1087037037037037</v>
      </c>
      <c r="D106" s="38">
        <f t="shared" si="7"/>
        <v>63.490204429301535</v>
      </c>
      <c r="E106" s="39">
        <f t="shared" si="5"/>
        <v>88.49020442930154</v>
      </c>
      <c r="F106" s="118">
        <f>C106-C$9</f>
        <v>0.0396875</v>
      </c>
    </row>
    <row r="107" spans="1:6" ht="12.75">
      <c r="A107" s="40" t="s">
        <v>164</v>
      </c>
      <c r="B107" s="185" t="s">
        <v>550</v>
      </c>
      <c r="C107" s="221">
        <v>0.10894675925925927</v>
      </c>
      <c r="D107" s="38">
        <f t="shared" si="7"/>
        <v>63.34856050143418</v>
      </c>
      <c r="E107" s="39">
        <f t="shared" si="5"/>
        <v>88.34856050143418</v>
      </c>
      <c r="F107" s="118">
        <f>C107-C$9</f>
        <v>0.039930555555555566</v>
      </c>
    </row>
    <row r="108" spans="1:6" ht="12.75">
      <c r="A108" s="40" t="s">
        <v>165</v>
      </c>
      <c r="B108" s="185" t="s">
        <v>721</v>
      </c>
      <c r="C108" s="221">
        <v>0.10899305555555555</v>
      </c>
      <c r="D108" s="38">
        <f t="shared" si="7"/>
        <v>63.32165233089094</v>
      </c>
      <c r="E108" s="39">
        <f t="shared" si="5"/>
        <v>88.32165233089094</v>
      </c>
      <c r="F108" s="118">
        <f>C108-C$9</f>
        <v>0.03997685185185185</v>
      </c>
    </row>
    <row r="109" spans="1:6" ht="12.75">
      <c r="A109" s="40" t="s">
        <v>166</v>
      </c>
      <c r="B109" s="185" t="s">
        <v>703</v>
      </c>
      <c r="C109" s="221">
        <v>0.10908564814814814</v>
      </c>
      <c r="D109" s="38">
        <f t="shared" si="7"/>
        <v>63.267904509283824</v>
      </c>
      <c r="E109" s="39">
        <f t="shared" si="5"/>
        <v>88.26790450928382</v>
      </c>
      <c r="F109" s="118">
        <f>C109-C$9</f>
        <v>0.040069444444444435</v>
      </c>
    </row>
    <row r="110" spans="1:6" ht="12.75">
      <c r="A110" s="40" t="s">
        <v>167</v>
      </c>
      <c r="B110" s="185" t="s">
        <v>645</v>
      </c>
      <c r="C110" s="221">
        <v>0.11084490740740742</v>
      </c>
      <c r="D110" s="38">
        <f t="shared" si="7"/>
        <v>62.26375691761511</v>
      </c>
      <c r="E110" s="39">
        <f t="shared" si="5"/>
        <v>87.26375691761511</v>
      </c>
      <c r="F110" s="118">
        <f t="shared" si="8"/>
        <v>0.041828703703703715</v>
      </c>
    </row>
    <row r="111" spans="1:6" ht="12.75">
      <c r="A111" s="40" t="s">
        <v>168</v>
      </c>
      <c r="B111" s="185" t="s">
        <v>740</v>
      </c>
      <c r="C111" s="221">
        <v>0.11087962962962962</v>
      </c>
      <c r="D111" s="38">
        <f t="shared" si="7"/>
        <v>62.24425887265136</v>
      </c>
      <c r="E111" s="39">
        <f t="shared" si="5"/>
        <v>87.24425887265136</v>
      </c>
      <c r="F111" s="118">
        <f t="shared" si="8"/>
        <v>0.041863425925925915</v>
      </c>
    </row>
    <row r="112" spans="1:6" ht="12.75">
      <c r="A112" s="40" t="s">
        <v>169</v>
      </c>
      <c r="B112" s="185" t="s">
        <v>569</v>
      </c>
      <c r="C112" s="221">
        <v>0.11219907407407408</v>
      </c>
      <c r="D112" s="38">
        <f t="shared" si="7"/>
        <v>61.51227563441304</v>
      </c>
      <c r="E112" s="39">
        <f t="shared" si="5"/>
        <v>86.51227563441304</v>
      </c>
      <c r="F112" s="118">
        <f t="shared" si="8"/>
        <v>0.04318287037037037</v>
      </c>
    </row>
    <row r="113" spans="1:6" ht="12.75">
      <c r="A113" s="40" t="s">
        <v>170</v>
      </c>
      <c r="B113" s="185" t="s">
        <v>594</v>
      </c>
      <c r="C113" s="221">
        <v>0.1135300925925926</v>
      </c>
      <c r="D113" s="38">
        <f t="shared" si="7"/>
        <v>60.791110204913856</v>
      </c>
      <c r="E113" s="39">
        <f t="shared" si="5"/>
        <v>85.79111020491385</v>
      </c>
      <c r="F113" s="118">
        <f t="shared" si="8"/>
        <v>0.044513888888888895</v>
      </c>
    </row>
    <row r="114" spans="1:6" ht="12.75">
      <c r="A114" s="40" t="s">
        <v>171</v>
      </c>
      <c r="B114" s="185" t="s">
        <v>1031</v>
      </c>
      <c r="C114" s="221">
        <v>0.11445601851851851</v>
      </c>
      <c r="D114" s="38">
        <f t="shared" si="7"/>
        <v>60.29932247952271</v>
      </c>
      <c r="E114" s="39">
        <f t="shared" si="5"/>
        <v>85.29932247952271</v>
      </c>
      <c r="F114" s="118">
        <f t="shared" si="8"/>
        <v>0.04543981481481481</v>
      </c>
    </row>
    <row r="115" spans="1:6" ht="12.75">
      <c r="A115" s="40" t="s">
        <v>172</v>
      </c>
      <c r="B115" s="185" t="s">
        <v>641</v>
      </c>
      <c r="C115" s="221">
        <v>0.11466435185185185</v>
      </c>
      <c r="D115" s="38">
        <f t="shared" si="7"/>
        <v>60.18976481275866</v>
      </c>
      <c r="E115" s="39">
        <f t="shared" si="5"/>
        <v>85.18976481275865</v>
      </c>
      <c r="F115" s="118">
        <f t="shared" si="8"/>
        <v>0.045648148148148146</v>
      </c>
    </row>
    <row r="116" spans="1:6" ht="12.75">
      <c r="A116" s="40" t="s">
        <v>173</v>
      </c>
      <c r="B116" s="185" t="s">
        <v>601</v>
      </c>
      <c r="C116" s="221">
        <v>0.11771990740740741</v>
      </c>
      <c r="D116" s="38">
        <f t="shared" si="7"/>
        <v>58.627470258578306</v>
      </c>
      <c r="E116" s="39">
        <f t="shared" si="5"/>
        <v>83.62747025857831</v>
      </c>
      <c r="F116" s="118">
        <f t="shared" si="8"/>
        <v>0.04870370370370371</v>
      </c>
    </row>
    <row r="117" spans="1:6" ht="12.75">
      <c r="A117" s="40" t="s">
        <v>174</v>
      </c>
      <c r="B117" s="185" t="s">
        <v>591</v>
      </c>
      <c r="C117" s="221">
        <v>0.11787037037037036</v>
      </c>
      <c r="D117" s="38">
        <f t="shared" si="7"/>
        <v>58.55263157894738</v>
      </c>
      <c r="E117" s="39">
        <f t="shared" si="5"/>
        <v>83.55263157894737</v>
      </c>
      <c r="F117" s="118">
        <f t="shared" si="8"/>
        <v>0.04885416666666666</v>
      </c>
    </row>
    <row r="118" spans="1:6" ht="12.75">
      <c r="A118" s="40" t="s">
        <v>175</v>
      </c>
      <c r="B118" s="185" t="s">
        <v>648</v>
      </c>
      <c r="C118" s="221">
        <v>0.11806712962962962</v>
      </c>
      <c r="D118" s="38">
        <f t="shared" si="7"/>
        <v>58.4550534261347</v>
      </c>
      <c r="E118" s="39">
        <f t="shared" si="5"/>
        <v>83.4550534261347</v>
      </c>
      <c r="F118" s="118">
        <f t="shared" si="8"/>
        <v>0.049050925925925914</v>
      </c>
    </row>
    <row r="119" spans="1:6" ht="12.75">
      <c r="A119" s="40" t="s">
        <v>176</v>
      </c>
      <c r="B119" s="185" t="s">
        <v>793</v>
      </c>
      <c r="C119" s="221">
        <v>0.11825231481481481</v>
      </c>
      <c r="D119" s="38">
        <f t="shared" si="7"/>
        <v>58.363511794068714</v>
      </c>
      <c r="E119" s="39">
        <f t="shared" si="5"/>
        <v>83.36351179406871</v>
      </c>
      <c r="F119" s="118">
        <f t="shared" si="8"/>
        <v>0.049236111111111105</v>
      </c>
    </row>
    <row r="120" spans="1:6" ht="12.75">
      <c r="A120" s="40" t="s">
        <v>177</v>
      </c>
      <c r="B120" s="185" t="s">
        <v>655</v>
      </c>
      <c r="C120" s="221">
        <v>0.12042824074074072</v>
      </c>
      <c r="D120" s="38">
        <f t="shared" si="7"/>
        <v>57.30898606439213</v>
      </c>
      <c r="E120" s="39">
        <f t="shared" si="5"/>
        <v>82.30898606439213</v>
      </c>
      <c r="F120" s="118">
        <f t="shared" si="8"/>
        <v>0.05141203703703702</v>
      </c>
    </row>
    <row r="121" spans="1:6" ht="12.75">
      <c r="A121" s="40" t="s">
        <v>178</v>
      </c>
      <c r="B121" s="185" t="s">
        <v>665</v>
      </c>
      <c r="C121" s="221">
        <v>0.12560185185185185</v>
      </c>
      <c r="D121" s="38">
        <f t="shared" si="7"/>
        <v>54.948396608920014</v>
      </c>
      <c r="E121" s="39">
        <f t="shared" si="5"/>
        <v>79.94839660892</v>
      </c>
      <c r="F121" s="118">
        <f t="shared" si="8"/>
        <v>0.05658564814814815</v>
      </c>
    </row>
    <row r="122" spans="1:6" ht="12.75">
      <c r="A122" s="40" t="s">
        <v>179</v>
      </c>
      <c r="B122" s="185" t="s">
        <v>848</v>
      </c>
      <c r="C122" s="221">
        <v>0.12568287037037038</v>
      </c>
      <c r="D122" s="38">
        <f t="shared" si="7"/>
        <v>54.912975412100565</v>
      </c>
      <c r="E122" s="39">
        <f t="shared" si="5"/>
        <v>79.91297541210056</v>
      </c>
      <c r="F122" s="118">
        <f t="shared" si="8"/>
        <v>0.05666666666666667</v>
      </c>
    </row>
    <row r="123" spans="1:6" ht="12.75">
      <c r="A123" s="40" t="s">
        <v>180</v>
      </c>
      <c r="B123" s="185" t="s">
        <v>602</v>
      </c>
      <c r="C123" s="221">
        <v>0.12605324074074073</v>
      </c>
      <c r="D123" s="38">
        <f t="shared" si="7"/>
        <v>54.7516297860619</v>
      </c>
      <c r="E123" s="39">
        <f t="shared" si="5"/>
        <v>79.7516297860619</v>
      </c>
      <c r="F123" s="118">
        <f t="shared" si="8"/>
        <v>0.057037037037037025</v>
      </c>
    </row>
    <row r="124" spans="1:6" ht="12.75">
      <c r="A124" s="40" t="s">
        <v>181</v>
      </c>
      <c r="B124" s="185" t="s">
        <v>779</v>
      </c>
      <c r="C124" s="221">
        <v>0.13008101851851853</v>
      </c>
      <c r="D124" s="38">
        <f t="shared" si="7"/>
        <v>53.05632173680932</v>
      </c>
      <c r="E124" s="39">
        <f t="shared" si="5"/>
        <v>78.05632173680932</v>
      </c>
      <c r="F124" s="118">
        <f t="shared" si="8"/>
        <v>0.06106481481481482</v>
      </c>
    </row>
    <row r="125" spans="1:6" ht="12.75">
      <c r="A125" s="40" t="s">
        <v>182</v>
      </c>
      <c r="B125" s="185" t="s">
        <v>568</v>
      </c>
      <c r="C125" s="221">
        <v>0.13327546296296297</v>
      </c>
      <c r="D125" s="38">
        <f t="shared" si="7"/>
        <v>51.78462874511507</v>
      </c>
      <c r="E125" s="39">
        <f t="shared" si="5"/>
        <v>76.78462874511507</v>
      </c>
      <c r="F125" s="118">
        <f t="shared" si="8"/>
        <v>0.06425925925925927</v>
      </c>
    </row>
    <row r="126" spans="1:6" ht="12.75">
      <c r="A126" s="40" t="s">
        <v>183</v>
      </c>
      <c r="B126" s="185" t="s">
        <v>590</v>
      </c>
      <c r="C126" s="221">
        <v>0.1385300925925926</v>
      </c>
      <c r="D126" s="38">
        <f t="shared" si="7"/>
        <v>49.82036928732559</v>
      </c>
      <c r="E126" s="39">
        <f t="shared" si="5"/>
        <v>74.82036928732559</v>
      </c>
      <c r="F126" s="118">
        <f t="shared" si="8"/>
        <v>0.0695138888888889</v>
      </c>
    </row>
    <row r="127" spans="1:6" ht="12.75">
      <c r="A127" s="40" t="s">
        <v>184</v>
      </c>
      <c r="B127" s="185" t="s">
        <v>605</v>
      </c>
      <c r="C127" s="221">
        <v>0.139375</v>
      </c>
      <c r="D127" s="38">
        <f t="shared" si="7"/>
        <v>49.51835243315064</v>
      </c>
      <c r="E127" s="39">
        <f t="shared" si="5"/>
        <v>74.51835243315064</v>
      </c>
      <c r="F127" s="118">
        <f t="shared" si="8"/>
        <v>0.0703587962962963</v>
      </c>
    </row>
    <row r="128" spans="1:6" ht="12.75">
      <c r="A128" s="40" t="s">
        <v>185</v>
      </c>
      <c r="B128" s="185" t="s">
        <v>598</v>
      </c>
      <c r="C128" s="221">
        <v>0.14006944444444444</v>
      </c>
      <c r="D128" s="38">
        <f t="shared" si="7"/>
        <v>49.27284746322922</v>
      </c>
      <c r="E128" s="39">
        <f t="shared" si="5"/>
        <v>74.27284746322923</v>
      </c>
      <c r="F128" s="118">
        <f t="shared" si="8"/>
        <v>0.07105324074074074</v>
      </c>
    </row>
    <row r="129" spans="1:6" ht="12.75">
      <c r="A129" s="40" t="s">
        <v>186</v>
      </c>
      <c r="B129" s="185" t="s">
        <v>673</v>
      </c>
      <c r="C129" s="221">
        <v>0.14115740740740743</v>
      </c>
      <c r="D129" s="38">
        <f t="shared" si="7"/>
        <v>48.89307969826172</v>
      </c>
      <c r="E129" s="39">
        <f t="shared" si="5"/>
        <v>73.89307969826172</v>
      </c>
      <c r="F129" s="118">
        <f t="shared" si="8"/>
        <v>0.07214120370370372</v>
      </c>
    </row>
    <row r="130" spans="1:6" ht="12.75">
      <c r="A130" s="40" t="s">
        <v>330</v>
      </c>
      <c r="B130" s="185" t="s">
        <v>886</v>
      </c>
      <c r="C130" s="221" t="s">
        <v>1033</v>
      </c>
      <c r="D130" s="38"/>
      <c r="E130" s="39"/>
      <c r="F130" s="118"/>
    </row>
    <row r="131" spans="1:6" ht="12.75">
      <c r="A131" s="40" t="s">
        <v>187</v>
      </c>
      <c r="B131" s="185" t="s">
        <v>1032</v>
      </c>
      <c r="C131" s="221" t="s">
        <v>1033</v>
      </c>
      <c r="D131" s="38"/>
      <c r="E131" s="39"/>
      <c r="F131" s="118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66" t="s">
        <v>49</v>
      </c>
      <c r="B1" s="266"/>
      <c r="C1" s="266"/>
      <c r="D1" s="266"/>
      <c r="E1" s="266"/>
      <c r="F1" s="266"/>
    </row>
    <row r="2" spans="1:6" s="1" customFormat="1" ht="12.75" customHeight="1">
      <c r="A2" s="74"/>
      <c r="B2" s="74"/>
      <c r="C2" s="74"/>
      <c r="D2" s="74"/>
      <c r="E2" s="74"/>
      <c r="F2" s="74"/>
    </row>
    <row r="3" spans="1:6" ht="12.75" customHeight="1">
      <c r="A3" s="127"/>
      <c r="B3" s="127"/>
      <c r="C3" s="139"/>
      <c r="E3" s="128" t="s">
        <v>15</v>
      </c>
      <c r="F3" s="127"/>
    </row>
    <row r="4" spans="1:6" ht="12.75" customHeight="1">
      <c r="A4" s="268" t="s">
        <v>16</v>
      </c>
      <c r="B4" s="268"/>
      <c r="C4" s="218" t="s">
        <v>17</v>
      </c>
      <c r="E4" s="128">
        <v>30</v>
      </c>
      <c r="F4" s="127"/>
    </row>
    <row r="5" spans="1:6" ht="12.75" customHeight="1">
      <c r="A5" s="268" t="s">
        <v>18</v>
      </c>
      <c r="B5" s="268"/>
      <c r="C5" s="225" t="s">
        <v>535</v>
      </c>
      <c r="D5" s="130"/>
      <c r="E5" s="130"/>
      <c r="F5" s="130"/>
    </row>
    <row r="6" spans="1:6" ht="12.75" customHeight="1">
      <c r="A6" s="268" t="s">
        <v>19</v>
      </c>
      <c r="B6" s="268"/>
      <c r="C6" s="274" t="s">
        <v>1082</v>
      </c>
      <c r="D6" s="274"/>
      <c r="E6" s="274"/>
      <c r="F6" s="274"/>
    </row>
    <row r="7" spans="1:6" ht="12.75" customHeight="1" thickBot="1">
      <c r="A7" s="268" t="s">
        <v>21</v>
      </c>
      <c r="B7" s="268"/>
      <c r="C7" s="131">
        <f>COUNTA(B9:B146)</f>
        <v>81</v>
      </c>
      <c r="D7" s="130"/>
      <c r="E7" s="130"/>
      <c r="F7" s="130"/>
    </row>
    <row r="8" spans="1:6" ht="15" customHeight="1" thickBot="1">
      <c r="A8" s="66" t="s">
        <v>22</v>
      </c>
      <c r="B8" s="67" t="s">
        <v>23</v>
      </c>
      <c r="C8" s="54" t="s">
        <v>24</v>
      </c>
      <c r="D8" s="68" t="s">
        <v>25</v>
      </c>
      <c r="E8" s="54" t="s">
        <v>26</v>
      </c>
      <c r="F8" s="79" t="s">
        <v>4</v>
      </c>
    </row>
    <row r="9" spans="1:6" ht="12.75">
      <c r="A9" s="40" t="s">
        <v>66</v>
      </c>
      <c r="B9" s="159" t="s">
        <v>1079</v>
      </c>
      <c r="C9" s="223">
        <v>0.0416550925925926</v>
      </c>
      <c r="D9" s="41">
        <f aca="true" t="shared" si="0" ref="D9:D72">(C$9/C9)*100</f>
        <v>100</v>
      </c>
      <c r="E9" s="42">
        <f aca="true" t="shared" si="1" ref="E9:E40">D9+E$4</f>
        <v>130</v>
      </c>
      <c r="F9" s="118">
        <f aca="true" t="shared" si="2" ref="F9:F54">C9-C$9</f>
        <v>0</v>
      </c>
    </row>
    <row r="10" spans="1:6" ht="12.75">
      <c r="A10" s="40" t="s">
        <v>67</v>
      </c>
      <c r="B10" s="160" t="s">
        <v>617</v>
      </c>
      <c r="C10" s="221">
        <v>0.042164351851851856</v>
      </c>
      <c r="D10" s="38">
        <f t="shared" si="0"/>
        <v>98.79220422728521</v>
      </c>
      <c r="E10" s="39">
        <f t="shared" si="1"/>
        <v>128.7922042272852</v>
      </c>
      <c r="F10" s="118">
        <f t="shared" si="2"/>
        <v>0.0005092592592592579</v>
      </c>
    </row>
    <row r="11" spans="1:6" ht="12.75">
      <c r="A11" s="40" t="s">
        <v>68</v>
      </c>
      <c r="B11" s="160" t="s">
        <v>813</v>
      </c>
      <c r="C11" s="221">
        <v>0.042581018518518525</v>
      </c>
      <c r="D11" s="38">
        <f t="shared" si="0"/>
        <v>97.82549605871161</v>
      </c>
      <c r="E11" s="39">
        <f t="shared" si="1"/>
        <v>127.82549605871161</v>
      </c>
      <c r="F11" s="118">
        <f t="shared" si="2"/>
        <v>0.0009259259259259273</v>
      </c>
    </row>
    <row r="12" spans="1:6" ht="12.75">
      <c r="A12" s="40" t="s">
        <v>69</v>
      </c>
      <c r="B12" s="160" t="s">
        <v>815</v>
      </c>
      <c r="C12" s="221">
        <v>0.04438657407407407</v>
      </c>
      <c r="D12" s="38">
        <f t="shared" si="0"/>
        <v>93.84615384615387</v>
      </c>
      <c r="E12" s="39">
        <f t="shared" si="1"/>
        <v>123.84615384615387</v>
      </c>
      <c r="F12" s="118">
        <f t="shared" si="2"/>
        <v>0.0027314814814814736</v>
      </c>
    </row>
    <row r="13" spans="1:6" ht="12.75">
      <c r="A13" s="40" t="s">
        <v>70</v>
      </c>
      <c r="B13" s="160" t="s">
        <v>557</v>
      </c>
      <c r="C13" s="221">
        <v>0.04513888888888889</v>
      </c>
      <c r="D13" s="38">
        <f t="shared" si="0"/>
        <v>92.2820512820513</v>
      </c>
      <c r="E13" s="39">
        <f t="shared" si="1"/>
        <v>122.2820512820513</v>
      </c>
      <c r="F13" s="118">
        <f t="shared" si="2"/>
        <v>0.0034837962962962904</v>
      </c>
    </row>
    <row r="14" spans="1:6" ht="12.75">
      <c r="A14" s="40" t="s">
        <v>71</v>
      </c>
      <c r="B14" s="160" t="s">
        <v>1018</v>
      </c>
      <c r="C14" s="221">
        <v>0.04530092592592593</v>
      </c>
      <c r="D14" s="38">
        <f t="shared" si="0"/>
        <v>91.95196729688298</v>
      </c>
      <c r="E14" s="39">
        <f t="shared" si="1"/>
        <v>121.95196729688298</v>
      </c>
      <c r="F14" s="118">
        <f t="shared" si="2"/>
        <v>0.0036458333333333343</v>
      </c>
    </row>
    <row r="15" spans="1:6" ht="12.75">
      <c r="A15" s="40" t="s">
        <v>72</v>
      </c>
      <c r="B15" s="160" t="s">
        <v>595</v>
      </c>
      <c r="C15" s="221">
        <v>0.04564814814814815</v>
      </c>
      <c r="D15" s="38">
        <f t="shared" si="0"/>
        <v>91.2525354969574</v>
      </c>
      <c r="E15" s="39">
        <f t="shared" si="1"/>
        <v>121.2525354969574</v>
      </c>
      <c r="F15" s="118">
        <f t="shared" si="2"/>
        <v>0.003993055555555555</v>
      </c>
    </row>
    <row r="16" spans="1:6" ht="12.75">
      <c r="A16" s="40" t="s">
        <v>73</v>
      </c>
      <c r="B16" s="160" t="s">
        <v>558</v>
      </c>
      <c r="C16" s="221">
        <v>0.04644675925925926</v>
      </c>
      <c r="D16" s="38">
        <f t="shared" si="0"/>
        <v>89.68352853227015</v>
      </c>
      <c r="E16" s="39">
        <f t="shared" si="1"/>
        <v>119.68352853227015</v>
      </c>
      <c r="F16" s="118">
        <f t="shared" si="2"/>
        <v>0.004791666666666659</v>
      </c>
    </row>
    <row r="17" spans="1:6" ht="12.75">
      <c r="A17" s="40" t="s">
        <v>74</v>
      </c>
      <c r="B17" s="160" t="s">
        <v>555</v>
      </c>
      <c r="C17" s="221">
        <v>0.0465625</v>
      </c>
      <c r="D17" s="38">
        <f t="shared" si="0"/>
        <v>89.46060154113846</v>
      </c>
      <c r="E17" s="39">
        <f t="shared" si="1"/>
        <v>119.46060154113846</v>
      </c>
      <c r="F17" s="118">
        <f t="shared" si="2"/>
        <v>0.004907407407407402</v>
      </c>
    </row>
    <row r="18" spans="1:6" ht="12.75">
      <c r="A18" s="40" t="s">
        <v>75</v>
      </c>
      <c r="B18" s="160" t="s">
        <v>894</v>
      </c>
      <c r="C18" s="221">
        <v>0.04658564814814815</v>
      </c>
      <c r="D18" s="38">
        <f t="shared" si="0"/>
        <v>89.416149068323</v>
      </c>
      <c r="E18" s="39">
        <f t="shared" si="1"/>
        <v>119.416149068323</v>
      </c>
      <c r="F18" s="118">
        <f t="shared" si="2"/>
        <v>0.004930555555555549</v>
      </c>
    </row>
    <row r="19" spans="1:6" ht="12.75">
      <c r="A19" s="40" t="s">
        <v>76</v>
      </c>
      <c r="B19" s="160" t="s">
        <v>915</v>
      </c>
      <c r="C19" s="221">
        <v>0.04734953703703704</v>
      </c>
      <c r="D19" s="38">
        <f t="shared" si="0"/>
        <v>87.97360058665365</v>
      </c>
      <c r="E19" s="39">
        <f t="shared" si="1"/>
        <v>117.97360058665365</v>
      </c>
      <c r="F19" s="118">
        <f t="shared" si="2"/>
        <v>0.0056944444444444395</v>
      </c>
    </row>
    <row r="20" spans="1:6" ht="12.75">
      <c r="A20" s="40" t="s">
        <v>77</v>
      </c>
      <c r="B20" s="160" t="s">
        <v>632</v>
      </c>
      <c r="C20" s="221">
        <v>0.04820601851851852</v>
      </c>
      <c r="D20" s="38">
        <f t="shared" si="0"/>
        <v>86.41056422569028</v>
      </c>
      <c r="E20" s="39">
        <f t="shared" si="1"/>
        <v>116.41056422569028</v>
      </c>
      <c r="F20" s="118">
        <f t="shared" si="2"/>
        <v>0.006550925925925925</v>
      </c>
    </row>
    <row r="21" spans="1:6" ht="12.75">
      <c r="A21" s="40" t="s">
        <v>78</v>
      </c>
      <c r="B21" s="160" t="s">
        <v>559</v>
      </c>
      <c r="C21" s="221">
        <v>0.048518518518518516</v>
      </c>
      <c r="D21" s="38">
        <f t="shared" si="0"/>
        <v>85.8540076335878</v>
      </c>
      <c r="E21" s="39">
        <f t="shared" si="1"/>
        <v>115.8540076335878</v>
      </c>
      <c r="F21" s="118">
        <f t="shared" si="2"/>
        <v>0.006863425925925919</v>
      </c>
    </row>
    <row r="22" spans="1:6" ht="12.75">
      <c r="A22" s="40" t="s">
        <v>79</v>
      </c>
      <c r="B22" s="160" t="s">
        <v>640</v>
      </c>
      <c r="C22" s="221">
        <v>0.04853009259259259</v>
      </c>
      <c r="D22" s="38">
        <f t="shared" si="0"/>
        <v>85.83353207727166</v>
      </c>
      <c r="E22" s="39">
        <f t="shared" si="1"/>
        <v>115.83353207727166</v>
      </c>
      <c r="F22" s="118">
        <f t="shared" si="2"/>
        <v>0.006874999999999992</v>
      </c>
    </row>
    <row r="23" spans="1:6" ht="12.75">
      <c r="A23" s="40" t="s">
        <v>80</v>
      </c>
      <c r="B23" s="160" t="s">
        <v>822</v>
      </c>
      <c r="C23" s="221">
        <v>0.04854166666666667</v>
      </c>
      <c r="D23" s="38">
        <f t="shared" si="0"/>
        <v>85.8130662851693</v>
      </c>
      <c r="E23" s="39">
        <f t="shared" si="1"/>
        <v>115.8130662851693</v>
      </c>
      <c r="F23" s="118">
        <f t="shared" si="2"/>
        <v>0.006886574074074073</v>
      </c>
    </row>
    <row r="24" spans="1:6" ht="12.75">
      <c r="A24" s="40" t="s">
        <v>81</v>
      </c>
      <c r="B24" s="160" t="s">
        <v>537</v>
      </c>
      <c r="C24" s="221">
        <v>0.04978009259259259</v>
      </c>
      <c r="D24" s="38">
        <f t="shared" si="0"/>
        <v>83.67821436875147</v>
      </c>
      <c r="E24" s="39">
        <f t="shared" si="1"/>
        <v>113.67821436875147</v>
      </c>
      <c r="F24" s="118">
        <f t="shared" si="2"/>
        <v>0.008124999999999993</v>
      </c>
    </row>
    <row r="25" spans="1:6" ht="12.75">
      <c r="A25" s="40" t="s">
        <v>82</v>
      </c>
      <c r="B25" s="160" t="s">
        <v>857</v>
      </c>
      <c r="C25" s="221">
        <v>0.04984953703703704</v>
      </c>
      <c r="D25" s="38">
        <f t="shared" si="0"/>
        <v>83.56164383561644</v>
      </c>
      <c r="E25" s="39">
        <f t="shared" si="1"/>
        <v>113.56164383561644</v>
      </c>
      <c r="F25" s="118">
        <f t="shared" si="2"/>
        <v>0.008194444444444442</v>
      </c>
    </row>
    <row r="26" spans="1:6" ht="12.75">
      <c r="A26" s="40" t="s">
        <v>83</v>
      </c>
      <c r="B26" s="160" t="s">
        <v>575</v>
      </c>
      <c r="C26" s="221">
        <v>0.05025462962962963</v>
      </c>
      <c r="D26" s="38">
        <f t="shared" si="0"/>
        <v>82.88807001381852</v>
      </c>
      <c r="E26" s="39">
        <f t="shared" si="1"/>
        <v>112.88807001381852</v>
      </c>
      <c r="F26" s="118">
        <f t="shared" si="2"/>
        <v>0.00859953703703703</v>
      </c>
    </row>
    <row r="27" spans="1:6" ht="12.75">
      <c r="A27" s="40" t="s">
        <v>84</v>
      </c>
      <c r="B27" s="160" t="s">
        <v>676</v>
      </c>
      <c r="C27" s="221">
        <v>0.050567129629629635</v>
      </c>
      <c r="D27" s="38">
        <f t="shared" si="0"/>
        <v>82.37582970931562</v>
      </c>
      <c r="E27" s="39">
        <f t="shared" si="1"/>
        <v>112.37582970931562</v>
      </c>
      <c r="F27" s="118">
        <f t="shared" si="2"/>
        <v>0.008912037037037038</v>
      </c>
    </row>
    <row r="28" spans="1:6" ht="12.75">
      <c r="A28" s="40" t="s">
        <v>85</v>
      </c>
      <c r="B28" s="160" t="s">
        <v>554</v>
      </c>
      <c r="C28" s="221">
        <v>0.050821759259259254</v>
      </c>
      <c r="D28" s="38">
        <f t="shared" si="0"/>
        <v>81.96310635390573</v>
      </c>
      <c r="E28" s="39">
        <f t="shared" si="1"/>
        <v>111.96310635390573</v>
      </c>
      <c r="F28" s="118">
        <f t="shared" si="2"/>
        <v>0.009166666666666656</v>
      </c>
    </row>
    <row r="29" spans="1:6" ht="12.75">
      <c r="A29" s="40" t="s">
        <v>86</v>
      </c>
      <c r="B29" s="160" t="s">
        <v>569</v>
      </c>
      <c r="C29" s="221">
        <v>0.05085648148148148</v>
      </c>
      <c r="D29" s="38">
        <f t="shared" si="0"/>
        <v>81.90714610832956</v>
      </c>
      <c r="E29" s="39">
        <f t="shared" si="1"/>
        <v>111.90714610832956</v>
      </c>
      <c r="F29" s="118">
        <f t="shared" si="2"/>
        <v>0.009201388888888884</v>
      </c>
    </row>
    <row r="30" spans="1:6" ht="12.75">
      <c r="A30" s="40" t="s">
        <v>87</v>
      </c>
      <c r="B30" s="160" t="s">
        <v>761</v>
      </c>
      <c r="C30" s="221">
        <v>0.0508912037037037</v>
      </c>
      <c r="D30" s="38">
        <f t="shared" si="0"/>
        <v>81.85126222424381</v>
      </c>
      <c r="E30" s="39">
        <f t="shared" si="1"/>
        <v>111.85126222424381</v>
      </c>
      <c r="F30" s="118">
        <f t="shared" si="2"/>
        <v>0.009236111111111105</v>
      </c>
    </row>
    <row r="31" spans="1:6" ht="12.75">
      <c r="A31" s="40" t="s">
        <v>88</v>
      </c>
      <c r="B31" s="160" t="s">
        <v>896</v>
      </c>
      <c r="C31" s="221">
        <v>0.051053240740740746</v>
      </c>
      <c r="D31" s="38">
        <f t="shared" si="0"/>
        <v>81.591475855815</v>
      </c>
      <c r="E31" s="39">
        <f t="shared" si="1"/>
        <v>111.591475855815</v>
      </c>
      <c r="F31" s="118">
        <f t="shared" si="2"/>
        <v>0.009398148148148149</v>
      </c>
    </row>
    <row r="32" spans="1:6" ht="12.75">
      <c r="A32" s="40" t="s">
        <v>89</v>
      </c>
      <c r="B32" s="160" t="s">
        <v>897</v>
      </c>
      <c r="C32" s="221">
        <v>0.05144675925925926</v>
      </c>
      <c r="D32" s="38">
        <f t="shared" si="0"/>
        <v>80.9673790776153</v>
      </c>
      <c r="E32" s="39">
        <f t="shared" si="1"/>
        <v>110.9673790776153</v>
      </c>
      <c r="F32" s="118">
        <f t="shared" si="2"/>
        <v>0.009791666666666664</v>
      </c>
    </row>
    <row r="33" spans="1:6" ht="12.75">
      <c r="A33" s="40" t="s">
        <v>90</v>
      </c>
      <c r="B33" s="160" t="s">
        <v>622</v>
      </c>
      <c r="C33" s="221">
        <v>0.05179398148148148</v>
      </c>
      <c r="D33" s="38">
        <f t="shared" si="0"/>
        <v>80.4245810055866</v>
      </c>
      <c r="E33" s="39">
        <f t="shared" si="1"/>
        <v>110.4245810055866</v>
      </c>
      <c r="F33" s="118">
        <f t="shared" si="2"/>
        <v>0.010138888888888885</v>
      </c>
    </row>
    <row r="34" spans="1:6" ht="12.75">
      <c r="A34" s="40" t="s">
        <v>91</v>
      </c>
      <c r="B34" s="160" t="s">
        <v>584</v>
      </c>
      <c r="C34" s="221">
        <v>0.05215277777777778</v>
      </c>
      <c r="D34" s="38">
        <f t="shared" si="0"/>
        <v>79.87128273413228</v>
      </c>
      <c r="E34" s="39">
        <f t="shared" si="1"/>
        <v>109.87128273413228</v>
      </c>
      <c r="F34" s="118">
        <f t="shared" si="2"/>
        <v>0.01049768518518518</v>
      </c>
    </row>
    <row r="35" spans="1:6" ht="12.75">
      <c r="A35" s="40" t="s">
        <v>92</v>
      </c>
      <c r="B35" s="160" t="s">
        <v>567</v>
      </c>
      <c r="C35" s="221">
        <v>0.052175925925925924</v>
      </c>
      <c r="D35" s="38">
        <f t="shared" si="0"/>
        <v>79.83584738243124</v>
      </c>
      <c r="E35" s="39">
        <f t="shared" si="1"/>
        <v>109.83584738243124</v>
      </c>
      <c r="F35" s="118">
        <f t="shared" si="2"/>
        <v>0.010520833333333326</v>
      </c>
    </row>
    <row r="36" spans="1:6" ht="12.75">
      <c r="A36" s="40" t="s">
        <v>93</v>
      </c>
      <c r="B36" s="160" t="s">
        <v>842</v>
      </c>
      <c r="C36" s="221">
        <v>0.05219907407407407</v>
      </c>
      <c r="D36" s="38">
        <f t="shared" si="0"/>
        <v>79.80044345898007</v>
      </c>
      <c r="E36" s="39">
        <f t="shared" si="1"/>
        <v>109.80044345898007</v>
      </c>
      <c r="F36" s="118">
        <f t="shared" si="2"/>
        <v>0.010543981481481474</v>
      </c>
    </row>
    <row r="37" spans="1:6" ht="12.75">
      <c r="A37" s="40" t="s">
        <v>94</v>
      </c>
      <c r="B37" s="160" t="s">
        <v>593</v>
      </c>
      <c r="C37" s="221">
        <v>0.052222222222222225</v>
      </c>
      <c r="D37" s="38">
        <f t="shared" si="0"/>
        <v>79.76507092198582</v>
      </c>
      <c r="E37" s="39">
        <f t="shared" si="1"/>
        <v>109.76507092198582</v>
      </c>
      <c r="F37" s="118">
        <f t="shared" si="2"/>
        <v>0.010567129629629628</v>
      </c>
    </row>
    <row r="38" spans="1:6" ht="12.75">
      <c r="A38" s="40" t="s">
        <v>95</v>
      </c>
      <c r="B38" s="160" t="s">
        <v>951</v>
      </c>
      <c r="C38" s="221">
        <v>0.05238425925925926</v>
      </c>
      <c r="D38" s="38">
        <f t="shared" si="0"/>
        <v>79.51833848873177</v>
      </c>
      <c r="E38" s="39">
        <f t="shared" si="1"/>
        <v>109.51833848873177</v>
      </c>
      <c r="F38" s="118">
        <f t="shared" si="2"/>
        <v>0.010729166666666665</v>
      </c>
    </row>
    <row r="39" spans="1:6" ht="12.75">
      <c r="A39" s="40" t="s">
        <v>96</v>
      </c>
      <c r="B39" s="160" t="s">
        <v>586</v>
      </c>
      <c r="C39" s="221">
        <v>0.052662037037037035</v>
      </c>
      <c r="D39" s="38">
        <f t="shared" si="0"/>
        <v>79.09890109890111</v>
      </c>
      <c r="E39" s="39">
        <f t="shared" si="1"/>
        <v>109.09890109890111</v>
      </c>
      <c r="F39" s="118">
        <f t="shared" si="2"/>
        <v>0.011006944444444437</v>
      </c>
    </row>
    <row r="40" spans="1:6" ht="12.75">
      <c r="A40" s="40" t="s">
        <v>97</v>
      </c>
      <c r="B40" s="160" t="s">
        <v>725</v>
      </c>
      <c r="C40" s="221">
        <v>0.0527662037037037</v>
      </c>
      <c r="D40" s="38">
        <f t="shared" si="0"/>
        <v>78.94275060320247</v>
      </c>
      <c r="E40" s="39">
        <f t="shared" si="1"/>
        <v>108.94275060320247</v>
      </c>
      <c r="F40" s="118">
        <f t="shared" si="2"/>
        <v>0.0111111111111111</v>
      </c>
    </row>
    <row r="41" spans="1:6" ht="12.75">
      <c r="A41" s="40" t="s">
        <v>98</v>
      </c>
      <c r="B41" s="160" t="s">
        <v>607</v>
      </c>
      <c r="C41" s="221">
        <v>0.052800925925925925</v>
      </c>
      <c r="D41" s="38">
        <f t="shared" si="0"/>
        <v>78.89083735203859</v>
      </c>
      <c r="E41" s="39">
        <f aca="true" t="shared" si="3" ref="E41:E72">D41+E$4</f>
        <v>108.89083735203859</v>
      </c>
      <c r="F41" s="118">
        <f t="shared" si="2"/>
        <v>0.011145833333333327</v>
      </c>
    </row>
    <row r="42" spans="1:6" ht="12.75">
      <c r="A42" s="40" t="s">
        <v>99</v>
      </c>
      <c r="B42" s="160" t="s">
        <v>634</v>
      </c>
      <c r="C42" s="221">
        <v>0.05296296296296296</v>
      </c>
      <c r="D42" s="38">
        <f t="shared" si="0"/>
        <v>78.64947552447553</v>
      </c>
      <c r="E42" s="39">
        <f t="shared" si="3"/>
        <v>108.64947552447553</v>
      </c>
      <c r="F42" s="118">
        <f t="shared" si="2"/>
        <v>0.011307870370370364</v>
      </c>
    </row>
    <row r="43" spans="1:6" ht="12.75">
      <c r="A43" s="40" t="s">
        <v>100</v>
      </c>
      <c r="B43" s="160" t="s">
        <v>549</v>
      </c>
      <c r="C43" s="221">
        <v>0.053148148148148146</v>
      </c>
      <c r="D43" s="38">
        <f t="shared" si="0"/>
        <v>78.3754355400697</v>
      </c>
      <c r="E43" s="39">
        <f t="shared" si="3"/>
        <v>108.3754355400697</v>
      </c>
      <c r="F43" s="118">
        <f t="shared" si="2"/>
        <v>0.011493055555555548</v>
      </c>
    </row>
    <row r="44" spans="1:6" ht="12.75">
      <c r="A44" s="40" t="s">
        <v>101</v>
      </c>
      <c r="B44" s="160" t="s">
        <v>933</v>
      </c>
      <c r="C44" s="221">
        <v>0.053182870370370366</v>
      </c>
      <c r="D44" s="38">
        <f t="shared" si="0"/>
        <v>78.32426550598478</v>
      </c>
      <c r="E44" s="39">
        <f t="shared" si="3"/>
        <v>108.32426550598478</v>
      </c>
      <c r="F44" s="118">
        <f t="shared" si="2"/>
        <v>0.011527777777777769</v>
      </c>
    </row>
    <row r="45" spans="1:6" ht="12.75">
      <c r="A45" s="40" t="s">
        <v>102</v>
      </c>
      <c r="B45" s="160" t="s">
        <v>950</v>
      </c>
      <c r="C45" s="221">
        <v>0.05322916666666666</v>
      </c>
      <c r="D45" s="38">
        <f t="shared" si="0"/>
        <v>78.25614263970431</v>
      </c>
      <c r="E45" s="39">
        <f t="shared" si="3"/>
        <v>108.25614263970431</v>
      </c>
      <c r="F45" s="118">
        <f t="shared" si="2"/>
        <v>0.011574074074074063</v>
      </c>
    </row>
    <row r="46" spans="1:6" ht="12.75">
      <c r="A46" s="40" t="s">
        <v>103</v>
      </c>
      <c r="B46" s="160" t="s">
        <v>893</v>
      </c>
      <c r="C46" s="221">
        <v>0.05351851851851852</v>
      </c>
      <c r="D46" s="38">
        <f t="shared" si="0"/>
        <v>77.83304498269898</v>
      </c>
      <c r="E46" s="39">
        <f t="shared" si="3"/>
        <v>107.83304498269898</v>
      </c>
      <c r="F46" s="118">
        <f t="shared" si="2"/>
        <v>0.011863425925925923</v>
      </c>
    </row>
    <row r="47" spans="1:6" ht="12.75">
      <c r="A47" s="40" t="s">
        <v>104</v>
      </c>
      <c r="B47" s="160" t="s">
        <v>603</v>
      </c>
      <c r="C47" s="221">
        <v>0.05364583333333334</v>
      </c>
      <c r="D47" s="38">
        <f t="shared" si="0"/>
        <v>77.64832793959008</v>
      </c>
      <c r="E47" s="39">
        <f t="shared" si="3"/>
        <v>107.64832793959008</v>
      </c>
      <c r="F47" s="118">
        <f t="shared" si="2"/>
        <v>0.01199074074074074</v>
      </c>
    </row>
    <row r="48" spans="1:6" ht="12.75">
      <c r="A48" s="40" t="s">
        <v>105</v>
      </c>
      <c r="B48" s="160" t="s">
        <v>566</v>
      </c>
      <c r="C48" s="221">
        <v>0.05392361111111111</v>
      </c>
      <c r="D48" s="38">
        <f t="shared" si="0"/>
        <v>77.24833655290836</v>
      </c>
      <c r="E48" s="39">
        <f t="shared" si="3"/>
        <v>107.24833655290836</v>
      </c>
      <c r="F48" s="118">
        <f t="shared" si="2"/>
        <v>0.012268518518518512</v>
      </c>
    </row>
    <row r="49" spans="1:6" ht="12.75">
      <c r="A49" s="40" t="s">
        <v>106</v>
      </c>
      <c r="B49" s="160" t="s">
        <v>643</v>
      </c>
      <c r="C49" s="221">
        <v>0.054710648148148154</v>
      </c>
      <c r="D49" s="38">
        <f t="shared" si="0"/>
        <v>76.13708483181722</v>
      </c>
      <c r="E49" s="39">
        <f t="shared" si="3"/>
        <v>106.13708483181722</v>
      </c>
      <c r="F49" s="118">
        <f t="shared" si="2"/>
        <v>0.013055555555555556</v>
      </c>
    </row>
    <row r="50" spans="1:6" ht="12.75">
      <c r="A50" s="40" t="s">
        <v>107</v>
      </c>
      <c r="B50" s="160" t="s">
        <v>855</v>
      </c>
      <c r="C50" s="221">
        <v>0.05543981481481481</v>
      </c>
      <c r="D50" s="38">
        <f t="shared" si="0"/>
        <v>75.13569937369522</v>
      </c>
      <c r="E50" s="39">
        <f t="shared" si="3"/>
        <v>105.13569937369522</v>
      </c>
      <c r="F50" s="118">
        <f t="shared" si="2"/>
        <v>0.013784722222222212</v>
      </c>
    </row>
    <row r="51" spans="1:6" ht="12.75">
      <c r="A51" s="40" t="s">
        <v>108</v>
      </c>
      <c r="B51" s="160" t="s">
        <v>552</v>
      </c>
      <c r="C51" s="221">
        <v>0.055567129629629626</v>
      </c>
      <c r="D51" s="38">
        <f t="shared" si="0"/>
        <v>74.96354926057073</v>
      </c>
      <c r="E51" s="39">
        <f t="shared" si="3"/>
        <v>104.96354926057073</v>
      </c>
      <c r="F51" s="118">
        <f t="shared" si="2"/>
        <v>0.013912037037037028</v>
      </c>
    </row>
    <row r="52" spans="1:6" ht="12.75">
      <c r="A52" s="40" t="s">
        <v>109</v>
      </c>
      <c r="B52" s="160" t="s">
        <v>630</v>
      </c>
      <c r="C52" s="221">
        <v>0.05572916666666666</v>
      </c>
      <c r="D52" s="38">
        <f t="shared" si="0"/>
        <v>74.74558670820355</v>
      </c>
      <c r="E52" s="39">
        <f t="shared" si="3"/>
        <v>104.74558670820355</v>
      </c>
      <c r="F52" s="118">
        <f t="shared" si="2"/>
        <v>0.014074074074074065</v>
      </c>
    </row>
    <row r="53" spans="1:6" ht="12.75">
      <c r="A53" s="40" t="s">
        <v>110</v>
      </c>
      <c r="B53" s="160" t="s">
        <v>550</v>
      </c>
      <c r="C53" s="221">
        <v>0.056215277777777774</v>
      </c>
      <c r="D53" s="38">
        <f t="shared" si="0"/>
        <v>74.09923821288864</v>
      </c>
      <c r="E53" s="39">
        <f t="shared" si="3"/>
        <v>104.09923821288864</v>
      </c>
      <c r="F53" s="118">
        <f t="shared" si="2"/>
        <v>0.014560185185185176</v>
      </c>
    </row>
    <row r="54" spans="1:6" ht="12.75">
      <c r="A54" s="40" t="s">
        <v>111</v>
      </c>
      <c r="B54" s="160" t="s">
        <v>641</v>
      </c>
      <c r="C54" s="221">
        <v>0.05637731481481482</v>
      </c>
      <c r="D54" s="38">
        <f t="shared" si="0"/>
        <v>73.88626565386984</v>
      </c>
      <c r="E54" s="39">
        <f t="shared" si="3"/>
        <v>103.88626565386984</v>
      </c>
      <c r="F54" s="118">
        <f t="shared" si="2"/>
        <v>0.01472222222222222</v>
      </c>
    </row>
    <row r="55" spans="1:6" ht="12.75">
      <c r="A55" s="40" t="s">
        <v>112</v>
      </c>
      <c r="B55" s="160" t="s">
        <v>642</v>
      </c>
      <c r="C55" s="221">
        <v>0.05684027777777778</v>
      </c>
      <c r="D55" s="38">
        <f t="shared" si="0"/>
        <v>73.28446344939931</v>
      </c>
      <c r="E55" s="39">
        <f t="shared" si="3"/>
        <v>103.28446344939931</v>
      </c>
      <c r="F55" s="118">
        <f aca="true" t="shared" si="4" ref="F55:F62">C55-C$9</f>
        <v>0.015185185185185184</v>
      </c>
    </row>
    <row r="56" spans="1:6" ht="12.75">
      <c r="A56" s="40" t="s">
        <v>113</v>
      </c>
      <c r="B56" s="185" t="s">
        <v>1080</v>
      </c>
      <c r="C56" s="221">
        <v>0.056851851851851855</v>
      </c>
      <c r="D56" s="38">
        <f t="shared" si="0"/>
        <v>73.26954397394138</v>
      </c>
      <c r="E56" s="39">
        <f t="shared" si="3"/>
        <v>103.26954397394138</v>
      </c>
      <c r="F56" s="202">
        <f t="shared" si="4"/>
        <v>0.015196759259259257</v>
      </c>
    </row>
    <row r="57" spans="1:6" ht="12.75">
      <c r="A57" s="40" t="s">
        <v>114</v>
      </c>
      <c r="B57" s="185" t="s">
        <v>654</v>
      </c>
      <c r="C57" s="221">
        <v>0.05686342592592592</v>
      </c>
      <c r="D57" s="38">
        <f t="shared" si="0"/>
        <v>73.25463057195198</v>
      </c>
      <c r="E57" s="39">
        <f t="shared" si="3"/>
        <v>103.25463057195198</v>
      </c>
      <c r="F57" s="202">
        <f t="shared" si="4"/>
        <v>0.015208333333333324</v>
      </c>
    </row>
    <row r="58" spans="1:6" ht="12.75">
      <c r="A58" s="40" t="s">
        <v>115</v>
      </c>
      <c r="B58" s="185" t="s">
        <v>568</v>
      </c>
      <c r="C58" s="221">
        <v>0.057569444444444444</v>
      </c>
      <c r="D58" s="38">
        <f t="shared" si="0"/>
        <v>72.35625251306797</v>
      </c>
      <c r="E58" s="39">
        <f t="shared" si="3"/>
        <v>102.35625251306797</v>
      </c>
      <c r="F58" s="202">
        <f t="shared" si="4"/>
        <v>0.015914351851851846</v>
      </c>
    </row>
    <row r="59" spans="1:6" ht="12.75">
      <c r="A59" s="40" t="s">
        <v>116</v>
      </c>
      <c r="B59" s="185" t="s">
        <v>539</v>
      </c>
      <c r="C59" s="221">
        <v>0.05768518518518518</v>
      </c>
      <c r="D59" s="38">
        <f t="shared" si="0"/>
        <v>72.21107544141253</v>
      </c>
      <c r="E59" s="39">
        <f t="shared" si="3"/>
        <v>102.21107544141253</v>
      </c>
      <c r="F59" s="202">
        <f t="shared" si="4"/>
        <v>0.016030092592592582</v>
      </c>
    </row>
    <row r="60" spans="1:6" ht="12.75">
      <c r="A60" s="40" t="s">
        <v>117</v>
      </c>
      <c r="B60" s="185" t="s">
        <v>714</v>
      </c>
      <c r="C60" s="221">
        <v>0.05789351851851852</v>
      </c>
      <c r="D60" s="38">
        <f t="shared" si="0"/>
        <v>71.95121951219512</v>
      </c>
      <c r="E60" s="39">
        <f t="shared" si="3"/>
        <v>101.95121951219512</v>
      </c>
      <c r="F60" s="202">
        <f t="shared" si="4"/>
        <v>0.01623842592592592</v>
      </c>
    </row>
    <row r="61" spans="1:6" ht="12.75">
      <c r="A61" s="40" t="s">
        <v>118</v>
      </c>
      <c r="B61" s="185" t="s">
        <v>834</v>
      </c>
      <c r="C61" s="221">
        <v>0.057916666666666665</v>
      </c>
      <c r="D61" s="38">
        <f t="shared" si="0"/>
        <v>71.92246203037571</v>
      </c>
      <c r="E61" s="39">
        <f t="shared" si="3"/>
        <v>101.92246203037571</v>
      </c>
      <c r="F61" s="202">
        <f t="shared" si="4"/>
        <v>0.016261574074074067</v>
      </c>
    </row>
    <row r="62" spans="1:6" ht="12.75">
      <c r="A62" s="40" t="s">
        <v>119</v>
      </c>
      <c r="B62" s="185" t="s">
        <v>594</v>
      </c>
      <c r="C62" s="221">
        <v>0.05849537037037037</v>
      </c>
      <c r="D62" s="38">
        <f t="shared" si="0"/>
        <v>71.21092204194697</v>
      </c>
      <c r="E62" s="39">
        <f t="shared" si="3"/>
        <v>101.21092204194697</v>
      </c>
      <c r="F62" s="202">
        <f t="shared" si="4"/>
        <v>0.016840277777777773</v>
      </c>
    </row>
    <row r="63" spans="1:6" ht="12.75">
      <c r="A63" s="40" t="s">
        <v>120</v>
      </c>
      <c r="B63" s="185" t="s">
        <v>588</v>
      </c>
      <c r="C63" s="221">
        <v>0.058634259259259254</v>
      </c>
      <c r="D63" s="38">
        <f t="shared" si="0"/>
        <v>71.04224240031584</v>
      </c>
      <c r="E63" s="39">
        <f t="shared" si="3"/>
        <v>101.04224240031584</v>
      </c>
      <c r="F63" s="202">
        <f aca="true" t="shared" si="5" ref="F63:F88">C63-C$9</f>
        <v>0.016979166666666656</v>
      </c>
    </row>
    <row r="64" spans="1:6" ht="12.75">
      <c r="A64" s="40" t="s">
        <v>121</v>
      </c>
      <c r="B64" s="185" t="s">
        <v>779</v>
      </c>
      <c r="C64" s="221">
        <v>0.05894675925925926</v>
      </c>
      <c r="D64" s="38">
        <f t="shared" si="0"/>
        <v>70.66561947771451</v>
      </c>
      <c r="E64" s="39">
        <f t="shared" si="3"/>
        <v>100.66561947771451</v>
      </c>
      <c r="F64" s="202">
        <f t="shared" si="5"/>
        <v>0.017291666666666664</v>
      </c>
    </row>
    <row r="65" spans="1:6" ht="12.75">
      <c r="A65" s="40" t="s">
        <v>122</v>
      </c>
      <c r="B65" s="185" t="s">
        <v>648</v>
      </c>
      <c r="C65" s="221">
        <v>0.05962962962962962</v>
      </c>
      <c r="D65" s="38">
        <f t="shared" si="0"/>
        <v>69.85636645962735</v>
      </c>
      <c r="E65" s="39">
        <f t="shared" si="3"/>
        <v>99.85636645962735</v>
      </c>
      <c r="F65" s="202">
        <f t="shared" si="5"/>
        <v>0.017974537037037025</v>
      </c>
    </row>
    <row r="66" spans="1:6" ht="12.75">
      <c r="A66" s="40" t="s">
        <v>123</v>
      </c>
      <c r="B66" s="185" t="s">
        <v>793</v>
      </c>
      <c r="C66" s="221">
        <v>0.05984953703703704</v>
      </c>
      <c r="D66" s="38">
        <f t="shared" si="0"/>
        <v>69.59969058209245</v>
      </c>
      <c r="E66" s="39">
        <f t="shared" si="3"/>
        <v>99.59969058209245</v>
      </c>
      <c r="F66" s="202">
        <f t="shared" si="5"/>
        <v>0.018194444444444444</v>
      </c>
    </row>
    <row r="67" spans="1:6" ht="12.75">
      <c r="A67" s="40" t="s">
        <v>124</v>
      </c>
      <c r="B67" s="185" t="s">
        <v>920</v>
      </c>
      <c r="C67" s="221">
        <v>0.060821759259259256</v>
      </c>
      <c r="D67" s="38">
        <f t="shared" si="0"/>
        <v>68.48715509039012</v>
      </c>
      <c r="E67" s="39">
        <f t="shared" si="3"/>
        <v>98.48715509039012</v>
      </c>
      <c r="F67" s="202">
        <f t="shared" si="5"/>
        <v>0.019166666666666658</v>
      </c>
    </row>
    <row r="68" spans="1:6" ht="12.75">
      <c r="A68" s="40" t="s">
        <v>125</v>
      </c>
      <c r="B68" s="185" t="s">
        <v>848</v>
      </c>
      <c r="C68" s="221">
        <v>0.06109953703703704</v>
      </c>
      <c r="D68" s="38">
        <f t="shared" si="0"/>
        <v>68.17579086948285</v>
      </c>
      <c r="E68" s="39">
        <f t="shared" si="3"/>
        <v>98.17579086948285</v>
      </c>
      <c r="F68" s="202">
        <f t="shared" si="5"/>
        <v>0.019444444444444445</v>
      </c>
    </row>
    <row r="69" spans="1:6" ht="12.75">
      <c r="A69" s="40" t="s">
        <v>126</v>
      </c>
      <c r="B69" s="185" t="s">
        <v>718</v>
      </c>
      <c r="C69" s="221">
        <v>0.061111111111111116</v>
      </c>
      <c r="D69" s="38">
        <f t="shared" si="0"/>
        <v>68.16287878787878</v>
      </c>
      <c r="E69" s="39">
        <f t="shared" si="3"/>
        <v>98.16287878787878</v>
      </c>
      <c r="F69" s="202">
        <f t="shared" si="5"/>
        <v>0.01945601851851852</v>
      </c>
    </row>
    <row r="70" spans="1:6" ht="12.75">
      <c r="A70" s="40" t="s">
        <v>127</v>
      </c>
      <c r="B70" s="185" t="s">
        <v>601</v>
      </c>
      <c r="C70" s="221">
        <v>0.06159722222222222</v>
      </c>
      <c r="D70" s="38">
        <f t="shared" si="0"/>
        <v>67.62495302517851</v>
      </c>
      <c r="E70" s="39">
        <f t="shared" si="3"/>
        <v>97.62495302517851</v>
      </c>
      <c r="F70" s="202">
        <f t="shared" si="5"/>
        <v>0.019942129629629622</v>
      </c>
    </row>
    <row r="71" spans="1:6" ht="12.75">
      <c r="A71" s="40" t="s">
        <v>128</v>
      </c>
      <c r="B71" s="185" t="s">
        <v>597</v>
      </c>
      <c r="C71" s="221">
        <v>0.061643518518518514</v>
      </c>
      <c r="D71" s="38">
        <f t="shared" si="0"/>
        <v>67.57416447615473</v>
      </c>
      <c r="E71" s="39">
        <f t="shared" si="3"/>
        <v>97.57416447615473</v>
      </c>
      <c r="F71" s="202">
        <f t="shared" si="5"/>
        <v>0.019988425925925916</v>
      </c>
    </row>
    <row r="72" spans="1:6" ht="12.75">
      <c r="A72" s="40" t="s">
        <v>129</v>
      </c>
      <c r="B72" s="185" t="s">
        <v>592</v>
      </c>
      <c r="C72" s="221">
        <v>0.061689814814814815</v>
      </c>
      <c r="D72" s="38">
        <f t="shared" si="0"/>
        <v>67.52345215759851</v>
      </c>
      <c r="E72" s="39">
        <f t="shared" si="3"/>
        <v>97.52345215759851</v>
      </c>
      <c r="F72" s="202">
        <f t="shared" si="5"/>
        <v>0.020034722222222218</v>
      </c>
    </row>
    <row r="73" spans="1:6" ht="12.75">
      <c r="A73" s="40" t="s">
        <v>130</v>
      </c>
      <c r="B73" s="185" t="s">
        <v>721</v>
      </c>
      <c r="C73" s="221">
        <v>0.06188657407407407</v>
      </c>
      <c r="D73" s="38">
        <f aca="true" t="shared" si="6" ref="D73:D89">(C$9/C73)*100</f>
        <v>67.30877127361138</v>
      </c>
      <c r="E73" s="39">
        <f aca="true" t="shared" si="7" ref="E73:E89">D73+E$4</f>
        <v>97.30877127361138</v>
      </c>
      <c r="F73" s="202">
        <f t="shared" si="5"/>
        <v>0.020231481481481475</v>
      </c>
    </row>
    <row r="74" spans="1:6" ht="12.75">
      <c r="A74" s="40" t="s">
        <v>131</v>
      </c>
      <c r="B74" s="185" t="s">
        <v>703</v>
      </c>
      <c r="C74" s="221">
        <v>0.06287037037037037</v>
      </c>
      <c r="D74" s="38">
        <f t="shared" si="6"/>
        <v>66.25552282768778</v>
      </c>
      <c r="E74" s="39">
        <f t="shared" si="7"/>
        <v>96.25552282768778</v>
      </c>
      <c r="F74" s="202">
        <f t="shared" si="5"/>
        <v>0.02121527777777777</v>
      </c>
    </row>
    <row r="75" spans="1:6" ht="12.75">
      <c r="A75" s="40" t="s">
        <v>132</v>
      </c>
      <c r="B75" s="185" t="s">
        <v>556</v>
      </c>
      <c r="C75" s="221">
        <v>0.06305555555555555</v>
      </c>
      <c r="D75" s="38">
        <f t="shared" si="6"/>
        <v>66.06093979442</v>
      </c>
      <c r="E75" s="39">
        <f t="shared" si="7"/>
        <v>96.06093979442</v>
      </c>
      <c r="F75" s="202">
        <f t="shared" si="5"/>
        <v>0.021400462962962948</v>
      </c>
    </row>
    <row r="76" spans="1:6" ht="12.75">
      <c r="A76" s="40" t="s">
        <v>133</v>
      </c>
      <c r="B76" s="185" t="s">
        <v>717</v>
      </c>
      <c r="C76" s="221">
        <v>0.06326388888888888</v>
      </c>
      <c r="D76" s="38">
        <f t="shared" si="6"/>
        <v>65.84339553604099</v>
      </c>
      <c r="E76" s="39">
        <f t="shared" si="7"/>
        <v>95.84339553604099</v>
      </c>
      <c r="F76" s="202">
        <f t="shared" si="5"/>
        <v>0.021608796296296286</v>
      </c>
    </row>
    <row r="77" spans="1:6" ht="12.75">
      <c r="A77" s="40" t="s">
        <v>134</v>
      </c>
      <c r="B77" s="185" t="s">
        <v>774</v>
      </c>
      <c r="C77" s="221">
        <v>0.06327546296296296</v>
      </c>
      <c r="D77" s="38">
        <f t="shared" si="6"/>
        <v>65.83135174684472</v>
      </c>
      <c r="E77" s="39">
        <f t="shared" si="7"/>
        <v>95.83135174684472</v>
      </c>
      <c r="F77" s="202">
        <f t="shared" si="5"/>
        <v>0.021620370370370366</v>
      </c>
    </row>
    <row r="78" spans="1:6" ht="12.75">
      <c r="A78" s="40" t="s">
        <v>135</v>
      </c>
      <c r="B78" s="185" t="s">
        <v>591</v>
      </c>
      <c r="C78" s="221">
        <v>0.06328703703703703</v>
      </c>
      <c r="D78" s="38">
        <f t="shared" si="6"/>
        <v>65.81931236283835</v>
      </c>
      <c r="E78" s="39">
        <f t="shared" si="7"/>
        <v>95.81931236283835</v>
      </c>
      <c r="F78" s="202">
        <f t="shared" si="5"/>
        <v>0.021631944444444433</v>
      </c>
    </row>
    <row r="79" spans="1:6" ht="12.75">
      <c r="A79" s="40" t="s">
        <v>136</v>
      </c>
      <c r="B79" s="185" t="s">
        <v>644</v>
      </c>
      <c r="C79" s="221">
        <v>0.06412037037037037</v>
      </c>
      <c r="D79" s="38">
        <f t="shared" si="6"/>
        <v>64.96389891696752</v>
      </c>
      <c r="E79" s="39">
        <f t="shared" si="7"/>
        <v>94.96389891696752</v>
      </c>
      <c r="F79" s="202">
        <f t="shared" si="5"/>
        <v>0.02246527777777777</v>
      </c>
    </row>
    <row r="80" spans="1:6" ht="12.75">
      <c r="A80" s="40" t="s">
        <v>137</v>
      </c>
      <c r="B80" s="185" t="s">
        <v>606</v>
      </c>
      <c r="C80" s="221">
        <v>0.06434027777777777</v>
      </c>
      <c r="D80" s="38">
        <f t="shared" si="6"/>
        <v>64.74186004677101</v>
      </c>
      <c r="E80" s="39">
        <f t="shared" si="7"/>
        <v>94.74186004677101</v>
      </c>
      <c r="F80" s="202">
        <f t="shared" si="5"/>
        <v>0.022685185185185176</v>
      </c>
    </row>
    <row r="81" spans="1:6" ht="12.75">
      <c r="A81" s="40" t="s">
        <v>138</v>
      </c>
      <c r="B81" s="185" t="s">
        <v>635</v>
      </c>
      <c r="C81" s="221">
        <v>0.06511574074074074</v>
      </c>
      <c r="D81" s="38">
        <f t="shared" si="6"/>
        <v>63.97084962673304</v>
      </c>
      <c r="E81" s="39">
        <f t="shared" si="7"/>
        <v>93.97084962673304</v>
      </c>
      <c r="F81" s="202">
        <f t="shared" si="5"/>
        <v>0.02346064814814814</v>
      </c>
    </row>
    <row r="82" spans="1:6" ht="12.75">
      <c r="A82" s="40" t="s">
        <v>139</v>
      </c>
      <c r="B82" s="185" t="s">
        <v>602</v>
      </c>
      <c r="C82" s="221">
        <v>0.06523148148148149</v>
      </c>
      <c r="D82" s="38">
        <f t="shared" si="6"/>
        <v>63.85734563520228</v>
      </c>
      <c r="E82" s="39">
        <f t="shared" si="7"/>
        <v>93.85734563520228</v>
      </c>
      <c r="F82" s="202">
        <f t="shared" si="5"/>
        <v>0.02357638888888889</v>
      </c>
    </row>
    <row r="83" spans="1:6" ht="12.75">
      <c r="A83" s="40" t="s">
        <v>140</v>
      </c>
      <c r="B83" s="185" t="s">
        <v>609</v>
      </c>
      <c r="C83" s="221">
        <v>0.06666666666666667</v>
      </c>
      <c r="D83" s="38">
        <f t="shared" si="6"/>
        <v>62.4826388888889</v>
      </c>
      <c r="E83" s="39">
        <f t="shared" si="7"/>
        <v>92.4826388888889</v>
      </c>
      <c r="F83" s="202">
        <f t="shared" si="5"/>
        <v>0.025011574074074068</v>
      </c>
    </row>
    <row r="84" spans="1:6" ht="12.75">
      <c r="A84" s="40" t="s">
        <v>141</v>
      </c>
      <c r="B84" s="185" t="s">
        <v>1081</v>
      </c>
      <c r="C84" s="221">
        <v>0.0667013888888889</v>
      </c>
      <c r="D84" s="38">
        <f t="shared" si="6"/>
        <v>62.45011278847823</v>
      </c>
      <c r="E84" s="39">
        <f t="shared" si="7"/>
        <v>92.45011278847824</v>
      </c>
      <c r="F84" s="202">
        <f t="shared" si="5"/>
        <v>0.025046296296296296</v>
      </c>
    </row>
    <row r="85" spans="1:6" ht="12.75">
      <c r="A85" s="40" t="s">
        <v>142</v>
      </c>
      <c r="B85" s="185" t="s">
        <v>655</v>
      </c>
      <c r="C85" s="221">
        <v>0.06775462962962964</v>
      </c>
      <c r="D85" s="38">
        <f t="shared" si="6"/>
        <v>61.47933037239495</v>
      </c>
      <c r="E85" s="39">
        <f t="shared" si="7"/>
        <v>91.47933037239494</v>
      </c>
      <c r="F85" s="202">
        <f t="shared" si="5"/>
        <v>0.02609953703703704</v>
      </c>
    </row>
    <row r="86" spans="1:6" ht="12.75">
      <c r="A86" s="40" t="s">
        <v>143</v>
      </c>
      <c r="B86" s="185" t="s">
        <v>702</v>
      </c>
      <c r="C86" s="221">
        <v>0.0697337962962963</v>
      </c>
      <c r="D86" s="38">
        <f t="shared" si="6"/>
        <v>59.73443983402491</v>
      </c>
      <c r="E86" s="39">
        <f t="shared" si="7"/>
        <v>89.73443983402491</v>
      </c>
      <c r="F86" s="202">
        <f t="shared" si="5"/>
        <v>0.028078703703703696</v>
      </c>
    </row>
    <row r="87" spans="1:6" ht="12.75">
      <c r="A87" s="40" t="s">
        <v>144</v>
      </c>
      <c r="B87" s="185" t="s">
        <v>598</v>
      </c>
      <c r="C87" s="221">
        <v>0.07018518518518518</v>
      </c>
      <c r="D87" s="38">
        <f t="shared" si="6"/>
        <v>59.350263852242755</v>
      </c>
      <c r="E87" s="39">
        <f t="shared" si="7"/>
        <v>89.35026385224276</v>
      </c>
      <c r="F87" s="202">
        <f t="shared" si="5"/>
        <v>0.028530092592592586</v>
      </c>
    </row>
    <row r="88" spans="1:6" ht="12.75">
      <c r="A88" s="40" t="s">
        <v>145</v>
      </c>
      <c r="B88" s="185" t="s">
        <v>657</v>
      </c>
      <c r="C88" s="221">
        <v>0.07143518518518518</v>
      </c>
      <c r="D88" s="38">
        <f t="shared" si="6"/>
        <v>58.31173039533377</v>
      </c>
      <c r="E88" s="39">
        <f t="shared" si="7"/>
        <v>88.31173039533377</v>
      </c>
      <c r="F88" s="202">
        <f t="shared" si="5"/>
        <v>0.029780092592592587</v>
      </c>
    </row>
    <row r="89" spans="1:6" ht="12.75">
      <c r="A89" s="40" t="s">
        <v>146</v>
      </c>
      <c r="B89" s="185" t="s">
        <v>605</v>
      </c>
      <c r="C89" s="221">
        <v>0.07239583333333334</v>
      </c>
      <c r="D89" s="38">
        <f t="shared" si="6"/>
        <v>57.537969624300565</v>
      </c>
      <c r="E89" s="39">
        <f t="shared" si="7"/>
        <v>87.53796962430056</v>
      </c>
      <c r="F89" s="202">
        <f>C89-C$9</f>
        <v>0.030740740740740742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12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1" customWidth="1"/>
    <col min="2" max="2" width="23.625" style="31" bestFit="1" customWidth="1"/>
    <col min="3" max="9" width="8.625" style="31" customWidth="1"/>
    <col min="10" max="10" width="8.625" style="31" bestFit="1" customWidth="1"/>
    <col min="11" max="11" width="11.875" style="31" bestFit="1" customWidth="1"/>
    <col min="12" max="12" width="16.00390625" style="31" bestFit="1" customWidth="1"/>
    <col min="13" max="16384" width="9.125" style="31" customWidth="1"/>
  </cols>
  <sheetData>
    <row r="1" spans="1:12" ht="27">
      <c r="A1" s="266" t="s">
        <v>290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81" customFormat="1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255" ht="12.75" customHeight="1">
      <c r="A3" s="276"/>
      <c r="B3" s="276"/>
      <c r="C3" s="150"/>
      <c r="E3" s="148" t="s">
        <v>15</v>
      </c>
      <c r="F3" s="151"/>
      <c r="G3" s="151"/>
      <c r="H3" s="151"/>
      <c r="I3" s="151"/>
      <c r="J3" s="151"/>
      <c r="K3" s="151"/>
      <c r="L3" s="15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75" t="s">
        <v>16</v>
      </c>
      <c r="B4" s="275"/>
      <c r="C4" s="243" t="s">
        <v>50</v>
      </c>
      <c r="E4" s="148">
        <v>3</v>
      </c>
      <c r="F4" s="151"/>
      <c r="G4" s="151"/>
      <c r="H4" s="151"/>
      <c r="I4" s="151"/>
      <c r="J4" s="151"/>
      <c r="K4" s="151"/>
      <c r="L4" s="15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75" t="s">
        <v>18</v>
      </c>
      <c r="B5" s="275"/>
      <c r="C5" s="245" t="s">
        <v>536</v>
      </c>
      <c r="D5" s="149"/>
      <c r="E5" s="149"/>
      <c r="F5" s="151"/>
      <c r="G5" s="151"/>
      <c r="H5" s="151"/>
      <c r="I5" s="151"/>
      <c r="J5" s="151"/>
      <c r="K5" s="151"/>
      <c r="L5" s="15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75" t="s">
        <v>19</v>
      </c>
      <c r="B6" s="275"/>
      <c r="C6" s="277" t="s">
        <v>357</v>
      </c>
      <c r="D6" s="277"/>
      <c r="E6" s="277"/>
      <c r="F6" s="277"/>
      <c r="G6" s="277"/>
      <c r="H6" s="277"/>
      <c r="I6" s="277"/>
      <c r="J6" s="277"/>
      <c r="K6" s="277"/>
      <c r="L6" s="27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75" t="s">
        <v>21</v>
      </c>
      <c r="B7" s="275"/>
      <c r="C7" s="126">
        <f>COUNTA(B9:B122)</f>
        <v>113</v>
      </c>
      <c r="D7" s="244"/>
      <c r="E7" s="244"/>
      <c r="F7" s="151"/>
      <c r="G7" s="151"/>
      <c r="H7" s="151"/>
      <c r="I7" s="151"/>
      <c r="J7" s="151"/>
      <c r="K7" s="151"/>
      <c r="L7" s="15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100" t="s">
        <v>22</v>
      </c>
      <c r="B8" s="101" t="s">
        <v>23</v>
      </c>
      <c r="C8" s="120" t="s">
        <v>51</v>
      </c>
      <c r="D8" s="120" t="s">
        <v>52</v>
      </c>
      <c r="E8" s="120" t="s">
        <v>1083</v>
      </c>
      <c r="F8" s="120" t="s">
        <v>1084</v>
      </c>
      <c r="G8" s="120" t="s">
        <v>1085</v>
      </c>
      <c r="H8" s="120" t="s">
        <v>1086</v>
      </c>
      <c r="I8" s="120" t="s">
        <v>53</v>
      </c>
      <c r="J8" s="121" t="s">
        <v>2</v>
      </c>
      <c r="K8" s="122" t="s">
        <v>25</v>
      </c>
      <c r="L8" s="102" t="s">
        <v>26</v>
      </c>
    </row>
    <row r="9" spans="1:12" ht="12.75">
      <c r="A9" s="98" t="s">
        <v>66</v>
      </c>
      <c r="B9" s="246" t="s">
        <v>672</v>
      </c>
      <c r="C9" s="177">
        <v>8.67</v>
      </c>
      <c r="D9" s="177">
        <v>8.03</v>
      </c>
      <c r="E9" s="177">
        <v>7.56</v>
      </c>
      <c r="F9" s="177">
        <v>10.05</v>
      </c>
      <c r="G9" s="177">
        <v>10.25</v>
      </c>
      <c r="H9" s="177">
        <v>7.62</v>
      </c>
      <c r="I9" s="177">
        <v>2.52</v>
      </c>
      <c r="J9" s="99">
        <v>54.7</v>
      </c>
      <c r="K9" s="97">
        <f aca="true" t="shared" si="0" ref="K9:K41">(J9/J$9)*100</f>
        <v>100</v>
      </c>
      <c r="L9" s="87">
        <f aca="true" t="shared" si="1" ref="L9:L40">K9+E$4</f>
        <v>103</v>
      </c>
    </row>
    <row r="10" spans="1:12" ht="12.75">
      <c r="A10" s="96" t="s">
        <v>67</v>
      </c>
      <c r="B10" s="247" t="s">
        <v>1087</v>
      </c>
      <c r="C10" s="178">
        <v>9.85</v>
      </c>
      <c r="D10" s="178">
        <v>8.81</v>
      </c>
      <c r="E10" s="178">
        <v>8.77</v>
      </c>
      <c r="F10" s="178">
        <v>7.95</v>
      </c>
      <c r="G10" s="178">
        <v>9.39</v>
      </c>
      <c r="H10" s="178">
        <v>5.67</v>
      </c>
      <c r="I10" s="178">
        <v>3.4</v>
      </c>
      <c r="J10" s="99">
        <v>53.84</v>
      </c>
      <c r="K10" s="97">
        <f t="shared" si="0"/>
        <v>98.42778793418647</v>
      </c>
      <c r="L10" s="86">
        <f t="shared" si="1"/>
        <v>101.42778793418647</v>
      </c>
    </row>
    <row r="11" spans="1:12" ht="12.75">
      <c r="A11" s="96" t="s">
        <v>68</v>
      </c>
      <c r="B11" s="247" t="s">
        <v>668</v>
      </c>
      <c r="C11" s="178">
        <v>9.03</v>
      </c>
      <c r="D11" s="178">
        <v>7.49</v>
      </c>
      <c r="E11" s="178">
        <v>7.18</v>
      </c>
      <c r="F11" s="178">
        <v>8.66</v>
      </c>
      <c r="G11" s="178">
        <v>11.21</v>
      </c>
      <c r="H11" s="178">
        <v>7.58</v>
      </c>
      <c r="I11" s="178">
        <v>1.55</v>
      </c>
      <c r="J11" s="99">
        <v>52.7</v>
      </c>
      <c r="K11" s="97">
        <f t="shared" si="0"/>
        <v>96.3436928702011</v>
      </c>
      <c r="L11" s="86">
        <f t="shared" si="1"/>
        <v>99.3436928702011</v>
      </c>
    </row>
    <row r="12" spans="1:12" ht="12.75">
      <c r="A12" s="96" t="s">
        <v>69</v>
      </c>
      <c r="B12" s="247" t="s">
        <v>1088</v>
      </c>
      <c r="C12" s="178">
        <v>9.32</v>
      </c>
      <c r="D12" s="178">
        <v>7.65</v>
      </c>
      <c r="E12" s="178">
        <v>6.71</v>
      </c>
      <c r="F12" s="178">
        <v>8.05</v>
      </c>
      <c r="G12" s="178">
        <v>8.58</v>
      </c>
      <c r="H12" s="178">
        <v>8.32</v>
      </c>
      <c r="I12" s="178">
        <v>3.43</v>
      </c>
      <c r="J12" s="99">
        <v>52.06</v>
      </c>
      <c r="K12" s="97">
        <f t="shared" si="0"/>
        <v>95.17367458866545</v>
      </c>
      <c r="L12" s="86">
        <f t="shared" si="1"/>
        <v>98.17367458866545</v>
      </c>
    </row>
    <row r="13" spans="1:12" ht="12.75">
      <c r="A13" s="96" t="s">
        <v>70</v>
      </c>
      <c r="B13" s="247" t="s">
        <v>549</v>
      </c>
      <c r="C13" s="178">
        <v>8.75</v>
      </c>
      <c r="D13" s="178">
        <v>7.75</v>
      </c>
      <c r="E13" s="178">
        <v>6.55</v>
      </c>
      <c r="F13" s="178">
        <v>8.68</v>
      </c>
      <c r="G13" s="178">
        <v>10.48</v>
      </c>
      <c r="H13" s="178">
        <v>4.58</v>
      </c>
      <c r="I13" s="178">
        <v>2.5</v>
      </c>
      <c r="J13" s="99">
        <v>49.29</v>
      </c>
      <c r="K13" s="97">
        <f t="shared" si="0"/>
        <v>90.10968921389396</v>
      </c>
      <c r="L13" s="86">
        <f t="shared" si="1"/>
        <v>93.10968921389396</v>
      </c>
    </row>
    <row r="14" spans="1:12" ht="12.75">
      <c r="A14" s="96" t="s">
        <v>71</v>
      </c>
      <c r="B14" s="247" t="s">
        <v>648</v>
      </c>
      <c r="C14" s="178">
        <v>8.65</v>
      </c>
      <c r="D14" s="178">
        <v>7.19</v>
      </c>
      <c r="E14" s="178">
        <v>6.54</v>
      </c>
      <c r="F14" s="178">
        <v>7.87</v>
      </c>
      <c r="G14" s="178">
        <v>9.22</v>
      </c>
      <c r="H14" s="178">
        <v>6.95</v>
      </c>
      <c r="I14" s="178">
        <v>2.85</v>
      </c>
      <c r="J14" s="99">
        <v>49.27</v>
      </c>
      <c r="K14" s="97">
        <f t="shared" si="0"/>
        <v>90.07312614259598</v>
      </c>
      <c r="L14" s="86">
        <f t="shared" si="1"/>
        <v>93.07312614259598</v>
      </c>
    </row>
    <row r="15" spans="1:12" ht="12.75">
      <c r="A15" s="96" t="s">
        <v>72</v>
      </c>
      <c r="B15" s="247" t="s">
        <v>642</v>
      </c>
      <c r="C15" s="178">
        <v>7.47</v>
      </c>
      <c r="D15" s="178">
        <v>7.88</v>
      </c>
      <c r="E15" s="178">
        <v>6.17</v>
      </c>
      <c r="F15" s="178">
        <v>7.9</v>
      </c>
      <c r="G15" s="178">
        <v>8.56</v>
      </c>
      <c r="H15" s="178">
        <v>7.67</v>
      </c>
      <c r="I15" s="178">
        <v>2.88</v>
      </c>
      <c r="J15" s="99">
        <v>48.53</v>
      </c>
      <c r="K15" s="97">
        <f t="shared" si="0"/>
        <v>88.72029250457038</v>
      </c>
      <c r="L15" s="86">
        <f t="shared" si="1"/>
        <v>91.72029250457038</v>
      </c>
    </row>
    <row r="16" spans="1:12" ht="12.75">
      <c r="A16" s="96" t="s">
        <v>73</v>
      </c>
      <c r="B16" s="247" t="s">
        <v>855</v>
      </c>
      <c r="C16" s="178">
        <v>7.63</v>
      </c>
      <c r="D16" s="178">
        <v>8.75</v>
      </c>
      <c r="E16" s="178">
        <v>6.62</v>
      </c>
      <c r="F16" s="178">
        <v>8.6</v>
      </c>
      <c r="G16" s="178">
        <v>8.72</v>
      </c>
      <c r="H16" s="178">
        <v>5.14</v>
      </c>
      <c r="I16" s="178">
        <v>3</v>
      </c>
      <c r="J16" s="99">
        <v>48.46</v>
      </c>
      <c r="K16" s="97">
        <f t="shared" si="0"/>
        <v>88.59232175502741</v>
      </c>
      <c r="L16" s="86">
        <f t="shared" si="1"/>
        <v>91.59232175502741</v>
      </c>
    </row>
    <row r="17" spans="1:12" ht="12.75">
      <c r="A17" s="96" t="s">
        <v>74</v>
      </c>
      <c r="B17" s="247" t="s">
        <v>566</v>
      </c>
      <c r="C17" s="178">
        <v>6.87</v>
      </c>
      <c r="D17" s="178">
        <v>5.46</v>
      </c>
      <c r="E17" s="178">
        <v>6.39</v>
      </c>
      <c r="F17" s="178">
        <v>9.93</v>
      </c>
      <c r="G17" s="178">
        <v>9.74</v>
      </c>
      <c r="H17" s="178">
        <v>6.75</v>
      </c>
      <c r="I17" s="178">
        <v>2.91</v>
      </c>
      <c r="J17" s="99">
        <v>48.05</v>
      </c>
      <c r="K17" s="97">
        <f t="shared" si="0"/>
        <v>87.84277879341865</v>
      </c>
      <c r="L17" s="86">
        <f t="shared" si="1"/>
        <v>90.84277879341865</v>
      </c>
    </row>
    <row r="18" spans="1:12" ht="12.75">
      <c r="A18" s="96" t="s">
        <v>75</v>
      </c>
      <c r="B18" s="247" t="s">
        <v>609</v>
      </c>
      <c r="C18" s="178">
        <v>7.58</v>
      </c>
      <c r="D18" s="178">
        <v>6.54</v>
      </c>
      <c r="E18" s="178">
        <v>5.59</v>
      </c>
      <c r="F18" s="178">
        <v>9.11</v>
      </c>
      <c r="G18" s="178">
        <v>8.98</v>
      </c>
      <c r="H18" s="178">
        <v>7.07</v>
      </c>
      <c r="I18" s="178">
        <v>2.7</v>
      </c>
      <c r="J18" s="99">
        <v>47.57</v>
      </c>
      <c r="K18" s="97">
        <f t="shared" si="0"/>
        <v>86.96526508226691</v>
      </c>
      <c r="L18" s="86">
        <f t="shared" si="1"/>
        <v>89.96526508226691</v>
      </c>
    </row>
    <row r="19" spans="1:12" ht="12.75">
      <c r="A19" s="96" t="s">
        <v>76</v>
      </c>
      <c r="B19" s="247" t="s">
        <v>666</v>
      </c>
      <c r="C19" s="178">
        <v>8.61</v>
      </c>
      <c r="D19" s="178">
        <v>6.88</v>
      </c>
      <c r="E19" s="178">
        <v>5.88</v>
      </c>
      <c r="F19" s="178">
        <v>7.64</v>
      </c>
      <c r="G19" s="178">
        <v>9.77</v>
      </c>
      <c r="H19" s="178">
        <v>6.16</v>
      </c>
      <c r="I19" s="178">
        <v>2.6</v>
      </c>
      <c r="J19" s="99">
        <v>47.54</v>
      </c>
      <c r="K19" s="97">
        <f t="shared" si="0"/>
        <v>86.91042047531991</v>
      </c>
      <c r="L19" s="86">
        <f t="shared" si="1"/>
        <v>89.91042047531991</v>
      </c>
    </row>
    <row r="20" spans="1:12" ht="12.75">
      <c r="A20" s="96" t="s">
        <v>77</v>
      </c>
      <c r="B20" s="247" t="s">
        <v>576</v>
      </c>
      <c r="C20" s="178">
        <v>8.7</v>
      </c>
      <c r="D20" s="178">
        <v>6.91</v>
      </c>
      <c r="E20" s="178">
        <v>6.69</v>
      </c>
      <c r="F20" s="178">
        <v>7.21</v>
      </c>
      <c r="G20" s="178">
        <v>8.92</v>
      </c>
      <c r="H20" s="178">
        <v>6.52</v>
      </c>
      <c r="I20" s="178">
        <v>1.72</v>
      </c>
      <c r="J20" s="99">
        <v>46.67</v>
      </c>
      <c r="K20" s="97">
        <f t="shared" si="0"/>
        <v>85.3199268738574</v>
      </c>
      <c r="L20" s="86">
        <f t="shared" si="1"/>
        <v>88.3199268738574</v>
      </c>
    </row>
    <row r="21" spans="1:12" ht="12.75">
      <c r="A21" s="96" t="s">
        <v>78</v>
      </c>
      <c r="B21" s="247" t="s">
        <v>647</v>
      </c>
      <c r="C21" s="178">
        <v>8.14</v>
      </c>
      <c r="D21" s="178">
        <v>6.65</v>
      </c>
      <c r="E21" s="178">
        <v>5.85</v>
      </c>
      <c r="F21" s="178">
        <v>8.08</v>
      </c>
      <c r="G21" s="178">
        <v>9.24</v>
      </c>
      <c r="H21" s="178">
        <v>6.51</v>
      </c>
      <c r="I21" s="178">
        <v>1.96</v>
      </c>
      <c r="J21" s="99">
        <v>46.43</v>
      </c>
      <c r="K21" s="97">
        <f t="shared" si="0"/>
        <v>84.88117001828152</v>
      </c>
      <c r="L21" s="86">
        <f t="shared" si="1"/>
        <v>87.88117001828152</v>
      </c>
    </row>
    <row r="22" spans="1:12" ht="12.75">
      <c r="A22" s="96" t="s">
        <v>79</v>
      </c>
      <c r="B22" s="247" t="s">
        <v>595</v>
      </c>
      <c r="C22" s="178">
        <v>7.61</v>
      </c>
      <c r="D22" s="178">
        <v>7.18</v>
      </c>
      <c r="E22" s="178">
        <v>6.23</v>
      </c>
      <c r="F22" s="178">
        <v>7.72</v>
      </c>
      <c r="G22" s="178">
        <v>8.15</v>
      </c>
      <c r="H22" s="178">
        <v>6.81</v>
      </c>
      <c r="I22" s="178">
        <v>2.45</v>
      </c>
      <c r="J22" s="99">
        <v>46.15</v>
      </c>
      <c r="K22" s="97">
        <f t="shared" si="0"/>
        <v>84.36928702010968</v>
      </c>
      <c r="L22" s="86">
        <f t="shared" si="1"/>
        <v>87.36928702010968</v>
      </c>
    </row>
    <row r="23" spans="1:12" ht="12.75">
      <c r="A23" s="96" t="s">
        <v>80</v>
      </c>
      <c r="B23" s="247" t="s">
        <v>579</v>
      </c>
      <c r="C23" s="178">
        <v>8.02</v>
      </c>
      <c r="D23" s="178">
        <v>6.43</v>
      </c>
      <c r="E23" s="178">
        <v>6.03</v>
      </c>
      <c r="F23" s="178">
        <v>7.6</v>
      </c>
      <c r="G23" s="178">
        <v>9.21</v>
      </c>
      <c r="H23" s="178">
        <v>6.8</v>
      </c>
      <c r="I23" s="178">
        <v>1.88</v>
      </c>
      <c r="J23" s="99">
        <v>45.97</v>
      </c>
      <c r="K23" s="97">
        <f t="shared" si="0"/>
        <v>84.04021937842778</v>
      </c>
      <c r="L23" s="86">
        <f t="shared" si="1"/>
        <v>87.04021937842778</v>
      </c>
    </row>
    <row r="24" spans="1:12" ht="12.75">
      <c r="A24" s="96" t="s">
        <v>81</v>
      </c>
      <c r="B24" s="247" t="s">
        <v>859</v>
      </c>
      <c r="C24" s="178">
        <v>7.43</v>
      </c>
      <c r="D24" s="178">
        <v>6.2</v>
      </c>
      <c r="E24" s="178">
        <v>6.86</v>
      </c>
      <c r="F24" s="178">
        <v>8.12</v>
      </c>
      <c r="G24" s="178">
        <v>8.46</v>
      </c>
      <c r="H24" s="178">
        <v>6.46</v>
      </c>
      <c r="I24" s="178">
        <v>2.31</v>
      </c>
      <c r="J24" s="99">
        <v>45.84</v>
      </c>
      <c r="K24" s="97">
        <f t="shared" si="0"/>
        <v>83.80255941499087</v>
      </c>
      <c r="L24" s="86">
        <f t="shared" si="1"/>
        <v>86.80255941499087</v>
      </c>
    </row>
    <row r="25" spans="1:12" ht="12.75">
      <c r="A25" s="96" t="s">
        <v>82</v>
      </c>
      <c r="B25" s="247" t="s">
        <v>607</v>
      </c>
      <c r="C25" s="178">
        <v>7.8</v>
      </c>
      <c r="D25" s="178">
        <v>6.38</v>
      </c>
      <c r="E25" s="178">
        <v>7.35</v>
      </c>
      <c r="F25" s="178">
        <v>8.01</v>
      </c>
      <c r="G25" s="178">
        <v>8.48</v>
      </c>
      <c r="H25" s="178">
        <v>5.44</v>
      </c>
      <c r="I25" s="178">
        <v>2.21</v>
      </c>
      <c r="J25" s="99">
        <v>45.67</v>
      </c>
      <c r="K25" s="97">
        <f t="shared" si="0"/>
        <v>83.49177330895795</v>
      </c>
      <c r="L25" s="86">
        <f t="shared" si="1"/>
        <v>86.49177330895795</v>
      </c>
    </row>
    <row r="26" spans="1:12" ht="12.75">
      <c r="A26" s="96" t="s">
        <v>83</v>
      </c>
      <c r="B26" s="247" t="s">
        <v>555</v>
      </c>
      <c r="C26" s="178">
        <v>8.59</v>
      </c>
      <c r="D26" s="178">
        <v>7.36</v>
      </c>
      <c r="E26" s="178">
        <v>5.82</v>
      </c>
      <c r="F26" s="178">
        <v>6.87</v>
      </c>
      <c r="G26" s="178">
        <v>8.87</v>
      </c>
      <c r="H26" s="178">
        <v>5.01</v>
      </c>
      <c r="I26" s="178">
        <v>2.15</v>
      </c>
      <c r="J26" s="99">
        <v>44.67</v>
      </c>
      <c r="K26" s="97">
        <f t="shared" si="0"/>
        <v>81.66361974405851</v>
      </c>
      <c r="L26" s="86">
        <f t="shared" si="1"/>
        <v>84.66361974405851</v>
      </c>
    </row>
    <row r="27" spans="1:12" ht="12.75">
      <c r="A27" s="96" t="s">
        <v>84</v>
      </c>
      <c r="B27" s="247" t="s">
        <v>584</v>
      </c>
      <c r="C27" s="178">
        <v>7.84</v>
      </c>
      <c r="D27" s="178">
        <v>6.54</v>
      </c>
      <c r="E27" s="178">
        <v>6.43</v>
      </c>
      <c r="F27" s="178">
        <v>8.25</v>
      </c>
      <c r="G27" s="178">
        <v>8.02</v>
      </c>
      <c r="H27" s="178">
        <v>4.87</v>
      </c>
      <c r="I27" s="178">
        <v>2.62</v>
      </c>
      <c r="J27" s="99">
        <v>44.57</v>
      </c>
      <c r="K27" s="97">
        <f t="shared" si="0"/>
        <v>81.48080438756855</v>
      </c>
      <c r="L27" s="86">
        <f t="shared" si="1"/>
        <v>84.48080438756855</v>
      </c>
    </row>
    <row r="28" spans="1:12" ht="12.75">
      <c r="A28" s="96" t="s">
        <v>85</v>
      </c>
      <c r="B28" s="247" t="s">
        <v>644</v>
      </c>
      <c r="C28" s="178">
        <v>7.49</v>
      </c>
      <c r="D28" s="178">
        <v>6.03</v>
      </c>
      <c r="E28" s="178">
        <v>5.72</v>
      </c>
      <c r="F28" s="178">
        <v>7.61</v>
      </c>
      <c r="G28" s="178">
        <v>8.69</v>
      </c>
      <c r="H28" s="178">
        <v>6.43</v>
      </c>
      <c r="I28" s="178">
        <v>2.45</v>
      </c>
      <c r="J28" s="99">
        <v>44.42</v>
      </c>
      <c r="K28" s="97">
        <f t="shared" si="0"/>
        <v>81.20658135283364</v>
      </c>
      <c r="L28" s="86">
        <f t="shared" si="1"/>
        <v>84.20658135283364</v>
      </c>
    </row>
    <row r="29" spans="1:12" ht="12.75">
      <c r="A29" s="96" t="s">
        <v>86</v>
      </c>
      <c r="B29" s="247" t="s">
        <v>632</v>
      </c>
      <c r="C29" s="178">
        <v>7.54</v>
      </c>
      <c r="D29" s="178">
        <v>6.18</v>
      </c>
      <c r="E29" s="178">
        <v>6.3</v>
      </c>
      <c r="F29" s="178">
        <v>7.48</v>
      </c>
      <c r="G29" s="178">
        <v>7.64</v>
      </c>
      <c r="H29" s="178">
        <v>6.84</v>
      </c>
      <c r="I29" s="178">
        <v>2.26</v>
      </c>
      <c r="J29" s="99">
        <v>44.24</v>
      </c>
      <c r="K29" s="97">
        <f t="shared" si="0"/>
        <v>80.87751371115174</v>
      </c>
      <c r="L29" s="86">
        <f t="shared" si="1"/>
        <v>83.87751371115174</v>
      </c>
    </row>
    <row r="30" spans="1:12" ht="12.75">
      <c r="A30" s="96" t="s">
        <v>87</v>
      </c>
      <c r="B30" s="247" t="s">
        <v>569</v>
      </c>
      <c r="C30" s="178">
        <v>7.68</v>
      </c>
      <c r="D30" s="178">
        <v>6.46</v>
      </c>
      <c r="E30" s="178">
        <v>5.11</v>
      </c>
      <c r="F30" s="178">
        <v>6.73</v>
      </c>
      <c r="G30" s="178">
        <v>8.74</v>
      </c>
      <c r="H30" s="178">
        <v>6.77</v>
      </c>
      <c r="I30" s="178">
        <v>2.42</v>
      </c>
      <c r="J30" s="99">
        <v>43.91</v>
      </c>
      <c r="K30" s="97">
        <f t="shared" si="0"/>
        <v>80.2742230347349</v>
      </c>
      <c r="L30" s="86">
        <f t="shared" si="1"/>
        <v>83.2742230347349</v>
      </c>
    </row>
    <row r="31" spans="1:12" ht="12.75">
      <c r="A31" s="96" t="s">
        <v>88</v>
      </c>
      <c r="B31" s="247" t="s">
        <v>870</v>
      </c>
      <c r="C31" s="178">
        <v>7.62</v>
      </c>
      <c r="D31" s="178">
        <v>5.95</v>
      </c>
      <c r="E31" s="178">
        <v>5.33</v>
      </c>
      <c r="F31" s="178">
        <v>7.75</v>
      </c>
      <c r="G31" s="178">
        <v>7.97</v>
      </c>
      <c r="H31" s="178">
        <v>5.5</v>
      </c>
      <c r="I31" s="178">
        <v>3.18</v>
      </c>
      <c r="J31" s="99">
        <v>43.3</v>
      </c>
      <c r="K31" s="97">
        <f t="shared" si="0"/>
        <v>79.15904936014624</v>
      </c>
      <c r="L31" s="86">
        <f t="shared" si="1"/>
        <v>82.15904936014624</v>
      </c>
    </row>
    <row r="32" spans="1:12" ht="12.75">
      <c r="A32" s="96" t="s">
        <v>89</v>
      </c>
      <c r="B32" s="247" t="s">
        <v>608</v>
      </c>
      <c r="C32" s="178">
        <v>6.53</v>
      </c>
      <c r="D32" s="178">
        <v>5.85</v>
      </c>
      <c r="E32" s="178">
        <v>5.49</v>
      </c>
      <c r="F32" s="178">
        <v>8.51</v>
      </c>
      <c r="G32" s="178">
        <v>8.45</v>
      </c>
      <c r="H32" s="178">
        <v>6.48</v>
      </c>
      <c r="I32" s="178">
        <v>1.92</v>
      </c>
      <c r="J32" s="99">
        <v>43.23</v>
      </c>
      <c r="K32" s="97">
        <f t="shared" si="0"/>
        <v>79.03107861060327</v>
      </c>
      <c r="L32" s="86">
        <f t="shared" si="1"/>
        <v>82.03107861060327</v>
      </c>
    </row>
    <row r="33" spans="1:12" ht="12.75">
      <c r="A33" s="96" t="s">
        <v>90</v>
      </c>
      <c r="B33" s="247" t="s">
        <v>649</v>
      </c>
      <c r="C33" s="178">
        <v>7.21</v>
      </c>
      <c r="D33" s="178">
        <v>6.16</v>
      </c>
      <c r="E33" s="178">
        <v>6.39</v>
      </c>
      <c r="F33" s="178">
        <v>7.45</v>
      </c>
      <c r="G33" s="178">
        <v>7.95</v>
      </c>
      <c r="H33" s="178">
        <v>5.95</v>
      </c>
      <c r="I33" s="178">
        <v>2.05</v>
      </c>
      <c r="J33" s="99">
        <v>43.16</v>
      </c>
      <c r="K33" s="97">
        <f t="shared" si="0"/>
        <v>78.90310786106032</v>
      </c>
      <c r="L33" s="86">
        <f t="shared" si="1"/>
        <v>81.90310786106032</v>
      </c>
    </row>
    <row r="34" spans="1:12" ht="12.75">
      <c r="A34" s="96" t="s">
        <v>91</v>
      </c>
      <c r="B34" s="247" t="s">
        <v>561</v>
      </c>
      <c r="C34" s="178">
        <v>8.12</v>
      </c>
      <c r="D34" s="178">
        <v>6.83</v>
      </c>
      <c r="E34" s="178">
        <v>5.95</v>
      </c>
      <c r="F34" s="178">
        <v>6.55</v>
      </c>
      <c r="G34" s="178">
        <v>7.68</v>
      </c>
      <c r="H34" s="178">
        <v>5.14</v>
      </c>
      <c r="I34" s="178">
        <v>2.24</v>
      </c>
      <c r="J34" s="99">
        <v>42.51</v>
      </c>
      <c r="K34" s="97">
        <f t="shared" si="0"/>
        <v>77.71480804387568</v>
      </c>
      <c r="L34" s="86">
        <f t="shared" si="1"/>
        <v>80.71480804387568</v>
      </c>
    </row>
    <row r="35" spans="1:12" ht="12.75">
      <c r="A35" s="96" t="s">
        <v>92</v>
      </c>
      <c r="B35" s="247" t="s">
        <v>1089</v>
      </c>
      <c r="C35" s="178">
        <v>7.9</v>
      </c>
      <c r="D35" s="178">
        <v>6.55</v>
      </c>
      <c r="E35" s="178">
        <v>4.76</v>
      </c>
      <c r="F35" s="178">
        <v>6.72</v>
      </c>
      <c r="G35" s="178">
        <v>7.97</v>
      </c>
      <c r="H35" s="178">
        <v>6.46</v>
      </c>
      <c r="I35" s="178">
        <v>1.78</v>
      </c>
      <c r="J35" s="99">
        <v>42.14</v>
      </c>
      <c r="K35" s="97">
        <f t="shared" si="0"/>
        <v>77.03839122486289</v>
      </c>
      <c r="L35" s="86">
        <f t="shared" si="1"/>
        <v>80.03839122486289</v>
      </c>
    </row>
    <row r="36" spans="1:12" ht="12.75">
      <c r="A36" s="96" t="s">
        <v>93</v>
      </c>
      <c r="B36" s="247" t="s">
        <v>550</v>
      </c>
      <c r="C36" s="178">
        <v>7.57</v>
      </c>
      <c r="D36" s="178">
        <v>6.54</v>
      </c>
      <c r="E36" s="178">
        <v>6.02</v>
      </c>
      <c r="F36" s="178">
        <v>6.05</v>
      </c>
      <c r="G36" s="178">
        <v>6.98</v>
      </c>
      <c r="H36" s="178">
        <v>6.47</v>
      </c>
      <c r="I36" s="178">
        <v>2.26</v>
      </c>
      <c r="J36" s="99">
        <v>41.89</v>
      </c>
      <c r="K36" s="97">
        <f t="shared" si="0"/>
        <v>76.58135283363802</v>
      </c>
      <c r="L36" s="86">
        <f t="shared" si="1"/>
        <v>79.58135283363802</v>
      </c>
    </row>
    <row r="37" spans="1:12" ht="12.75">
      <c r="A37" s="96" t="s">
        <v>94</v>
      </c>
      <c r="B37" s="247" t="s">
        <v>556</v>
      </c>
      <c r="C37" s="178">
        <v>7.04</v>
      </c>
      <c r="D37" s="178">
        <v>6.8</v>
      </c>
      <c r="E37" s="178">
        <v>6.06</v>
      </c>
      <c r="F37" s="178">
        <v>7.16</v>
      </c>
      <c r="G37" s="178">
        <v>7.38</v>
      </c>
      <c r="H37" s="178">
        <v>5.06</v>
      </c>
      <c r="I37" s="178">
        <v>2.37</v>
      </c>
      <c r="J37" s="99">
        <v>41.87</v>
      </c>
      <c r="K37" s="97">
        <f t="shared" si="0"/>
        <v>76.54478976234003</v>
      </c>
      <c r="L37" s="86">
        <f t="shared" si="1"/>
        <v>79.54478976234003</v>
      </c>
    </row>
    <row r="38" spans="1:12" ht="12.75">
      <c r="A38" s="96" t="s">
        <v>95</v>
      </c>
      <c r="B38" s="247" t="s">
        <v>567</v>
      </c>
      <c r="C38" s="178">
        <v>6.86</v>
      </c>
      <c r="D38" s="178">
        <v>6.21</v>
      </c>
      <c r="E38" s="178">
        <v>6.34</v>
      </c>
      <c r="F38" s="178">
        <v>6.77</v>
      </c>
      <c r="G38" s="178">
        <v>7.46</v>
      </c>
      <c r="H38" s="178">
        <v>6.21</v>
      </c>
      <c r="I38" s="178">
        <v>2.01</v>
      </c>
      <c r="J38" s="99">
        <v>41.86</v>
      </c>
      <c r="K38" s="97">
        <f t="shared" si="0"/>
        <v>76.52650822669104</v>
      </c>
      <c r="L38" s="86">
        <f t="shared" si="1"/>
        <v>79.52650822669104</v>
      </c>
    </row>
    <row r="39" spans="1:12" ht="12.75">
      <c r="A39" s="96" t="s">
        <v>96</v>
      </c>
      <c r="B39" s="247" t="s">
        <v>593</v>
      </c>
      <c r="C39" s="178">
        <v>7.3</v>
      </c>
      <c r="D39" s="178">
        <v>5.72</v>
      </c>
      <c r="E39" s="178">
        <v>6.4</v>
      </c>
      <c r="F39" s="178">
        <v>6.95</v>
      </c>
      <c r="G39" s="178">
        <v>8.48</v>
      </c>
      <c r="H39" s="178">
        <v>5.3</v>
      </c>
      <c r="I39" s="178">
        <v>1.52</v>
      </c>
      <c r="J39" s="99">
        <v>41.67</v>
      </c>
      <c r="K39" s="97">
        <f t="shared" si="0"/>
        <v>76.17915904936015</v>
      </c>
      <c r="L39" s="86">
        <f t="shared" si="1"/>
        <v>79.17915904936015</v>
      </c>
    </row>
    <row r="40" spans="1:12" ht="12.75">
      <c r="A40" s="96" t="s">
        <v>97</v>
      </c>
      <c r="B40" s="247" t="s">
        <v>537</v>
      </c>
      <c r="C40" s="178">
        <v>7.14</v>
      </c>
      <c r="D40" s="178">
        <v>6.21</v>
      </c>
      <c r="E40" s="178">
        <v>6.12</v>
      </c>
      <c r="F40" s="178">
        <v>7.56</v>
      </c>
      <c r="G40" s="178">
        <v>7.53</v>
      </c>
      <c r="H40" s="178">
        <v>4.19</v>
      </c>
      <c r="I40" s="178">
        <v>2.67</v>
      </c>
      <c r="J40" s="99">
        <v>41.42</v>
      </c>
      <c r="K40" s="97">
        <f t="shared" si="0"/>
        <v>75.72212065813528</v>
      </c>
      <c r="L40" s="86">
        <f t="shared" si="1"/>
        <v>78.72212065813528</v>
      </c>
    </row>
    <row r="41" spans="1:12" ht="12.75">
      <c r="A41" s="96" t="s">
        <v>98</v>
      </c>
      <c r="B41" s="247" t="s">
        <v>667</v>
      </c>
      <c r="C41" s="178">
        <v>8.24</v>
      </c>
      <c r="D41" s="178">
        <v>6.25</v>
      </c>
      <c r="E41" s="178">
        <v>4.84</v>
      </c>
      <c r="F41" s="178">
        <v>7.04</v>
      </c>
      <c r="G41" s="178">
        <v>7.78</v>
      </c>
      <c r="H41" s="178">
        <v>4.97</v>
      </c>
      <c r="I41" s="178">
        <v>2.18</v>
      </c>
      <c r="J41" s="99">
        <v>41.3</v>
      </c>
      <c r="K41" s="97">
        <f t="shared" si="0"/>
        <v>75.50274223034734</v>
      </c>
      <c r="L41" s="86">
        <f aca="true" t="shared" si="2" ref="L41:L72">K41+E$4</f>
        <v>78.50274223034734</v>
      </c>
    </row>
    <row r="42" spans="1:12" ht="12.75">
      <c r="A42" s="96" t="s">
        <v>99</v>
      </c>
      <c r="B42" s="247" t="s">
        <v>676</v>
      </c>
      <c r="C42" s="178">
        <v>6.81</v>
      </c>
      <c r="D42" s="178">
        <v>6.59</v>
      </c>
      <c r="E42" s="178">
        <v>6.29</v>
      </c>
      <c r="F42" s="178">
        <v>6.99</v>
      </c>
      <c r="G42" s="178">
        <v>7.63</v>
      </c>
      <c r="H42" s="178">
        <v>5</v>
      </c>
      <c r="I42" s="178">
        <v>1.91</v>
      </c>
      <c r="J42" s="99">
        <v>41.22</v>
      </c>
      <c r="K42" s="97">
        <f aca="true" t="shared" si="3" ref="K42:K73">(J42/J$9)*100</f>
        <v>75.35648994515539</v>
      </c>
      <c r="L42" s="86">
        <f t="shared" si="2"/>
        <v>78.35648994515539</v>
      </c>
    </row>
    <row r="43" spans="1:12" ht="12.75">
      <c r="A43" s="96" t="s">
        <v>100</v>
      </c>
      <c r="B43" s="247" t="s">
        <v>575</v>
      </c>
      <c r="C43" s="178">
        <v>7.3</v>
      </c>
      <c r="D43" s="178">
        <v>6.22</v>
      </c>
      <c r="E43" s="178">
        <v>5.3</v>
      </c>
      <c r="F43" s="178">
        <v>6.97</v>
      </c>
      <c r="G43" s="178">
        <v>7.25</v>
      </c>
      <c r="H43" s="178">
        <v>5.68</v>
      </c>
      <c r="I43" s="178">
        <v>2.47</v>
      </c>
      <c r="J43" s="99">
        <v>41.19</v>
      </c>
      <c r="K43" s="97">
        <f t="shared" si="3"/>
        <v>75.3016453382084</v>
      </c>
      <c r="L43" s="86">
        <f t="shared" si="2"/>
        <v>78.3016453382084</v>
      </c>
    </row>
    <row r="44" spans="1:12" ht="12.75">
      <c r="A44" s="96" t="s">
        <v>101</v>
      </c>
      <c r="B44" s="247" t="s">
        <v>779</v>
      </c>
      <c r="C44" s="178">
        <v>5.35</v>
      </c>
      <c r="D44" s="178">
        <v>7.43</v>
      </c>
      <c r="E44" s="178">
        <v>5.75</v>
      </c>
      <c r="F44" s="178">
        <v>7.13</v>
      </c>
      <c r="G44" s="178">
        <v>7.67</v>
      </c>
      <c r="H44" s="178">
        <v>5.33</v>
      </c>
      <c r="I44" s="178">
        <v>2.39</v>
      </c>
      <c r="J44" s="99">
        <v>41.05</v>
      </c>
      <c r="K44" s="97">
        <f t="shared" si="3"/>
        <v>75.04570383912248</v>
      </c>
      <c r="L44" s="86">
        <f t="shared" si="2"/>
        <v>78.04570383912248</v>
      </c>
    </row>
    <row r="45" spans="1:12" ht="12.75">
      <c r="A45" s="96" t="s">
        <v>102</v>
      </c>
      <c r="B45" s="247" t="s">
        <v>702</v>
      </c>
      <c r="C45" s="178">
        <v>7.31</v>
      </c>
      <c r="D45" s="178">
        <v>6.43</v>
      </c>
      <c r="E45" s="178">
        <v>6.29</v>
      </c>
      <c r="F45" s="178">
        <v>6.96</v>
      </c>
      <c r="G45" s="178">
        <v>6.26</v>
      </c>
      <c r="H45" s="178">
        <v>5.57</v>
      </c>
      <c r="I45" s="178">
        <v>1.92</v>
      </c>
      <c r="J45" s="99">
        <v>40.74</v>
      </c>
      <c r="K45" s="97">
        <f t="shared" si="3"/>
        <v>74.47897623400365</v>
      </c>
      <c r="L45" s="86">
        <f t="shared" si="2"/>
        <v>77.47897623400365</v>
      </c>
    </row>
    <row r="46" spans="1:12" ht="12.75">
      <c r="A46" s="96" t="s">
        <v>103</v>
      </c>
      <c r="B46" s="247" t="s">
        <v>622</v>
      </c>
      <c r="C46" s="178">
        <v>6.81</v>
      </c>
      <c r="D46" s="178">
        <v>6.67</v>
      </c>
      <c r="E46" s="178">
        <v>5.65</v>
      </c>
      <c r="F46" s="178">
        <v>7.48</v>
      </c>
      <c r="G46" s="178">
        <v>6.65</v>
      </c>
      <c r="H46" s="178">
        <v>5.35</v>
      </c>
      <c r="I46" s="178">
        <v>2.03</v>
      </c>
      <c r="J46" s="99">
        <v>40.64</v>
      </c>
      <c r="K46" s="97">
        <f t="shared" si="3"/>
        <v>74.2961608775137</v>
      </c>
      <c r="L46" s="86">
        <f t="shared" si="2"/>
        <v>77.2961608775137</v>
      </c>
    </row>
    <row r="47" spans="1:12" ht="12.75">
      <c r="A47" s="96" t="s">
        <v>104</v>
      </c>
      <c r="B47" s="247" t="s">
        <v>725</v>
      </c>
      <c r="C47" s="178">
        <v>6.46</v>
      </c>
      <c r="D47" s="178">
        <v>6.9</v>
      </c>
      <c r="E47" s="178">
        <v>5.1</v>
      </c>
      <c r="F47" s="178">
        <v>7.57</v>
      </c>
      <c r="G47" s="178">
        <v>8.15</v>
      </c>
      <c r="H47" s="178">
        <v>4.44</v>
      </c>
      <c r="I47" s="178">
        <v>1.93</v>
      </c>
      <c r="J47" s="99">
        <v>40.55</v>
      </c>
      <c r="K47" s="97">
        <f t="shared" si="3"/>
        <v>74.13162705667276</v>
      </c>
      <c r="L47" s="86">
        <f t="shared" si="2"/>
        <v>77.13162705667276</v>
      </c>
    </row>
    <row r="48" spans="1:12" ht="12.75">
      <c r="A48" s="96" t="s">
        <v>105</v>
      </c>
      <c r="B48" s="247" t="s">
        <v>920</v>
      </c>
      <c r="C48" s="178">
        <v>6.89</v>
      </c>
      <c r="D48" s="178">
        <v>5.85</v>
      </c>
      <c r="E48" s="178">
        <v>5.07</v>
      </c>
      <c r="F48" s="178">
        <v>7.36</v>
      </c>
      <c r="G48" s="178">
        <v>6.6</v>
      </c>
      <c r="H48" s="178">
        <v>5.05</v>
      </c>
      <c r="I48" s="178">
        <v>2.86</v>
      </c>
      <c r="J48" s="99">
        <v>39.68</v>
      </c>
      <c r="K48" s="97">
        <f t="shared" si="3"/>
        <v>72.54113345521024</v>
      </c>
      <c r="L48" s="86">
        <f t="shared" si="2"/>
        <v>75.54113345521024</v>
      </c>
    </row>
    <row r="49" spans="1:12" ht="12.75">
      <c r="A49" s="96" t="s">
        <v>106</v>
      </c>
      <c r="B49" s="247" t="s">
        <v>547</v>
      </c>
      <c r="C49" s="178">
        <v>6.92</v>
      </c>
      <c r="D49" s="178">
        <v>6.13</v>
      </c>
      <c r="E49" s="178">
        <v>5.25</v>
      </c>
      <c r="F49" s="178">
        <v>5.87</v>
      </c>
      <c r="G49" s="178">
        <v>6.82</v>
      </c>
      <c r="H49" s="178">
        <v>6.39</v>
      </c>
      <c r="I49" s="178">
        <v>1.99</v>
      </c>
      <c r="J49" s="99">
        <v>39.37</v>
      </c>
      <c r="K49" s="97">
        <f t="shared" si="3"/>
        <v>71.9744058500914</v>
      </c>
      <c r="L49" s="86">
        <f t="shared" si="2"/>
        <v>74.9744058500914</v>
      </c>
    </row>
    <row r="50" spans="1:12" ht="12.75">
      <c r="A50" s="96" t="s">
        <v>107</v>
      </c>
      <c r="B50" s="247" t="s">
        <v>558</v>
      </c>
      <c r="C50" s="178">
        <v>6.35</v>
      </c>
      <c r="D50" s="178">
        <v>5.98</v>
      </c>
      <c r="E50" s="178">
        <v>5.64</v>
      </c>
      <c r="F50" s="178">
        <v>6.56</v>
      </c>
      <c r="G50" s="178">
        <v>6.55</v>
      </c>
      <c r="H50" s="178">
        <v>5.71</v>
      </c>
      <c r="I50" s="178">
        <v>2.46</v>
      </c>
      <c r="J50" s="99">
        <v>39.25</v>
      </c>
      <c r="K50" s="97">
        <f t="shared" si="3"/>
        <v>71.75502742230347</v>
      </c>
      <c r="L50" s="86">
        <f t="shared" si="2"/>
        <v>74.75502742230347</v>
      </c>
    </row>
    <row r="51" spans="1:12" ht="12.75">
      <c r="A51" s="96" t="s">
        <v>108</v>
      </c>
      <c r="B51" s="247" t="s">
        <v>641</v>
      </c>
      <c r="C51" s="178">
        <v>6.68</v>
      </c>
      <c r="D51" s="178">
        <v>5.45</v>
      </c>
      <c r="E51" s="178">
        <v>4.79</v>
      </c>
      <c r="F51" s="178">
        <v>7.14</v>
      </c>
      <c r="G51" s="178">
        <v>6.61</v>
      </c>
      <c r="H51" s="178">
        <v>6.25</v>
      </c>
      <c r="I51" s="178">
        <v>2.27</v>
      </c>
      <c r="J51" s="99">
        <v>39.19</v>
      </c>
      <c r="K51" s="97">
        <f t="shared" si="3"/>
        <v>71.6453382084095</v>
      </c>
      <c r="L51" s="86">
        <f t="shared" si="2"/>
        <v>74.6453382084095</v>
      </c>
    </row>
    <row r="52" spans="1:12" ht="12.75">
      <c r="A52" s="96" t="s">
        <v>109</v>
      </c>
      <c r="B52" s="247" t="s">
        <v>793</v>
      </c>
      <c r="C52" s="178">
        <v>6.73</v>
      </c>
      <c r="D52" s="178">
        <v>5.34</v>
      </c>
      <c r="E52" s="178">
        <v>4.86</v>
      </c>
      <c r="F52" s="178">
        <v>7.05</v>
      </c>
      <c r="G52" s="178">
        <v>6.94</v>
      </c>
      <c r="H52" s="178">
        <v>6.34</v>
      </c>
      <c r="I52" s="178">
        <v>1.8</v>
      </c>
      <c r="J52" s="99">
        <v>39.06</v>
      </c>
      <c r="K52" s="97">
        <f t="shared" si="3"/>
        <v>71.40767824497259</v>
      </c>
      <c r="L52" s="86">
        <f t="shared" si="2"/>
        <v>74.40767824497259</v>
      </c>
    </row>
    <row r="53" spans="1:12" ht="12.75">
      <c r="A53" s="96" t="s">
        <v>110</v>
      </c>
      <c r="B53" s="247" t="s">
        <v>634</v>
      </c>
      <c r="C53" s="178">
        <v>7.49</v>
      </c>
      <c r="D53" s="178">
        <v>6.16</v>
      </c>
      <c r="E53" s="178">
        <v>5.64</v>
      </c>
      <c r="F53" s="178">
        <v>5.9</v>
      </c>
      <c r="G53" s="178">
        <v>6.65</v>
      </c>
      <c r="H53" s="178">
        <v>5.26</v>
      </c>
      <c r="I53" s="178">
        <v>1.88</v>
      </c>
      <c r="J53" s="99">
        <v>38.98</v>
      </c>
      <c r="K53" s="97">
        <f t="shared" si="3"/>
        <v>71.26142595978061</v>
      </c>
      <c r="L53" s="86">
        <f t="shared" si="2"/>
        <v>74.26142595978061</v>
      </c>
    </row>
    <row r="54" spans="1:12" ht="12.75">
      <c r="A54" s="96" t="s">
        <v>111</v>
      </c>
      <c r="B54" s="247" t="s">
        <v>757</v>
      </c>
      <c r="C54" s="178">
        <v>6.58</v>
      </c>
      <c r="D54" s="178">
        <v>6.28</v>
      </c>
      <c r="E54" s="178">
        <v>5.2</v>
      </c>
      <c r="F54" s="178">
        <v>6.39</v>
      </c>
      <c r="G54" s="178">
        <v>6.02</v>
      </c>
      <c r="H54" s="178">
        <v>6.26</v>
      </c>
      <c r="I54" s="178">
        <v>2.18</v>
      </c>
      <c r="J54" s="99">
        <v>38.91</v>
      </c>
      <c r="K54" s="97">
        <f t="shared" si="3"/>
        <v>71.13345521023766</v>
      </c>
      <c r="L54" s="86">
        <f t="shared" si="2"/>
        <v>74.13345521023766</v>
      </c>
    </row>
    <row r="55" spans="1:12" ht="12.75">
      <c r="A55" s="96" t="s">
        <v>112</v>
      </c>
      <c r="B55" s="247" t="s">
        <v>1090</v>
      </c>
      <c r="C55" s="178">
        <v>6.63</v>
      </c>
      <c r="D55" s="178">
        <v>6.53</v>
      </c>
      <c r="E55" s="178">
        <v>4.51</v>
      </c>
      <c r="F55" s="178">
        <v>6.36</v>
      </c>
      <c r="G55" s="178">
        <v>7.01</v>
      </c>
      <c r="H55" s="178">
        <v>5.44</v>
      </c>
      <c r="I55" s="178">
        <v>2.3</v>
      </c>
      <c r="J55" s="99">
        <v>38.78</v>
      </c>
      <c r="K55" s="97">
        <f t="shared" si="3"/>
        <v>70.89579524680073</v>
      </c>
      <c r="L55" s="86">
        <f t="shared" si="2"/>
        <v>73.89579524680073</v>
      </c>
    </row>
    <row r="56" spans="1:12" ht="12.75">
      <c r="A56" s="96" t="s">
        <v>113</v>
      </c>
      <c r="B56" s="247" t="s">
        <v>653</v>
      </c>
      <c r="C56" s="178">
        <v>6.88</v>
      </c>
      <c r="D56" s="178">
        <v>5.72</v>
      </c>
      <c r="E56" s="178">
        <v>6.44</v>
      </c>
      <c r="F56" s="178">
        <v>7.03</v>
      </c>
      <c r="G56" s="178">
        <v>7.13</v>
      </c>
      <c r="H56" s="178">
        <v>4.22</v>
      </c>
      <c r="I56" s="178">
        <v>1.31</v>
      </c>
      <c r="J56" s="99">
        <v>38.73</v>
      </c>
      <c r="K56" s="97">
        <f t="shared" si="3"/>
        <v>70.80438756855575</v>
      </c>
      <c r="L56" s="86">
        <f t="shared" si="2"/>
        <v>73.80438756855575</v>
      </c>
    </row>
    <row r="57" spans="1:12" ht="12.75">
      <c r="A57" s="96" t="s">
        <v>114</v>
      </c>
      <c r="B57" s="247" t="s">
        <v>568</v>
      </c>
      <c r="C57" s="178">
        <v>6.43</v>
      </c>
      <c r="D57" s="178">
        <v>5.82</v>
      </c>
      <c r="E57" s="178">
        <v>5.77</v>
      </c>
      <c r="F57" s="178">
        <v>6.72</v>
      </c>
      <c r="G57" s="178">
        <v>6.91</v>
      </c>
      <c r="H57" s="178">
        <v>5.19</v>
      </c>
      <c r="I57" s="178">
        <v>1.88</v>
      </c>
      <c r="J57" s="99">
        <v>38.72</v>
      </c>
      <c r="K57" s="97">
        <f t="shared" si="3"/>
        <v>70.78610603290676</v>
      </c>
      <c r="L57" s="86">
        <f t="shared" si="2"/>
        <v>73.78610603290676</v>
      </c>
    </row>
    <row r="58" spans="1:12" ht="12.75">
      <c r="A58" s="96" t="s">
        <v>115</v>
      </c>
      <c r="B58" s="247" t="s">
        <v>639</v>
      </c>
      <c r="C58" s="178">
        <v>6.58</v>
      </c>
      <c r="D58" s="178">
        <v>5.92</v>
      </c>
      <c r="E58" s="178">
        <v>5.87</v>
      </c>
      <c r="F58" s="178">
        <v>6.11</v>
      </c>
      <c r="G58" s="178">
        <v>6.57</v>
      </c>
      <c r="H58" s="178">
        <v>5.55</v>
      </c>
      <c r="I58" s="178">
        <v>1.93</v>
      </c>
      <c r="J58" s="99">
        <v>38.53</v>
      </c>
      <c r="K58" s="97">
        <f t="shared" si="3"/>
        <v>70.43875685557587</v>
      </c>
      <c r="L58" s="86">
        <f t="shared" si="2"/>
        <v>73.43875685557587</v>
      </c>
    </row>
    <row r="59" spans="1:12" ht="12.75">
      <c r="A59" s="96" t="s">
        <v>116</v>
      </c>
      <c r="B59" s="247" t="s">
        <v>601</v>
      </c>
      <c r="C59" s="178">
        <v>7.22</v>
      </c>
      <c r="D59" s="178">
        <v>5.9</v>
      </c>
      <c r="E59" s="178">
        <v>5.4</v>
      </c>
      <c r="F59" s="178">
        <v>6.61</v>
      </c>
      <c r="G59" s="178">
        <v>5.54</v>
      </c>
      <c r="H59" s="178">
        <v>5.97</v>
      </c>
      <c r="I59" s="178">
        <v>1.77</v>
      </c>
      <c r="J59" s="99">
        <v>38.41</v>
      </c>
      <c r="K59" s="97">
        <f t="shared" si="3"/>
        <v>70.21937842778793</v>
      </c>
      <c r="L59" s="86">
        <f t="shared" si="2"/>
        <v>73.21937842778793</v>
      </c>
    </row>
    <row r="60" spans="1:12" ht="12.75">
      <c r="A60" s="96" t="s">
        <v>117</v>
      </c>
      <c r="B60" s="247" t="s">
        <v>573</v>
      </c>
      <c r="C60" s="178">
        <v>6.49</v>
      </c>
      <c r="D60" s="178">
        <v>5.34</v>
      </c>
      <c r="E60" s="178">
        <v>5.6</v>
      </c>
      <c r="F60" s="178">
        <v>6.58</v>
      </c>
      <c r="G60" s="178">
        <v>7.23</v>
      </c>
      <c r="H60" s="178">
        <v>5.32</v>
      </c>
      <c r="I60" s="178">
        <v>1.18</v>
      </c>
      <c r="J60" s="99">
        <v>37.74</v>
      </c>
      <c r="K60" s="97">
        <f t="shared" si="3"/>
        <v>68.9945155393053</v>
      </c>
      <c r="L60" s="86">
        <f t="shared" si="2"/>
        <v>71.9945155393053</v>
      </c>
    </row>
    <row r="61" spans="1:12" ht="12.75">
      <c r="A61" s="96" t="s">
        <v>118</v>
      </c>
      <c r="B61" s="247" t="s">
        <v>774</v>
      </c>
      <c r="C61" s="178">
        <v>6.06</v>
      </c>
      <c r="D61" s="178">
        <v>5.65</v>
      </c>
      <c r="E61" s="178">
        <v>5.26</v>
      </c>
      <c r="F61" s="178">
        <v>7.32</v>
      </c>
      <c r="G61" s="178">
        <v>6.63</v>
      </c>
      <c r="H61" s="178">
        <v>4.94</v>
      </c>
      <c r="I61" s="178">
        <v>1.76</v>
      </c>
      <c r="J61" s="99">
        <v>37.62</v>
      </c>
      <c r="K61" s="97">
        <f t="shared" si="3"/>
        <v>68.77513711151735</v>
      </c>
      <c r="L61" s="86">
        <f t="shared" si="2"/>
        <v>71.77513711151735</v>
      </c>
    </row>
    <row r="62" spans="1:12" ht="12.75">
      <c r="A62" s="96" t="s">
        <v>119</v>
      </c>
      <c r="B62" s="247" t="s">
        <v>611</v>
      </c>
      <c r="C62" s="178">
        <v>6.94</v>
      </c>
      <c r="D62" s="178">
        <v>5.91</v>
      </c>
      <c r="E62" s="178">
        <v>5.09</v>
      </c>
      <c r="F62" s="178">
        <v>5.92</v>
      </c>
      <c r="G62" s="178">
        <v>6.1</v>
      </c>
      <c r="H62" s="178">
        <v>5.1</v>
      </c>
      <c r="I62" s="178">
        <v>1.98</v>
      </c>
      <c r="J62" s="99">
        <v>37.04</v>
      </c>
      <c r="K62" s="97">
        <f t="shared" si="3"/>
        <v>67.71480804387568</v>
      </c>
      <c r="L62" s="86">
        <f t="shared" si="2"/>
        <v>70.71480804387568</v>
      </c>
    </row>
    <row r="63" spans="1:12" ht="12.75">
      <c r="A63" s="96" t="s">
        <v>120</v>
      </c>
      <c r="B63" s="247" t="s">
        <v>1091</v>
      </c>
      <c r="C63" s="178">
        <v>6.36</v>
      </c>
      <c r="D63" s="178">
        <v>5.47</v>
      </c>
      <c r="E63" s="178">
        <v>5.06</v>
      </c>
      <c r="F63" s="178">
        <v>5.72</v>
      </c>
      <c r="G63" s="178">
        <v>6.56</v>
      </c>
      <c r="H63" s="178">
        <v>6.12</v>
      </c>
      <c r="I63" s="178">
        <v>1.74</v>
      </c>
      <c r="J63" s="99">
        <v>37.03</v>
      </c>
      <c r="K63" s="97">
        <f t="shared" si="3"/>
        <v>67.69652650822668</v>
      </c>
      <c r="L63" s="86">
        <f t="shared" si="2"/>
        <v>70.69652650822668</v>
      </c>
    </row>
    <row r="64" spans="1:12" ht="12.75">
      <c r="A64" s="96" t="s">
        <v>121</v>
      </c>
      <c r="B64" s="247" t="s">
        <v>602</v>
      </c>
      <c r="C64" s="178">
        <v>6.57</v>
      </c>
      <c r="D64" s="178">
        <v>5.41</v>
      </c>
      <c r="E64" s="178">
        <v>5.34</v>
      </c>
      <c r="F64" s="178">
        <v>6.72</v>
      </c>
      <c r="G64" s="178">
        <v>7.11</v>
      </c>
      <c r="H64" s="178">
        <v>4.41</v>
      </c>
      <c r="I64" s="178">
        <v>1.4</v>
      </c>
      <c r="J64" s="99">
        <v>36.96</v>
      </c>
      <c r="K64" s="97">
        <f t="shared" si="3"/>
        <v>67.56855575868373</v>
      </c>
      <c r="L64" s="86">
        <f t="shared" si="2"/>
        <v>70.56855575868373</v>
      </c>
    </row>
    <row r="65" spans="1:12" ht="12.75">
      <c r="A65" s="96" t="s">
        <v>122</v>
      </c>
      <c r="B65" s="247" t="s">
        <v>946</v>
      </c>
      <c r="C65" s="178">
        <v>6.9</v>
      </c>
      <c r="D65" s="178">
        <v>5.82</v>
      </c>
      <c r="E65" s="178">
        <v>4.89</v>
      </c>
      <c r="F65" s="178">
        <v>5.82</v>
      </c>
      <c r="G65" s="178">
        <v>6.68</v>
      </c>
      <c r="H65" s="178">
        <v>4.73</v>
      </c>
      <c r="I65" s="178">
        <v>2.03</v>
      </c>
      <c r="J65" s="99">
        <v>36.87</v>
      </c>
      <c r="K65" s="97">
        <f t="shared" si="3"/>
        <v>67.40402193784277</v>
      </c>
      <c r="L65" s="86">
        <f t="shared" si="2"/>
        <v>70.40402193784277</v>
      </c>
    </row>
    <row r="66" spans="1:12" ht="12.75">
      <c r="A66" s="96" t="s">
        <v>123</v>
      </c>
      <c r="B66" s="247" t="s">
        <v>588</v>
      </c>
      <c r="C66" s="178">
        <v>6.62</v>
      </c>
      <c r="D66" s="178">
        <v>5.25</v>
      </c>
      <c r="E66" s="178">
        <v>5.1</v>
      </c>
      <c r="F66" s="178">
        <v>6.63</v>
      </c>
      <c r="G66" s="178">
        <v>6.13</v>
      </c>
      <c r="H66" s="178">
        <v>5.02</v>
      </c>
      <c r="I66" s="178">
        <v>1.91</v>
      </c>
      <c r="J66" s="99">
        <v>36.66</v>
      </c>
      <c r="K66" s="97">
        <f t="shared" si="3"/>
        <v>67.02010968921388</v>
      </c>
      <c r="L66" s="86">
        <f t="shared" si="2"/>
        <v>70.02010968921388</v>
      </c>
    </row>
    <row r="67" spans="1:12" ht="12.75">
      <c r="A67" s="96" t="s">
        <v>124</v>
      </c>
      <c r="B67" s="247" t="s">
        <v>1092</v>
      </c>
      <c r="C67" s="178">
        <v>7.1</v>
      </c>
      <c r="D67" s="178">
        <v>6.11</v>
      </c>
      <c r="E67" s="178">
        <v>4.5</v>
      </c>
      <c r="F67" s="178">
        <v>6.63</v>
      </c>
      <c r="G67" s="178">
        <v>7.13</v>
      </c>
      <c r="H67" s="178">
        <v>3.45</v>
      </c>
      <c r="I67" s="178">
        <v>1.62</v>
      </c>
      <c r="J67" s="99">
        <v>36.54</v>
      </c>
      <c r="K67" s="97">
        <f t="shared" si="3"/>
        <v>66.80073126142595</v>
      </c>
      <c r="L67" s="86">
        <f t="shared" si="2"/>
        <v>69.80073126142595</v>
      </c>
    </row>
    <row r="68" spans="1:12" ht="12.75">
      <c r="A68" s="96" t="s">
        <v>125</v>
      </c>
      <c r="B68" s="247" t="s">
        <v>586</v>
      </c>
      <c r="C68" s="178">
        <v>6.03</v>
      </c>
      <c r="D68" s="178">
        <v>5.58</v>
      </c>
      <c r="E68" s="178">
        <v>5.27</v>
      </c>
      <c r="F68" s="178">
        <v>6.09</v>
      </c>
      <c r="G68" s="178">
        <v>5.86</v>
      </c>
      <c r="H68" s="178">
        <v>5.48</v>
      </c>
      <c r="I68" s="178">
        <v>2.22</v>
      </c>
      <c r="J68" s="99">
        <v>36.53</v>
      </c>
      <c r="K68" s="97">
        <f t="shared" si="3"/>
        <v>66.78244972577696</v>
      </c>
      <c r="L68" s="86">
        <f t="shared" si="2"/>
        <v>69.78244972577696</v>
      </c>
    </row>
    <row r="69" spans="1:12" ht="12.75">
      <c r="A69" s="96" t="s">
        <v>126</v>
      </c>
      <c r="B69" s="247" t="s">
        <v>651</v>
      </c>
      <c r="C69" s="178">
        <v>5.98</v>
      </c>
      <c r="D69" s="178">
        <v>5.52</v>
      </c>
      <c r="E69" s="178">
        <v>5.66</v>
      </c>
      <c r="F69" s="178">
        <v>5.87</v>
      </c>
      <c r="G69" s="178">
        <v>6.33</v>
      </c>
      <c r="H69" s="178">
        <v>5.23</v>
      </c>
      <c r="I69" s="178">
        <v>1.72</v>
      </c>
      <c r="J69" s="99">
        <v>36.31</v>
      </c>
      <c r="K69" s="97">
        <f t="shared" si="3"/>
        <v>66.38025594149909</v>
      </c>
      <c r="L69" s="86">
        <f t="shared" si="2"/>
        <v>69.38025594149909</v>
      </c>
    </row>
    <row r="70" spans="1:12" ht="12.75">
      <c r="A70" s="96" t="s">
        <v>127</v>
      </c>
      <c r="B70" s="247" t="s">
        <v>721</v>
      </c>
      <c r="C70" s="178">
        <v>6.16</v>
      </c>
      <c r="D70" s="178">
        <v>5.51</v>
      </c>
      <c r="E70" s="178">
        <v>4.84</v>
      </c>
      <c r="F70" s="178">
        <v>6.07</v>
      </c>
      <c r="G70" s="178">
        <v>6.07</v>
      </c>
      <c r="H70" s="178">
        <v>5.48</v>
      </c>
      <c r="I70" s="178">
        <v>2.12</v>
      </c>
      <c r="J70" s="99">
        <v>36.25</v>
      </c>
      <c r="K70" s="97">
        <f t="shared" si="3"/>
        <v>66.27056672760511</v>
      </c>
      <c r="L70" s="86">
        <f t="shared" si="2"/>
        <v>69.27056672760511</v>
      </c>
    </row>
    <row r="71" spans="1:12" ht="12.75">
      <c r="A71" s="96" t="s">
        <v>128</v>
      </c>
      <c r="B71" s="247" t="s">
        <v>679</v>
      </c>
      <c r="C71" s="178">
        <v>6.63</v>
      </c>
      <c r="D71" s="178">
        <v>5.79</v>
      </c>
      <c r="E71" s="178">
        <v>5.44</v>
      </c>
      <c r="F71" s="178">
        <v>6.24</v>
      </c>
      <c r="G71" s="178">
        <v>6.7</v>
      </c>
      <c r="H71" s="178">
        <v>3.64</v>
      </c>
      <c r="I71" s="178">
        <v>1.8</v>
      </c>
      <c r="J71" s="99">
        <v>36.24</v>
      </c>
      <c r="K71" s="97">
        <f t="shared" si="3"/>
        <v>66.25228519195613</v>
      </c>
      <c r="L71" s="86">
        <f t="shared" si="2"/>
        <v>69.25228519195613</v>
      </c>
    </row>
    <row r="72" spans="1:12" ht="12.75">
      <c r="A72" s="96" t="s">
        <v>129</v>
      </c>
      <c r="B72" s="247" t="s">
        <v>590</v>
      </c>
      <c r="C72" s="178">
        <v>5.75</v>
      </c>
      <c r="D72" s="178">
        <v>4.63</v>
      </c>
      <c r="E72" s="178">
        <v>5.06</v>
      </c>
      <c r="F72" s="178">
        <v>6.97</v>
      </c>
      <c r="G72" s="178">
        <v>6.32</v>
      </c>
      <c r="H72" s="178">
        <v>5.1</v>
      </c>
      <c r="I72" s="178">
        <v>2.4</v>
      </c>
      <c r="J72" s="99">
        <v>36.23</v>
      </c>
      <c r="K72" s="97">
        <f t="shared" si="3"/>
        <v>66.23400365630712</v>
      </c>
      <c r="L72" s="86">
        <f t="shared" si="2"/>
        <v>69.23400365630712</v>
      </c>
    </row>
    <row r="73" spans="1:12" ht="12.75">
      <c r="A73" s="96" t="s">
        <v>130</v>
      </c>
      <c r="B73" s="247" t="s">
        <v>1093</v>
      </c>
      <c r="C73" s="178">
        <v>6.68</v>
      </c>
      <c r="D73" s="178">
        <v>5.75</v>
      </c>
      <c r="E73" s="178">
        <v>4.79</v>
      </c>
      <c r="F73" s="178">
        <v>5.79</v>
      </c>
      <c r="G73" s="178">
        <v>6.08</v>
      </c>
      <c r="H73" s="178">
        <v>5.22</v>
      </c>
      <c r="I73" s="178">
        <v>1.48</v>
      </c>
      <c r="J73" s="99">
        <v>35.79</v>
      </c>
      <c r="K73" s="97">
        <f t="shared" si="3"/>
        <v>65.42961608775137</v>
      </c>
      <c r="L73" s="86">
        <f aca="true" t="shared" si="4" ref="L73:L104">K73+E$4</f>
        <v>68.42961608775137</v>
      </c>
    </row>
    <row r="74" spans="1:12" ht="12.75">
      <c r="A74" s="96" t="s">
        <v>131</v>
      </c>
      <c r="B74" s="247" t="s">
        <v>714</v>
      </c>
      <c r="C74" s="178">
        <v>6.48</v>
      </c>
      <c r="D74" s="178">
        <v>5.05</v>
      </c>
      <c r="E74" s="178">
        <v>5.67</v>
      </c>
      <c r="F74" s="178">
        <v>5.78</v>
      </c>
      <c r="G74" s="178">
        <v>6.13</v>
      </c>
      <c r="H74" s="178">
        <v>4.51</v>
      </c>
      <c r="I74" s="178">
        <v>1.99</v>
      </c>
      <c r="J74" s="99">
        <v>35.61</v>
      </c>
      <c r="K74" s="97">
        <f aca="true" t="shared" si="5" ref="K74:K121">(J74/J$9)*100</f>
        <v>65.10054844606947</v>
      </c>
      <c r="L74" s="86">
        <f t="shared" si="4"/>
        <v>68.10054844606947</v>
      </c>
    </row>
    <row r="75" spans="1:12" ht="12.75">
      <c r="A75" s="96" t="s">
        <v>132</v>
      </c>
      <c r="B75" s="247" t="s">
        <v>598</v>
      </c>
      <c r="C75" s="178">
        <v>6.45</v>
      </c>
      <c r="D75" s="178">
        <v>5.17</v>
      </c>
      <c r="E75" s="178">
        <v>4.93</v>
      </c>
      <c r="F75" s="178">
        <v>5.98</v>
      </c>
      <c r="G75" s="178">
        <v>6.76</v>
      </c>
      <c r="H75" s="178">
        <v>4.05</v>
      </c>
      <c r="I75" s="178">
        <v>1.97</v>
      </c>
      <c r="J75" s="99">
        <v>35.31</v>
      </c>
      <c r="K75" s="97">
        <f t="shared" si="5"/>
        <v>64.55210237659963</v>
      </c>
      <c r="L75" s="86">
        <f t="shared" si="4"/>
        <v>67.55210237659963</v>
      </c>
    </row>
    <row r="76" spans="1:12" ht="12.75">
      <c r="A76" s="96" t="s">
        <v>133</v>
      </c>
      <c r="B76" s="247" t="s">
        <v>572</v>
      </c>
      <c r="C76" s="178">
        <v>5.76</v>
      </c>
      <c r="D76" s="178">
        <v>5</v>
      </c>
      <c r="E76" s="178">
        <v>4.2</v>
      </c>
      <c r="F76" s="178">
        <v>7.04</v>
      </c>
      <c r="G76" s="178">
        <v>6.52</v>
      </c>
      <c r="H76" s="178">
        <v>4.5</v>
      </c>
      <c r="I76" s="178">
        <v>2.22</v>
      </c>
      <c r="J76" s="99">
        <v>35.24</v>
      </c>
      <c r="K76" s="97">
        <f t="shared" si="5"/>
        <v>64.42413162705667</v>
      </c>
      <c r="L76" s="86">
        <f t="shared" si="4"/>
        <v>67.42413162705667</v>
      </c>
    </row>
    <row r="77" spans="1:12" ht="12.75">
      <c r="A77" s="96" t="s">
        <v>134</v>
      </c>
      <c r="B77" s="247" t="s">
        <v>718</v>
      </c>
      <c r="C77" s="178">
        <v>5.75</v>
      </c>
      <c r="D77" s="178">
        <v>5.21</v>
      </c>
      <c r="E77" s="178">
        <v>5.12</v>
      </c>
      <c r="F77" s="178">
        <v>7</v>
      </c>
      <c r="G77" s="178">
        <v>6.87</v>
      </c>
      <c r="H77" s="178">
        <v>3.6</v>
      </c>
      <c r="I77" s="178">
        <v>1.66</v>
      </c>
      <c r="J77" s="99">
        <v>35.21</v>
      </c>
      <c r="K77" s="97">
        <f t="shared" si="5"/>
        <v>64.3692870201097</v>
      </c>
      <c r="L77" s="86">
        <f t="shared" si="4"/>
        <v>67.3692870201097</v>
      </c>
    </row>
    <row r="78" spans="1:12" ht="12.75">
      <c r="A78" s="96" t="s">
        <v>135</v>
      </c>
      <c r="B78" s="247" t="s">
        <v>638</v>
      </c>
      <c r="C78" s="178">
        <v>5.5</v>
      </c>
      <c r="D78" s="178">
        <v>5.84</v>
      </c>
      <c r="E78" s="178">
        <v>4.4</v>
      </c>
      <c r="F78" s="178">
        <v>5.69</v>
      </c>
      <c r="G78" s="178">
        <v>6.47</v>
      </c>
      <c r="H78" s="178">
        <v>5.16</v>
      </c>
      <c r="I78" s="178">
        <v>1.74</v>
      </c>
      <c r="J78" s="99">
        <v>34.8</v>
      </c>
      <c r="K78" s="97">
        <f t="shared" si="5"/>
        <v>63.619744058500906</v>
      </c>
      <c r="L78" s="86">
        <f t="shared" si="4"/>
        <v>66.61974405850091</v>
      </c>
    </row>
    <row r="79" spans="1:12" ht="12.75">
      <c r="A79" s="96" t="s">
        <v>136</v>
      </c>
      <c r="B79" s="247" t="s">
        <v>604</v>
      </c>
      <c r="C79" s="178">
        <v>5.81</v>
      </c>
      <c r="D79" s="178">
        <v>5.71</v>
      </c>
      <c r="E79" s="178">
        <v>4.64</v>
      </c>
      <c r="F79" s="178">
        <v>6.17</v>
      </c>
      <c r="G79" s="178">
        <v>6.29</v>
      </c>
      <c r="H79" s="178">
        <v>4.67</v>
      </c>
      <c r="I79" s="178">
        <v>1.48</v>
      </c>
      <c r="J79" s="99">
        <v>34.77</v>
      </c>
      <c r="K79" s="97">
        <f t="shared" si="5"/>
        <v>63.564899451553934</v>
      </c>
      <c r="L79" s="86">
        <f t="shared" si="4"/>
        <v>66.56489945155394</v>
      </c>
    </row>
    <row r="80" spans="1:12" ht="12.75">
      <c r="A80" s="96" t="s">
        <v>137</v>
      </c>
      <c r="B80" s="247" t="s">
        <v>1094</v>
      </c>
      <c r="C80" s="178">
        <v>5.78</v>
      </c>
      <c r="D80" s="178">
        <v>5.65</v>
      </c>
      <c r="E80" s="178">
        <v>4.38</v>
      </c>
      <c r="F80" s="178">
        <v>5.37</v>
      </c>
      <c r="G80" s="178">
        <v>6.07</v>
      </c>
      <c r="H80" s="178">
        <v>5.41</v>
      </c>
      <c r="I80" s="178">
        <v>1.86</v>
      </c>
      <c r="J80" s="99">
        <v>34.52</v>
      </c>
      <c r="K80" s="97">
        <f t="shared" si="5"/>
        <v>63.10786106032907</v>
      </c>
      <c r="L80" s="86">
        <f t="shared" si="4"/>
        <v>66.10786106032907</v>
      </c>
    </row>
    <row r="81" spans="1:12" ht="12.75">
      <c r="A81" s="96" t="s">
        <v>138</v>
      </c>
      <c r="B81" s="247" t="s">
        <v>886</v>
      </c>
      <c r="C81" s="178">
        <v>5.49</v>
      </c>
      <c r="D81" s="178">
        <v>4.91</v>
      </c>
      <c r="E81" s="178">
        <v>4.62</v>
      </c>
      <c r="F81" s="178">
        <v>5.66</v>
      </c>
      <c r="G81" s="178">
        <v>6.32</v>
      </c>
      <c r="H81" s="178">
        <v>6.2</v>
      </c>
      <c r="I81" s="178">
        <v>1.13</v>
      </c>
      <c r="J81" s="99">
        <v>34.33</v>
      </c>
      <c r="K81" s="97">
        <f t="shared" si="5"/>
        <v>62.76051188299816</v>
      </c>
      <c r="L81" s="86">
        <f t="shared" si="4"/>
        <v>65.76051188299816</v>
      </c>
    </row>
    <row r="82" spans="1:12" ht="12.75">
      <c r="A82" s="96" t="s">
        <v>139</v>
      </c>
      <c r="B82" s="247" t="s">
        <v>559</v>
      </c>
      <c r="C82" s="178">
        <v>6.51</v>
      </c>
      <c r="D82" s="178">
        <v>5.07</v>
      </c>
      <c r="E82" s="178">
        <v>5.14</v>
      </c>
      <c r="F82" s="178">
        <v>5.41</v>
      </c>
      <c r="G82" s="178">
        <v>5.82</v>
      </c>
      <c r="H82" s="178">
        <v>4.47</v>
      </c>
      <c r="I82" s="178">
        <v>1.81</v>
      </c>
      <c r="J82" s="99">
        <v>34.23</v>
      </c>
      <c r="K82" s="97">
        <f t="shared" si="5"/>
        <v>62.57769652650822</v>
      </c>
      <c r="L82" s="86">
        <f t="shared" si="4"/>
        <v>65.57769652650822</v>
      </c>
    </row>
    <row r="83" spans="1:12" ht="12.75">
      <c r="A83" s="96" t="s">
        <v>140</v>
      </c>
      <c r="B83" s="247" t="s">
        <v>1095</v>
      </c>
      <c r="C83" s="178">
        <v>5.32</v>
      </c>
      <c r="D83" s="178">
        <v>4.31</v>
      </c>
      <c r="E83" s="178">
        <v>4.37</v>
      </c>
      <c r="F83" s="178">
        <v>6.85</v>
      </c>
      <c r="G83" s="178">
        <v>7.96</v>
      </c>
      <c r="H83" s="178">
        <v>3.77</v>
      </c>
      <c r="I83" s="178">
        <v>1.38</v>
      </c>
      <c r="J83" s="99">
        <v>33.96</v>
      </c>
      <c r="K83" s="97">
        <f t="shared" si="5"/>
        <v>62.08409506398538</v>
      </c>
      <c r="L83" s="86">
        <f t="shared" si="4"/>
        <v>65.08409506398539</v>
      </c>
    </row>
    <row r="84" spans="1:12" ht="12.75">
      <c r="A84" s="96" t="s">
        <v>141</v>
      </c>
      <c r="B84" s="247" t="s">
        <v>788</v>
      </c>
      <c r="C84" s="178">
        <v>6.03</v>
      </c>
      <c r="D84" s="178">
        <v>5.79</v>
      </c>
      <c r="E84" s="178">
        <v>4.36</v>
      </c>
      <c r="F84" s="178">
        <v>5.53</v>
      </c>
      <c r="G84" s="178">
        <v>6.13</v>
      </c>
      <c r="H84" s="178">
        <v>4.88</v>
      </c>
      <c r="I84" s="178">
        <v>1.23</v>
      </c>
      <c r="J84" s="99">
        <v>33.95</v>
      </c>
      <c r="K84" s="97">
        <f t="shared" si="5"/>
        <v>62.06581352833638</v>
      </c>
      <c r="L84" s="86">
        <f t="shared" si="4"/>
        <v>65.06581352833638</v>
      </c>
    </row>
    <row r="85" spans="1:12" ht="12.75">
      <c r="A85" s="96" t="s">
        <v>142</v>
      </c>
      <c r="B85" s="247" t="s">
        <v>612</v>
      </c>
      <c r="C85" s="178">
        <v>6.4</v>
      </c>
      <c r="D85" s="178">
        <v>4.87</v>
      </c>
      <c r="E85" s="178">
        <v>3.96</v>
      </c>
      <c r="F85" s="178">
        <v>6.12</v>
      </c>
      <c r="G85" s="178">
        <v>7.11</v>
      </c>
      <c r="H85" s="178">
        <v>4.37</v>
      </c>
      <c r="I85" s="178">
        <v>0.72</v>
      </c>
      <c r="J85" s="99">
        <v>33.55</v>
      </c>
      <c r="K85" s="97">
        <f t="shared" si="5"/>
        <v>61.33455210237659</v>
      </c>
      <c r="L85" s="86">
        <f t="shared" si="4"/>
        <v>64.33455210237659</v>
      </c>
    </row>
    <row r="86" spans="1:12" ht="12.75">
      <c r="A86" s="96" t="s">
        <v>143</v>
      </c>
      <c r="B86" s="247" t="s">
        <v>640</v>
      </c>
      <c r="C86" s="178">
        <v>6.41</v>
      </c>
      <c r="D86" s="178">
        <v>5.17</v>
      </c>
      <c r="E86" s="178">
        <v>4.98</v>
      </c>
      <c r="F86" s="178">
        <v>5.91</v>
      </c>
      <c r="G86" s="178">
        <v>6.09</v>
      </c>
      <c r="H86" s="178">
        <v>3.17</v>
      </c>
      <c r="I86" s="178">
        <v>1.8</v>
      </c>
      <c r="J86" s="99">
        <v>33.53</v>
      </c>
      <c r="K86" s="97">
        <f t="shared" si="5"/>
        <v>61.297989031078615</v>
      </c>
      <c r="L86" s="86">
        <f t="shared" si="4"/>
        <v>64.29798903107861</v>
      </c>
    </row>
    <row r="87" spans="1:12" ht="12.75">
      <c r="A87" s="96" t="s">
        <v>144</v>
      </c>
      <c r="B87" s="247" t="s">
        <v>594</v>
      </c>
      <c r="C87" s="178">
        <v>6.11</v>
      </c>
      <c r="D87" s="178">
        <v>5.31</v>
      </c>
      <c r="E87" s="178">
        <v>4.39</v>
      </c>
      <c r="F87" s="178">
        <v>6.41</v>
      </c>
      <c r="G87" s="178">
        <v>5.94</v>
      </c>
      <c r="H87" s="178">
        <v>3.5</v>
      </c>
      <c r="I87" s="178">
        <v>1.77</v>
      </c>
      <c r="J87" s="99">
        <v>33.43</v>
      </c>
      <c r="K87" s="97">
        <f t="shared" si="5"/>
        <v>61.11517367458866</v>
      </c>
      <c r="L87" s="86">
        <f t="shared" si="4"/>
        <v>64.11517367458866</v>
      </c>
    </row>
    <row r="88" spans="1:12" ht="12.75">
      <c r="A88" s="96" t="s">
        <v>145</v>
      </c>
      <c r="B88" s="247" t="s">
        <v>1096</v>
      </c>
      <c r="C88" s="178">
        <v>5.6</v>
      </c>
      <c r="D88" s="178">
        <v>5.04</v>
      </c>
      <c r="E88" s="178">
        <v>4.97</v>
      </c>
      <c r="F88" s="178">
        <v>5.51</v>
      </c>
      <c r="G88" s="178">
        <v>6.06</v>
      </c>
      <c r="H88" s="178">
        <v>4.57</v>
      </c>
      <c r="I88" s="178">
        <v>1.56</v>
      </c>
      <c r="J88" s="99">
        <v>33.31</v>
      </c>
      <c r="K88" s="97">
        <f t="shared" si="5"/>
        <v>60.89579524680073</v>
      </c>
      <c r="L88" s="86">
        <f t="shared" si="4"/>
        <v>63.89579524680073</v>
      </c>
    </row>
    <row r="89" spans="1:12" ht="12.75">
      <c r="A89" s="96" t="s">
        <v>146</v>
      </c>
      <c r="B89" s="247" t="s">
        <v>655</v>
      </c>
      <c r="C89" s="178">
        <v>6.9</v>
      </c>
      <c r="D89" s="178">
        <v>4.98</v>
      </c>
      <c r="E89" s="178">
        <v>4.82</v>
      </c>
      <c r="F89" s="178">
        <v>5.08</v>
      </c>
      <c r="G89" s="178">
        <v>5.51</v>
      </c>
      <c r="H89" s="178">
        <v>4.03</v>
      </c>
      <c r="I89" s="178">
        <v>1.52</v>
      </c>
      <c r="J89" s="99">
        <v>32.84</v>
      </c>
      <c r="K89" s="97">
        <f t="shared" si="5"/>
        <v>60.03656307129799</v>
      </c>
      <c r="L89" s="86">
        <f t="shared" si="4"/>
        <v>63.03656307129799</v>
      </c>
    </row>
    <row r="90" spans="1:12" ht="12.75">
      <c r="A90" s="96" t="s">
        <v>147</v>
      </c>
      <c r="B90" s="247" t="s">
        <v>673</v>
      </c>
      <c r="C90" s="178">
        <v>5.68</v>
      </c>
      <c r="D90" s="178">
        <v>4.99</v>
      </c>
      <c r="E90" s="178">
        <v>4.62</v>
      </c>
      <c r="F90" s="178">
        <v>6.09</v>
      </c>
      <c r="G90" s="178">
        <v>6.08</v>
      </c>
      <c r="H90" s="178">
        <v>3.72</v>
      </c>
      <c r="I90" s="178">
        <v>1.5</v>
      </c>
      <c r="J90" s="99">
        <v>32.68</v>
      </c>
      <c r="K90" s="97">
        <f t="shared" si="5"/>
        <v>59.74405850091408</v>
      </c>
      <c r="L90" s="86">
        <f t="shared" si="4"/>
        <v>62.74405850091408</v>
      </c>
    </row>
    <row r="91" spans="1:12" ht="12.75">
      <c r="A91" s="96" t="s">
        <v>148</v>
      </c>
      <c r="B91" s="247" t="s">
        <v>733</v>
      </c>
      <c r="C91" s="178">
        <v>5.53</v>
      </c>
      <c r="D91" s="178">
        <v>5.12</v>
      </c>
      <c r="E91" s="178">
        <v>4.22</v>
      </c>
      <c r="F91" s="178">
        <v>6.04</v>
      </c>
      <c r="G91" s="178">
        <v>5.31</v>
      </c>
      <c r="H91" s="178">
        <v>4</v>
      </c>
      <c r="I91" s="178">
        <v>1.76</v>
      </c>
      <c r="J91" s="99">
        <v>31.98</v>
      </c>
      <c r="K91" s="97">
        <f t="shared" si="5"/>
        <v>58.46435100548446</v>
      </c>
      <c r="L91" s="86">
        <f t="shared" si="4"/>
        <v>61.46435100548446</v>
      </c>
    </row>
    <row r="92" spans="1:12" ht="12.75">
      <c r="A92" s="96" t="s">
        <v>149</v>
      </c>
      <c r="B92" s="247" t="s">
        <v>643</v>
      </c>
      <c r="C92" s="178">
        <v>5.6</v>
      </c>
      <c r="D92" s="178">
        <v>5.08</v>
      </c>
      <c r="E92" s="178">
        <v>4.26</v>
      </c>
      <c r="F92" s="178">
        <v>5.77</v>
      </c>
      <c r="G92" s="178">
        <v>6.35</v>
      </c>
      <c r="H92" s="178">
        <v>2.83</v>
      </c>
      <c r="I92" s="178">
        <v>1.4</v>
      </c>
      <c r="J92" s="99">
        <v>31.29</v>
      </c>
      <c r="K92" s="97">
        <f t="shared" si="5"/>
        <v>57.202925045703836</v>
      </c>
      <c r="L92" s="86">
        <f t="shared" si="4"/>
        <v>60.202925045703836</v>
      </c>
    </row>
    <row r="93" spans="1:12" ht="12.75">
      <c r="A93" s="96" t="s">
        <v>150</v>
      </c>
      <c r="B93" s="247" t="s">
        <v>688</v>
      </c>
      <c r="C93" s="178">
        <v>5.33</v>
      </c>
      <c r="D93" s="178">
        <v>4.86</v>
      </c>
      <c r="E93" s="178">
        <v>4.75</v>
      </c>
      <c r="F93" s="178">
        <v>5.21</v>
      </c>
      <c r="G93" s="178">
        <v>6.11</v>
      </c>
      <c r="H93" s="178">
        <v>3.57</v>
      </c>
      <c r="I93" s="178">
        <v>1.37</v>
      </c>
      <c r="J93" s="99">
        <v>31.2</v>
      </c>
      <c r="K93" s="97">
        <f t="shared" si="5"/>
        <v>57.038391224862885</v>
      </c>
      <c r="L93" s="86">
        <f t="shared" si="4"/>
        <v>60.038391224862885</v>
      </c>
    </row>
    <row r="94" spans="1:12" ht="12.75">
      <c r="A94" s="96" t="s">
        <v>151</v>
      </c>
      <c r="B94" s="247" t="s">
        <v>557</v>
      </c>
      <c r="C94" s="178">
        <v>5.78</v>
      </c>
      <c r="D94" s="178">
        <v>4.8</v>
      </c>
      <c r="E94" s="178">
        <v>4.77</v>
      </c>
      <c r="F94" s="178">
        <v>5.65</v>
      </c>
      <c r="G94" s="178">
        <v>4.82</v>
      </c>
      <c r="H94" s="178">
        <v>3.83</v>
      </c>
      <c r="I94" s="178">
        <v>1.52</v>
      </c>
      <c r="J94" s="99">
        <v>31.17</v>
      </c>
      <c r="K94" s="97">
        <f t="shared" si="5"/>
        <v>56.983546617915906</v>
      </c>
      <c r="L94" s="86">
        <f t="shared" si="4"/>
        <v>59.983546617915906</v>
      </c>
    </row>
    <row r="95" spans="1:12" ht="12.75">
      <c r="A95" s="96" t="s">
        <v>152</v>
      </c>
      <c r="B95" s="247" t="s">
        <v>605</v>
      </c>
      <c r="C95" s="178">
        <v>5.22</v>
      </c>
      <c r="D95" s="178">
        <v>5.13</v>
      </c>
      <c r="E95" s="178">
        <v>3.92</v>
      </c>
      <c r="F95" s="178">
        <v>5.07</v>
      </c>
      <c r="G95" s="178">
        <v>5.81</v>
      </c>
      <c r="H95" s="178">
        <v>4.12</v>
      </c>
      <c r="I95" s="178">
        <v>1.65</v>
      </c>
      <c r="J95" s="99">
        <v>30.92</v>
      </c>
      <c r="K95" s="97">
        <f t="shared" si="5"/>
        <v>56.52650822669104</v>
      </c>
      <c r="L95" s="86">
        <f t="shared" si="4"/>
        <v>59.52650822669104</v>
      </c>
    </row>
    <row r="96" spans="1:12" ht="12.75">
      <c r="A96" s="96" t="s">
        <v>153</v>
      </c>
      <c r="B96" s="247" t="s">
        <v>703</v>
      </c>
      <c r="C96" s="178">
        <v>4.85</v>
      </c>
      <c r="D96" s="178">
        <v>5.39</v>
      </c>
      <c r="E96" s="178">
        <v>4.11</v>
      </c>
      <c r="F96" s="178">
        <v>4.75</v>
      </c>
      <c r="G96" s="178">
        <v>5.23</v>
      </c>
      <c r="H96" s="178">
        <v>4.55</v>
      </c>
      <c r="I96" s="178">
        <v>1.47</v>
      </c>
      <c r="J96" s="99">
        <v>30.35</v>
      </c>
      <c r="K96" s="97">
        <f t="shared" si="5"/>
        <v>55.484460694698356</v>
      </c>
      <c r="L96" s="86">
        <f t="shared" si="4"/>
        <v>58.484460694698356</v>
      </c>
    </row>
    <row r="97" spans="1:12" ht="12.75">
      <c r="A97" s="96" t="s">
        <v>154</v>
      </c>
      <c r="B97" s="247" t="s">
        <v>728</v>
      </c>
      <c r="C97" s="178">
        <v>5.22</v>
      </c>
      <c r="D97" s="178">
        <v>4.19</v>
      </c>
      <c r="E97" s="178">
        <v>4.84</v>
      </c>
      <c r="F97" s="178">
        <v>5.15</v>
      </c>
      <c r="G97" s="178">
        <v>5.62</v>
      </c>
      <c r="H97" s="178">
        <v>4</v>
      </c>
      <c r="I97" s="178">
        <v>1.08</v>
      </c>
      <c r="J97" s="99">
        <v>30.1</v>
      </c>
      <c r="K97" s="97">
        <f t="shared" si="5"/>
        <v>55.02742230347349</v>
      </c>
      <c r="L97" s="86">
        <f t="shared" si="4"/>
        <v>58.02742230347349</v>
      </c>
    </row>
    <row r="98" spans="1:12" ht="12.75">
      <c r="A98" s="96" t="s">
        <v>155</v>
      </c>
      <c r="B98" s="247" t="s">
        <v>1097</v>
      </c>
      <c r="C98" s="178">
        <v>5.7</v>
      </c>
      <c r="D98" s="178">
        <v>3.95</v>
      </c>
      <c r="E98" s="178">
        <v>4.46</v>
      </c>
      <c r="F98" s="178">
        <v>4.86</v>
      </c>
      <c r="G98" s="178">
        <v>5.02</v>
      </c>
      <c r="H98" s="178">
        <v>4.25</v>
      </c>
      <c r="I98" s="178">
        <v>1.85</v>
      </c>
      <c r="J98" s="99">
        <v>30.09</v>
      </c>
      <c r="K98" s="97">
        <f t="shared" si="5"/>
        <v>55.00914076782449</v>
      </c>
      <c r="L98" s="86">
        <f t="shared" si="4"/>
        <v>58.00914076782449</v>
      </c>
    </row>
    <row r="99" spans="1:12" ht="12.75">
      <c r="A99" s="96" t="s">
        <v>156</v>
      </c>
      <c r="B99" s="247" t="s">
        <v>848</v>
      </c>
      <c r="C99" s="178">
        <v>5.02</v>
      </c>
      <c r="D99" s="178">
        <v>4.81</v>
      </c>
      <c r="E99" s="178">
        <v>3.98</v>
      </c>
      <c r="F99" s="178">
        <v>4.81</v>
      </c>
      <c r="G99" s="178">
        <v>6.09</v>
      </c>
      <c r="H99" s="178">
        <v>3.45</v>
      </c>
      <c r="I99" s="178">
        <v>1.89</v>
      </c>
      <c r="J99" s="99">
        <v>30.05</v>
      </c>
      <c r="K99" s="97">
        <f t="shared" si="5"/>
        <v>54.936014625228516</v>
      </c>
      <c r="L99" s="86">
        <f t="shared" si="4"/>
        <v>57.936014625228516</v>
      </c>
    </row>
    <row r="100" spans="1:12" ht="12.75">
      <c r="A100" s="96" t="s">
        <v>157</v>
      </c>
      <c r="B100" s="247" t="s">
        <v>656</v>
      </c>
      <c r="C100" s="178">
        <v>5.15</v>
      </c>
      <c r="D100" s="178">
        <v>4.08</v>
      </c>
      <c r="E100" s="178">
        <v>4.15</v>
      </c>
      <c r="F100" s="178">
        <v>5.85</v>
      </c>
      <c r="G100" s="178">
        <v>5.16</v>
      </c>
      <c r="H100" s="178">
        <v>4.31</v>
      </c>
      <c r="I100" s="178">
        <v>1.15</v>
      </c>
      <c r="J100" s="99">
        <v>29.85</v>
      </c>
      <c r="K100" s="97">
        <f t="shared" si="5"/>
        <v>54.57038391224863</v>
      </c>
      <c r="L100" s="86">
        <f t="shared" si="4"/>
        <v>57.57038391224863</v>
      </c>
    </row>
    <row r="101" spans="1:12" ht="12.75">
      <c r="A101" s="96" t="s">
        <v>158</v>
      </c>
      <c r="B101" s="247" t="s">
        <v>1098</v>
      </c>
      <c r="C101" s="178">
        <v>5.93</v>
      </c>
      <c r="D101" s="178">
        <v>4.71</v>
      </c>
      <c r="E101" s="178">
        <v>5.1</v>
      </c>
      <c r="F101" s="178">
        <v>4.32</v>
      </c>
      <c r="G101" s="178">
        <v>5.14</v>
      </c>
      <c r="H101" s="178">
        <v>4.16</v>
      </c>
      <c r="I101" s="178">
        <v>0.42</v>
      </c>
      <c r="J101" s="99">
        <v>29.78</v>
      </c>
      <c r="K101" s="97">
        <f t="shared" si="5"/>
        <v>54.44241316270567</v>
      </c>
      <c r="L101" s="86">
        <f t="shared" si="4"/>
        <v>57.44241316270567</v>
      </c>
    </row>
    <row r="102" spans="1:12" ht="12.75">
      <c r="A102" s="96" t="s">
        <v>159</v>
      </c>
      <c r="B102" s="247" t="s">
        <v>882</v>
      </c>
      <c r="C102" s="178">
        <v>5.45</v>
      </c>
      <c r="D102" s="178">
        <v>5</v>
      </c>
      <c r="E102" s="178">
        <v>3.8</v>
      </c>
      <c r="F102" s="178">
        <v>4.92</v>
      </c>
      <c r="G102" s="178">
        <v>4.93</v>
      </c>
      <c r="H102" s="178">
        <v>3.96</v>
      </c>
      <c r="I102" s="178">
        <v>1.47</v>
      </c>
      <c r="J102" s="99">
        <v>29.53</v>
      </c>
      <c r="K102" s="97">
        <f t="shared" si="5"/>
        <v>53.9853747714808</v>
      </c>
      <c r="L102" s="86">
        <f t="shared" si="4"/>
        <v>56.9853747714808</v>
      </c>
    </row>
    <row r="103" spans="1:12" ht="12.75">
      <c r="A103" s="96" t="s">
        <v>160</v>
      </c>
      <c r="B103" s="247" t="s">
        <v>597</v>
      </c>
      <c r="C103" s="178">
        <v>5.03</v>
      </c>
      <c r="D103" s="178">
        <v>4.92</v>
      </c>
      <c r="E103" s="178">
        <v>3.66</v>
      </c>
      <c r="F103" s="178">
        <v>5.2</v>
      </c>
      <c r="G103" s="178">
        <v>5.24</v>
      </c>
      <c r="H103" s="178">
        <v>3.58</v>
      </c>
      <c r="I103" s="178">
        <v>1.87</v>
      </c>
      <c r="J103" s="99">
        <v>29.5</v>
      </c>
      <c r="K103" s="97">
        <f t="shared" si="5"/>
        <v>53.93053016453382</v>
      </c>
      <c r="L103" s="86">
        <f t="shared" si="4"/>
        <v>56.93053016453382</v>
      </c>
    </row>
    <row r="104" spans="1:12" ht="12.75">
      <c r="A104" s="96" t="s">
        <v>161</v>
      </c>
      <c r="B104" s="247" t="s">
        <v>603</v>
      </c>
      <c r="C104" s="178">
        <v>5.18</v>
      </c>
      <c r="D104" s="178">
        <v>4.42</v>
      </c>
      <c r="E104" s="178">
        <v>4.2</v>
      </c>
      <c r="F104" s="178">
        <v>4.69</v>
      </c>
      <c r="G104" s="178">
        <v>5.02</v>
      </c>
      <c r="H104" s="178">
        <v>4.24</v>
      </c>
      <c r="I104" s="178">
        <v>1.68</v>
      </c>
      <c r="J104" s="99">
        <v>29.43</v>
      </c>
      <c r="K104" s="97">
        <f t="shared" si="5"/>
        <v>53.80255941499086</v>
      </c>
      <c r="L104" s="86">
        <f t="shared" si="4"/>
        <v>56.80255941499086</v>
      </c>
    </row>
    <row r="105" spans="1:12" ht="12.75">
      <c r="A105" s="96" t="s">
        <v>162</v>
      </c>
      <c r="B105" s="247" t="s">
        <v>606</v>
      </c>
      <c r="C105" s="178">
        <v>5.52</v>
      </c>
      <c r="D105" s="178">
        <v>4.81</v>
      </c>
      <c r="E105" s="178">
        <v>3.56</v>
      </c>
      <c r="F105" s="178">
        <v>5.68</v>
      </c>
      <c r="G105" s="178">
        <v>5.56</v>
      </c>
      <c r="H105" s="178">
        <v>2.95</v>
      </c>
      <c r="I105" s="178">
        <v>0.69</v>
      </c>
      <c r="J105" s="99">
        <v>28.77</v>
      </c>
      <c r="K105" s="97">
        <f t="shared" si="5"/>
        <v>52.59597806215722</v>
      </c>
      <c r="L105" s="86">
        <f>K105+E$4</f>
        <v>55.59597806215722</v>
      </c>
    </row>
    <row r="106" spans="1:12" ht="12.75">
      <c r="A106" s="96" t="s">
        <v>163</v>
      </c>
      <c r="B106" s="247" t="s">
        <v>1105</v>
      </c>
      <c r="C106" s="178">
        <v>4.4</v>
      </c>
      <c r="D106" s="178">
        <v>4.41</v>
      </c>
      <c r="E106" s="178">
        <v>4.16</v>
      </c>
      <c r="F106" s="178">
        <v>4.79</v>
      </c>
      <c r="G106" s="178">
        <v>4.95</v>
      </c>
      <c r="H106" s="178">
        <v>3.14</v>
      </c>
      <c r="I106" s="178">
        <v>1.69</v>
      </c>
      <c r="J106" s="99">
        <v>27.54</v>
      </c>
      <c r="K106" s="97">
        <f t="shared" si="5"/>
        <v>50.34734917733089</v>
      </c>
      <c r="L106" s="86">
        <f>K106+E$4</f>
        <v>53.34734917733089</v>
      </c>
    </row>
    <row r="107" spans="1:12" ht="12.75">
      <c r="A107" s="96" t="s">
        <v>164</v>
      </c>
      <c r="B107" s="247" t="s">
        <v>600</v>
      </c>
      <c r="C107" s="178">
        <v>4.89</v>
      </c>
      <c r="D107" s="178">
        <v>3.8</v>
      </c>
      <c r="E107" s="178">
        <v>4.1</v>
      </c>
      <c r="F107" s="178">
        <v>4.91</v>
      </c>
      <c r="G107" s="178">
        <v>4.9</v>
      </c>
      <c r="H107" s="178">
        <v>3.17</v>
      </c>
      <c r="I107" s="178">
        <v>0.94</v>
      </c>
      <c r="J107" s="99">
        <v>26.71</v>
      </c>
      <c r="K107" s="97">
        <f t="shared" si="5"/>
        <v>48.829981718464346</v>
      </c>
      <c r="L107" s="86">
        <f>K107+E$4</f>
        <v>51.829981718464346</v>
      </c>
    </row>
    <row r="108" spans="1:12" ht="12.75">
      <c r="A108" s="96" t="s">
        <v>165</v>
      </c>
      <c r="B108" s="247" t="s">
        <v>546</v>
      </c>
      <c r="C108" s="178">
        <v>5.07</v>
      </c>
      <c r="D108" s="178">
        <v>3.97</v>
      </c>
      <c r="E108" s="178">
        <v>3.4</v>
      </c>
      <c r="F108" s="178">
        <v>4.89</v>
      </c>
      <c r="G108" s="178">
        <v>4.04</v>
      </c>
      <c r="H108" s="178">
        <v>2.59</v>
      </c>
      <c r="I108" s="178">
        <v>1.87</v>
      </c>
      <c r="J108" s="99">
        <v>25.83</v>
      </c>
      <c r="K108" s="97">
        <f t="shared" si="5"/>
        <v>47.221206581352824</v>
      </c>
      <c r="L108" s="86">
        <f>K108+E$4</f>
        <v>50.221206581352824</v>
      </c>
    </row>
    <row r="109" spans="1:12" ht="12.75">
      <c r="A109" s="96" t="s">
        <v>166</v>
      </c>
      <c r="B109" s="247" t="s">
        <v>792</v>
      </c>
      <c r="C109" s="178">
        <v>4.1</v>
      </c>
      <c r="D109" s="178">
        <v>3.74</v>
      </c>
      <c r="E109" s="178">
        <v>3.39</v>
      </c>
      <c r="F109" s="178">
        <v>4.1</v>
      </c>
      <c r="G109" s="178">
        <v>4.03</v>
      </c>
      <c r="H109" s="178">
        <v>3.04</v>
      </c>
      <c r="I109" s="178">
        <v>1.16</v>
      </c>
      <c r="J109" s="99">
        <v>23.56</v>
      </c>
      <c r="K109" s="97">
        <f t="shared" si="5"/>
        <v>43.07129798903107</v>
      </c>
      <c r="L109" s="86">
        <f aca="true" t="shared" si="6" ref="L109:L120">K109+E$4</f>
        <v>46.07129798903107</v>
      </c>
    </row>
    <row r="110" spans="1:12" ht="12.75">
      <c r="A110" s="96" t="s">
        <v>167</v>
      </c>
      <c r="B110" s="247" t="s">
        <v>591</v>
      </c>
      <c r="C110" s="178">
        <v>3.84</v>
      </c>
      <c r="D110" s="178">
        <v>4.26</v>
      </c>
      <c r="E110" s="178">
        <v>3.51</v>
      </c>
      <c r="F110" s="178">
        <v>3.85</v>
      </c>
      <c r="G110" s="178">
        <v>3.92</v>
      </c>
      <c r="H110" s="178">
        <v>1.98</v>
      </c>
      <c r="I110" s="178">
        <v>1.29</v>
      </c>
      <c r="J110" s="99">
        <v>22.65</v>
      </c>
      <c r="K110" s="97">
        <f t="shared" si="5"/>
        <v>41.40767824497257</v>
      </c>
      <c r="L110" s="86">
        <f t="shared" si="6"/>
        <v>44.40767824497257</v>
      </c>
    </row>
    <row r="111" spans="1:12" ht="12.75">
      <c r="A111" s="96" t="s">
        <v>168</v>
      </c>
      <c r="B111" s="247" t="s">
        <v>748</v>
      </c>
      <c r="C111" s="178">
        <v>4.39</v>
      </c>
      <c r="D111" s="178">
        <v>3.26</v>
      </c>
      <c r="E111" s="178">
        <v>3.64</v>
      </c>
      <c r="F111" s="178">
        <v>3.38</v>
      </c>
      <c r="G111" s="178">
        <v>3.48</v>
      </c>
      <c r="H111" s="178">
        <v>2.84</v>
      </c>
      <c r="I111" s="178">
        <v>1.63</v>
      </c>
      <c r="J111" s="99">
        <v>22.62</v>
      </c>
      <c r="K111" s="97">
        <f t="shared" si="5"/>
        <v>41.352833638025594</v>
      </c>
      <c r="L111" s="86">
        <f t="shared" si="6"/>
        <v>44.352833638025594</v>
      </c>
    </row>
    <row r="112" spans="1:12" ht="12.75">
      <c r="A112" s="96" t="s">
        <v>169</v>
      </c>
      <c r="B112" s="247" t="s">
        <v>794</v>
      </c>
      <c r="C112" s="178">
        <v>3.72</v>
      </c>
      <c r="D112" s="178">
        <v>3.09</v>
      </c>
      <c r="E112" s="178">
        <v>2.91</v>
      </c>
      <c r="F112" s="178">
        <v>4</v>
      </c>
      <c r="G112" s="178">
        <v>3.69</v>
      </c>
      <c r="H112" s="178">
        <v>2.82</v>
      </c>
      <c r="I112" s="178">
        <v>1.5</v>
      </c>
      <c r="J112" s="99">
        <v>21.73</v>
      </c>
      <c r="K112" s="97">
        <f t="shared" si="5"/>
        <v>39.725776965265084</v>
      </c>
      <c r="L112" s="86">
        <f t="shared" si="6"/>
        <v>42.725776965265084</v>
      </c>
    </row>
    <row r="113" spans="1:12" ht="12.75">
      <c r="A113" s="96" t="s">
        <v>170</v>
      </c>
      <c r="B113" s="247" t="s">
        <v>743</v>
      </c>
      <c r="C113" s="178">
        <v>3.9</v>
      </c>
      <c r="D113" s="178">
        <v>2.94</v>
      </c>
      <c r="E113" s="178">
        <v>3.68</v>
      </c>
      <c r="F113" s="178">
        <v>3.51</v>
      </c>
      <c r="G113" s="178">
        <v>3.55</v>
      </c>
      <c r="H113" s="178">
        <v>2.7</v>
      </c>
      <c r="I113" s="178">
        <v>1.22</v>
      </c>
      <c r="J113" s="99">
        <v>21.5</v>
      </c>
      <c r="K113" s="97">
        <f t="shared" si="5"/>
        <v>39.30530164533821</v>
      </c>
      <c r="L113" s="86">
        <f t="shared" si="6"/>
        <v>42.30530164533821</v>
      </c>
    </row>
    <row r="114" spans="1:12" ht="12.75">
      <c r="A114" s="96" t="s">
        <v>171</v>
      </c>
      <c r="B114" s="247" t="s">
        <v>1099</v>
      </c>
      <c r="C114" s="178">
        <v>3.85</v>
      </c>
      <c r="D114" s="178">
        <v>2.35</v>
      </c>
      <c r="E114" s="178">
        <v>3.07</v>
      </c>
      <c r="F114" s="178">
        <v>4.28</v>
      </c>
      <c r="G114" s="178">
        <v>3.25</v>
      </c>
      <c r="H114" s="178">
        <v>2.58</v>
      </c>
      <c r="I114" s="178">
        <v>1.39</v>
      </c>
      <c r="J114" s="99">
        <v>20.77</v>
      </c>
      <c r="K114" s="97">
        <f t="shared" si="5"/>
        <v>37.970749542961606</v>
      </c>
      <c r="L114" s="86">
        <f t="shared" si="6"/>
        <v>40.970749542961606</v>
      </c>
    </row>
    <row r="115" spans="1:12" ht="12.75">
      <c r="A115" s="96" t="s">
        <v>172</v>
      </c>
      <c r="B115" s="247" t="s">
        <v>753</v>
      </c>
      <c r="C115" s="178">
        <v>3.46</v>
      </c>
      <c r="D115" s="178">
        <v>3.32</v>
      </c>
      <c r="E115" s="178">
        <v>2.68</v>
      </c>
      <c r="F115" s="178">
        <v>3.51</v>
      </c>
      <c r="G115" s="178">
        <v>3.44</v>
      </c>
      <c r="H115" s="178">
        <v>2.06</v>
      </c>
      <c r="I115" s="178">
        <v>0.77</v>
      </c>
      <c r="J115" s="99">
        <v>19.24</v>
      </c>
      <c r="K115" s="97">
        <f t="shared" si="5"/>
        <v>35.17367458866544</v>
      </c>
      <c r="L115" s="86">
        <f t="shared" si="6"/>
        <v>38.17367458866544</v>
      </c>
    </row>
    <row r="116" spans="1:12" ht="12.75">
      <c r="A116" s="96" t="s">
        <v>173</v>
      </c>
      <c r="B116" s="247" t="s">
        <v>881</v>
      </c>
      <c r="C116" s="178">
        <v>3.02</v>
      </c>
      <c r="D116" s="178">
        <v>2.56</v>
      </c>
      <c r="E116" s="178">
        <v>3.23</v>
      </c>
      <c r="F116" s="178">
        <v>3.46</v>
      </c>
      <c r="G116" s="178">
        <v>3.38</v>
      </c>
      <c r="H116" s="178">
        <v>2.5</v>
      </c>
      <c r="I116" s="178">
        <v>0.98</v>
      </c>
      <c r="J116" s="99">
        <v>19.13</v>
      </c>
      <c r="K116" s="97">
        <f t="shared" si="5"/>
        <v>34.9725776965265</v>
      </c>
      <c r="L116" s="86">
        <f t="shared" si="6"/>
        <v>37.9725776965265</v>
      </c>
    </row>
    <row r="117" spans="1:12" ht="12.75">
      <c r="A117" s="96" t="s">
        <v>174</v>
      </c>
      <c r="B117" s="247" t="s">
        <v>1100</v>
      </c>
      <c r="C117" s="178">
        <v>2.61</v>
      </c>
      <c r="D117" s="178">
        <v>2.92</v>
      </c>
      <c r="E117" s="178">
        <v>2.51</v>
      </c>
      <c r="F117" s="178">
        <v>3.53</v>
      </c>
      <c r="G117" s="178">
        <v>3.09</v>
      </c>
      <c r="H117" s="178">
        <v>2.87</v>
      </c>
      <c r="I117" s="178">
        <v>0.83</v>
      </c>
      <c r="J117" s="99">
        <v>18.36</v>
      </c>
      <c r="K117" s="97">
        <f t="shared" si="5"/>
        <v>33.56489945155393</v>
      </c>
      <c r="L117" s="86">
        <f t="shared" si="6"/>
        <v>36.56489945155393</v>
      </c>
    </row>
    <row r="118" spans="1:12" ht="12.75">
      <c r="A118" s="96" t="s">
        <v>175</v>
      </c>
      <c r="B118" s="247" t="s">
        <v>1101</v>
      </c>
      <c r="C118" s="178">
        <v>3.01</v>
      </c>
      <c r="D118" s="178">
        <v>2.4</v>
      </c>
      <c r="E118" s="178">
        <v>2.38</v>
      </c>
      <c r="F118" s="178">
        <v>3.09</v>
      </c>
      <c r="G118" s="178">
        <v>2.69</v>
      </c>
      <c r="H118" s="178">
        <v>2.14</v>
      </c>
      <c r="I118" s="178">
        <v>0.63</v>
      </c>
      <c r="J118" s="99">
        <v>16.34</v>
      </c>
      <c r="K118" s="97">
        <f t="shared" si="5"/>
        <v>29.87202925045704</v>
      </c>
      <c r="L118" s="86">
        <f t="shared" si="6"/>
        <v>32.87202925045704</v>
      </c>
    </row>
    <row r="119" spans="1:12" ht="12.75">
      <c r="A119" s="96" t="s">
        <v>176</v>
      </c>
      <c r="B119" s="247" t="s">
        <v>1102</v>
      </c>
      <c r="C119" s="178">
        <v>1.96</v>
      </c>
      <c r="D119" s="178">
        <v>1.56</v>
      </c>
      <c r="E119" s="178">
        <v>1.81</v>
      </c>
      <c r="F119" s="178">
        <v>2.96</v>
      </c>
      <c r="G119" s="178">
        <v>1.64</v>
      </c>
      <c r="H119" s="178">
        <v>1.7</v>
      </c>
      <c r="I119" s="178">
        <v>0.69</v>
      </c>
      <c r="J119" s="99">
        <v>12.32</v>
      </c>
      <c r="K119" s="97">
        <f t="shared" si="5"/>
        <v>22.522851919561244</v>
      </c>
      <c r="L119" s="86">
        <f t="shared" si="6"/>
        <v>25.522851919561244</v>
      </c>
    </row>
    <row r="120" spans="1:12" ht="12.75">
      <c r="A120" s="96" t="s">
        <v>177</v>
      </c>
      <c r="B120" s="247" t="s">
        <v>1103</v>
      </c>
      <c r="C120" s="178">
        <v>1.89</v>
      </c>
      <c r="D120" s="178">
        <v>1.74</v>
      </c>
      <c r="E120" s="178">
        <v>1.92</v>
      </c>
      <c r="F120" s="178">
        <v>2.28</v>
      </c>
      <c r="G120" s="178">
        <v>2.04</v>
      </c>
      <c r="H120" s="178">
        <v>1.43</v>
      </c>
      <c r="I120" s="178">
        <v>0.53</v>
      </c>
      <c r="J120" s="99">
        <v>11.83</v>
      </c>
      <c r="K120" s="97">
        <f t="shared" si="5"/>
        <v>21.62705667276051</v>
      </c>
      <c r="L120" s="86">
        <f t="shared" si="6"/>
        <v>24.62705667276051</v>
      </c>
    </row>
    <row r="121" spans="1:12" ht="12.75">
      <c r="A121" s="96" t="s">
        <v>178</v>
      </c>
      <c r="B121" s="247" t="s">
        <v>1104</v>
      </c>
      <c r="C121" s="178">
        <v>1.68</v>
      </c>
      <c r="D121" s="178">
        <v>1.34</v>
      </c>
      <c r="E121" s="178">
        <v>1.24</v>
      </c>
      <c r="F121" s="178">
        <v>2.24</v>
      </c>
      <c r="G121" s="178"/>
      <c r="H121" s="178">
        <v>0.85</v>
      </c>
      <c r="I121" s="178">
        <v>0.51</v>
      </c>
      <c r="J121" s="99">
        <v>7.86</v>
      </c>
      <c r="K121" s="97">
        <f t="shared" si="5"/>
        <v>14.369287020109688</v>
      </c>
      <c r="L121" s="86">
        <f>K121+E$4</f>
        <v>17.369287020109688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66" t="s">
        <v>291</v>
      </c>
      <c r="B1" s="266"/>
      <c r="C1" s="266"/>
      <c r="D1" s="266"/>
      <c r="E1" s="266"/>
      <c r="F1" s="266"/>
    </row>
    <row r="2" spans="1:5" s="1" customFormat="1" ht="12.75" customHeight="1">
      <c r="A2" s="74"/>
      <c r="B2" s="74"/>
      <c r="C2" s="74"/>
      <c r="D2" s="74"/>
      <c r="E2" s="74"/>
    </row>
    <row r="3" spans="1:6" ht="12.75" customHeight="1">
      <c r="A3" s="127"/>
      <c r="B3" s="127"/>
      <c r="C3" s="127"/>
      <c r="E3" s="128" t="s">
        <v>15</v>
      </c>
      <c r="F3" s="129"/>
    </row>
    <row r="4" spans="1:6" ht="12.75" customHeight="1">
      <c r="A4" s="127" t="s">
        <v>16</v>
      </c>
      <c r="B4" s="127"/>
      <c r="C4" s="156" t="s">
        <v>17</v>
      </c>
      <c r="E4" s="128">
        <v>3</v>
      </c>
      <c r="F4" s="129"/>
    </row>
    <row r="5" spans="1:6" ht="12.75" customHeight="1">
      <c r="A5" s="127" t="s">
        <v>18</v>
      </c>
      <c r="B5" s="127"/>
      <c r="C5" s="181">
        <v>42302</v>
      </c>
      <c r="D5" s="127"/>
      <c r="E5" s="127"/>
      <c r="F5" s="129"/>
    </row>
    <row r="6" spans="1:6" ht="12.75" customHeight="1">
      <c r="A6" s="127" t="s">
        <v>19</v>
      </c>
      <c r="B6" s="127"/>
      <c r="C6" s="278" t="s">
        <v>43</v>
      </c>
      <c r="D6" s="278"/>
      <c r="E6" s="278"/>
      <c r="F6" s="278"/>
    </row>
    <row r="7" spans="1:6" ht="12.75" customHeight="1" thickBot="1">
      <c r="A7" s="127" t="s">
        <v>21</v>
      </c>
      <c r="B7" s="127"/>
      <c r="C7" s="126">
        <f>COUNTA(B9:B122)</f>
        <v>77</v>
      </c>
      <c r="D7" s="127"/>
      <c r="E7" s="127"/>
      <c r="F7" s="129"/>
    </row>
    <row r="8" spans="1:6" ht="15" customHeight="1" thickBot="1">
      <c r="A8" s="66" t="s">
        <v>22</v>
      </c>
      <c r="B8" s="54" t="s">
        <v>23</v>
      </c>
      <c r="C8" s="54" t="s">
        <v>24</v>
      </c>
      <c r="D8" s="68" t="s">
        <v>25</v>
      </c>
      <c r="E8" s="54" t="s">
        <v>26</v>
      </c>
      <c r="F8" s="79" t="s">
        <v>4</v>
      </c>
    </row>
    <row r="9" spans="1:7" ht="12.75" customHeight="1">
      <c r="A9" s="40" t="s">
        <v>66</v>
      </c>
      <c r="B9" s="159" t="s">
        <v>1188</v>
      </c>
      <c r="C9" s="217">
        <v>0.0006682870370370371</v>
      </c>
      <c r="D9" s="41">
        <f aca="true" t="shared" si="0" ref="D9:D40">(C$9/C9)*100</f>
        <v>100</v>
      </c>
      <c r="E9" s="42">
        <f aca="true" t="shared" si="1" ref="E9:E40">E$4+D9</f>
        <v>103</v>
      </c>
      <c r="F9" s="85">
        <f aca="true" t="shared" si="2" ref="F9:F64">C9-C$9</f>
        <v>0</v>
      </c>
      <c r="G9" s="9"/>
    </row>
    <row r="10" spans="1:6" ht="12.75" customHeight="1">
      <c r="A10" s="40" t="s">
        <v>67</v>
      </c>
      <c r="B10" s="160" t="s">
        <v>632</v>
      </c>
      <c r="C10" s="248">
        <v>0.0007226851851851851</v>
      </c>
      <c r="D10" s="38">
        <f t="shared" si="0"/>
        <v>92.47277386290841</v>
      </c>
      <c r="E10" s="39">
        <f t="shared" si="1"/>
        <v>95.47277386290841</v>
      </c>
      <c r="F10" s="85">
        <f t="shared" si="2"/>
        <v>5.4398148148148036E-05</v>
      </c>
    </row>
    <row r="11" spans="1:6" ht="12.75" customHeight="1">
      <c r="A11" s="40" t="s">
        <v>68</v>
      </c>
      <c r="B11" s="160" t="s">
        <v>617</v>
      </c>
      <c r="C11" s="248">
        <v>0.000727199074074074</v>
      </c>
      <c r="D11" s="38">
        <f t="shared" si="0"/>
        <v>91.89877447079422</v>
      </c>
      <c r="E11" s="39">
        <f t="shared" si="1"/>
        <v>94.89877447079422</v>
      </c>
      <c r="F11" s="85">
        <f t="shared" si="2"/>
        <v>5.89120370370369E-05</v>
      </c>
    </row>
    <row r="12" spans="1:6" ht="12.75" customHeight="1">
      <c r="A12" s="40" t="s">
        <v>69</v>
      </c>
      <c r="B12" s="160" t="s">
        <v>1189</v>
      </c>
      <c r="C12" s="248">
        <v>0.0007284722222222223</v>
      </c>
      <c r="D12" s="38">
        <f t="shared" si="0"/>
        <v>91.73816333015571</v>
      </c>
      <c r="E12" s="39">
        <f t="shared" si="1"/>
        <v>94.73816333015571</v>
      </c>
      <c r="F12" s="85">
        <f t="shared" si="2"/>
        <v>6.0185185185185146E-05</v>
      </c>
    </row>
    <row r="13" spans="1:6" ht="12.75" customHeight="1">
      <c r="A13" s="40" t="s">
        <v>70</v>
      </c>
      <c r="B13" s="160" t="s">
        <v>897</v>
      </c>
      <c r="C13" s="248">
        <v>0.0007421296296296296</v>
      </c>
      <c r="D13" s="38">
        <f t="shared" si="0"/>
        <v>90.04990642545229</v>
      </c>
      <c r="E13" s="39">
        <f t="shared" si="1"/>
        <v>93.04990642545229</v>
      </c>
      <c r="F13" s="85">
        <f t="shared" si="2"/>
        <v>7.384259259259247E-05</v>
      </c>
    </row>
    <row r="14" spans="1:6" ht="12.75" customHeight="1">
      <c r="A14" s="40" t="s">
        <v>71</v>
      </c>
      <c r="B14" s="160" t="s">
        <v>711</v>
      </c>
      <c r="C14" s="248">
        <v>0.0007741898148148148</v>
      </c>
      <c r="D14" s="38">
        <f t="shared" si="0"/>
        <v>86.32082523546121</v>
      </c>
      <c r="E14" s="39">
        <f t="shared" si="1"/>
        <v>89.32082523546121</v>
      </c>
      <c r="F14" s="85">
        <f t="shared" si="2"/>
        <v>0.00010590277777777768</v>
      </c>
    </row>
    <row r="15" spans="1:6" ht="12.75" customHeight="1">
      <c r="A15" s="40" t="s">
        <v>72</v>
      </c>
      <c r="B15" s="160" t="s">
        <v>639</v>
      </c>
      <c r="C15" s="248">
        <v>0.000839236111111111</v>
      </c>
      <c r="D15" s="38">
        <f t="shared" si="0"/>
        <v>79.63039580747486</v>
      </c>
      <c r="E15" s="39">
        <f t="shared" si="1"/>
        <v>82.63039580747486</v>
      </c>
      <c r="F15" s="85">
        <f t="shared" si="2"/>
        <v>0.0001709490740740739</v>
      </c>
    </row>
    <row r="16" spans="1:6" ht="12.75" customHeight="1">
      <c r="A16" s="40" t="s">
        <v>73</v>
      </c>
      <c r="B16" s="160" t="s">
        <v>674</v>
      </c>
      <c r="C16" s="248">
        <v>0.0008407407407407407</v>
      </c>
      <c r="D16" s="38">
        <f t="shared" si="0"/>
        <v>79.48788546255507</v>
      </c>
      <c r="E16" s="39">
        <f t="shared" si="1"/>
        <v>82.48788546255507</v>
      </c>
      <c r="F16" s="85">
        <f t="shared" si="2"/>
        <v>0.00017245370370370364</v>
      </c>
    </row>
    <row r="17" spans="1:6" ht="12.75" customHeight="1">
      <c r="A17" s="40" t="s">
        <v>74</v>
      </c>
      <c r="B17" s="160" t="s">
        <v>634</v>
      </c>
      <c r="C17" s="248">
        <v>0.0008460648148148148</v>
      </c>
      <c r="D17" s="38">
        <f t="shared" si="0"/>
        <v>78.98768809849523</v>
      </c>
      <c r="E17" s="39">
        <f t="shared" si="1"/>
        <v>81.98768809849523</v>
      </c>
      <c r="F17" s="85">
        <f t="shared" si="2"/>
        <v>0.00017777777777777768</v>
      </c>
    </row>
    <row r="18" spans="1:6" ht="12.75" customHeight="1">
      <c r="A18" s="40" t="s">
        <v>75</v>
      </c>
      <c r="B18" s="160" t="s">
        <v>1087</v>
      </c>
      <c r="C18" s="248">
        <v>0.0008850694444444444</v>
      </c>
      <c r="D18" s="38">
        <f t="shared" si="0"/>
        <v>75.50673466718976</v>
      </c>
      <c r="E18" s="39">
        <f t="shared" si="1"/>
        <v>78.50673466718976</v>
      </c>
      <c r="F18" s="85">
        <f t="shared" si="2"/>
        <v>0.0002167824074074073</v>
      </c>
    </row>
    <row r="19" spans="1:6" ht="12.75" customHeight="1">
      <c r="A19" s="40" t="s">
        <v>76</v>
      </c>
      <c r="B19" s="160" t="s">
        <v>1192</v>
      </c>
      <c r="C19" s="248">
        <v>0.0008851851851851851</v>
      </c>
      <c r="D19" s="38">
        <f t="shared" si="0"/>
        <v>75.49686192468621</v>
      </c>
      <c r="E19" s="39">
        <f t="shared" si="1"/>
        <v>78.49686192468621</v>
      </c>
      <c r="F19" s="85">
        <f t="shared" si="2"/>
        <v>0.00021689814814814803</v>
      </c>
    </row>
    <row r="20" spans="1:6" ht="12.75" customHeight="1">
      <c r="A20" s="40" t="s">
        <v>77</v>
      </c>
      <c r="B20" s="160" t="s">
        <v>1194</v>
      </c>
      <c r="C20" s="248">
        <v>0.0008877314814814815</v>
      </c>
      <c r="D20" s="38">
        <f t="shared" si="0"/>
        <v>75.28031290743155</v>
      </c>
      <c r="E20" s="39">
        <f t="shared" si="1"/>
        <v>78.28031290743155</v>
      </c>
      <c r="F20" s="85">
        <f t="shared" si="2"/>
        <v>0.00021944444444444442</v>
      </c>
    </row>
    <row r="21" spans="1:6" ht="12.75" customHeight="1">
      <c r="A21" s="40" t="s">
        <v>78</v>
      </c>
      <c r="B21" s="160" t="s">
        <v>559</v>
      </c>
      <c r="C21" s="248">
        <v>0.0008916666666666666</v>
      </c>
      <c r="D21" s="38">
        <f t="shared" si="0"/>
        <v>74.94807892004155</v>
      </c>
      <c r="E21" s="39">
        <f t="shared" si="1"/>
        <v>77.94807892004155</v>
      </c>
      <c r="F21" s="85">
        <f t="shared" si="2"/>
        <v>0.00022337962962962947</v>
      </c>
    </row>
    <row r="22" spans="1:6" ht="12.75" customHeight="1">
      <c r="A22" s="40" t="s">
        <v>79</v>
      </c>
      <c r="B22" s="160" t="s">
        <v>1190</v>
      </c>
      <c r="C22" s="248">
        <v>0.0008934027777777778</v>
      </c>
      <c r="D22" s="38">
        <f t="shared" si="0"/>
        <v>74.8024355486462</v>
      </c>
      <c r="E22" s="39">
        <f t="shared" si="1"/>
        <v>77.8024355486462</v>
      </c>
      <c r="F22" s="85">
        <f t="shared" si="2"/>
        <v>0.00022511574074074068</v>
      </c>
    </row>
    <row r="23" spans="1:6" ht="12.75" customHeight="1">
      <c r="A23" s="40" t="s">
        <v>80</v>
      </c>
      <c r="B23" s="160" t="s">
        <v>591</v>
      </c>
      <c r="C23" s="248">
        <v>0.0009054398148148148</v>
      </c>
      <c r="D23" s="38">
        <f t="shared" si="0"/>
        <v>73.8080020452512</v>
      </c>
      <c r="E23" s="39">
        <f t="shared" si="1"/>
        <v>76.8080020452512</v>
      </c>
      <c r="F23" s="85">
        <f t="shared" si="2"/>
        <v>0.00023715277777777764</v>
      </c>
    </row>
    <row r="24" spans="1:6" ht="12.75" customHeight="1">
      <c r="A24" s="40" t="s">
        <v>81</v>
      </c>
      <c r="B24" s="160" t="s">
        <v>595</v>
      </c>
      <c r="C24" s="248">
        <v>0.0009229166666666666</v>
      </c>
      <c r="D24" s="38">
        <f t="shared" si="0"/>
        <v>72.41033358414849</v>
      </c>
      <c r="E24" s="39">
        <f t="shared" si="1"/>
        <v>75.41033358414849</v>
      </c>
      <c r="F24" s="85">
        <f t="shared" si="2"/>
        <v>0.0002546296296296295</v>
      </c>
    </row>
    <row r="25" spans="1:6" ht="12.75" customHeight="1">
      <c r="A25" s="40" t="s">
        <v>82</v>
      </c>
      <c r="B25" s="160" t="s">
        <v>544</v>
      </c>
      <c r="C25" s="248">
        <v>0.0009311342592592593</v>
      </c>
      <c r="D25" s="38">
        <f t="shared" si="0"/>
        <v>71.77128651336234</v>
      </c>
      <c r="E25" s="39">
        <f t="shared" si="1"/>
        <v>74.77128651336234</v>
      </c>
      <c r="F25" s="85">
        <f t="shared" si="2"/>
        <v>0.00026284722222222215</v>
      </c>
    </row>
    <row r="26" spans="1:6" ht="12.75" customHeight="1">
      <c r="A26" s="40" t="s">
        <v>83</v>
      </c>
      <c r="B26" s="160" t="s">
        <v>643</v>
      </c>
      <c r="C26" s="248">
        <v>0.0009549768518518518</v>
      </c>
      <c r="D26" s="38">
        <f t="shared" si="0"/>
        <v>69.97939643679555</v>
      </c>
      <c r="E26" s="39">
        <f t="shared" si="1"/>
        <v>72.97939643679555</v>
      </c>
      <c r="F26" s="85">
        <f t="shared" si="2"/>
        <v>0.0002866898148148147</v>
      </c>
    </row>
    <row r="27" spans="1:6" ht="12.75" customHeight="1">
      <c r="A27" s="40" t="s">
        <v>84</v>
      </c>
      <c r="B27" s="160" t="s">
        <v>558</v>
      </c>
      <c r="C27" s="248">
        <v>0.000955324074074074</v>
      </c>
      <c r="D27" s="38">
        <f t="shared" si="0"/>
        <v>69.95396171553188</v>
      </c>
      <c r="E27" s="39">
        <f t="shared" si="1"/>
        <v>72.95396171553188</v>
      </c>
      <c r="F27" s="85">
        <f t="shared" si="2"/>
        <v>0.0002870370370370369</v>
      </c>
    </row>
    <row r="28" spans="1:6" ht="12.75" customHeight="1">
      <c r="A28" s="40" t="s">
        <v>85</v>
      </c>
      <c r="B28" s="160" t="s">
        <v>597</v>
      </c>
      <c r="C28" s="248">
        <v>0.0009747685185185185</v>
      </c>
      <c r="D28" s="38">
        <f t="shared" si="0"/>
        <v>68.558537164569</v>
      </c>
      <c r="E28" s="39">
        <f t="shared" si="1"/>
        <v>71.558537164569</v>
      </c>
      <c r="F28" s="85">
        <f t="shared" si="2"/>
        <v>0.00030648148148148136</v>
      </c>
    </row>
    <row r="29" spans="1:6" ht="12.75" customHeight="1">
      <c r="A29" s="40" t="s">
        <v>86</v>
      </c>
      <c r="B29" s="160" t="s">
        <v>841</v>
      </c>
      <c r="C29" s="248">
        <v>0.0009841435185185185</v>
      </c>
      <c r="D29" s="38">
        <f t="shared" si="0"/>
        <v>67.90544513701047</v>
      </c>
      <c r="E29" s="39">
        <f t="shared" si="1"/>
        <v>70.90544513701047</v>
      </c>
      <c r="F29" s="85">
        <f t="shared" si="2"/>
        <v>0.0003158564814814814</v>
      </c>
    </row>
    <row r="30" spans="1:6" ht="12.75" customHeight="1">
      <c r="A30" s="40" t="s">
        <v>87</v>
      </c>
      <c r="B30" s="160" t="s">
        <v>1191</v>
      </c>
      <c r="C30" s="248">
        <v>0.0009916666666666665</v>
      </c>
      <c r="D30" s="38">
        <f t="shared" si="0"/>
        <v>67.390289449113</v>
      </c>
      <c r="E30" s="39">
        <f t="shared" si="1"/>
        <v>70.390289449113</v>
      </c>
      <c r="F30" s="85">
        <f t="shared" si="2"/>
        <v>0.0003233796296296294</v>
      </c>
    </row>
    <row r="31" spans="1:6" ht="12.75" customHeight="1">
      <c r="A31" s="40" t="s">
        <v>88</v>
      </c>
      <c r="B31" s="160" t="s">
        <v>592</v>
      </c>
      <c r="C31" s="248">
        <v>0.0010031250000000001</v>
      </c>
      <c r="D31" s="38">
        <f t="shared" si="0"/>
        <v>66.62051459559247</v>
      </c>
      <c r="E31" s="39">
        <f t="shared" si="1"/>
        <v>69.62051459559247</v>
      </c>
      <c r="F31" s="85">
        <f t="shared" si="2"/>
        <v>0.000334837962962963</v>
      </c>
    </row>
    <row r="32" spans="1:6" ht="12.75" customHeight="1">
      <c r="A32" s="40" t="s">
        <v>89</v>
      </c>
      <c r="B32" s="160" t="s">
        <v>557</v>
      </c>
      <c r="C32" s="248">
        <v>0.0010155092592592592</v>
      </c>
      <c r="D32" s="38">
        <f t="shared" si="0"/>
        <v>65.80806929564625</v>
      </c>
      <c r="E32" s="39">
        <f t="shared" si="1"/>
        <v>68.80806929564625</v>
      </c>
      <c r="F32" s="85">
        <f t="shared" si="2"/>
        <v>0.00034722222222222207</v>
      </c>
    </row>
    <row r="33" spans="1:6" ht="12.75" customHeight="1">
      <c r="A33" s="40" t="s">
        <v>90</v>
      </c>
      <c r="B33" s="160" t="s">
        <v>623</v>
      </c>
      <c r="C33" s="248">
        <v>0.0010548611111111112</v>
      </c>
      <c r="D33" s="38">
        <f t="shared" si="0"/>
        <v>63.35308316875137</v>
      </c>
      <c r="E33" s="39">
        <f t="shared" si="1"/>
        <v>66.35308316875137</v>
      </c>
      <c r="F33" s="85">
        <f t="shared" si="2"/>
        <v>0.0003865740740740741</v>
      </c>
    </row>
    <row r="34" spans="1:6" ht="12.75" customHeight="1">
      <c r="A34" s="40" t="s">
        <v>91</v>
      </c>
      <c r="B34" s="160" t="s">
        <v>549</v>
      </c>
      <c r="C34" s="248">
        <v>0.0010572916666666667</v>
      </c>
      <c r="D34" s="38">
        <f t="shared" si="0"/>
        <v>63.20744389709908</v>
      </c>
      <c r="E34" s="39">
        <f t="shared" si="1"/>
        <v>66.20744389709908</v>
      </c>
      <c r="F34" s="85">
        <f t="shared" si="2"/>
        <v>0.00038900462962962955</v>
      </c>
    </row>
    <row r="35" spans="1:6" ht="12.75" customHeight="1">
      <c r="A35" s="40" t="s">
        <v>92</v>
      </c>
      <c r="B35" s="160" t="s">
        <v>607</v>
      </c>
      <c r="C35" s="248">
        <v>0.0010689814814814815</v>
      </c>
      <c r="D35" s="38">
        <f t="shared" si="0"/>
        <v>62.516240796881775</v>
      </c>
      <c r="E35" s="39">
        <f t="shared" si="1"/>
        <v>65.51624079688177</v>
      </c>
      <c r="F35" s="85">
        <f t="shared" si="2"/>
        <v>0.0004006944444444444</v>
      </c>
    </row>
    <row r="36" spans="1:6" ht="12.75" customHeight="1">
      <c r="A36" s="40" t="s">
        <v>93</v>
      </c>
      <c r="B36" s="160" t="s">
        <v>564</v>
      </c>
      <c r="C36" s="248">
        <v>0.001074074074074074</v>
      </c>
      <c r="D36" s="38">
        <f t="shared" si="0"/>
        <v>62.2198275862069</v>
      </c>
      <c r="E36" s="39">
        <f t="shared" si="1"/>
        <v>65.21982758620689</v>
      </c>
      <c r="F36" s="85">
        <f t="shared" si="2"/>
        <v>0.00040578703703703697</v>
      </c>
    </row>
    <row r="37" spans="1:6" ht="12.75" customHeight="1">
      <c r="A37" s="40" t="s">
        <v>94</v>
      </c>
      <c r="B37" s="160" t="s">
        <v>537</v>
      </c>
      <c r="C37" s="248">
        <v>0.0010763888888888889</v>
      </c>
      <c r="D37" s="38">
        <f t="shared" si="0"/>
        <v>62.08602150537635</v>
      </c>
      <c r="E37" s="39">
        <f t="shared" si="1"/>
        <v>65.08602150537635</v>
      </c>
      <c r="F37" s="85">
        <f t="shared" si="2"/>
        <v>0.00040810185185185177</v>
      </c>
    </row>
    <row r="38" spans="1:6" ht="12.75" customHeight="1">
      <c r="A38" s="40" t="s">
        <v>95</v>
      </c>
      <c r="B38" s="160" t="s">
        <v>725</v>
      </c>
      <c r="C38" s="248">
        <v>0.0010858796296296296</v>
      </c>
      <c r="D38" s="38">
        <f t="shared" si="0"/>
        <v>61.54338094222981</v>
      </c>
      <c r="E38" s="39">
        <f t="shared" si="1"/>
        <v>64.54338094222982</v>
      </c>
      <c r="F38" s="85">
        <f t="shared" si="2"/>
        <v>0.00041759259259259245</v>
      </c>
    </row>
    <row r="39" spans="1:6" ht="12.75" customHeight="1">
      <c r="A39" s="40" t="s">
        <v>96</v>
      </c>
      <c r="B39" s="160" t="s">
        <v>620</v>
      </c>
      <c r="C39" s="248">
        <v>0.0010945601851851852</v>
      </c>
      <c r="D39" s="38">
        <f t="shared" si="0"/>
        <v>61.05530295019563</v>
      </c>
      <c r="E39" s="39">
        <f t="shared" si="1"/>
        <v>64.05530295019562</v>
      </c>
      <c r="F39" s="85">
        <f t="shared" si="2"/>
        <v>0.00042627314814814806</v>
      </c>
    </row>
    <row r="40" spans="1:6" ht="12.75" customHeight="1">
      <c r="A40" s="40" t="s">
        <v>97</v>
      </c>
      <c r="B40" s="160" t="s">
        <v>593</v>
      </c>
      <c r="C40" s="248">
        <v>0.0011032407407407408</v>
      </c>
      <c r="D40" s="38">
        <f t="shared" si="0"/>
        <v>60.57490558120017</v>
      </c>
      <c r="E40" s="39">
        <f t="shared" si="1"/>
        <v>63.57490558120017</v>
      </c>
      <c r="F40" s="85">
        <f t="shared" si="2"/>
        <v>0.0004349537037037037</v>
      </c>
    </row>
    <row r="41" spans="1:6" ht="12.75" customHeight="1">
      <c r="A41" s="40" t="s">
        <v>98</v>
      </c>
      <c r="B41" s="160" t="s">
        <v>655</v>
      </c>
      <c r="C41" s="248">
        <v>0.0011111111111111111</v>
      </c>
      <c r="D41" s="38">
        <f aca="true" t="shared" si="3" ref="D41:D85">(C$9/C41)*100</f>
        <v>60.14583333333334</v>
      </c>
      <c r="E41" s="39">
        <f aca="true" t="shared" si="4" ref="E41:E72">E$4+D41</f>
        <v>63.14583333333334</v>
      </c>
      <c r="F41" s="85">
        <f t="shared" si="2"/>
        <v>0.000442824074074074</v>
      </c>
    </row>
    <row r="42" spans="1:6" ht="12.75" customHeight="1">
      <c r="A42" s="40" t="s">
        <v>99</v>
      </c>
      <c r="B42" s="160" t="s">
        <v>703</v>
      </c>
      <c r="C42" s="248">
        <v>0.0011459490740740742</v>
      </c>
      <c r="D42" s="38">
        <f t="shared" si="3"/>
        <v>58.317341682658316</v>
      </c>
      <c r="E42" s="39">
        <f t="shared" si="4"/>
        <v>61.317341682658316</v>
      </c>
      <c r="F42" s="85">
        <f t="shared" si="2"/>
        <v>0.0004776620370370371</v>
      </c>
    </row>
    <row r="43" spans="1:6" ht="12.75" customHeight="1">
      <c r="A43" s="40" t="s">
        <v>100</v>
      </c>
      <c r="B43" s="160" t="s">
        <v>561</v>
      </c>
      <c r="C43" s="248">
        <v>0.0011572916666666667</v>
      </c>
      <c r="D43" s="38">
        <f t="shared" si="3"/>
        <v>57.74577457745775</v>
      </c>
      <c r="E43" s="39">
        <f t="shared" si="4"/>
        <v>60.74577457745775</v>
      </c>
      <c r="F43" s="85">
        <f t="shared" si="2"/>
        <v>0.0004890046296296296</v>
      </c>
    </row>
    <row r="44" spans="1:6" ht="12.75" customHeight="1">
      <c r="A44" s="40" t="s">
        <v>101</v>
      </c>
      <c r="B44" s="160" t="s">
        <v>568</v>
      </c>
      <c r="C44" s="248">
        <v>0.0011730324074074076</v>
      </c>
      <c r="D44" s="38">
        <f t="shared" si="3"/>
        <v>56.97089294523927</v>
      </c>
      <c r="E44" s="39">
        <f t="shared" si="4"/>
        <v>59.97089294523927</v>
      </c>
      <c r="F44" s="85">
        <f t="shared" si="2"/>
        <v>0.0005047453703703705</v>
      </c>
    </row>
    <row r="45" spans="1:6" ht="12.75" customHeight="1">
      <c r="A45" s="40" t="s">
        <v>102</v>
      </c>
      <c r="B45" s="160" t="s">
        <v>658</v>
      </c>
      <c r="C45" s="248">
        <v>0.0011785879629629629</v>
      </c>
      <c r="D45" s="38">
        <f t="shared" si="3"/>
        <v>56.70234704900325</v>
      </c>
      <c r="E45" s="39">
        <f t="shared" si="4"/>
        <v>59.70234704900325</v>
      </c>
      <c r="F45" s="85">
        <f t="shared" si="2"/>
        <v>0.0005103009259259258</v>
      </c>
    </row>
    <row r="46" spans="1:6" ht="12.75" customHeight="1">
      <c r="A46" s="40" t="s">
        <v>103</v>
      </c>
      <c r="B46" s="160" t="s">
        <v>573</v>
      </c>
      <c r="C46" s="248">
        <v>0.0011905092592592592</v>
      </c>
      <c r="D46" s="38">
        <f t="shared" si="3"/>
        <v>56.134551818005065</v>
      </c>
      <c r="E46" s="39">
        <f t="shared" si="4"/>
        <v>59.134551818005065</v>
      </c>
      <c r="F46" s="85">
        <f t="shared" si="2"/>
        <v>0.0005222222222222221</v>
      </c>
    </row>
    <row r="47" spans="1:6" ht="12.75" customHeight="1">
      <c r="A47" s="40" t="s">
        <v>104</v>
      </c>
      <c r="B47" s="160" t="s">
        <v>757</v>
      </c>
      <c r="C47" s="248">
        <v>0.0011943287037037037</v>
      </c>
      <c r="D47" s="38">
        <f t="shared" si="3"/>
        <v>55.95503440255839</v>
      </c>
      <c r="E47" s="39">
        <f t="shared" si="4"/>
        <v>58.95503440255839</v>
      </c>
      <c r="F47" s="85">
        <f t="shared" si="2"/>
        <v>0.0005260416666666666</v>
      </c>
    </row>
    <row r="48" spans="1:6" ht="12.75" customHeight="1">
      <c r="A48" s="40" t="s">
        <v>105</v>
      </c>
      <c r="B48" s="160" t="s">
        <v>540</v>
      </c>
      <c r="C48" s="248">
        <v>0.0011979166666666668</v>
      </c>
      <c r="D48" s="38">
        <f t="shared" si="3"/>
        <v>55.787439613526566</v>
      </c>
      <c r="E48" s="39">
        <f t="shared" si="4"/>
        <v>58.787439613526566</v>
      </c>
      <c r="F48" s="85">
        <f t="shared" si="2"/>
        <v>0.0005296296296296297</v>
      </c>
    </row>
    <row r="49" spans="1:6" ht="12.75" customHeight="1">
      <c r="A49" s="40" t="s">
        <v>106</v>
      </c>
      <c r="B49" s="160" t="s">
        <v>622</v>
      </c>
      <c r="C49" s="248">
        <v>0.001200462962962963</v>
      </c>
      <c r="D49" s="38">
        <f t="shared" si="3"/>
        <v>55.66910913999229</v>
      </c>
      <c r="E49" s="39">
        <f t="shared" si="4"/>
        <v>58.66910913999229</v>
      </c>
      <c r="F49" s="85">
        <f t="shared" si="2"/>
        <v>0.000532175925925926</v>
      </c>
    </row>
    <row r="50" spans="1:6" ht="12.75" customHeight="1">
      <c r="A50" s="40" t="s">
        <v>107</v>
      </c>
      <c r="B50" s="160" t="s">
        <v>566</v>
      </c>
      <c r="C50" s="248">
        <v>0.001203125</v>
      </c>
      <c r="D50" s="38">
        <f t="shared" si="3"/>
        <v>55.545935545935556</v>
      </c>
      <c r="E50" s="39">
        <f t="shared" si="4"/>
        <v>58.545935545935556</v>
      </c>
      <c r="F50" s="85">
        <f t="shared" si="2"/>
        <v>0.0005348379629629629</v>
      </c>
    </row>
    <row r="51" spans="1:6" ht="12.75" customHeight="1">
      <c r="A51" s="40" t="s">
        <v>108</v>
      </c>
      <c r="B51" s="160" t="s">
        <v>556</v>
      </c>
      <c r="C51" s="248">
        <v>0.0012121527777777777</v>
      </c>
      <c r="D51" s="38">
        <f t="shared" si="3"/>
        <v>55.132244820013376</v>
      </c>
      <c r="E51" s="39">
        <f t="shared" si="4"/>
        <v>58.132244820013376</v>
      </c>
      <c r="F51" s="85">
        <f t="shared" si="2"/>
        <v>0.0005438657407407406</v>
      </c>
    </row>
    <row r="52" spans="1:6" ht="12.75">
      <c r="A52" s="40" t="s">
        <v>109</v>
      </c>
      <c r="B52" s="160" t="s">
        <v>667</v>
      </c>
      <c r="C52" s="248">
        <v>0.0012152777777777778</v>
      </c>
      <c r="D52" s="38">
        <f t="shared" si="3"/>
        <v>54.9904761904762</v>
      </c>
      <c r="E52" s="39">
        <f t="shared" si="4"/>
        <v>57.9904761904762</v>
      </c>
      <c r="F52" s="85">
        <f t="shared" si="2"/>
        <v>0.0005469907407407407</v>
      </c>
    </row>
    <row r="53" spans="1:6" ht="12.75">
      <c r="A53" s="40" t="s">
        <v>110</v>
      </c>
      <c r="B53" s="160" t="s">
        <v>567</v>
      </c>
      <c r="C53" s="248">
        <v>0.0012251157407407408</v>
      </c>
      <c r="D53" s="38">
        <f t="shared" si="3"/>
        <v>54.548889938592346</v>
      </c>
      <c r="E53" s="39">
        <f t="shared" si="4"/>
        <v>57.548889938592346</v>
      </c>
      <c r="F53" s="85">
        <f t="shared" si="2"/>
        <v>0.0005568287037037037</v>
      </c>
    </row>
    <row r="54" spans="1:6" ht="12.75">
      <c r="A54" s="40" t="s">
        <v>111</v>
      </c>
      <c r="B54" s="160" t="s">
        <v>855</v>
      </c>
      <c r="C54" s="248">
        <v>0.0012312500000000001</v>
      </c>
      <c r="D54" s="38">
        <f t="shared" si="3"/>
        <v>54.27711975935326</v>
      </c>
      <c r="E54" s="39">
        <f t="shared" si="4"/>
        <v>57.27711975935326</v>
      </c>
      <c r="F54" s="85">
        <f t="shared" si="2"/>
        <v>0.000562962962962963</v>
      </c>
    </row>
    <row r="55" spans="1:6" ht="12.75">
      <c r="A55" s="40" t="s">
        <v>112</v>
      </c>
      <c r="B55" s="160" t="s">
        <v>774</v>
      </c>
      <c r="C55" s="248">
        <v>0.0012482638888888888</v>
      </c>
      <c r="D55" s="38">
        <f t="shared" si="3"/>
        <v>53.537320352341226</v>
      </c>
      <c r="E55" s="39">
        <f t="shared" si="4"/>
        <v>56.537320352341226</v>
      </c>
      <c r="F55" s="85">
        <f t="shared" si="2"/>
        <v>0.0005799768518518517</v>
      </c>
    </row>
    <row r="56" spans="1:6" ht="12.75">
      <c r="A56" s="40" t="s">
        <v>113</v>
      </c>
      <c r="B56" s="160" t="s">
        <v>586</v>
      </c>
      <c r="C56" s="248">
        <v>0.0012578703703703703</v>
      </c>
      <c r="D56" s="38">
        <f t="shared" si="3"/>
        <v>53.12845049687156</v>
      </c>
      <c r="E56" s="39">
        <f t="shared" si="4"/>
        <v>56.12845049687156</v>
      </c>
      <c r="F56" s="85">
        <f t="shared" si="2"/>
        <v>0.0005895833333333332</v>
      </c>
    </row>
    <row r="57" spans="1:6" ht="12.75">
      <c r="A57" s="40" t="s">
        <v>114</v>
      </c>
      <c r="B57" s="160" t="s">
        <v>874</v>
      </c>
      <c r="C57" s="248">
        <v>0.0012604166666666666</v>
      </c>
      <c r="D57" s="38">
        <f t="shared" si="3"/>
        <v>53.02112029384758</v>
      </c>
      <c r="E57" s="39">
        <f t="shared" si="4"/>
        <v>56.02112029384758</v>
      </c>
      <c r="F57" s="85">
        <f t="shared" si="2"/>
        <v>0.0005921296296296295</v>
      </c>
    </row>
    <row r="58" spans="1:6" ht="12.75">
      <c r="A58" s="40" t="s">
        <v>115</v>
      </c>
      <c r="B58" s="160" t="s">
        <v>555</v>
      </c>
      <c r="C58" s="248">
        <v>0.001267361111111111</v>
      </c>
      <c r="D58" s="38">
        <f t="shared" si="3"/>
        <v>52.73059360730594</v>
      </c>
      <c r="E58" s="39">
        <f t="shared" si="4"/>
        <v>55.73059360730594</v>
      </c>
      <c r="F58" s="85">
        <f t="shared" si="2"/>
        <v>0.0005990740740740739</v>
      </c>
    </row>
    <row r="59" spans="1:6" ht="12.75">
      <c r="A59" s="40" t="s">
        <v>116</v>
      </c>
      <c r="B59" s="160" t="s">
        <v>665</v>
      </c>
      <c r="C59" s="248">
        <v>0.001283912037037037</v>
      </c>
      <c r="D59" s="38">
        <f t="shared" si="3"/>
        <v>52.05084287388444</v>
      </c>
      <c r="E59" s="39">
        <f t="shared" si="4"/>
        <v>55.05084287388444</v>
      </c>
      <c r="F59" s="85">
        <f t="shared" si="2"/>
        <v>0.0006156249999999999</v>
      </c>
    </row>
    <row r="60" spans="1:6" ht="12.75">
      <c r="A60" s="40" t="s">
        <v>117</v>
      </c>
      <c r="B60" s="160" t="s">
        <v>1193</v>
      </c>
      <c r="C60" s="248">
        <v>0.0012887731481481483</v>
      </c>
      <c r="D60" s="38">
        <f t="shared" si="3"/>
        <v>51.854512797485405</v>
      </c>
      <c r="E60" s="39">
        <f t="shared" si="4"/>
        <v>54.854512797485405</v>
      </c>
      <c r="F60" s="85">
        <f t="shared" si="2"/>
        <v>0.0006204861111111112</v>
      </c>
    </row>
    <row r="61" spans="1:6" ht="12.75">
      <c r="A61" s="40" t="s">
        <v>118</v>
      </c>
      <c r="B61" s="160" t="s">
        <v>641</v>
      </c>
      <c r="C61" s="248">
        <v>0.0013032407407407409</v>
      </c>
      <c r="D61" s="38">
        <f t="shared" si="3"/>
        <v>51.278863232682056</v>
      </c>
      <c r="E61" s="39">
        <f t="shared" si="4"/>
        <v>54.278863232682056</v>
      </c>
      <c r="F61" s="85">
        <f t="shared" si="2"/>
        <v>0.0006349537037037038</v>
      </c>
    </row>
    <row r="62" spans="1:6" ht="12.75">
      <c r="A62" s="40" t="s">
        <v>119</v>
      </c>
      <c r="B62" s="160" t="s">
        <v>550</v>
      </c>
      <c r="C62" s="248">
        <v>0.0013506944444444445</v>
      </c>
      <c r="D62" s="38">
        <f t="shared" si="3"/>
        <v>49.47729220222794</v>
      </c>
      <c r="E62" s="39">
        <f t="shared" si="4"/>
        <v>52.47729220222794</v>
      </c>
      <c r="F62" s="85">
        <f t="shared" si="2"/>
        <v>0.0006824074074074074</v>
      </c>
    </row>
    <row r="63" spans="1:6" ht="12.75">
      <c r="A63" s="40" t="s">
        <v>120</v>
      </c>
      <c r="B63" s="160" t="s">
        <v>640</v>
      </c>
      <c r="C63" s="248">
        <v>0.001370949074074074</v>
      </c>
      <c r="D63" s="38">
        <f t="shared" si="3"/>
        <v>48.74630645842129</v>
      </c>
      <c r="E63" s="39">
        <f t="shared" si="4"/>
        <v>51.74630645842129</v>
      </c>
      <c r="F63" s="85">
        <f t="shared" si="2"/>
        <v>0.0007026620370370368</v>
      </c>
    </row>
    <row r="64" spans="1:6" ht="12.75">
      <c r="A64" s="40" t="s">
        <v>121</v>
      </c>
      <c r="B64" s="160" t="s">
        <v>618</v>
      </c>
      <c r="C64" s="248">
        <v>0.0013902777777777776</v>
      </c>
      <c r="D64" s="38">
        <f t="shared" si="3"/>
        <v>48.06859806859808</v>
      </c>
      <c r="E64" s="39">
        <f t="shared" si="4"/>
        <v>51.06859806859808</v>
      </c>
      <c r="F64" s="85">
        <f t="shared" si="2"/>
        <v>0.0007219907407407405</v>
      </c>
    </row>
    <row r="65" spans="1:6" ht="12.75">
      <c r="A65" s="40" t="s">
        <v>122</v>
      </c>
      <c r="B65" s="160" t="s">
        <v>569</v>
      </c>
      <c r="C65" s="248">
        <v>0.0013943287037037034</v>
      </c>
      <c r="D65" s="38">
        <f t="shared" si="3"/>
        <v>47.92894496555161</v>
      </c>
      <c r="E65" s="39">
        <f t="shared" si="4"/>
        <v>50.92894496555161</v>
      </c>
      <c r="F65" s="85">
        <f aca="true" t="shared" si="5" ref="F65:F77">C65-C$9</f>
        <v>0.0007260416666666663</v>
      </c>
    </row>
    <row r="66" spans="1:6" ht="12.75">
      <c r="A66" s="40" t="s">
        <v>123</v>
      </c>
      <c r="B66" s="160" t="s">
        <v>653</v>
      </c>
      <c r="C66" s="248">
        <v>0.001419097222222222</v>
      </c>
      <c r="D66" s="38">
        <f t="shared" si="3"/>
        <v>47.092406818367195</v>
      </c>
      <c r="E66" s="39">
        <f t="shared" si="4"/>
        <v>50.092406818367195</v>
      </c>
      <c r="F66" s="85">
        <f t="shared" si="5"/>
        <v>0.0007508101851851849</v>
      </c>
    </row>
    <row r="67" spans="1:6" ht="12.75">
      <c r="A67" s="40" t="s">
        <v>124</v>
      </c>
      <c r="B67" s="160" t="s">
        <v>638</v>
      </c>
      <c r="C67" s="248">
        <v>0.0014233796296296295</v>
      </c>
      <c r="D67" s="38">
        <f t="shared" si="3"/>
        <v>46.950723694909755</v>
      </c>
      <c r="E67" s="39">
        <f t="shared" si="4"/>
        <v>49.950723694909755</v>
      </c>
      <c r="F67" s="85">
        <f t="shared" si="5"/>
        <v>0.0007550925925925924</v>
      </c>
    </row>
    <row r="68" spans="1:6" ht="12.75">
      <c r="A68" s="40" t="s">
        <v>125</v>
      </c>
      <c r="B68" s="160" t="s">
        <v>588</v>
      </c>
      <c r="C68" s="248">
        <v>0.0014239583333333333</v>
      </c>
      <c r="D68" s="38">
        <f t="shared" si="3"/>
        <v>46.931642688775106</v>
      </c>
      <c r="E68" s="39">
        <f t="shared" si="4"/>
        <v>49.931642688775106</v>
      </c>
      <c r="F68" s="85">
        <f t="shared" si="5"/>
        <v>0.0007556712962962962</v>
      </c>
    </row>
    <row r="69" spans="1:6" ht="12.75">
      <c r="A69" s="40" t="s">
        <v>126</v>
      </c>
      <c r="B69" s="160" t="s">
        <v>635</v>
      </c>
      <c r="C69" s="248">
        <v>0.0014711805555555557</v>
      </c>
      <c r="D69" s="38">
        <f t="shared" si="3"/>
        <v>45.42522224844623</v>
      </c>
      <c r="E69" s="39">
        <f t="shared" si="4"/>
        <v>48.42522224844623</v>
      </c>
      <c r="F69" s="85">
        <f t="shared" si="5"/>
        <v>0.0008028935185185185</v>
      </c>
    </row>
    <row r="70" spans="1:6" ht="12.75">
      <c r="A70" s="40" t="s">
        <v>127</v>
      </c>
      <c r="B70" s="160" t="s">
        <v>848</v>
      </c>
      <c r="C70" s="248">
        <v>0.001511226851851852</v>
      </c>
      <c r="D70" s="38">
        <f t="shared" si="3"/>
        <v>44.22149038829747</v>
      </c>
      <c r="E70" s="39">
        <f t="shared" si="4"/>
        <v>47.22149038829747</v>
      </c>
      <c r="F70" s="85">
        <f t="shared" si="5"/>
        <v>0.0008429398148148148</v>
      </c>
    </row>
    <row r="71" spans="1:6" ht="12.75">
      <c r="A71" s="40" t="s">
        <v>128</v>
      </c>
      <c r="B71" s="160" t="s">
        <v>644</v>
      </c>
      <c r="C71" s="248">
        <v>0.0015637731481481481</v>
      </c>
      <c r="D71" s="38">
        <f t="shared" si="3"/>
        <v>42.73554881207905</v>
      </c>
      <c r="E71" s="39">
        <f t="shared" si="4"/>
        <v>45.73554881207905</v>
      </c>
      <c r="F71" s="85">
        <f t="shared" si="5"/>
        <v>0.000895486111111111</v>
      </c>
    </row>
    <row r="72" spans="1:6" ht="12.75">
      <c r="A72" s="40" t="s">
        <v>129</v>
      </c>
      <c r="B72" s="160" t="s">
        <v>714</v>
      </c>
      <c r="C72" s="248">
        <v>0.0015769675925925927</v>
      </c>
      <c r="D72" s="38">
        <f t="shared" si="3"/>
        <v>42.37798165137615</v>
      </c>
      <c r="E72" s="39">
        <f t="shared" si="4"/>
        <v>45.37798165137615</v>
      </c>
      <c r="F72" s="85">
        <f t="shared" si="5"/>
        <v>0.0009086805555555556</v>
      </c>
    </row>
    <row r="73" spans="1:6" ht="12.75">
      <c r="A73" s="40" t="s">
        <v>130</v>
      </c>
      <c r="B73" s="160" t="s">
        <v>1105</v>
      </c>
      <c r="C73" s="248">
        <v>0.0015791666666666669</v>
      </c>
      <c r="D73" s="38">
        <f t="shared" si="3"/>
        <v>42.318968044561714</v>
      </c>
      <c r="E73" s="39">
        <f aca="true" t="shared" si="6" ref="E73:E85">E$4+D73</f>
        <v>45.318968044561714</v>
      </c>
      <c r="F73" s="85">
        <f t="shared" si="5"/>
        <v>0.0009108796296296298</v>
      </c>
    </row>
    <row r="74" spans="1:6" ht="12.75">
      <c r="A74" s="40" t="s">
        <v>131</v>
      </c>
      <c r="B74" s="160" t="s">
        <v>590</v>
      </c>
      <c r="C74" s="248">
        <v>0.0015820601851851848</v>
      </c>
      <c r="D74" s="38">
        <f t="shared" si="3"/>
        <v>42.241568512692965</v>
      </c>
      <c r="E74" s="39">
        <f t="shared" si="6"/>
        <v>45.241568512692965</v>
      </c>
      <c r="F74" s="85">
        <f t="shared" si="5"/>
        <v>0.0009137731481481477</v>
      </c>
    </row>
    <row r="75" spans="1:6" ht="12.75">
      <c r="A75" s="40" t="s">
        <v>132</v>
      </c>
      <c r="B75" s="160" t="s">
        <v>794</v>
      </c>
      <c r="C75" s="248">
        <v>0.0016236111111111113</v>
      </c>
      <c r="D75" s="38">
        <f t="shared" si="3"/>
        <v>41.160536070715715</v>
      </c>
      <c r="E75" s="39">
        <f t="shared" si="6"/>
        <v>44.160536070715715</v>
      </c>
      <c r="F75" s="85">
        <f t="shared" si="5"/>
        <v>0.0009553240740740741</v>
      </c>
    </row>
    <row r="76" spans="1:6" ht="12.75">
      <c r="A76" s="40" t="s">
        <v>133</v>
      </c>
      <c r="B76" s="160" t="s">
        <v>721</v>
      </c>
      <c r="C76" s="248">
        <v>0.001632986111111111</v>
      </c>
      <c r="D76" s="38">
        <f t="shared" si="3"/>
        <v>40.9242327592317</v>
      </c>
      <c r="E76" s="39">
        <f t="shared" si="6"/>
        <v>43.9242327592317</v>
      </c>
      <c r="F76" s="85">
        <f t="shared" si="5"/>
        <v>0.000964699074074074</v>
      </c>
    </row>
    <row r="77" spans="1:6" ht="12.75">
      <c r="A77" s="40" t="s">
        <v>134</v>
      </c>
      <c r="B77" s="160" t="s">
        <v>605</v>
      </c>
      <c r="C77" s="248">
        <v>0.0016465277777777778</v>
      </c>
      <c r="D77" s="38">
        <f t="shared" si="3"/>
        <v>40.58765640376775</v>
      </c>
      <c r="E77" s="39">
        <f t="shared" si="6"/>
        <v>43.58765640376775</v>
      </c>
      <c r="F77" s="85">
        <f t="shared" si="5"/>
        <v>0.0009782407407407407</v>
      </c>
    </row>
    <row r="78" spans="1:6" ht="12.75">
      <c r="A78" s="40" t="s">
        <v>135</v>
      </c>
      <c r="B78" s="160" t="s">
        <v>718</v>
      </c>
      <c r="C78" s="248">
        <v>0.0017148148148148146</v>
      </c>
      <c r="D78" s="38">
        <f t="shared" si="3"/>
        <v>38.97138228941686</v>
      </c>
      <c r="E78" s="39">
        <f t="shared" si="6"/>
        <v>41.97138228941686</v>
      </c>
      <c r="F78" s="85">
        <f aca="true" t="shared" si="7" ref="F78:F85">C78-C$9</f>
        <v>0.0010465277777777775</v>
      </c>
    </row>
    <row r="79" spans="1:6" ht="12.75">
      <c r="A79" s="40" t="s">
        <v>136</v>
      </c>
      <c r="B79" s="160" t="s">
        <v>651</v>
      </c>
      <c r="C79" s="248">
        <v>0.001719212962962963</v>
      </c>
      <c r="D79" s="38">
        <f t="shared" si="3"/>
        <v>38.871684394775826</v>
      </c>
      <c r="E79" s="39">
        <f t="shared" si="6"/>
        <v>41.871684394775826</v>
      </c>
      <c r="F79" s="85">
        <f t="shared" si="7"/>
        <v>0.0010509259259259259</v>
      </c>
    </row>
    <row r="80" spans="1:6" ht="12.75">
      <c r="A80" s="40" t="s">
        <v>137</v>
      </c>
      <c r="B80" s="160" t="s">
        <v>606</v>
      </c>
      <c r="C80" s="248">
        <v>0.0017212962962962963</v>
      </c>
      <c r="D80" s="38">
        <f t="shared" si="3"/>
        <v>38.824636901559984</v>
      </c>
      <c r="E80" s="39">
        <f t="shared" si="6"/>
        <v>41.824636901559984</v>
      </c>
      <c r="F80" s="85">
        <f t="shared" si="7"/>
        <v>0.0010530092592592592</v>
      </c>
    </row>
    <row r="81" spans="1:6" ht="12.75">
      <c r="A81" s="40" t="s">
        <v>138</v>
      </c>
      <c r="B81" s="160" t="s">
        <v>598</v>
      </c>
      <c r="C81" s="248">
        <v>0.001785300925925926</v>
      </c>
      <c r="D81" s="38">
        <f t="shared" si="3"/>
        <v>37.43273905996759</v>
      </c>
      <c r="E81" s="39">
        <f t="shared" si="6"/>
        <v>40.43273905996759</v>
      </c>
      <c r="F81" s="85">
        <f t="shared" si="7"/>
        <v>0.001117013888888889</v>
      </c>
    </row>
    <row r="82" spans="1:6" ht="12.75">
      <c r="A82" s="40" t="s">
        <v>139</v>
      </c>
      <c r="B82" s="160" t="s">
        <v>642</v>
      </c>
      <c r="C82" s="248">
        <v>0.001829513888888889</v>
      </c>
      <c r="D82" s="38">
        <f t="shared" si="3"/>
        <v>36.52812045296388</v>
      </c>
      <c r="E82" s="39">
        <f t="shared" si="6"/>
        <v>39.52812045296388</v>
      </c>
      <c r="F82" s="85">
        <f t="shared" si="7"/>
        <v>0.0011612268518518519</v>
      </c>
    </row>
    <row r="83" spans="1:6" ht="12.75">
      <c r="A83" s="40" t="s">
        <v>140</v>
      </c>
      <c r="B83" s="160" t="s">
        <v>603</v>
      </c>
      <c r="C83" s="248">
        <v>0.001902083333333333</v>
      </c>
      <c r="D83" s="38">
        <f t="shared" si="3"/>
        <v>35.13447730315201</v>
      </c>
      <c r="E83" s="39">
        <f t="shared" si="6"/>
        <v>38.13447730315201</v>
      </c>
      <c r="F83" s="85">
        <f t="shared" si="7"/>
        <v>0.001233796296296296</v>
      </c>
    </row>
    <row r="84" spans="1:6" ht="12.75">
      <c r="A84" s="40" t="s">
        <v>141</v>
      </c>
      <c r="B84" s="160" t="s">
        <v>546</v>
      </c>
      <c r="C84" s="248">
        <v>0.0019202546296296296</v>
      </c>
      <c r="D84" s="38">
        <f t="shared" si="3"/>
        <v>34.802001084925564</v>
      </c>
      <c r="E84" s="39">
        <f t="shared" si="6"/>
        <v>37.802001084925564</v>
      </c>
      <c r="F84" s="85">
        <f t="shared" si="7"/>
        <v>0.0012519675925925925</v>
      </c>
    </row>
    <row r="85" spans="1:6" ht="12.75">
      <c r="A85" s="40" t="s">
        <v>142</v>
      </c>
      <c r="B85" s="160" t="s">
        <v>612</v>
      </c>
      <c r="C85" s="248">
        <v>0.0019966435185185187</v>
      </c>
      <c r="D85" s="38">
        <f t="shared" si="3"/>
        <v>33.470523447916065</v>
      </c>
      <c r="E85" s="39">
        <f t="shared" si="6"/>
        <v>36.470523447916065</v>
      </c>
      <c r="F85" s="85">
        <f t="shared" si="7"/>
        <v>0.0013283564814814816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156"/>
  <sheetViews>
    <sheetView zoomScale="160" zoomScaleNormal="160" workbookViewId="0" topLeftCell="A1">
      <selection activeCell="A1" sqref="A1:V1"/>
    </sheetView>
  </sheetViews>
  <sheetFormatPr defaultColWidth="9.00390625" defaultRowHeight="12.75" outlineLevelCol="1"/>
  <cols>
    <col min="1" max="1" width="5.75390625" style="0" customWidth="1"/>
    <col min="2" max="2" width="17.375" style="51" bestFit="1" customWidth="1"/>
    <col min="3" max="3" width="3.125" style="0" customWidth="1" outlineLevel="1"/>
    <col min="4" max="4" width="3.125" style="5" customWidth="1" outlineLevel="1"/>
    <col min="5" max="6" width="3.125" style="0" customWidth="1" outlineLevel="1"/>
    <col min="7" max="7" width="3.125" style="6" customWidth="1" outlineLevel="1"/>
    <col min="8" max="8" width="3.125" style="0" customWidth="1" outlineLevel="1"/>
    <col min="9" max="9" width="3.125" style="6" customWidth="1" outlineLevel="1"/>
    <col min="10" max="11" width="3.125" style="0" customWidth="1" outlineLevel="1"/>
    <col min="12" max="12" width="3.125" style="7" customWidth="1" outlineLevel="1"/>
    <col min="13" max="16" width="3.125" style="0" customWidth="1" outlineLevel="1"/>
    <col min="17" max="17" width="3.125" style="6" customWidth="1" outlineLevel="1"/>
    <col min="18" max="18" width="3.125" style="124" customWidth="1"/>
    <col min="19" max="19" width="5.75390625" style="0" bestFit="1" customWidth="1"/>
    <col min="20" max="20" width="1.875" style="4" customWidth="1"/>
    <col min="21" max="21" width="3.875" style="44" bestFit="1" customWidth="1"/>
    <col min="22" max="22" width="2.375" style="4" bestFit="1" customWidth="1"/>
  </cols>
  <sheetData>
    <row r="1" spans="1:22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22" ht="12.75" customHeight="1">
      <c r="A2" s="250">
        <f>AVERAGE(C2:O3)</f>
        <v>32.53846153846154</v>
      </c>
      <c r="B2" s="208" t="s">
        <v>289</v>
      </c>
      <c r="C2" s="53">
        <f aca="true" t="shared" si="0" ref="C2:R2">COUNTA(C5:C156)</f>
        <v>22</v>
      </c>
      <c r="D2" s="53">
        <f t="shared" si="0"/>
        <v>22</v>
      </c>
      <c r="E2" s="53">
        <f t="shared" si="0"/>
        <v>63</v>
      </c>
      <c r="F2" s="53">
        <f t="shared" si="0"/>
        <v>25</v>
      </c>
      <c r="G2" s="53">
        <f t="shared" si="0"/>
        <v>62</v>
      </c>
      <c r="H2" s="53">
        <f t="shared" si="0"/>
        <v>39</v>
      </c>
      <c r="I2" s="53">
        <f t="shared" si="0"/>
        <v>45</v>
      </c>
      <c r="J2" s="53">
        <f t="shared" si="0"/>
        <v>25</v>
      </c>
      <c r="K2" s="53">
        <f t="shared" si="0"/>
        <v>26</v>
      </c>
      <c r="L2" s="53">
        <f t="shared" si="0"/>
        <v>26</v>
      </c>
      <c r="M2" s="53">
        <f t="shared" si="0"/>
        <v>24</v>
      </c>
      <c r="N2" s="53">
        <f t="shared" si="0"/>
        <v>22</v>
      </c>
      <c r="O2" s="53">
        <f t="shared" si="0"/>
        <v>22</v>
      </c>
      <c r="P2" s="53">
        <f t="shared" si="0"/>
        <v>42</v>
      </c>
      <c r="Q2" s="53">
        <f t="shared" si="0"/>
        <v>24</v>
      </c>
      <c r="R2" s="53">
        <f t="shared" si="0"/>
        <v>48</v>
      </c>
      <c r="S2" s="253" t="s">
        <v>2</v>
      </c>
      <c r="T2" s="256" t="s">
        <v>3</v>
      </c>
      <c r="U2" s="256" t="s">
        <v>4</v>
      </c>
      <c r="V2" s="259" t="s">
        <v>358</v>
      </c>
    </row>
    <row r="3" spans="1:22" s="1" customFormat="1" ht="82.5" customHeight="1">
      <c r="A3" s="258" t="s">
        <v>1215</v>
      </c>
      <c r="B3" s="258"/>
      <c r="C3" s="3" t="s">
        <v>359</v>
      </c>
      <c r="D3" s="50" t="s">
        <v>7</v>
      </c>
      <c r="E3" s="49" t="s">
        <v>9</v>
      </c>
      <c r="F3" s="3" t="s">
        <v>8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50" t="s">
        <v>64</v>
      </c>
      <c r="R3" s="50" t="s">
        <v>63</v>
      </c>
      <c r="S3" s="253"/>
      <c r="T3" s="256"/>
      <c r="U3" s="256"/>
      <c r="V3" s="259"/>
    </row>
    <row r="4" spans="1:22" ht="14.25" customHeight="1">
      <c r="A4" s="258"/>
      <c r="B4" s="258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253"/>
      <c r="T4" s="256"/>
      <c r="U4" s="256"/>
      <c r="V4" s="259"/>
    </row>
    <row r="5" spans="1:22" ht="12.75" customHeight="1">
      <c r="A5" s="188" t="s">
        <v>66</v>
      </c>
      <c r="B5" s="220" t="s">
        <v>567</v>
      </c>
      <c r="C5" s="242">
        <v>79.84944078004015</v>
      </c>
      <c r="D5" s="242">
        <v>85.27084226765655</v>
      </c>
      <c r="E5" s="242">
        <v>41.40920716112532</v>
      </c>
      <c r="F5" s="242">
        <v>59.782492482459055</v>
      </c>
      <c r="G5" s="242">
        <v>74.14814814814815</v>
      </c>
      <c r="H5" s="242">
        <v>95.46481954064892</v>
      </c>
      <c r="I5" s="242">
        <v>89.81553303081712</v>
      </c>
      <c r="J5" s="242">
        <v>82.37938511577481</v>
      </c>
      <c r="K5" s="242">
        <v>82.60513244387607</v>
      </c>
      <c r="L5" s="242">
        <v>92.93147429468452</v>
      </c>
      <c r="M5" s="242">
        <v>116.38747619581046</v>
      </c>
      <c r="N5" s="242">
        <v>101.11692621904518</v>
      </c>
      <c r="O5" s="242">
        <v>109.83584738243124</v>
      </c>
      <c r="P5" s="242">
        <v>79.52650822669104</v>
      </c>
      <c r="Q5" s="242">
        <v>57.548889938592346</v>
      </c>
      <c r="R5" s="242">
        <v>63.11180124223602</v>
      </c>
      <c r="S5" s="109">
        <v>1089.3315336456244</v>
      </c>
      <c r="T5" s="190">
        <v>16</v>
      </c>
      <c r="U5" s="106">
        <f>S5-$S$5</f>
        <v>0</v>
      </c>
      <c r="V5" s="184">
        <v>1974</v>
      </c>
    </row>
    <row r="6" spans="1:22" ht="12.75" customHeight="1">
      <c r="A6" s="188" t="s">
        <v>67</v>
      </c>
      <c r="B6" s="224" t="s">
        <v>566</v>
      </c>
      <c r="C6" s="242">
        <v>80.23782069760739</v>
      </c>
      <c r="D6" s="242">
        <v>72.21774778696852</v>
      </c>
      <c r="E6" s="242">
        <v>51.89514066496164</v>
      </c>
      <c r="F6" s="242">
        <v>74.55789473684209</v>
      </c>
      <c r="G6" s="242">
        <v>68.12962962962963</v>
      </c>
      <c r="H6" s="242">
        <v>88.24925816023737</v>
      </c>
      <c r="I6" s="242">
        <v>91.43229888787822</v>
      </c>
      <c r="J6" s="242">
        <v>96.15124977193942</v>
      </c>
      <c r="K6" s="242">
        <v>88.15587358878582</v>
      </c>
      <c r="L6" s="242">
        <v>82.47747032620165</v>
      </c>
      <c r="M6" s="242">
        <v>108.9436849622526</v>
      </c>
      <c r="N6" s="242">
        <v>103.46052631578947</v>
      </c>
      <c r="O6" s="242">
        <v>107.24833655290836</v>
      </c>
      <c r="P6" s="242">
        <v>90.84277879341865</v>
      </c>
      <c r="Q6" s="242">
        <v>58.545935545935556</v>
      </c>
      <c r="R6" s="242">
        <v>30.81366459627329</v>
      </c>
      <c r="S6" s="109">
        <v>1083.9749405808298</v>
      </c>
      <c r="T6" s="190">
        <v>16</v>
      </c>
      <c r="U6" s="106">
        <f aca="true" t="shared" si="1" ref="U6:U69">S6-$S$5</f>
        <v>-5.356593064794652</v>
      </c>
      <c r="V6" s="184">
        <v>1989</v>
      </c>
    </row>
    <row r="7" spans="1:22" ht="12.75" customHeight="1">
      <c r="A7" s="188" t="s">
        <v>68</v>
      </c>
      <c r="B7" s="224" t="s">
        <v>774</v>
      </c>
      <c r="C7" s="242">
        <v>92.90838666217581</v>
      </c>
      <c r="D7" s="242">
        <v>89.85065108415151</v>
      </c>
      <c r="E7" s="242">
        <v>55.987212276214834</v>
      </c>
      <c r="F7" s="242">
        <v>60.82579108540319</v>
      </c>
      <c r="G7" s="242">
        <v>71.37037037037037</v>
      </c>
      <c r="H7" s="242">
        <v>82.89881494986327</v>
      </c>
      <c r="I7" s="242">
        <v>79.66663655621018</v>
      </c>
      <c r="J7" s="242"/>
      <c r="K7" s="242">
        <v>77.27333155114988</v>
      </c>
      <c r="L7" s="242">
        <v>86.2030577408342</v>
      </c>
      <c r="M7" s="242"/>
      <c r="N7" s="242">
        <v>93.04747232682871</v>
      </c>
      <c r="O7" s="242">
        <v>95.83135174684472</v>
      </c>
      <c r="P7" s="242">
        <v>71.77513711151735</v>
      </c>
      <c r="Q7" s="242">
        <v>56.537320352341226</v>
      </c>
      <c r="R7" s="242">
        <v>73.67080745341616</v>
      </c>
      <c r="S7" s="109">
        <v>975.3218086387654</v>
      </c>
      <c r="T7" s="190">
        <v>14</v>
      </c>
      <c r="U7" s="106">
        <f t="shared" si="1"/>
        <v>-114.00972500685896</v>
      </c>
      <c r="V7" s="184">
        <v>1974</v>
      </c>
    </row>
    <row r="8" spans="1:22" ht="12.75" customHeight="1">
      <c r="A8" s="188" t="s">
        <v>69</v>
      </c>
      <c r="B8" s="224" t="s">
        <v>609</v>
      </c>
      <c r="C8" s="242">
        <v>56.317341722375154</v>
      </c>
      <c r="D8" s="242">
        <v>58.730915468305376</v>
      </c>
      <c r="E8" s="242">
        <v>81.56265984654732</v>
      </c>
      <c r="F8" s="242">
        <v>68.3653846153846</v>
      </c>
      <c r="G8" s="242">
        <v>101</v>
      </c>
      <c r="H8" s="242">
        <v>72.57810515621031</v>
      </c>
      <c r="I8" s="242">
        <v>87.88961475234507</v>
      </c>
      <c r="J8" s="242">
        <v>77.99824663939216</v>
      </c>
      <c r="K8" s="242">
        <v>75.78283631122697</v>
      </c>
      <c r="L8" s="242">
        <v>70.42966011623437</v>
      </c>
      <c r="M8" s="242"/>
      <c r="N8" s="242">
        <v>90.44117647058823</v>
      </c>
      <c r="O8" s="242">
        <v>92.4826388888889</v>
      </c>
      <c r="P8" s="242">
        <v>89.96526508226691</v>
      </c>
      <c r="Q8" s="242"/>
      <c r="R8" s="242">
        <v>46.3416149068323</v>
      </c>
      <c r="S8" s="109">
        <v>967.2265033473903</v>
      </c>
      <c r="T8" s="190">
        <v>14</v>
      </c>
      <c r="U8" s="106">
        <f t="shared" si="1"/>
        <v>-122.10503029823406</v>
      </c>
      <c r="V8" s="184">
        <v>1976</v>
      </c>
    </row>
    <row r="9" spans="1:22" ht="12.75" customHeight="1">
      <c r="A9" s="188" t="s">
        <v>70</v>
      </c>
      <c r="B9" s="224" t="s">
        <v>554</v>
      </c>
      <c r="C9" s="242">
        <v>87.38636363636364</v>
      </c>
      <c r="D9" s="242"/>
      <c r="E9" s="242">
        <v>28.877237851662407</v>
      </c>
      <c r="F9" s="242">
        <v>52.50480629187299</v>
      </c>
      <c r="G9" s="242">
        <v>57.018518518518526</v>
      </c>
      <c r="H9" s="242">
        <v>104.3520782396088</v>
      </c>
      <c r="I9" s="242">
        <v>89.5352251040103</v>
      </c>
      <c r="J9" s="242">
        <v>70.2602703938345</v>
      </c>
      <c r="K9" s="242">
        <v>79.29448537620004</v>
      </c>
      <c r="L9" s="242">
        <v>86.35210457412623</v>
      </c>
      <c r="M9" s="242">
        <v>107.67897271268058</v>
      </c>
      <c r="N9" s="242">
        <v>90.12669287898645</v>
      </c>
      <c r="O9" s="242">
        <v>111.96310635390573</v>
      </c>
      <c r="P9" s="242"/>
      <c r="Q9" s="242"/>
      <c r="R9" s="242"/>
      <c r="S9" s="109">
        <v>965.3498619317701</v>
      </c>
      <c r="T9" s="190">
        <v>12</v>
      </c>
      <c r="U9" s="106">
        <f t="shared" si="1"/>
        <v>-123.98167171385433</v>
      </c>
      <c r="V9" s="184">
        <v>1992</v>
      </c>
    </row>
    <row r="10" spans="1:22" ht="12.75" customHeight="1">
      <c r="A10" s="188" t="s">
        <v>71</v>
      </c>
      <c r="B10" s="224" t="s">
        <v>714</v>
      </c>
      <c r="C10" s="242"/>
      <c r="D10" s="242"/>
      <c r="E10" s="242">
        <v>46.26854219948849</v>
      </c>
      <c r="F10" s="242">
        <v>53.535236396074936</v>
      </c>
      <c r="G10" s="242">
        <v>68.5925925925926</v>
      </c>
      <c r="H10" s="242">
        <v>84.1462658816238</v>
      </c>
      <c r="I10" s="242">
        <v>70.26020206893448</v>
      </c>
      <c r="J10" s="242">
        <v>66.23674695103267</v>
      </c>
      <c r="K10" s="242">
        <v>77.10315801611438</v>
      </c>
      <c r="L10" s="242">
        <v>73.73614457831326</v>
      </c>
      <c r="M10" s="242">
        <v>103.1933050447902</v>
      </c>
      <c r="N10" s="242">
        <v>94.63680952937055</v>
      </c>
      <c r="O10" s="242">
        <v>101.95121951219512</v>
      </c>
      <c r="P10" s="242">
        <v>68.10054844606947</v>
      </c>
      <c r="Q10" s="242">
        <v>45.37798165137615</v>
      </c>
      <c r="R10" s="242">
        <v>76.77639751552795</v>
      </c>
      <c r="S10" s="109">
        <v>938.2686265326395</v>
      </c>
      <c r="T10" s="190">
        <v>14</v>
      </c>
      <c r="U10" s="106">
        <f t="shared" si="1"/>
        <v>-151.06290711298493</v>
      </c>
      <c r="V10" s="184">
        <v>1968</v>
      </c>
    </row>
    <row r="11" spans="1:22" ht="12.75" customHeight="1">
      <c r="A11" s="188" t="s">
        <v>72</v>
      </c>
      <c r="B11" s="252" t="s">
        <v>591</v>
      </c>
      <c r="C11" s="242">
        <v>71.47987773815589</v>
      </c>
      <c r="D11" s="242">
        <v>68.02302516841279</v>
      </c>
      <c r="E11" s="242"/>
      <c r="F11" s="242">
        <v>59.65</v>
      </c>
      <c r="G11" s="242">
        <v>47.75925925925926</v>
      </c>
      <c r="H11" s="242">
        <v>83.55541909732884</v>
      </c>
      <c r="I11" s="242">
        <v>63.32893236191509</v>
      </c>
      <c r="J11" s="242">
        <v>64.99399579705795</v>
      </c>
      <c r="K11" s="242">
        <v>71.3250171241899</v>
      </c>
      <c r="L11" s="242">
        <v>87.37209407712875</v>
      </c>
      <c r="M11" s="242">
        <v>97.46696111544125</v>
      </c>
      <c r="N11" s="242">
        <v>83.55263157894737</v>
      </c>
      <c r="O11" s="242">
        <v>95.81931236283835</v>
      </c>
      <c r="P11" s="242">
        <v>44.40767824497257</v>
      </c>
      <c r="Q11" s="242">
        <v>76.8080020452512</v>
      </c>
      <c r="R11" s="242">
        <v>7.211180124223603</v>
      </c>
      <c r="S11" s="109">
        <v>923.3752684666675</v>
      </c>
      <c r="T11" s="190">
        <v>15</v>
      </c>
      <c r="U11" s="106">
        <f t="shared" si="1"/>
        <v>-165.95626517895687</v>
      </c>
      <c r="V11" s="184">
        <v>2003</v>
      </c>
    </row>
    <row r="12" spans="1:22" s="1" customFormat="1" ht="12.75" customHeight="1">
      <c r="A12" s="188" t="s">
        <v>73</v>
      </c>
      <c r="B12" s="220" t="s">
        <v>588</v>
      </c>
      <c r="C12" s="242">
        <v>71.92307692307693</v>
      </c>
      <c r="D12" s="242">
        <v>74.74449063858401</v>
      </c>
      <c r="E12" s="242">
        <v>47.547314578005114</v>
      </c>
      <c r="F12" s="242">
        <v>52.16112236042811</v>
      </c>
      <c r="G12" s="242">
        <v>69.51851851851852</v>
      </c>
      <c r="H12" s="242">
        <v>89.86162672966587</v>
      </c>
      <c r="I12" s="242">
        <v>83.77960246664014</v>
      </c>
      <c r="J12" s="242">
        <v>67.62221108047129</v>
      </c>
      <c r="K12" s="242">
        <v>66.23</v>
      </c>
      <c r="L12" s="242">
        <v>78.2709844875491</v>
      </c>
      <c r="M12" s="242">
        <v>40.69522897718206</v>
      </c>
      <c r="N12" s="242">
        <v>91.1893661893662</v>
      </c>
      <c r="O12" s="242">
        <v>101.04224240031584</v>
      </c>
      <c r="P12" s="242">
        <v>70.02010968921388</v>
      </c>
      <c r="Q12" s="242">
        <v>49.931642688775106</v>
      </c>
      <c r="R12" s="242">
        <v>41.37267080745342</v>
      </c>
      <c r="S12" s="109">
        <v>916.3633514838298</v>
      </c>
      <c r="T12" s="190">
        <v>16</v>
      </c>
      <c r="U12" s="106">
        <f t="shared" si="1"/>
        <v>-172.96818216179463</v>
      </c>
      <c r="V12" s="184">
        <v>1964</v>
      </c>
    </row>
    <row r="13" spans="1:22" s="1" customFormat="1" ht="12.75" customHeight="1">
      <c r="A13" s="188" t="s">
        <v>74</v>
      </c>
      <c r="B13" s="224" t="s">
        <v>602</v>
      </c>
      <c r="C13" s="242">
        <v>67.05420827389443</v>
      </c>
      <c r="D13" s="242">
        <v>68.49444585771221</v>
      </c>
      <c r="E13" s="242">
        <v>49.33759590792839</v>
      </c>
      <c r="F13" s="242">
        <v>50.75217757797133</v>
      </c>
      <c r="G13" s="242">
        <v>61.64814814814815</v>
      </c>
      <c r="H13" s="242">
        <v>75.1558752997602</v>
      </c>
      <c r="I13" s="242">
        <v>72.10291045986895</v>
      </c>
      <c r="J13" s="242">
        <v>73.51813755742988</v>
      </c>
      <c r="K13" s="242">
        <v>68.17983004248939</v>
      </c>
      <c r="L13" s="242">
        <v>80.74223715271474</v>
      </c>
      <c r="M13" s="242">
        <v>93.82693250531133</v>
      </c>
      <c r="N13" s="242">
        <v>79.7516297860619</v>
      </c>
      <c r="O13" s="242">
        <v>93.85734563520228</v>
      </c>
      <c r="P13" s="242">
        <v>70.56855575868373</v>
      </c>
      <c r="Q13" s="242"/>
      <c r="R13" s="242">
        <v>68.08074534161491</v>
      </c>
      <c r="S13" s="109">
        <v>911.332853670744</v>
      </c>
      <c r="T13" s="190">
        <v>15</v>
      </c>
      <c r="U13" s="106">
        <f t="shared" si="1"/>
        <v>-177.99867997488036</v>
      </c>
      <c r="V13" s="184">
        <v>1966</v>
      </c>
    </row>
    <row r="14" spans="1:22" s="1" customFormat="1" ht="12.75" customHeight="1">
      <c r="A14" s="188" t="s">
        <v>75</v>
      </c>
      <c r="B14" s="48" t="s">
        <v>594</v>
      </c>
      <c r="C14" s="242">
        <v>69.68401486988847</v>
      </c>
      <c r="D14" s="242"/>
      <c r="E14" s="242">
        <v>64.68286445012788</v>
      </c>
      <c r="F14" s="242">
        <v>41.49377123442809</v>
      </c>
      <c r="G14" s="242">
        <v>68.5925925925926</v>
      </c>
      <c r="H14" s="242">
        <v>88.40713813615335</v>
      </c>
      <c r="I14" s="242">
        <v>79.0549744679104</v>
      </c>
      <c r="J14" s="242">
        <v>53.37803815241599</v>
      </c>
      <c r="K14" s="242">
        <v>73.11797124438208</v>
      </c>
      <c r="L14" s="242">
        <v>58.615472971217976</v>
      </c>
      <c r="M14" s="242">
        <v>94.80157741801577</v>
      </c>
      <c r="N14" s="242">
        <v>85.79111020491385</v>
      </c>
      <c r="O14" s="242">
        <v>101.21092204194697</v>
      </c>
      <c r="P14" s="242">
        <v>64.11517367458866</v>
      </c>
      <c r="Q14" s="242"/>
      <c r="R14" s="242"/>
      <c r="S14" s="109">
        <v>901.451850224154</v>
      </c>
      <c r="T14" s="190">
        <v>13</v>
      </c>
      <c r="U14" s="106">
        <f t="shared" si="1"/>
        <v>-187.87968342147042</v>
      </c>
      <c r="V14" s="184">
        <v>1983</v>
      </c>
    </row>
    <row r="15" spans="1:22" ht="12.75" customHeight="1">
      <c r="A15" s="188" t="s">
        <v>76</v>
      </c>
      <c r="B15" s="209" t="s">
        <v>638</v>
      </c>
      <c r="C15" s="242"/>
      <c r="D15" s="242">
        <v>79.03954888286589</v>
      </c>
      <c r="E15" s="242">
        <v>49.08184143222506</v>
      </c>
      <c r="F15" s="242"/>
      <c r="G15" s="242">
        <v>59.333333333333336</v>
      </c>
      <c r="H15" s="242">
        <v>87.3828125</v>
      </c>
      <c r="I15" s="242"/>
      <c r="J15" s="242">
        <v>70.2602703938345</v>
      </c>
      <c r="K15" s="242">
        <v>82.52595748658311</v>
      </c>
      <c r="L15" s="242">
        <v>81.13075657894737</v>
      </c>
      <c r="M15" s="242">
        <v>109.73435728275436</v>
      </c>
      <c r="N15" s="242">
        <v>101.10721123165284</v>
      </c>
      <c r="O15" s="242"/>
      <c r="P15" s="242">
        <v>66.61974405850091</v>
      </c>
      <c r="Q15" s="242">
        <v>49.950723694909755</v>
      </c>
      <c r="R15" s="242">
        <v>46.962732919254655</v>
      </c>
      <c r="S15" s="109">
        <v>883.129289794862</v>
      </c>
      <c r="T15" s="190">
        <v>12</v>
      </c>
      <c r="U15" s="106">
        <f t="shared" si="1"/>
        <v>-206.20224385076244</v>
      </c>
      <c r="V15" s="184">
        <v>1967</v>
      </c>
    </row>
    <row r="16" spans="1:22" s="1" customFormat="1" ht="12.75" customHeight="1">
      <c r="A16" s="188" t="s">
        <v>77</v>
      </c>
      <c r="B16" s="48" t="s">
        <v>573</v>
      </c>
      <c r="C16" s="242">
        <v>76.42857142857143</v>
      </c>
      <c r="D16" s="242">
        <v>68.72610637745217</v>
      </c>
      <c r="E16" s="242">
        <v>52.406649616368284</v>
      </c>
      <c r="F16" s="242">
        <v>54.4454366580899</v>
      </c>
      <c r="G16" s="242">
        <v>68.5925925925926</v>
      </c>
      <c r="H16" s="242">
        <v>74.25950196592399</v>
      </c>
      <c r="I16" s="242">
        <v>75.25662136207725</v>
      </c>
      <c r="J16" s="242">
        <v>77.83329688752825</v>
      </c>
      <c r="K16" s="242">
        <v>69.4605122834354</v>
      </c>
      <c r="L16" s="242">
        <v>79.24654956363105</v>
      </c>
      <c r="M16" s="242"/>
      <c r="N16" s="242"/>
      <c r="O16" s="242"/>
      <c r="P16" s="242">
        <v>71.9945155393053</v>
      </c>
      <c r="Q16" s="242">
        <v>59.134551818005065</v>
      </c>
      <c r="R16" s="242">
        <v>79.88198757763976</v>
      </c>
      <c r="S16" s="109">
        <v>855.2602440542522</v>
      </c>
      <c r="T16" s="190">
        <v>13</v>
      </c>
      <c r="U16" s="106">
        <f t="shared" si="1"/>
        <v>-234.0712895913722</v>
      </c>
      <c r="V16" s="184">
        <v>1976</v>
      </c>
    </row>
    <row r="17" spans="1:22" ht="12.75">
      <c r="A17" s="188" t="s">
        <v>78</v>
      </c>
      <c r="B17" s="48" t="s">
        <v>703</v>
      </c>
      <c r="C17" s="242"/>
      <c r="D17" s="242"/>
      <c r="E17" s="242">
        <v>49.84910485933504</v>
      </c>
      <c r="F17" s="242">
        <v>52.68571846221313</v>
      </c>
      <c r="G17" s="242">
        <v>53.77777777777778</v>
      </c>
      <c r="H17" s="242">
        <v>80.57945566286216</v>
      </c>
      <c r="I17" s="242">
        <v>70.26570140277235</v>
      </c>
      <c r="J17" s="242">
        <v>68.34876054016357</v>
      </c>
      <c r="K17" s="242">
        <v>75.07</v>
      </c>
      <c r="L17" s="242">
        <v>85.58681234651411</v>
      </c>
      <c r="M17" s="242">
        <v>40.69522897718206</v>
      </c>
      <c r="N17" s="242">
        <v>88.26790450928382</v>
      </c>
      <c r="O17" s="242">
        <v>96.25552282768778</v>
      </c>
      <c r="P17" s="242">
        <v>58.484460694698356</v>
      </c>
      <c r="Q17" s="242">
        <v>61.317341682658316</v>
      </c>
      <c r="R17" s="242">
        <v>40.130434782608695</v>
      </c>
      <c r="S17" s="109">
        <v>840.4885607659664</v>
      </c>
      <c r="T17" s="190">
        <v>14</v>
      </c>
      <c r="U17" s="106">
        <f t="shared" si="1"/>
        <v>-248.84297287965796</v>
      </c>
      <c r="V17" s="184">
        <v>1960</v>
      </c>
    </row>
    <row r="18" spans="1:22" ht="12.75">
      <c r="A18" s="188" t="s">
        <v>79</v>
      </c>
      <c r="B18" s="209" t="s">
        <v>590</v>
      </c>
      <c r="C18" s="242">
        <v>71.59862209747385</v>
      </c>
      <c r="D18" s="242">
        <v>57.64815240464569</v>
      </c>
      <c r="E18" s="242">
        <v>63.14833759590793</v>
      </c>
      <c r="F18" s="242">
        <v>46.94879751745538</v>
      </c>
      <c r="G18" s="242">
        <v>51.92592592592593</v>
      </c>
      <c r="H18" s="242">
        <v>68.9709013484741</v>
      </c>
      <c r="I18" s="242">
        <v>77.31367150714213</v>
      </c>
      <c r="J18" s="242">
        <v>58.0248354914031</v>
      </c>
      <c r="K18" s="242">
        <v>60.74168937329701</v>
      </c>
      <c r="L18" s="242">
        <v>65.45957993300128</v>
      </c>
      <c r="M18" s="242">
        <v>92.2816755594489</v>
      </c>
      <c r="N18" s="242">
        <v>74.82036928732559</v>
      </c>
      <c r="O18" s="242"/>
      <c r="P18" s="242">
        <v>69.23400365630712</v>
      </c>
      <c r="Q18" s="242">
        <v>45.241568512692965</v>
      </c>
      <c r="R18" s="242">
        <v>31.434782608695656</v>
      </c>
      <c r="S18" s="109">
        <v>811.1677641803527</v>
      </c>
      <c r="T18" s="190">
        <v>15</v>
      </c>
      <c r="U18" s="106">
        <f t="shared" si="1"/>
        <v>-278.1637694652717</v>
      </c>
      <c r="V18" s="184">
        <v>1984</v>
      </c>
    </row>
    <row r="19" spans="1:22" ht="12.75">
      <c r="A19" s="188" t="s">
        <v>80</v>
      </c>
      <c r="B19" s="209" t="s">
        <v>655</v>
      </c>
      <c r="C19" s="242"/>
      <c r="D19" s="242">
        <v>55.41293116425961</v>
      </c>
      <c r="E19" s="242">
        <v>48.05882352941176</v>
      </c>
      <c r="F19" s="242">
        <v>53.520214030915575</v>
      </c>
      <c r="G19" s="242">
        <v>55.629629629629626</v>
      </c>
      <c r="H19" s="242">
        <v>79.79202772963605</v>
      </c>
      <c r="I19" s="242">
        <v>77.97174711597218</v>
      </c>
      <c r="J19" s="242"/>
      <c r="K19" s="242"/>
      <c r="L19" s="242">
        <v>86.93028002040877</v>
      </c>
      <c r="M19" s="242"/>
      <c r="N19" s="242">
        <v>82.30898606439213</v>
      </c>
      <c r="O19" s="242">
        <v>91.47933037239494</v>
      </c>
      <c r="P19" s="242">
        <v>63.03656307129799</v>
      </c>
      <c r="Q19" s="242">
        <v>63.14583333333334</v>
      </c>
      <c r="R19" s="242">
        <v>33.298136645962735</v>
      </c>
      <c r="S19" s="109">
        <v>790.5845027076147</v>
      </c>
      <c r="T19" s="190">
        <v>12</v>
      </c>
      <c r="U19" s="106">
        <f t="shared" si="1"/>
        <v>-298.74703093800974</v>
      </c>
      <c r="V19" s="184">
        <v>1983</v>
      </c>
    </row>
    <row r="20" spans="1:22" ht="12.75">
      <c r="A20" s="188" t="s">
        <v>81</v>
      </c>
      <c r="B20" s="48" t="s">
        <v>702</v>
      </c>
      <c r="C20" s="242"/>
      <c r="D20" s="242"/>
      <c r="E20" s="242">
        <v>49.84910485933504</v>
      </c>
      <c r="F20" s="242"/>
      <c r="G20" s="242">
        <v>53.31481481481482</v>
      </c>
      <c r="H20" s="242">
        <v>80.8108108108108</v>
      </c>
      <c r="I20" s="242">
        <v>86.50997749705166</v>
      </c>
      <c r="J20" s="242"/>
      <c r="K20" s="242">
        <v>68.34278445796494</v>
      </c>
      <c r="L20" s="242">
        <v>79.46799999999999</v>
      </c>
      <c r="M20" s="242">
        <v>104.61824129305367</v>
      </c>
      <c r="N20" s="242">
        <v>90.44117647058823</v>
      </c>
      <c r="O20" s="242">
        <v>89.73443983402491</v>
      </c>
      <c r="P20" s="242">
        <v>77.47897623400365</v>
      </c>
      <c r="Q20" s="242"/>
      <c r="R20" s="242"/>
      <c r="S20" s="109">
        <v>780.5683262716476</v>
      </c>
      <c r="T20" s="190">
        <v>10</v>
      </c>
      <c r="U20" s="106">
        <f t="shared" si="1"/>
        <v>-308.7632073739768</v>
      </c>
      <c r="V20" s="184">
        <v>1978</v>
      </c>
    </row>
    <row r="21" spans="1:22" ht="12.75">
      <c r="A21" s="188" t="s">
        <v>82</v>
      </c>
      <c r="B21" s="48" t="s">
        <v>779</v>
      </c>
      <c r="C21" s="242"/>
      <c r="D21" s="242"/>
      <c r="E21" s="242"/>
      <c r="F21" s="242"/>
      <c r="G21" s="242">
        <v>65.35185185185185</v>
      </c>
      <c r="H21" s="242">
        <v>94.94569152787835</v>
      </c>
      <c r="I21" s="242">
        <v>90.19075617862006</v>
      </c>
      <c r="J21" s="242">
        <v>78.91625980174581</v>
      </c>
      <c r="K21" s="242"/>
      <c r="L21" s="242">
        <v>72.31175228712173</v>
      </c>
      <c r="M21" s="242">
        <v>101.18098552848508</v>
      </c>
      <c r="N21" s="242">
        <v>78.05632173680932</v>
      </c>
      <c r="O21" s="242">
        <v>100.66561947771451</v>
      </c>
      <c r="P21" s="242">
        <v>78.04570383912248</v>
      </c>
      <c r="Q21" s="242"/>
      <c r="R21" s="242">
        <v>10.937888198757763</v>
      </c>
      <c r="S21" s="109">
        <v>770.6028304281068</v>
      </c>
      <c r="T21" s="190">
        <v>10</v>
      </c>
      <c r="U21" s="106">
        <f t="shared" si="1"/>
        <v>-318.7287032175176</v>
      </c>
      <c r="V21" s="184">
        <v>1987</v>
      </c>
    </row>
    <row r="22" spans="1:22" ht="12.75">
      <c r="A22" s="188" t="s">
        <v>83</v>
      </c>
      <c r="B22" s="48" t="s">
        <v>605</v>
      </c>
      <c r="C22" s="242">
        <v>62.76892430278885</v>
      </c>
      <c r="D22" s="242"/>
      <c r="E22" s="242">
        <v>48.570332480818415</v>
      </c>
      <c r="F22" s="242">
        <v>48.691625218443335</v>
      </c>
      <c r="G22" s="242">
        <v>68.12962962962963</v>
      </c>
      <c r="H22" s="242">
        <v>76.68127053669221</v>
      </c>
      <c r="I22" s="242"/>
      <c r="J22" s="242">
        <v>51.794361448040085</v>
      </c>
      <c r="K22" s="242">
        <v>55.65047924889073</v>
      </c>
      <c r="L22" s="242">
        <v>67.08587877593536</v>
      </c>
      <c r="M22" s="242">
        <v>67.95</v>
      </c>
      <c r="N22" s="242">
        <v>74.51835243315064</v>
      </c>
      <c r="O22" s="242">
        <v>87.53796962430056</v>
      </c>
      <c r="P22" s="242">
        <v>59.52650822669104</v>
      </c>
      <c r="Q22" s="242">
        <v>43.58765640376775</v>
      </c>
      <c r="R22" s="242">
        <v>40.75155279503105</v>
      </c>
      <c r="S22" s="109">
        <v>768.9053319253807</v>
      </c>
      <c r="T22" s="190">
        <v>14</v>
      </c>
      <c r="U22" s="106">
        <f t="shared" si="1"/>
        <v>-320.42620172024374</v>
      </c>
      <c r="V22" s="184">
        <v>1969</v>
      </c>
    </row>
    <row r="23" spans="1:22" ht="12.75">
      <c r="A23" s="188" t="s">
        <v>84</v>
      </c>
      <c r="B23" s="48" t="s">
        <v>718</v>
      </c>
      <c r="C23" s="242"/>
      <c r="D23" s="242"/>
      <c r="E23" s="242">
        <v>40.89769820971867</v>
      </c>
      <c r="F23" s="242"/>
      <c r="G23" s="242">
        <v>50.53703703703704</v>
      </c>
      <c r="H23" s="242">
        <v>85.29968454258673</v>
      </c>
      <c r="I23" s="242">
        <v>79.78127729577967</v>
      </c>
      <c r="J23" s="242">
        <v>57.58947368421052</v>
      </c>
      <c r="K23" s="242">
        <v>68.41709015622058</v>
      </c>
      <c r="L23" s="242">
        <v>69.83351955307262</v>
      </c>
      <c r="M23" s="242">
        <v>63.97</v>
      </c>
      <c r="N23" s="242"/>
      <c r="O23" s="242">
        <v>98.16287878787878</v>
      </c>
      <c r="P23" s="242">
        <v>67.3692870201097</v>
      </c>
      <c r="Q23" s="242">
        <v>41.97138228941686</v>
      </c>
      <c r="R23" s="242">
        <v>31.434782608695656</v>
      </c>
      <c r="S23" s="109">
        <v>755.2641111847267</v>
      </c>
      <c r="T23" s="190">
        <v>12</v>
      </c>
      <c r="U23" s="106">
        <f t="shared" si="1"/>
        <v>-334.06742246089766</v>
      </c>
      <c r="V23" s="184">
        <v>1983</v>
      </c>
    </row>
    <row r="24" spans="1:22" ht="12.75">
      <c r="A24" s="188" t="s">
        <v>85</v>
      </c>
      <c r="B24" s="237" t="s">
        <v>606</v>
      </c>
      <c r="C24" s="242">
        <v>62.27452271231074</v>
      </c>
      <c r="D24" s="242">
        <v>63.28681538632284</v>
      </c>
      <c r="E24" s="242">
        <v>31.946291560102303</v>
      </c>
      <c r="F24" s="242">
        <v>41.625</v>
      </c>
      <c r="G24" s="242">
        <v>64.42592592592592</v>
      </c>
      <c r="H24" s="242">
        <v>79.60264900662251</v>
      </c>
      <c r="I24" s="242">
        <v>67.87229401507108</v>
      </c>
      <c r="J24" s="242"/>
      <c r="K24" s="242">
        <v>60.707700015793236</v>
      </c>
      <c r="L24" s="242"/>
      <c r="M24" s="242">
        <v>37.38312954102428</v>
      </c>
      <c r="N24" s="242"/>
      <c r="O24" s="242">
        <v>94.74186004677101</v>
      </c>
      <c r="P24" s="242">
        <v>55.59597806215722</v>
      </c>
      <c r="Q24" s="242">
        <v>41.824636901559984</v>
      </c>
      <c r="R24" s="242">
        <v>29.57142857142857</v>
      </c>
      <c r="S24" s="109">
        <v>701.286803173661</v>
      </c>
      <c r="T24" s="190">
        <v>13</v>
      </c>
      <c r="U24" s="106">
        <f t="shared" si="1"/>
        <v>-388.04473047196336</v>
      </c>
      <c r="V24" s="184">
        <v>1972</v>
      </c>
    </row>
    <row r="25" spans="1:22" ht="12.75">
      <c r="A25" s="188" t="s">
        <v>86</v>
      </c>
      <c r="B25" s="48" t="s">
        <v>612</v>
      </c>
      <c r="C25" s="242">
        <v>50.218295218295225</v>
      </c>
      <c r="D25" s="242"/>
      <c r="E25" s="242">
        <v>43.96675191815857</v>
      </c>
      <c r="F25" s="242">
        <v>54.10509697789804</v>
      </c>
      <c r="G25" s="242">
        <v>52.388888888888886</v>
      </c>
      <c r="H25" s="242">
        <v>46.58959537572254</v>
      </c>
      <c r="I25" s="242"/>
      <c r="J25" s="242">
        <v>61.318340660579416</v>
      </c>
      <c r="K25" s="242">
        <v>38.649538461538455</v>
      </c>
      <c r="L25" s="242">
        <v>56.23789727409373</v>
      </c>
      <c r="M25" s="242"/>
      <c r="N25" s="242"/>
      <c r="O25" s="242"/>
      <c r="P25" s="242">
        <v>64.33455210237659</v>
      </c>
      <c r="Q25" s="242">
        <v>36.470523447916065</v>
      </c>
      <c r="R25" s="242">
        <v>37.024844720496894</v>
      </c>
      <c r="S25" s="109">
        <v>541.3043250459643</v>
      </c>
      <c r="T25" s="190">
        <v>11</v>
      </c>
      <c r="U25" s="106">
        <f t="shared" si="1"/>
        <v>-548.0272085996601</v>
      </c>
      <c r="V25" s="184">
        <v>1985</v>
      </c>
    </row>
    <row r="26" spans="1:22" ht="12.75">
      <c r="A26" s="188" t="s">
        <v>87</v>
      </c>
      <c r="B26" s="209" t="s">
        <v>673</v>
      </c>
      <c r="C26" s="242"/>
      <c r="D26" s="242"/>
      <c r="E26" s="242">
        <v>66.21739130434783</v>
      </c>
      <c r="F26" s="242"/>
      <c r="G26" s="242">
        <v>51.92592592592593</v>
      </c>
      <c r="H26" s="242">
        <v>77.9182988248461</v>
      </c>
      <c r="I26" s="242">
        <v>60.22888283809972</v>
      </c>
      <c r="J26" s="242"/>
      <c r="K26" s="242">
        <v>63.574880894842224</v>
      </c>
      <c r="L26" s="242"/>
      <c r="M26" s="242">
        <v>33.26009987739601</v>
      </c>
      <c r="N26" s="242">
        <v>73.89307969826172</v>
      </c>
      <c r="O26" s="242"/>
      <c r="P26" s="242">
        <v>62.74405850091408</v>
      </c>
      <c r="Q26" s="242"/>
      <c r="R26" s="242">
        <v>44.47826086956522</v>
      </c>
      <c r="S26" s="109">
        <v>534.2408787341989</v>
      </c>
      <c r="T26" s="190">
        <v>9</v>
      </c>
      <c r="U26" s="106">
        <f t="shared" si="1"/>
        <v>-555.0906549114255</v>
      </c>
      <c r="V26" s="184">
        <v>1972</v>
      </c>
    </row>
    <row r="27" spans="1:22" ht="12.75">
      <c r="A27" s="188" t="s">
        <v>88</v>
      </c>
      <c r="B27" s="48" t="s">
        <v>572</v>
      </c>
      <c r="C27" s="242">
        <v>76.76244157272478</v>
      </c>
      <c r="D27" s="242">
        <v>72.09863693137592</v>
      </c>
      <c r="E27" s="242">
        <v>70.30946291560103</v>
      </c>
      <c r="F27" s="242"/>
      <c r="G27" s="242">
        <v>71.83333333333334</v>
      </c>
      <c r="H27" s="242">
        <v>85.5478150728309</v>
      </c>
      <c r="I27" s="242">
        <v>86.67602064438726</v>
      </c>
      <c r="J27" s="242"/>
      <c r="K27" s="242"/>
      <c r="L27" s="242"/>
      <c r="M27" s="242"/>
      <c r="N27" s="242"/>
      <c r="O27" s="242"/>
      <c r="P27" s="242">
        <v>67.42413162705667</v>
      </c>
      <c r="Q27" s="242"/>
      <c r="R27" s="242"/>
      <c r="S27" s="109">
        <v>530.6518420973099</v>
      </c>
      <c r="T27" s="190">
        <v>7</v>
      </c>
      <c r="U27" s="106">
        <f t="shared" si="1"/>
        <v>-558.6796915483145</v>
      </c>
      <c r="V27" s="184">
        <v>1992</v>
      </c>
    </row>
    <row r="28" spans="1:22" ht="12.75">
      <c r="A28" s="188" t="s">
        <v>89</v>
      </c>
      <c r="B28" s="209" t="s">
        <v>608</v>
      </c>
      <c r="C28" s="242">
        <v>59.55685618729097</v>
      </c>
      <c r="D28" s="242"/>
      <c r="E28" s="242">
        <v>62.125319693094625</v>
      </c>
      <c r="F28" s="242">
        <v>53.70107398568019</v>
      </c>
      <c r="G28" s="242">
        <v>73.68518518518519</v>
      </c>
      <c r="H28" s="242">
        <v>84.86994672516452</v>
      </c>
      <c r="I28" s="242">
        <v>79.5359661207478</v>
      </c>
      <c r="J28" s="242"/>
      <c r="K28" s="242"/>
      <c r="L28" s="242"/>
      <c r="M28" s="242"/>
      <c r="N28" s="242"/>
      <c r="O28" s="242"/>
      <c r="P28" s="242">
        <v>82.03107861060327</v>
      </c>
      <c r="Q28" s="242"/>
      <c r="R28" s="242">
        <v>33.91925465838509</v>
      </c>
      <c r="S28" s="109">
        <v>529.4246811661517</v>
      </c>
      <c r="T28" s="190">
        <v>8</v>
      </c>
      <c r="U28" s="106">
        <f t="shared" si="1"/>
        <v>-559.9068524794727</v>
      </c>
      <c r="V28" s="184">
        <v>1982</v>
      </c>
    </row>
    <row r="29" spans="1:22" ht="12.75">
      <c r="A29" s="188" t="s">
        <v>90</v>
      </c>
      <c r="B29" s="209" t="s">
        <v>630</v>
      </c>
      <c r="C29" s="242"/>
      <c r="D29" s="242">
        <v>86.80409408309953</v>
      </c>
      <c r="E29" s="242"/>
      <c r="F29" s="242"/>
      <c r="G29" s="242"/>
      <c r="H29" s="242">
        <v>91.70072739868374</v>
      </c>
      <c r="I29" s="242"/>
      <c r="J29" s="242"/>
      <c r="K29" s="242"/>
      <c r="L29" s="242">
        <v>95.04080041725788</v>
      </c>
      <c r="M29" s="242"/>
      <c r="N29" s="242">
        <v>95.80265970078366</v>
      </c>
      <c r="O29" s="242">
        <v>104.74558670820355</v>
      </c>
      <c r="P29" s="242"/>
      <c r="Q29" s="242"/>
      <c r="R29" s="242"/>
      <c r="S29" s="109">
        <v>474.0938683080284</v>
      </c>
      <c r="T29" s="190">
        <v>5</v>
      </c>
      <c r="U29" s="106">
        <f t="shared" si="1"/>
        <v>-615.237665337596</v>
      </c>
      <c r="V29" s="184">
        <v>1975</v>
      </c>
    </row>
    <row r="30" spans="1:22" ht="12.75">
      <c r="A30" s="188" t="s">
        <v>91</v>
      </c>
      <c r="B30" s="48" t="s">
        <v>547</v>
      </c>
      <c r="C30" s="242">
        <v>92.23262032085562</v>
      </c>
      <c r="D30" s="242"/>
      <c r="E30" s="242">
        <v>49.84910485933504</v>
      </c>
      <c r="F30" s="242"/>
      <c r="G30" s="242"/>
      <c r="H30" s="242">
        <v>76.15843733043951</v>
      </c>
      <c r="I30" s="242">
        <v>79.27068889046379</v>
      </c>
      <c r="J30" s="242"/>
      <c r="K30" s="242"/>
      <c r="L30" s="242"/>
      <c r="M30" s="242"/>
      <c r="N30" s="242"/>
      <c r="O30" s="242"/>
      <c r="P30" s="242">
        <v>74.9744058500914</v>
      </c>
      <c r="Q30" s="242"/>
      <c r="R30" s="242">
        <v>43.2360248447205</v>
      </c>
      <c r="S30" s="109">
        <v>415.72128209590585</v>
      </c>
      <c r="T30" s="190">
        <v>6</v>
      </c>
      <c r="U30" s="106">
        <f t="shared" si="1"/>
        <v>-673.6102515497186</v>
      </c>
      <c r="V30" s="184">
        <v>1989</v>
      </c>
    </row>
    <row r="31" spans="1:22" ht="12.75">
      <c r="A31" s="188" t="s">
        <v>92</v>
      </c>
      <c r="B31" s="48" t="s">
        <v>1031</v>
      </c>
      <c r="C31" s="242"/>
      <c r="D31" s="242"/>
      <c r="E31" s="242">
        <v>35.271099744245525</v>
      </c>
      <c r="F31" s="242"/>
      <c r="G31" s="242"/>
      <c r="H31" s="242"/>
      <c r="I31" s="242"/>
      <c r="J31" s="242">
        <v>71.80037438160181</v>
      </c>
      <c r="K31" s="242">
        <v>67.24341870673437</v>
      </c>
      <c r="L31" s="242"/>
      <c r="M31" s="242">
        <v>35.20576854290638</v>
      </c>
      <c r="N31" s="242">
        <v>85.29932247952271</v>
      </c>
      <c r="O31" s="242"/>
      <c r="P31" s="242">
        <v>53.34734917733089</v>
      </c>
      <c r="Q31" s="242">
        <v>45.318968044561714</v>
      </c>
      <c r="R31" s="242">
        <v>20.25465838509317</v>
      </c>
      <c r="S31" s="109">
        <v>413.7409594619966</v>
      </c>
      <c r="T31" s="190">
        <v>8</v>
      </c>
      <c r="U31" s="106">
        <f t="shared" si="1"/>
        <v>-675.5905741836277</v>
      </c>
      <c r="V31" s="184"/>
    </row>
    <row r="32" spans="1:22" ht="12.75">
      <c r="A32" s="188" t="s">
        <v>93</v>
      </c>
      <c r="B32" s="209" t="s">
        <v>733</v>
      </c>
      <c r="C32" s="242"/>
      <c r="D32" s="242"/>
      <c r="E32" s="242">
        <v>35.52685421994885</v>
      </c>
      <c r="F32" s="242"/>
      <c r="G32" s="242">
        <v>46.370370370370374</v>
      </c>
      <c r="H32" s="242">
        <v>87.12062256809338</v>
      </c>
      <c r="I32" s="242">
        <v>73.3744627246485</v>
      </c>
      <c r="J32" s="242"/>
      <c r="K32" s="242">
        <v>66.72899416936264</v>
      </c>
      <c r="L32" s="242"/>
      <c r="M32" s="242"/>
      <c r="N32" s="242"/>
      <c r="O32" s="242"/>
      <c r="P32" s="242">
        <v>61.46435100548446</v>
      </c>
      <c r="Q32" s="242"/>
      <c r="R32" s="242">
        <v>21.496894409937887</v>
      </c>
      <c r="S32" s="109">
        <v>392.0825494678461</v>
      </c>
      <c r="T32" s="190">
        <v>7</v>
      </c>
      <c r="U32" s="106">
        <f t="shared" si="1"/>
        <v>-697.2489841777783</v>
      </c>
      <c r="V32" s="184">
        <v>1978</v>
      </c>
    </row>
    <row r="33" spans="1:22" ht="12.75">
      <c r="A33" s="188" t="s">
        <v>94</v>
      </c>
      <c r="B33" s="196" t="s">
        <v>728</v>
      </c>
      <c r="C33" s="242"/>
      <c r="D33" s="242"/>
      <c r="E33" s="242">
        <v>36.54987212276215</v>
      </c>
      <c r="F33" s="242">
        <v>41.625</v>
      </c>
      <c r="G33" s="242">
        <v>67.20370370370371</v>
      </c>
      <c r="H33" s="242"/>
      <c r="I33" s="242"/>
      <c r="J33" s="242">
        <v>56.8203505860388</v>
      </c>
      <c r="K33" s="242"/>
      <c r="L33" s="242">
        <v>75.61961690665424</v>
      </c>
      <c r="M33" s="242">
        <v>33.26009987739601</v>
      </c>
      <c r="N33" s="242"/>
      <c r="O33" s="242"/>
      <c r="P33" s="242">
        <v>58.02742230347349</v>
      </c>
      <c r="Q33" s="242"/>
      <c r="R33" s="242">
        <v>22.73913043478261</v>
      </c>
      <c r="S33" s="109">
        <v>391.845195934811</v>
      </c>
      <c r="T33" s="190">
        <v>8</v>
      </c>
      <c r="U33" s="106">
        <f t="shared" si="1"/>
        <v>-697.4863377108134</v>
      </c>
      <c r="V33" s="184">
        <v>1968</v>
      </c>
    </row>
    <row r="34" spans="1:22" ht="12.75">
      <c r="A34" s="188" t="s">
        <v>95</v>
      </c>
      <c r="B34" s="209" t="s">
        <v>604</v>
      </c>
      <c r="C34" s="242">
        <v>63.66486850977748</v>
      </c>
      <c r="D34" s="242"/>
      <c r="E34" s="242">
        <v>47.29156010230179</v>
      </c>
      <c r="F34" s="242">
        <v>41.49377123442809</v>
      </c>
      <c r="G34" s="242">
        <v>64.88888888888889</v>
      </c>
      <c r="H34" s="242"/>
      <c r="I34" s="242">
        <v>61.75710731790852</v>
      </c>
      <c r="J34" s="242"/>
      <c r="K34" s="242"/>
      <c r="L34" s="242"/>
      <c r="M34" s="242"/>
      <c r="N34" s="242"/>
      <c r="O34" s="242"/>
      <c r="P34" s="242">
        <v>66.56489945155394</v>
      </c>
      <c r="Q34" s="242"/>
      <c r="R34" s="242"/>
      <c r="S34" s="109">
        <v>345.66109550485874</v>
      </c>
      <c r="T34" s="190">
        <v>6</v>
      </c>
      <c r="U34" s="106">
        <f t="shared" si="1"/>
        <v>-743.6704381407657</v>
      </c>
      <c r="V34" s="184">
        <v>1977</v>
      </c>
    </row>
    <row r="35" spans="1:22" ht="12.75">
      <c r="A35" s="188" t="s">
        <v>96</v>
      </c>
      <c r="B35" s="48" t="s">
        <v>656</v>
      </c>
      <c r="C35" s="242"/>
      <c r="D35" s="242">
        <v>52.60188587589817</v>
      </c>
      <c r="E35" s="242">
        <v>36.294117647058826</v>
      </c>
      <c r="F35" s="242"/>
      <c r="G35" s="242">
        <v>72.75925925925925</v>
      </c>
      <c r="H35" s="242"/>
      <c r="I35" s="242">
        <v>63.858692264575126</v>
      </c>
      <c r="J35" s="242"/>
      <c r="K35" s="242"/>
      <c r="L35" s="242"/>
      <c r="M35" s="242"/>
      <c r="N35" s="242"/>
      <c r="O35" s="242"/>
      <c r="P35" s="242">
        <v>57.57038391224863</v>
      </c>
      <c r="Q35" s="242"/>
      <c r="R35" s="242">
        <v>62.49068322981367</v>
      </c>
      <c r="S35" s="109">
        <v>345.57502218885367</v>
      </c>
      <c r="T35" s="190">
        <v>6</v>
      </c>
      <c r="U35" s="106">
        <f t="shared" si="1"/>
        <v>-743.7565114567708</v>
      </c>
      <c r="V35" s="184">
        <v>1967</v>
      </c>
    </row>
    <row r="36" spans="1:22" ht="12.75">
      <c r="A36" s="188" t="s">
        <v>97</v>
      </c>
      <c r="B36" s="48" t="s">
        <v>794</v>
      </c>
      <c r="C36" s="242"/>
      <c r="D36" s="242"/>
      <c r="E36" s="242"/>
      <c r="F36" s="242"/>
      <c r="G36" s="242">
        <v>48.68518518518518</v>
      </c>
      <c r="H36" s="242"/>
      <c r="I36" s="242">
        <v>59.99219616300106</v>
      </c>
      <c r="J36" s="242">
        <v>52.637663885578064</v>
      </c>
      <c r="K36" s="242">
        <v>55.951241178502684</v>
      </c>
      <c r="L36" s="242"/>
      <c r="M36" s="242"/>
      <c r="N36" s="242"/>
      <c r="O36" s="242"/>
      <c r="P36" s="242">
        <v>42.725776965265084</v>
      </c>
      <c r="Q36" s="242">
        <v>44.160536070715715</v>
      </c>
      <c r="R36" s="242">
        <v>19.012422360248447</v>
      </c>
      <c r="S36" s="109">
        <v>323.1650218084962</v>
      </c>
      <c r="T36" s="190">
        <v>7</v>
      </c>
      <c r="U36" s="106">
        <f t="shared" si="1"/>
        <v>-766.1665118371282</v>
      </c>
      <c r="V36" s="184">
        <v>2004</v>
      </c>
    </row>
    <row r="37" spans="1:22" ht="12.75">
      <c r="A37" s="188" t="s">
        <v>98</v>
      </c>
      <c r="B37" s="196" t="s">
        <v>688</v>
      </c>
      <c r="C37" s="242"/>
      <c r="D37" s="242"/>
      <c r="E37" s="242">
        <v>56.24296675191815</v>
      </c>
      <c r="F37" s="242"/>
      <c r="G37" s="242">
        <v>51</v>
      </c>
      <c r="H37" s="242"/>
      <c r="I37" s="242"/>
      <c r="J37" s="242"/>
      <c r="K37" s="242"/>
      <c r="L37" s="242">
        <v>63.598240469208214</v>
      </c>
      <c r="M37" s="242">
        <v>31.985566080288674</v>
      </c>
      <c r="N37" s="242"/>
      <c r="O37" s="242"/>
      <c r="P37" s="242">
        <v>60.038391224862885</v>
      </c>
      <c r="Q37" s="242"/>
      <c r="R37" s="242">
        <v>48.20496894409938</v>
      </c>
      <c r="S37" s="109">
        <v>311.0701334703773</v>
      </c>
      <c r="T37" s="190">
        <v>6</v>
      </c>
      <c r="U37" s="106">
        <f t="shared" si="1"/>
        <v>-778.2614001752471</v>
      </c>
      <c r="V37" s="184">
        <v>1980</v>
      </c>
    </row>
    <row r="38" spans="1:22" ht="12.75">
      <c r="A38" s="188" t="s">
        <v>99</v>
      </c>
      <c r="B38" s="196" t="s">
        <v>679</v>
      </c>
      <c r="C38" s="242"/>
      <c r="D38" s="242"/>
      <c r="E38" s="242">
        <v>60.846547314578004</v>
      </c>
      <c r="F38" s="242"/>
      <c r="G38" s="242">
        <v>73.68518518518519</v>
      </c>
      <c r="H38" s="242"/>
      <c r="I38" s="242"/>
      <c r="J38" s="242"/>
      <c r="K38" s="242"/>
      <c r="L38" s="242"/>
      <c r="M38" s="242"/>
      <c r="N38" s="242"/>
      <c r="O38" s="242"/>
      <c r="P38" s="242">
        <v>69.25228519195613</v>
      </c>
      <c r="Q38" s="242"/>
      <c r="R38" s="242">
        <v>67.45962732919256</v>
      </c>
      <c r="S38" s="109">
        <v>271.2436450209119</v>
      </c>
      <c r="T38" s="190">
        <v>4</v>
      </c>
      <c r="U38" s="106">
        <f t="shared" si="1"/>
        <v>-818.0878886247125</v>
      </c>
      <c r="V38" s="184">
        <v>1974</v>
      </c>
    </row>
    <row r="39" spans="1:22" ht="12.75">
      <c r="A39" s="188" t="s">
        <v>100</v>
      </c>
      <c r="B39" s="209" t="s">
        <v>902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>
        <v>116.04280915329178</v>
      </c>
      <c r="M39" s="242">
        <v>124.08038663893308</v>
      </c>
      <c r="N39" s="242"/>
      <c r="O39" s="242"/>
      <c r="P39" s="242"/>
      <c r="Q39" s="242"/>
      <c r="R39" s="242"/>
      <c r="S39" s="109">
        <v>240.12319579222486</v>
      </c>
      <c r="T39" s="190">
        <v>2</v>
      </c>
      <c r="U39" s="106">
        <f t="shared" si="1"/>
        <v>-849.2083378533996</v>
      </c>
      <c r="V39" s="184"/>
    </row>
    <row r="40" spans="1:22" ht="12.75">
      <c r="A40" s="188" t="s">
        <v>101</v>
      </c>
      <c r="B40" s="48" t="s">
        <v>657</v>
      </c>
      <c r="C40" s="242"/>
      <c r="D40" s="242">
        <v>51.951282013735344</v>
      </c>
      <c r="E40" s="242"/>
      <c r="F40" s="242"/>
      <c r="G40" s="242"/>
      <c r="H40" s="242">
        <v>77.5639599555061</v>
      </c>
      <c r="I40" s="242"/>
      <c r="J40" s="242"/>
      <c r="K40" s="242"/>
      <c r="L40" s="242"/>
      <c r="M40" s="242"/>
      <c r="N40" s="242"/>
      <c r="O40" s="242">
        <v>88.31173039533377</v>
      </c>
      <c r="P40" s="242"/>
      <c r="Q40" s="242"/>
      <c r="R40" s="242"/>
      <c r="S40" s="109">
        <v>217.82697236457523</v>
      </c>
      <c r="T40" s="190">
        <v>3</v>
      </c>
      <c r="U40" s="106">
        <f t="shared" si="1"/>
        <v>-871.5045612810492</v>
      </c>
      <c r="V40" s="184">
        <v>1982</v>
      </c>
    </row>
    <row r="41" spans="1:22" ht="12.75">
      <c r="A41" s="188" t="s">
        <v>102</v>
      </c>
      <c r="B41" s="48" t="s">
        <v>582</v>
      </c>
      <c r="C41" s="242">
        <v>73.48596168984518</v>
      </c>
      <c r="D41" s="242">
        <v>67.33789075462934</v>
      </c>
      <c r="E41" s="242"/>
      <c r="F41" s="242">
        <v>65.32123212321231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109">
        <v>206.14508456768687</v>
      </c>
      <c r="T41" s="190">
        <v>3</v>
      </c>
      <c r="U41" s="106">
        <f t="shared" si="1"/>
        <v>-883.1864490779376</v>
      </c>
      <c r="V41" s="184">
        <v>2001</v>
      </c>
    </row>
    <row r="42" spans="1:22" ht="12.75">
      <c r="A42" s="188" t="s">
        <v>103</v>
      </c>
      <c r="B42" s="48" t="s">
        <v>890</v>
      </c>
      <c r="C42" s="242"/>
      <c r="D42" s="242"/>
      <c r="E42" s="242"/>
      <c r="F42" s="242"/>
      <c r="G42" s="242"/>
      <c r="H42" s="242"/>
      <c r="I42" s="242"/>
      <c r="J42" s="242"/>
      <c r="K42" s="242">
        <v>91.74228324612845</v>
      </c>
      <c r="L42" s="242"/>
      <c r="M42" s="242"/>
      <c r="N42" s="242">
        <v>109.52161587526578</v>
      </c>
      <c r="O42" s="242"/>
      <c r="P42" s="242"/>
      <c r="Q42" s="242"/>
      <c r="R42" s="242"/>
      <c r="S42" s="109">
        <v>201.26389912139422</v>
      </c>
      <c r="T42" s="190">
        <v>2</v>
      </c>
      <c r="U42" s="106">
        <f t="shared" si="1"/>
        <v>-888.0676345242302</v>
      </c>
      <c r="V42" s="184"/>
    </row>
    <row r="43" spans="1:22" ht="12.75">
      <c r="A43" s="188" t="s">
        <v>104</v>
      </c>
      <c r="B43" s="48" t="s">
        <v>859</v>
      </c>
      <c r="C43" s="242"/>
      <c r="D43" s="242"/>
      <c r="E43" s="242"/>
      <c r="F43" s="242"/>
      <c r="G43" s="242"/>
      <c r="H43" s="242"/>
      <c r="I43" s="242">
        <v>110</v>
      </c>
      <c r="J43" s="242"/>
      <c r="K43" s="242"/>
      <c r="L43" s="242"/>
      <c r="M43" s="242"/>
      <c r="N43" s="242"/>
      <c r="O43" s="242"/>
      <c r="P43" s="242">
        <v>86.80255941499087</v>
      </c>
      <c r="Q43" s="242"/>
      <c r="R43" s="242"/>
      <c r="S43" s="109">
        <v>196.80255941499087</v>
      </c>
      <c r="T43" s="190">
        <v>2</v>
      </c>
      <c r="U43" s="106">
        <f t="shared" si="1"/>
        <v>-892.5289742306336</v>
      </c>
      <c r="V43" s="184"/>
    </row>
    <row r="44" spans="1:22" ht="12.75">
      <c r="A44" s="188" t="s">
        <v>105</v>
      </c>
      <c r="B44" s="209" t="s">
        <v>905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>
        <v>89.93821739948567</v>
      </c>
      <c r="M44" s="242">
        <v>106.79795776742341</v>
      </c>
      <c r="N44" s="242"/>
      <c r="O44" s="242"/>
      <c r="P44" s="242"/>
      <c r="Q44" s="242"/>
      <c r="R44" s="242"/>
      <c r="S44" s="109">
        <v>196.73617516690908</v>
      </c>
      <c r="T44" s="190">
        <v>2</v>
      </c>
      <c r="U44" s="106">
        <f t="shared" si="1"/>
        <v>-892.5953584787153</v>
      </c>
      <c r="V44" s="184"/>
    </row>
    <row r="45" spans="1:22" ht="12.75">
      <c r="A45" s="188" t="s">
        <v>106</v>
      </c>
      <c r="B45" s="48" t="s">
        <v>896</v>
      </c>
      <c r="C45" s="242"/>
      <c r="D45" s="242"/>
      <c r="E45" s="242"/>
      <c r="F45" s="242"/>
      <c r="G45" s="242"/>
      <c r="H45" s="242"/>
      <c r="I45" s="242"/>
      <c r="J45" s="242"/>
      <c r="K45" s="242">
        <v>84.72313174114021</v>
      </c>
      <c r="L45" s="242"/>
      <c r="M45" s="242"/>
      <c r="N45" s="242"/>
      <c r="O45" s="242">
        <v>111.591475855815</v>
      </c>
      <c r="P45" s="242"/>
      <c r="Q45" s="242"/>
      <c r="R45" s="242"/>
      <c r="S45" s="109">
        <v>196.31460759695523</v>
      </c>
      <c r="T45" s="190">
        <v>2</v>
      </c>
      <c r="U45" s="106">
        <f t="shared" si="1"/>
        <v>-893.0169260486691</v>
      </c>
      <c r="V45" s="184">
        <v>1998</v>
      </c>
    </row>
    <row r="46" spans="1:22" ht="12.75">
      <c r="A46" s="188" t="s">
        <v>107</v>
      </c>
      <c r="B46" s="196" t="s">
        <v>658</v>
      </c>
      <c r="C46" s="242"/>
      <c r="D46" s="242">
        <v>47.55681935470553</v>
      </c>
      <c r="E46" s="242">
        <v>40.130434782608695</v>
      </c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>
        <v>59.70234704900325</v>
      </c>
      <c r="R46" s="242">
        <v>37.024844720496894</v>
      </c>
      <c r="S46" s="109">
        <v>184.41444590681436</v>
      </c>
      <c r="T46" s="190">
        <v>4</v>
      </c>
      <c r="U46" s="106">
        <f t="shared" si="1"/>
        <v>-904.9170877388101</v>
      </c>
      <c r="V46" s="184">
        <v>1986</v>
      </c>
    </row>
    <row r="47" spans="1:22" ht="12.75">
      <c r="A47" s="188" t="s">
        <v>108</v>
      </c>
      <c r="B47" s="48" t="s">
        <v>680</v>
      </c>
      <c r="C47" s="242"/>
      <c r="D47" s="242"/>
      <c r="E47" s="242">
        <v>60.846547314578004</v>
      </c>
      <c r="F47" s="242"/>
      <c r="G47" s="242">
        <v>64.88888888888889</v>
      </c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>
        <v>53.79503105590062</v>
      </c>
      <c r="S47" s="109">
        <v>179.53046725936753</v>
      </c>
      <c r="T47" s="190">
        <v>3</v>
      </c>
      <c r="U47" s="106">
        <f t="shared" si="1"/>
        <v>-909.8010663862569</v>
      </c>
      <c r="V47" s="184">
        <v>1963</v>
      </c>
    </row>
    <row r="48" spans="1:22" ht="12.75">
      <c r="A48" s="188" t="s">
        <v>109</v>
      </c>
      <c r="B48" s="48" t="s">
        <v>715</v>
      </c>
      <c r="C48" s="242"/>
      <c r="D48" s="242"/>
      <c r="E48" s="242">
        <v>46.012787723785166</v>
      </c>
      <c r="F48" s="242"/>
      <c r="G48" s="242">
        <v>77.38888888888889</v>
      </c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>
        <v>55.6583850931677</v>
      </c>
      <c r="S48" s="109">
        <v>179.06006170584175</v>
      </c>
      <c r="T48" s="190">
        <v>3</v>
      </c>
      <c r="U48" s="106">
        <f t="shared" si="1"/>
        <v>-910.2714719397827</v>
      </c>
      <c r="V48" s="184">
        <v>1969</v>
      </c>
    </row>
    <row r="49" spans="1:22" ht="12.75">
      <c r="A49" s="188" t="s">
        <v>110</v>
      </c>
      <c r="B49" s="48" t="s">
        <v>762</v>
      </c>
      <c r="C49" s="242"/>
      <c r="D49" s="242"/>
      <c r="E49" s="242"/>
      <c r="F49" s="242">
        <v>55.63239393000928</v>
      </c>
      <c r="G49" s="242"/>
      <c r="H49" s="242"/>
      <c r="I49" s="242"/>
      <c r="J49" s="242">
        <v>75.86524822695036</v>
      </c>
      <c r="K49" s="242"/>
      <c r="L49" s="242"/>
      <c r="M49" s="242"/>
      <c r="N49" s="242"/>
      <c r="O49" s="242"/>
      <c r="P49" s="242"/>
      <c r="Q49" s="242"/>
      <c r="R49" s="242">
        <v>32.05590062111801</v>
      </c>
      <c r="S49" s="109">
        <v>163.55354277807766</v>
      </c>
      <c r="T49" s="190">
        <v>3</v>
      </c>
      <c r="U49" s="106">
        <f t="shared" si="1"/>
        <v>-925.7779908675468</v>
      </c>
      <c r="V49" s="184"/>
    </row>
    <row r="50" spans="1:22" ht="12.75">
      <c r="A50" s="188" t="s">
        <v>111</v>
      </c>
      <c r="B50" s="48" t="s">
        <v>841</v>
      </c>
      <c r="C50" s="242"/>
      <c r="D50" s="242"/>
      <c r="E50" s="242"/>
      <c r="F50" s="242"/>
      <c r="G50" s="242"/>
      <c r="H50" s="242">
        <v>88.24925816023737</v>
      </c>
      <c r="I50" s="242"/>
      <c r="J50" s="242"/>
      <c r="K50" s="242"/>
      <c r="L50" s="242"/>
      <c r="M50" s="242"/>
      <c r="N50" s="242"/>
      <c r="O50" s="242"/>
      <c r="P50" s="242"/>
      <c r="Q50" s="242">
        <v>70.90544513701047</v>
      </c>
      <c r="R50" s="242"/>
      <c r="S50" s="109">
        <v>159.15470329724786</v>
      </c>
      <c r="T50" s="190">
        <v>2</v>
      </c>
      <c r="U50" s="106">
        <f t="shared" si="1"/>
        <v>-930.1768303483766</v>
      </c>
      <c r="V50" s="184">
        <v>1971</v>
      </c>
    </row>
    <row r="51" spans="1:22" ht="12.75">
      <c r="A51" s="188" t="s">
        <v>112</v>
      </c>
      <c r="B51" s="48" t="s">
        <v>706</v>
      </c>
      <c r="C51" s="242"/>
      <c r="D51" s="242"/>
      <c r="E51" s="242">
        <v>48.82608695652174</v>
      </c>
      <c r="F51" s="242"/>
      <c r="G51" s="242">
        <v>79.24074074074075</v>
      </c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>
        <v>29.57142857142857</v>
      </c>
      <c r="S51" s="109">
        <v>157.63825626869107</v>
      </c>
      <c r="T51" s="190">
        <v>3</v>
      </c>
      <c r="U51" s="106">
        <f t="shared" si="1"/>
        <v>-931.6932773769333</v>
      </c>
      <c r="V51" s="184">
        <v>1965</v>
      </c>
    </row>
    <row r="52" spans="1:22" ht="12.75">
      <c r="A52" s="188" t="s">
        <v>113</v>
      </c>
      <c r="B52" s="48" t="s">
        <v>707</v>
      </c>
      <c r="C52" s="242"/>
      <c r="D52" s="242"/>
      <c r="E52" s="242">
        <v>48.82608695652174</v>
      </c>
      <c r="F52" s="242"/>
      <c r="G52" s="242">
        <v>59.79629629629629</v>
      </c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>
        <v>46.962732919254655</v>
      </c>
      <c r="S52" s="109">
        <v>155.58511617207267</v>
      </c>
      <c r="T52" s="190">
        <v>3</v>
      </c>
      <c r="U52" s="106">
        <f t="shared" si="1"/>
        <v>-933.7464174735517</v>
      </c>
      <c r="V52" s="184">
        <v>1966</v>
      </c>
    </row>
    <row r="53" spans="1:22" ht="12.75">
      <c r="A53" s="188" t="s">
        <v>114</v>
      </c>
      <c r="B53" s="48" t="s">
        <v>882</v>
      </c>
      <c r="C53" s="242"/>
      <c r="D53" s="242"/>
      <c r="E53" s="242"/>
      <c r="F53" s="242"/>
      <c r="G53" s="242"/>
      <c r="H53" s="242"/>
      <c r="I53" s="242"/>
      <c r="J53" s="242">
        <v>60.8181107200715</v>
      </c>
      <c r="K53" s="242"/>
      <c r="L53" s="242"/>
      <c r="M53" s="242"/>
      <c r="N53" s="242"/>
      <c r="O53" s="242"/>
      <c r="P53" s="242">
        <v>56.9853747714808</v>
      </c>
      <c r="Q53" s="242"/>
      <c r="R53" s="242">
        <v>35.78260869565217</v>
      </c>
      <c r="S53" s="109">
        <v>153.58609418720448</v>
      </c>
      <c r="T53" s="190">
        <v>3</v>
      </c>
      <c r="U53" s="106">
        <f t="shared" si="1"/>
        <v>-935.7454394584199</v>
      </c>
      <c r="V53" s="184"/>
    </row>
    <row r="54" spans="1:22" ht="12.75">
      <c r="A54" s="188" t="s">
        <v>115</v>
      </c>
      <c r="B54" s="48" t="s">
        <v>610</v>
      </c>
      <c r="C54" s="242">
        <v>56.26694166175605</v>
      </c>
      <c r="D54" s="242"/>
      <c r="E54" s="242">
        <v>39.61892583120204</v>
      </c>
      <c r="F54" s="242"/>
      <c r="G54" s="242">
        <v>53.77777777777778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109">
        <v>149.66364527073586</v>
      </c>
      <c r="T54" s="190">
        <v>3</v>
      </c>
      <c r="U54" s="106">
        <f t="shared" si="1"/>
        <v>-939.6678883748885</v>
      </c>
      <c r="V54" s="184">
        <v>1997</v>
      </c>
    </row>
    <row r="55" spans="1:22" ht="12.75">
      <c r="A55" s="188" t="s">
        <v>116</v>
      </c>
      <c r="B55" s="48" t="s">
        <v>778</v>
      </c>
      <c r="C55" s="242"/>
      <c r="D55" s="242"/>
      <c r="E55" s="242"/>
      <c r="F55" s="242"/>
      <c r="G55" s="242">
        <v>66.74074074074075</v>
      </c>
      <c r="H55" s="242"/>
      <c r="I55" s="242">
        <v>72.47161354649741</v>
      </c>
      <c r="J55" s="242"/>
      <c r="K55" s="242"/>
      <c r="L55" s="242"/>
      <c r="M55" s="242"/>
      <c r="N55" s="242"/>
      <c r="O55" s="242"/>
      <c r="P55" s="242"/>
      <c r="Q55" s="242"/>
      <c r="R55" s="242"/>
      <c r="S55" s="109">
        <v>139.21235428723816</v>
      </c>
      <c r="T55" s="190">
        <v>2</v>
      </c>
      <c r="U55" s="106">
        <f t="shared" si="1"/>
        <v>-950.1191793583862</v>
      </c>
      <c r="V55" s="184">
        <v>1992</v>
      </c>
    </row>
    <row r="56" spans="1:22" ht="12.75">
      <c r="A56" s="188" t="s">
        <v>117</v>
      </c>
      <c r="B56" s="48" t="s">
        <v>781</v>
      </c>
      <c r="C56" s="242"/>
      <c r="D56" s="242"/>
      <c r="E56" s="242"/>
      <c r="F56" s="242"/>
      <c r="G56" s="242">
        <v>63.5</v>
      </c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>
        <v>68.70186335403726</v>
      </c>
      <c r="S56" s="109">
        <v>132.20186335403724</v>
      </c>
      <c r="T56" s="190">
        <v>2</v>
      </c>
      <c r="U56" s="106">
        <f t="shared" si="1"/>
        <v>-957.1296702915872</v>
      </c>
      <c r="V56" s="184">
        <v>1975</v>
      </c>
    </row>
    <row r="57" spans="1:22" ht="12.75">
      <c r="A57" s="188" t="s">
        <v>118</v>
      </c>
      <c r="B57" s="48" t="s">
        <v>765</v>
      </c>
      <c r="C57" s="242"/>
      <c r="D57" s="242"/>
      <c r="E57" s="242"/>
      <c r="F57" s="242">
        <v>53.51270619705751</v>
      </c>
      <c r="G57" s="242">
        <v>76</v>
      </c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109">
        <v>129.51270619705753</v>
      </c>
      <c r="T57" s="190">
        <v>2</v>
      </c>
      <c r="U57" s="106">
        <f t="shared" si="1"/>
        <v>-959.8188274485669</v>
      </c>
      <c r="V57" s="184">
        <v>1981</v>
      </c>
    </row>
    <row r="58" spans="1:22" ht="12.75">
      <c r="A58" s="188" t="s">
        <v>119</v>
      </c>
      <c r="B58" s="48" t="s">
        <v>881</v>
      </c>
      <c r="C58" s="242"/>
      <c r="D58" s="242"/>
      <c r="E58" s="242"/>
      <c r="F58" s="242"/>
      <c r="G58" s="242"/>
      <c r="H58" s="242"/>
      <c r="I58" s="242"/>
      <c r="J58" s="242">
        <v>62.60737964831364</v>
      </c>
      <c r="K58" s="242"/>
      <c r="L58" s="242"/>
      <c r="M58" s="242"/>
      <c r="N58" s="242"/>
      <c r="O58" s="242"/>
      <c r="P58" s="242">
        <v>37.9725776965265</v>
      </c>
      <c r="Q58" s="242"/>
      <c r="R58" s="242">
        <v>20.25465838509317</v>
      </c>
      <c r="S58" s="109">
        <v>120.8346157299333</v>
      </c>
      <c r="T58" s="190">
        <v>3</v>
      </c>
      <c r="U58" s="106">
        <f t="shared" si="1"/>
        <v>-968.4969179156911</v>
      </c>
      <c r="V58" s="184"/>
    </row>
    <row r="59" spans="1:22" ht="12.75">
      <c r="A59" s="188" t="s">
        <v>120</v>
      </c>
      <c r="B59" s="48" t="s">
        <v>695</v>
      </c>
      <c r="C59" s="242"/>
      <c r="D59" s="242"/>
      <c r="E59" s="242">
        <v>52.150895140664964</v>
      </c>
      <c r="F59" s="242"/>
      <c r="G59" s="242">
        <v>68.12962962962963</v>
      </c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109">
        <v>120.28052477029459</v>
      </c>
      <c r="T59" s="190">
        <v>2</v>
      </c>
      <c r="U59" s="106">
        <f t="shared" si="1"/>
        <v>-969.0510088753298</v>
      </c>
      <c r="V59" s="184">
        <v>1968</v>
      </c>
    </row>
    <row r="60" spans="1:22" ht="12.75">
      <c r="A60" s="188" t="s">
        <v>121</v>
      </c>
      <c r="B60" s="48" t="s">
        <v>900</v>
      </c>
      <c r="C60" s="242"/>
      <c r="D60" s="242"/>
      <c r="E60" s="242"/>
      <c r="F60" s="242"/>
      <c r="G60" s="242"/>
      <c r="H60" s="242"/>
      <c r="I60" s="242"/>
      <c r="J60" s="242"/>
      <c r="K60" s="242">
        <v>65.56609853910052</v>
      </c>
      <c r="L60" s="242"/>
      <c r="M60" s="242"/>
      <c r="N60" s="242"/>
      <c r="O60" s="242"/>
      <c r="P60" s="242"/>
      <c r="Q60" s="242"/>
      <c r="R60" s="242">
        <v>51.931677018633536</v>
      </c>
      <c r="S60" s="109">
        <v>117.49777555773406</v>
      </c>
      <c r="T60" s="190">
        <v>2</v>
      </c>
      <c r="U60" s="106">
        <f t="shared" si="1"/>
        <v>-971.8337580878904</v>
      </c>
      <c r="V60" s="184">
        <v>1959</v>
      </c>
    </row>
    <row r="61" spans="1:22" ht="12.75">
      <c r="A61" s="188" t="s">
        <v>122</v>
      </c>
      <c r="B61" s="48" t="s">
        <v>696</v>
      </c>
      <c r="C61" s="242"/>
      <c r="D61" s="242"/>
      <c r="E61" s="242">
        <v>51.89514066496164</v>
      </c>
      <c r="F61" s="242"/>
      <c r="G61" s="242">
        <v>64.42592592592592</v>
      </c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109">
        <v>116.32106659088757</v>
      </c>
      <c r="T61" s="190">
        <v>2</v>
      </c>
      <c r="U61" s="106">
        <f t="shared" si="1"/>
        <v>-973.0104670547369</v>
      </c>
      <c r="V61" s="184">
        <v>1975</v>
      </c>
    </row>
    <row r="62" spans="1:22" ht="12.75">
      <c r="A62" s="188" t="s">
        <v>123</v>
      </c>
      <c r="B62" s="48" t="s">
        <v>742</v>
      </c>
      <c r="C62" s="242"/>
      <c r="D62" s="242"/>
      <c r="E62" s="242">
        <v>29.13299232736573</v>
      </c>
      <c r="F62" s="242"/>
      <c r="G62" s="242"/>
      <c r="H62" s="242">
        <v>82.82245827010621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109">
        <v>111.95545059747194</v>
      </c>
      <c r="T62" s="190">
        <v>2</v>
      </c>
      <c r="U62" s="106">
        <f t="shared" si="1"/>
        <v>-977.3760830481525</v>
      </c>
      <c r="V62" s="184">
        <v>1993</v>
      </c>
    </row>
    <row r="63" spans="1:22" ht="12.75">
      <c r="A63" s="188" t="s">
        <v>124</v>
      </c>
      <c r="B63" s="48" t="s">
        <v>737</v>
      </c>
      <c r="C63" s="242"/>
      <c r="D63" s="242"/>
      <c r="E63" s="242">
        <v>33.48081841432225</v>
      </c>
      <c r="F63" s="242"/>
      <c r="G63" s="242"/>
      <c r="H63" s="242"/>
      <c r="I63" s="242">
        <v>78.17430371058552</v>
      </c>
      <c r="J63" s="242"/>
      <c r="K63" s="242"/>
      <c r="L63" s="242"/>
      <c r="M63" s="242"/>
      <c r="N63" s="242"/>
      <c r="O63" s="242"/>
      <c r="P63" s="242"/>
      <c r="Q63" s="242"/>
      <c r="R63" s="242"/>
      <c r="S63" s="109">
        <v>111.65512212490776</v>
      </c>
      <c r="T63" s="190">
        <v>2</v>
      </c>
      <c r="U63" s="106">
        <f t="shared" si="1"/>
        <v>-977.6764115207167</v>
      </c>
      <c r="V63" s="184">
        <v>2002</v>
      </c>
    </row>
    <row r="64" spans="1:22" ht="12.75">
      <c r="A64" s="188" t="s">
        <v>125</v>
      </c>
      <c r="B64" s="48" t="s">
        <v>699</v>
      </c>
      <c r="C64" s="242"/>
      <c r="D64" s="242"/>
      <c r="E64" s="242">
        <v>50.87212276214834</v>
      </c>
      <c r="F64" s="242"/>
      <c r="G64" s="242">
        <v>57.481481481481474</v>
      </c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109">
        <v>108.3536042436298</v>
      </c>
      <c r="T64" s="190">
        <v>2</v>
      </c>
      <c r="U64" s="106">
        <f t="shared" si="1"/>
        <v>-980.9779294019946</v>
      </c>
      <c r="V64" s="184">
        <v>1970</v>
      </c>
    </row>
    <row r="65" spans="1:22" ht="12.75">
      <c r="A65" s="188" t="s">
        <v>126</v>
      </c>
      <c r="B65" s="48" t="s">
        <v>701</v>
      </c>
      <c r="C65" s="242"/>
      <c r="D65" s="242"/>
      <c r="E65" s="242">
        <v>49.84910485933504</v>
      </c>
      <c r="F65" s="242"/>
      <c r="G65" s="242">
        <v>54.70370370370371</v>
      </c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109">
        <v>104.55280856303875</v>
      </c>
      <c r="T65" s="190">
        <v>2</v>
      </c>
      <c r="U65" s="106">
        <f t="shared" si="1"/>
        <v>-984.7787250825857</v>
      </c>
      <c r="V65" s="184">
        <v>1967</v>
      </c>
    </row>
    <row r="66" spans="1:22" ht="12.75">
      <c r="A66" s="188" t="s">
        <v>127</v>
      </c>
      <c r="B66" s="48" t="s">
        <v>874</v>
      </c>
      <c r="C66" s="242"/>
      <c r="D66" s="242"/>
      <c r="E66" s="242"/>
      <c r="F66" s="242"/>
      <c r="G66" s="242"/>
      <c r="H66" s="242"/>
      <c r="I66" s="242">
        <v>47.68043849724956</v>
      </c>
      <c r="J66" s="242"/>
      <c r="K66" s="242"/>
      <c r="L66" s="242"/>
      <c r="M66" s="242"/>
      <c r="N66" s="242"/>
      <c r="O66" s="242"/>
      <c r="P66" s="242"/>
      <c r="Q66" s="242">
        <v>56.02112029384758</v>
      </c>
      <c r="R66" s="242"/>
      <c r="S66" s="109">
        <v>103.70155879109714</v>
      </c>
      <c r="T66" s="190">
        <v>2</v>
      </c>
      <c r="U66" s="106">
        <f t="shared" si="1"/>
        <v>-985.6299748545273</v>
      </c>
      <c r="V66" s="184"/>
    </row>
    <row r="67" spans="1:22" ht="12.75">
      <c r="A67" s="188" t="s">
        <v>128</v>
      </c>
      <c r="B67" s="196" t="s">
        <v>1080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>
        <v>103.26954397394138</v>
      </c>
      <c r="P67" s="242"/>
      <c r="Q67" s="242"/>
      <c r="R67" s="242"/>
      <c r="S67" s="109">
        <v>103.26954397394138</v>
      </c>
      <c r="T67" s="190">
        <v>1</v>
      </c>
      <c r="U67" s="106">
        <f t="shared" si="1"/>
        <v>-986.061989671683</v>
      </c>
      <c r="V67" s="184">
        <v>2014</v>
      </c>
    </row>
    <row r="68" spans="1:22" ht="12.75">
      <c r="A68" s="188" t="s">
        <v>129</v>
      </c>
      <c r="B68" s="196" t="s">
        <v>858</v>
      </c>
      <c r="C68" s="242"/>
      <c r="D68" s="242"/>
      <c r="E68" s="242"/>
      <c r="F68" s="242"/>
      <c r="G68" s="242"/>
      <c r="H68" s="242"/>
      <c r="I68" s="242">
        <v>102.1977092607089</v>
      </c>
      <c r="J68" s="242"/>
      <c r="K68" s="242"/>
      <c r="L68" s="242"/>
      <c r="M68" s="242"/>
      <c r="N68" s="242"/>
      <c r="O68" s="242"/>
      <c r="P68" s="242"/>
      <c r="Q68" s="242"/>
      <c r="R68" s="242"/>
      <c r="S68" s="109">
        <v>102.1977092607089</v>
      </c>
      <c r="T68" s="190">
        <v>1</v>
      </c>
      <c r="U68" s="106">
        <f t="shared" si="1"/>
        <v>-987.1338243849154</v>
      </c>
      <c r="V68" s="184"/>
    </row>
    <row r="69" spans="1:22" ht="12.75">
      <c r="A69" s="188" t="s">
        <v>130</v>
      </c>
      <c r="B69" s="48" t="s">
        <v>865</v>
      </c>
      <c r="C69" s="242"/>
      <c r="D69" s="242"/>
      <c r="E69" s="242"/>
      <c r="F69" s="242"/>
      <c r="G69" s="242"/>
      <c r="H69" s="242"/>
      <c r="I69" s="242">
        <v>101.57393266802231</v>
      </c>
      <c r="J69" s="242"/>
      <c r="K69" s="242"/>
      <c r="L69" s="242"/>
      <c r="M69" s="242"/>
      <c r="N69" s="242"/>
      <c r="O69" s="242"/>
      <c r="P69" s="242"/>
      <c r="Q69" s="242"/>
      <c r="R69" s="242"/>
      <c r="S69" s="109">
        <v>101.57393266802231</v>
      </c>
      <c r="T69" s="190">
        <v>1</v>
      </c>
      <c r="U69" s="106">
        <f t="shared" si="1"/>
        <v>-987.7576009776021</v>
      </c>
      <c r="V69" s="184"/>
    </row>
    <row r="70" spans="1:22" ht="12.75">
      <c r="A70" s="188" t="s">
        <v>131</v>
      </c>
      <c r="B70" s="209" t="s">
        <v>828</v>
      </c>
      <c r="C70" s="242"/>
      <c r="D70" s="242"/>
      <c r="E70" s="242"/>
      <c r="F70" s="242"/>
      <c r="G70" s="242"/>
      <c r="H70" s="242">
        <v>101.20831698705373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109">
        <v>101.20831698705373</v>
      </c>
      <c r="T70" s="190">
        <v>1</v>
      </c>
      <c r="U70" s="106">
        <f aca="true" t="shared" si="2" ref="U70:U133">S70-$S$5</f>
        <v>-988.1232166585706</v>
      </c>
      <c r="V70" s="184">
        <v>1992</v>
      </c>
    </row>
    <row r="71" spans="1:22" ht="12.75">
      <c r="A71" s="188" t="s">
        <v>132</v>
      </c>
      <c r="B71" s="48" t="s">
        <v>799</v>
      </c>
      <c r="C71" s="242"/>
      <c r="D71" s="242"/>
      <c r="E71" s="242"/>
      <c r="F71" s="242"/>
      <c r="G71" s="242">
        <v>40.81481481481482</v>
      </c>
      <c r="H71" s="242"/>
      <c r="I71" s="242">
        <v>59.71495444363407</v>
      </c>
      <c r="J71" s="242"/>
      <c r="K71" s="242"/>
      <c r="L71" s="242"/>
      <c r="M71" s="242"/>
      <c r="N71" s="242"/>
      <c r="O71" s="242"/>
      <c r="P71" s="242"/>
      <c r="Q71" s="242"/>
      <c r="R71" s="242"/>
      <c r="S71" s="109">
        <v>100.52976925844888</v>
      </c>
      <c r="T71" s="190">
        <v>2</v>
      </c>
      <c r="U71" s="106">
        <f t="shared" si="2"/>
        <v>-988.8017643871756</v>
      </c>
      <c r="V71" s="184">
        <v>2005</v>
      </c>
    </row>
    <row r="72" spans="1:22" ht="12.75">
      <c r="A72" s="188" t="s">
        <v>133</v>
      </c>
      <c r="B72" s="48" t="s">
        <v>832</v>
      </c>
      <c r="C72" s="242"/>
      <c r="D72" s="242"/>
      <c r="E72" s="242"/>
      <c r="F72" s="242"/>
      <c r="G72" s="242"/>
      <c r="H72" s="242">
        <v>98.58769931662869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109">
        <v>98.58769931662869</v>
      </c>
      <c r="T72" s="190">
        <v>1</v>
      </c>
      <c r="U72" s="106">
        <f t="shared" si="2"/>
        <v>-990.7438343289957</v>
      </c>
      <c r="V72" s="184">
        <v>1978</v>
      </c>
    </row>
    <row r="73" spans="1:22" ht="12.75">
      <c r="A73" s="188" t="s">
        <v>134</v>
      </c>
      <c r="B73" s="48" t="s">
        <v>767</v>
      </c>
      <c r="C73" s="242"/>
      <c r="D73" s="242"/>
      <c r="E73" s="242"/>
      <c r="F73" s="242">
        <v>97.60061230169774</v>
      </c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109">
        <v>97.60061230169774</v>
      </c>
      <c r="T73" s="190">
        <v>1</v>
      </c>
      <c r="U73" s="106">
        <f t="shared" si="2"/>
        <v>-991.7309213439266</v>
      </c>
      <c r="V73" s="184"/>
    </row>
    <row r="74" spans="1:22" ht="12.75">
      <c r="A74" s="188" t="s">
        <v>135</v>
      </c>
      <c r="B74" s="196" t="s">
        <v>726</v>
      </c>
      <c r="C74" s="242"/>
      <c r="D74" s="242"/>
      <c r="E74" s="242">
        <v>38.59590792838875</v>
      </c>
      <c r="F74" s="242"/>
      <c r="G74" s="242">
        <v>58.407407407407405</v>
      </c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109">
        <v>97.00331533579615</v>
      </c>
      <c r="T74" s="190">
        <v>2</v>
      </c>
      <c r="U74" s="106">
        <f t="shared" si="2"/>
        <v>-992.3282183098282</v>
      </c>
      <c r="V74" s="184"/>
    </row>
    <row r="75" spans="1:22" ht="12.75">
      <c r="A75" s="188" t="s">
        <v>136</v>
      </c>
      <c r="B75" s="48" t="s">
        <v>764</v>
      </c>
      <c r="C75" s="242"/>
      <c r="D75" s="242"/>
      <c r="E75" s="242"/>
      <c r="F75" s="242">
        <v>48.99458728010825</v>
      </c>
      <c r="G75" s="242"/>
      <c r="H75" s="242"/>
      <c r="I75" s="242">
        <v>47.741265653231736</v>
      </c>
      <c r="J75" s="242"/>
      <c r="K75" s="242"/>
      <c r="L75" s="242"/>
      <c r="M75" s="242"/>
      <c r="N75" s="242"/>
      <c r="O75" s="242"/>
      <c r="P75" s="242"/>
      <c r="Q75" s="242"/>
      <c r="R75" s="242"/>
      <c r="S75" s="109">
        <v>96.73585293333998</v>
      </c>
      <c r="T75" s="190">
        <v>2</v>
      </c>
      <c r="U75" s="106">
        <f t="shared" si="2"/>
        <v>-992.5956807122844</v>
      </c>
      <c r="V75" s="184"/>
    </row>
    <row r="76" spans="1:22" ht="12.75">
      <c r="A76" s="188" t="s">
        <v>137</v>
      </c>
      <c r="B76" s="48" t="s">
        <v>871</v>
      </c>
      <c r="C76" s="242"/>
      <c r="D76" s="242"/>
      <c r="E76" s="242"/>
      <c r="F76" s="242"/>
      <c r="G76" s="242"/>
      <c r="H76" s="242"/>
      <c r="I76" s="242">
        <v>94.6104055358966</v>
      </c>
      <c r="J76" s="242"/>
      <c r="K76" s="242"/>
      <c r="L76" s="242"/>
      <c r="M76" s="242"/>
      <c r="N76" s="242"/>
      <c r="O76" s="242"/>
      <c r="P76" s="242"/>
      <c r="Q76" s="242"/>
      <c r="R76" s="242"/>
      <c r="S76" s="109">
        <v>94.6104055358966</v>
      </c>
      <c r="T76" s="190">
        <v>1</v>
      </c>
      <c r="U76" s="106">
        <f t="shared" si="2"/>
        <v>-994.7211281097278</v>
      </c>
      <c r="V76" s="184"/>
    </row>
    <row r="77" spans="1:22" ht="12.75">
      <c r="A77" s="188" t="s">
        <v>138</v>
      </c>
      <c r="B77" s="48" t="s">
        <v>543</v>
      </c>
      <c r="C77" s="242">
        <v>93.77551020408164</v>
      </c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109">
        <v>93.77551020408164</v>
      </c>
      <c r="T77" s="190">
        <v>1</v>
      </c>
      <c r="U77" s="106">
        <f t="shared" si="2"/>
        <v>-995.5560234415427</v>
      </c>
      <c r="V77" s="184">
        <v>2001</v>
      </c>
    </row>
    <row r="78" spans="1:22" ht="12.75">
      <c r="A78" s="188" t="s">
        <v>139</v>
      </c>
      <c r="B78" s="48" t="s">
        <v>873</v>
      </c>
      <c r="C78" s="242"/>
      <c r="D78" s="242"/>
      <c r="E78" s="242"/>
      <c r="F78" s="242"/>
      <c r="G78" s="242"/>
      <c r="H78" s="242"/>
      <c r="I78" s="242">
        <v>93.60116146247945</v>
      </c>
      <c r="J78" s="242"/>
      <c r="K78" s="242"/>
      <c r="L78" s="242"/>
      <c r="M78" s="242"/>
      <c r="N78" s="242"/>
      <c r="O78" s="242"/>
      <c r="P78" s="242"/>
      <c r="Q78" s="242"/>
      <c r="R78" s="242"/>
      <c r="S78" s="109">
        <v>93.60116146247945</v>
      </c>
      <c r="T78" s="190">
        <v>1</v>
      </c>
      <c r="U78" s="106">
        <f t="shared" si="2"/>
        <v>-995.7303721831449</v>
      </c>
      <c r="V78" s="184"/>
    </row>
    <row r="79" spans="1:22" ht="12.75">
      <c r="A79" s="188" t="s">
        <v>140</v>
      </c>
      <c r="B79" s="48" t="s">
        <v>628</v>
      </c>
      <c r="C79" s="242"/>
      <c r="D79" s="242">
        <v>92.63761891283212</v>
      </c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109">
        <v>92.63761891283212</v>
      </c>
      <c r="T79" s="190">
        <v>1</v>
      </c>
      <c r="U79" s="106">
        <f t="shared" si="2"/>
        <v>-996.6939147327923</v>
      </c>
      <c r="V79" s="184"/>
    </row>
    <row r="80" spans="1:22" ht="12.75">
      <c r="A80" s="188" t="s">
        <v>141</v>
      </c>
      <c r="B80" s="48" t="s">
        <v>1081</v>
      </c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>
        <v>92.45011278847824</v>
      </c>
      <c r="P80" s="242"/>
      <c r="Q80" s="242"/>
      <c r="R80" s="242"/>
      <c r="S80" s="109">
        <v>92.45011278847824</v>
      </c>
      <c r="T80" s="190">
        <v>1</v>
      </c>
      <c r="U80" s="106">
        <f t="shared" si="2"/>
        <v>-996.8814208571462</v>
      </c>
      <c r="V80" s="184">
        <v>2026</v>
      </c>
    </row>
    <row r="81" spans="1:22" ht="12.75">
      <c r="A81" s="188" t="s">
        <v>142</v>
      </c>
      <c r="B81" s="48" t="s">
        <v>868</v>
      </c>
      <c r="C81" s="242"/>
      <c r="D81" s="242"/>
      <c r="E81" s="242"/>
      <c r="F81" s="242"/>
      <c r="G81" s="242"/>
      <c r="H81" s="242"/>
      <c r="I81" s="242">
        <v>92.19688035751952</v>
      </c>
      <c r="J81" s="242"/>
      <c r="K81" s="242"/>
      <c r="L81" s="242"/>
      <c r="M81" s="242"/>
      <c r="N81" s="242"/>
      <c r="O81" s="242"/>
      <c r="P81" s="242"/>
      <c r="Q81" s="242"/>
      <c r="R81" s="242"/>
      <c r="S81" s="109">
        <v>92.19688035751952</v>
      </c>
      <c r="T81" s="190">
        <v>1</v>
      </c>
      <c r="U81" s="106">
        <f t="shared" si="2"/>
        <v>-997.1346532881049</v>
      </c>
      <c r="V81" s="184"/>
    </row>
    <row r="82" spans="1:22" ht="12.75">
      <c r="A82" s="188" t="s">
        <v>143</v>
      </c>
      <c r="B82" s="48" t="s">
        <v>1030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>
        <v>90.76596448659976</v>
      </c>
      <c r="O82" s="242"/>
      <c r="P82" s="242"/>
      <c r="Q82" s="242"/>
      <c r="R82" s="242"/>
      <c r="S82" s="109">
        <v>90.76596448659976</v>
      </c>
      <c r="T82" s="190">
        <v>1</v>
      </c>
      <c r="U82" s="106">
        <f t="shared" si="2"/>
        <v>-998.5655691590247</v>
      </c>
      <c r="V82" s="184">
        <v>1985</v>
      </c>
    </row>
    <row r="83" spans="1:22" ht="12.75">
      <c r="A83" s="188" t="s">
        <v>144</v>
      </c>
      <c r="B83" s="196" t="s">
        <v>872</v>
      </c>
      <c r="C83" s="242"/>
      <c r="D83" s="242"/>
      <c r="E83" s="242"/>
      <c r="F83" s="242"/>
      <c r="G83" s="242"/>
      <c r="H83" s="242"/>
      <c r="I83" s="242">
        <v>88.54931581765729</v>
      </c>
      <c r="J83" s="242"/>
      <c r="K83" s="242"/>
      <c r="L83" s="242"/>
      <c r="M83" s="242"/>
      <c r="N83" s="242"/>
      <c r="O83" s="242"/>
      <c r="P83" s="242"/>
      <c r="Q83" s="242"/>
      <c r="R83" s="242"/>
      <c r="S83" s="109">
        <v>88.54931581765729</v>
      </c>
      <c r="T83" s="190">
        <v>1</v>
      </c>
      <c r="U83" s="106">
        <f t="shared" si="2"/>
        <v>-1000.7822178279671</v>
      </c>
      <c r="V83" s="184"/>
    </row>
    <row r="84" spans="1:22" ht="12.75">
      <c r="A84" s="188" t="s">
        <v>145</v>
      </c>
      <c r="B84" s="48" t="s">
        <v>869</v>
      </c>
      <c r="C84" s="242"/>
      <c r="D84" s="242"/>
      <c r="E84" s="242"/>
      <c r="F84" s="242"/>
      <c r="G84" s="242"/>
      <c r="H84" s="242"/>
      <c r="I84" s="242">
        <v>88.30530583263888</v>
      </c>
      <c r="J84" s="242"/>
      <c r="K84" s="242"/>
      <c r="L84" s="242"/>
      <c r="M84" s="242"/>
      <c r="N84" s="242"/>
      <c r="O84" s="242"/>
      <c r="P84" s="242"/>
      <c r="Q84" s="242"/>
      <c r="R84" s="242"/>
      <c r="S84" s="109">
        <v>88.30530583263888</v>
      </c>
      <c r="T84" s="190">
        <v>1</v>
      </c>
      <c r="U84" s="106">
        <f t="shared" si="2"/>
        <v>-1001.0262278129856</v>
      </c>
      <c r="V84" s="184"/>
    </row>
    <row r="85" spans="1:22" ht="12.75">
      <c r="A85" s="188" t="s">
        <v>146</v>
      </c>
      <c r="B85" s="48" t="s">
        <v>843</v>
      </c>
      <c r="C85" s="242"/>
      <c r="D85" s="242"/>
      <c r="E85" s="242"/>
      <c r="F85" s="242"/>
      <c r="G85" s="242"/>
      <c r="H85" s="242">
        <v>87.624959163672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109">
        <v>87.624959163672</v>
      </c>
      <c r="T85" s="190">
        <v>1</v>
      </c>
      <c r="U85" s="106">
        <f t="shared" si="2"/>
        <v>-1001.7065744819524</v>
      </c>
      <c r="V85" s="184">
        <v>1966</v>
      </c>
    </row>
    <row r="86" spans="1:22" ht="12.75">
      <c r="A86" s="188" t="s">
        <v>147</v>
      </c>
      <c r="B86" s="48" t="s">
        <v>845</v>
      </c>
      <c r="C86" s="242"/>
      <c r="D86" s="242"/>
      <c r="E86" s="242"/>
      <c r="F86" s="242"/>
      <c r="G86" s="242"/>
      <c r="H86" s="242">
        <v>86.28242074927955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109">
        <v>86.28242074927955</v>
      </c>
      <c r="T86" s="190">
        <v>1</v>
      </c>
      <c r="U86" s="106">
        <f t="shared" si="2"/>
        <v>-1003.0491128963448</v>
      </c>
      <c r="V86" s="184">
        <v>1971</v>
      </c>
    </row>
    <row r="87" spans="1:22" ht="12.75">
      <c r="A87" s="188" t="s">
        <v>148</v>
      </c>
      <c r="B87" s="48" t="s">
        <v>770</v>
      </c>
      <c r="C87" s="242"/>
      <c r="D87" s="242"/>
      <c r="E87" s="242"/>
      <c r="F87" s="242"/>
      <c r="G87" s="242">
        <v>86.18518518518519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109">
        <v>86.18518518518519</v>
      </c>
      <c r="T87" s="190">
        <v>1</v>
      </c>
      <c r="U87" s="106">
        <f t="shared" si="2"/>
        <v>-1003.1463484604392</v>
      </c>
      <c r="V87" s="184">
        <v>1994</v>
      </c>
    </row>
    <row r="88" spans="1:22" ht="12.75">
      <c r="A88" s="188" t="s">
        <v>149</v>
      </c>
      <c r="B88" s="48" t="s">
        <v>867</v>
      </c>
      <c r="C88" s="242"/>
      <c r="D88" s="242"/>
      <c r="E88" s="242"/>
      <c r="F88" s="242"/>
      <c r="G88" s="242"/>
      <c r="H88" s="242"/>
      <c r="I88" s="242">
        <v>86.1407800662345</v>
      </c>
      <c r="J88" s="242"/>
      <c r="K88" s="242"/>
      <c r="L88" s="242"/>
      <c r="M88" s="242"/>
      <c r="N88" s="242"/>
      <c r="O88" s="242"/>
      <c r="P88" s="242"/>
      <c r="Q88" s="242"/>
      <c r="R88" s="242"/>
      <c r="S88" s="109">
        <v>86.1407800662345</v>
      </c>
      <c r="T88" s="190">
        <v>1</v>
      </c>
      <c r="U88" s="106">
        <f t="shared" si="2"/>
        <v>-1003.1907535793899</v>
      </c>
      <c r="V88" s="184"/>
    </row>
    <row r="89" spans="1:22" ht="12.75">
      <c r="A89" s="188" t="s">
        <v>150</v>
      </c>
      <c r="B89" s="48" t="s">
        <v>847</v>
      </c>
      <c r="C89" s="242"/>
      <c r="D89" s="242"/>
      <c r="E89" s="242"/>
      <c r="F89" s="242"/>
      <c r="G89" s="242"/>
      <c r="H89" s="242">
        <v>84.82931412464767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109">
        <v>84.82931412464767</v>
      </c>
      <c r="T89" s="190">
        <v>1</v>
      </c>
      <c r="U89" s="106">
        <f t="shared" si="2"/>
        <v>-1004.5022195209767</v>
      </c>
      <c r="V89" s="184">
        <v>1991</v>
      </c>
    </row>
    <row r="90" spans="1:22" ht="12.75">
      <c r="A90" s="188" t="s">
        <v>151</v>
      </c>
      <c r="B90" s="196" t="s">
        <v>659</v>
      </c>
      <c r="C90" s="242"/>
      <c r="D90" s="242">
        <v>47.53138479864482</v>
      </c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>
        <v>37.024844720496894</v>
      </c>
      <c r="S90" s="109">
        <v>84.55622951914171</v>
      </c>
      <c r="T90" s="190">
        <v>2</v>
      </c>
      <c r="U90" s="106">
        <f t="shared" si="2"/>
        <v>-1004.7753041264828</v>
      </c>
      <c r="V90" s="184"/>
    </row>
    <row r="91" spans="1:22" ht="12.75">
      <c r="A91" s="188" t="s">
        <v>152</v>
      </c>
      <c r="B91" s="48" t="s">
        <v>877</v>
      </c>
      <c r="C91" s="242"/>
      <c r="D91" s="242"/>
      <c r="E91" s="242"/>
      <c r="F91" s="242"/>
      <c r="G91" s="242"/>
      <c r="H91" s="242"/>
      <c r="I91" s="242"/>
      <c r="J91" s="242">
        <v>83.72675701229119</v>
      </c>
      <c r="K91" s="242"/>
      <c r="L91" s="242"/>
      <c r="M91" s="242"/>
      <c r="N91" s="242"/>
      <c r="O91" s="242"/>
      <c r="P91" s="242"/>
      <c r="Q91" s="242"/>
      <c r="R91" s="242"/>
      <c r="S91" s="109">
        <v>83.72675701229119</v>
      </c>
      <c r="T91" s="190">
        <v>1</v>
      </c>
      <c r="U91" s="106">
        <f t="shared" si="2"/>
        <v>-1005.6047766333332</v>
      </c>
      <c r="V91" s="184"/>
    </row>
    <row r="92" spans="1:22" ht="12.75">
      <c r="A92" s="188" t="s">
        <v>153</v>
      </c>
      <c r="B92" s="48" t="s">
        <v>849</v>
      </c>
      <c r="C92" s="242"/>
      <c r="D92" s="242"/>
      <c r="E92" s="242"/>
      <c r="F92" s="242"/>
      <c r="G92" s="242"/>
      <c r="H92" s="242">
        <v>83.47746090156393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109">
        <v>83.47746090156393</v>
      </c>
      <c r="T92" s="190">
        <v>1</v>
      </c>
      <c r="U92" s="106">
        <f t="shared" si="2"/>
        <v>-1005.8540727440604</v>
      </c>
      <c r="V92" s="184">
        <v>1992</v>
      </c>
    </row>
    <row r="93" spans="1:22" ht="12.75">
      <c r="A93" s="188" t="s">
        <v>154</v>
      </c>
      <c r="B93" s="48" t="s">
        <v>850</v>
      </c>
      <c r="C93" s="242"/>
      <c r="D93" s="242"/>
      <c r="E93" s="242"/>
      <c r="F93" s="242"/>
      <c r="G93" s="242"/>
      <c r="H93" s="242">
        <v>80.57945566286216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109">
        <v>80.57945566286216</v>
      </c>
      <c r="T93" s="190">
        <v>1</v>
      </c>
      <c r="U93" s="106">
        <f t="shared" si="2"/>
        <v>-1008.7520779827622</v>
      </c>
      <c r="V93" s="184">
        <v>1971</v>
      </c>
    </row>
    <row r="94" spans="1:22" ht="12.75">
      <c r="A94" s="188" t="s">
        <v>155</v>
      </c>
      <c r="B94" s="209" t="s">
        <v>712</v>
      </c>
      <c r="C94" s="242"/>
      <c r="D94" s="242"/>
      <c r="E94" s="242">
        <v>47.03580562659847</v>
      </c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>
        <v>32.67701863354037</v>
      </c>
      <c r="S94" s="109">
        <v>79.71282426013883</v>
      </c>
      <c r="T94" s="190">
        <v>2</v>
      </c>
      <c r="U94" s="106">
        <f t="shared" si="2"/>
        <v>-1009.6187093854855</v>
      </c>
      <c r="V94" s="184"/>
    </row>
    <row r="95" spans="1:22" ht="12.75">
      <c r="A95" s="188" t="s">
        <v>156</v>
      </c>
      <c r="B95" s="48" t="s">
        <v>803</v>
      </c>
      <c r="C95" s="242"/>
      <c r="D95" s="242"/>
      <c r="E95" s="242"/>
      <c r="F95" s="242"/>
      <c r="G95" s="242">
        <v>29.240740740740737</v>
      </c>
      <c r="H95" s="242"/>
      <c r="I95" s="242">
        <v>50.46493410757021</v>
      </c>
      <c r="J95" s="242"/>
      <c r="K95" s="242"/>
      <c r="L95" s="242"/>
      <c r="M95" s="242"/>
      <c r="N95" s="242"/>
      <c r="O95" s="242"/>
      <c r="P95" s="242"/>
      <c r="Q95" s="242"/>
      <c r="R95" s="242"/>
      <c r="S95" s="109">
        <v>79.70567484831095</v>
      </c>
      <c r="T95" s="190">
        <v>2</v>
      </c>
      <c r="U95" s="106">
        <f t="shared" si="2"/>
        <v>-1009.6258587973134</v>
      </c>
      <c r="V95" s="184">
        <v>2008</v>
      </c>
    </row>
    <row r="96" spans="1:22" ht="12.75">
      <c r="A96" s="188" t="s">
        <v>157</v>
      </c>
      <c r="B96" s="48" t="s">
        <v>906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>
        <v>78.6700868192581</v>
      </c>
      <c r="M96" s="242"/>
      <c r="N96" s="242"/>
      <c r="O96" s="242"/>
      <c r="P96" s="242"/>
      <c r="Q96" s="242"/>
      <c r="R96" s="242"/>
      <c r="S96" s="109">
        <v>78.6700868192581</v>
      </c>
      <c r="T96" s="190">
        <v>1</v>
      </c>
      <c r="U96" s="106">
        <f t="shared" si="2"/>
        <v>-1010.6614468263663</v>
      </c>
      <c r="V96" s="184"/>
    </row>
    <row r="97" spans="1:22" ht="12.75">
      <c r="A97" s="188" t="s">
        <v>158</v>
      </c>
      <c r="B97" s="48" t="s">
        <v>1192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>
        <v>78.49686192468621</v>
      </c>
      <c r="R97" s="242"/>
      <c r="S97" s="109">
        <v>78.49686192468621</v>
      </c>
      <c r="T97" s="190">
        <v>1</v>
      </c>
      <c r="U97" s="106">
        <f t="shared" si="2"/>
        <v>-1010.8346717209382</v>
      </c>
      <c r="V97" s="184"/>
    </row>
    <row r="98" spans="1:22" ht="12.75">
      <c r="A98" s="188" t="s">
        <v>159</v>
      </c>
      <c r="B98" s="48" t="s">
        <v>1194</v>
      </c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>
        <v>78.28031290743155</v>
      </c>
      <c r="R98" s="242"/>
      <c r="S98" s="109">
        <v>78.28031290743155</v>
      </c>
      <c r="T98" s="190">
        <v>1</v>
      </c>
      <c r="U98" s="106">
        <f t="shared" si="2"/>
        <v>-1011.0512207381928</v>
      </c>
      <c r="V98" s="184"/>
    </row>
    <row r="99" spans="1:22" ht="12.75">
      <c r="A99" s="188" t="s">
        <v>160</v>
      </c>
      <c r="B99" s="48" t="s">
        <v>851</v>
      </c>
      <c r="C99" s="242"/>
      <c r="D99" s="242"/>
      <c r="E99" s="242"/>
      <c r="F99" s="242"/>
      <c r="G99" s="242"/>
      <c r="H99" s="242">
        <v>78.16240516999156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109">
        <v>78.16240516999156</v>
      </c>
      <c r="T99" s="190">
        <v>1</v>
      </c>
      <c r="U99" s="106">
        <f t="shared" si="2"/>
        <v>-1011.1691284756329</v>
      </c>
      <c r="V99" s="184">
        <v>1998</v>
      </c>
    </row>
    <row r="100" spans="1:22" ht="12.75">
      <c r="A100" s="188" t="s">
        <v>161</v>
      </c>
      <c r="B100" s="196" t="s">
        <v>1190</v>
      </c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>
        <v>77.8024355486462</v>
      </c>
      <c r="R100" s="242"/>
      <c r="S100" s="109">
        <v>77.8024355486462</v>
      </c>
      <c r="T100" s="190">
        <v>1</v>
      </c>
      <c r="U100" s="106">
        <f t="shared" si="2"/>
        <v>-1011.5290980969783</v>
      </c>
      <c r="V100" s="184"/>
    </row>
    <row r="101" spans="1:22" ht="12.75">
      <c r="A101" s="188" t="s">
        <v>162</v>
      </c>
      <c r="B101" s="48" t="s">
        <v>852</v>
      </c>
      <c r="C101" s="242"/>
      <c r="D101" s="242"/>
      <c r="E101" s="242"/>
      <c r="F101" s="242"/>
      <c r="G101" s="242"/>
      <c r="H101" s="242">
        <v>76.23471882640587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109">
        <v>76.23471882640587</v>
      </c>
      <c r="T101" s="190">
        <v>1</v>
      </c>
      <c r="U101" s="106">
        <f t="shared" si="2"/>
        <v>-1013.0968148192185</v>
      </c>
      <c r="V101" s="184">
        <v>1956</v>
      </c>
    </row>
    <row r="102" spans="1:22" ht="12.75">
      <c r="A102" s="188" t="s">
        <v>163</v>
      </c>
      <c r="B102" s="48" t="s">
        <v>879</v>
      </c>
      <c r="C102" s="242"/>
      <c r="D102" s="242"/>
      <c r="E102" s="242"/>
      <c r="F102" s="242"/>
      <c r="G102" s="242"/>
      <c r="H102" s="242"/>
      <c r="I102" s="242"/>
      <c r="J102" s="242">
        <v>75.3661971830986</v>
      </c>
      <c r="K102" s="242"/>
      <c r="L102" s="242"/>
      <c r="M102" s="242"/>
      <c r="N102" s="242"/>
      <c r="O102" s="242"/>
      <c r="P102" s="242"/>
      <c r="Q102" s="242"/>
      <c r="R102" s="242"/>
      <c r="S102" s="109">
        <v>75.3661971830986</v>
      </c>
      <c r="T102" s="190">
        <v>1</v>
      </c>
      <c r="U102" s="106">
        <f t="shared" si="2"/>
        <v>-1013.9653364625258</v>
      </c>
      <c r="V102" s="184"/>
    </row>
    <row r="103" spans="1:22" ht="12.75">
      <c r="A103" s="188" t="s">
        <v>164</v>
      </c>
      <c r="B103" s="48" t="s">
        <v>856</v>
      </c>
      <c r="C103" s="242"/>
      <c r="D103" s="242"/>
      <c r="E103" s="242"/>
      <c r="F103" s="242"/>
      <c r="G103" s="242"/>
      <c r="H103" s="242"/>
      <c r="I103" s="242">
        <v>74.0523663393917</v>
      </c>
      <c r="J103" s="242"/>
      <c r="K103" s="242"/>
      <c r="L103" s="242"/>
      <c r="M103" s="242"/>
      <c r="N103" s="242"/>
      <c r="O103" s="242"/>
      <c r="P103" s="242"/>
      <c r="Q103" s="242"/>
      <c r="R103" s="242"/>
      <c r="S103" s="109">
        <v>74.0523663393917</v>
      </c>
      <c r="T103" s="190">
        <v>1</v>
      </c>
      <c r="U103" s="106">
        <f t="shared" si="2"/>
        <v>-1015.2791673062327</v>
      </c>
      <c r="V103" s="184"/>
    </row>
    <row r="104" spans="1:22" ht="12.75">
      <c r="A104" s="188" t="s">
        <v>165</v>
      </c>
      <c r="B104" s="48" t="s">
        <v>587</v>
      </c>
      <c r="C104" s="242">
        <v>71.95741405849154</v>
      </c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109">
        <v>71.95741405849154</v>
      </c>
      <c r="T104" s="190">
        <v>1</v>
      </c>
      <c r="U104" s="106">
        <f t="shared" si="2"/>
        <v>-1017.3741195871329</v>
      </c>
      <c r="V104" s="184"/>
    </row>
    <row r="105" spans="1:22" ht="12.75">
      <c r="A105" s="188" t="s">
        <v>166</v>
      </c>
      <c r="B105" s="48" t="s">
        <v>776</v>
      </c>
      <c r="C105" s="242"/>
      <c r="D105" s="242"/>
      <c r="E105" s="242"/>
      <c r="F105" s="242"/>
      <c r="G105" s="242">
        <v>70.9074074074074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109">
        <v>70.9074074074074</v>
      </c>
      <c r="T105" s="190">
        <v>1</v>
      </c>
      <c r="U105" s="106">
        <f t="shared" si="2"/>
        <v>-1018.424126238217</v>
      </c>
      <c r="V105" s="184"/>
    </row>
    <row r="106" spans="1:22" ht="12.75">
      <c r="A106" s="188" t="s">
        <v>167</v>
      </c>
      <c r="B106" s="48" t="s">
        <v>1091</v>
      </c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>
        <v>70.69652650822668</v>
      </c>
      <c r="Q106" s="242"/>
      <c r="R106" s="242"/>
      <c r="S106" s="109">
        <v>70.69652650822668</v>
      </c>
      <c r="T106" s="190">
        <v>1</v>
      </c>
      <c r="U106" s="106">
        <f t="shared" si="2"/>
        <v>-1018.6350071373977</v>
      </c>
      <c r="V106" s="184">
        <v>1986</v>
      </c>
    </row>
    <row r="107" spans="1:22" ht="12.75">
      <c r="A107" s="188" t="s">
        <v>168</v>
      </c>
      <c r="B107" s="48" t="s">
        <v>744</v>
      </c>
      <c r="C107" s="242"/>
      <c r="D107" s="242"/>
      <c r="E107" s="242">
        <v>27.854219948849106</v>
      </c>
      <c r="F107" s="242"/>
      <c r="G107" s="242">
        <v>42.66666666666667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109">
        <v>70.52088661551578</v>
      </c>
      <c r="T107" s="190">
        <v>2</v>
      </c>
      <c r="U107" s="106">
        <f t="shared" si="2"/>
        <v>-1018.8106470301086</v>
      </c>
      <c r="V107" s="184">
        <v>2005</v>
      </c>
    </row>
    <row r="108" spans="1:22" ht="12.75">
      <c r="A108" s="188" t="s">
        <v>169</v>
      </c>
      <c r="B108" s="48" t="s">
        <v>777</v>
      </c>
      <c r="C108" s="242"/>
      <c r="D108" s="242"/>
      <c r="E108" s="242"/>
      <c r="F108" s="242"/>
      <c r="G108" s="242">
        <v>69.98148148148148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109">
        <v>69.98148148148148</v>
      </c>
      <c r="T108" s="190">
        <v>1</v>
      </c>
      <c r="U108" s="106">
        <f t="shared" si="2"/>
        <v>-1019.3500521641429</v>
      </c>
      <c r="V108" s="184">
        <v>2000</v>
      </c>
    </row>
    <row r="109" spans="1:22" ht="12.75">
      <c r="A109" s="188" t="s">
        <v>170</v>
      </c>
      <c r="B109" s="196" t="s">
        <v>1092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>
        <v>69.80073126142595</v>
      </c>
      <c r="Q109" s="242"/>
      <c r="R109" s="242"/>
      <c r="S109" s="109">
        <v>69.80073126142595</v>
      </c>
      <c r="T109" s="190">
        <v>1</v>
      </c>
      <c r="U109" s="106">
        <f t="shared" si="2"/>
        <v>-1019.5308023841984</v>
      </c>
      <c r="V109" s="184"/>
    </row>
    <row r="110" spans="1:22" ht="12.75">
      <c r="A110" s="188" t="s">
        <v>171</v>
      </c>
      <c r="B110" s="48" t="s">
        <v>731</v>
      </c>
      <c r="C110" s="242"/>
      <c r="D110" s="242"/>
      <c r="E110" s="242">
        <v>35.78260869565217</v>
      </c>
      <c r="F110" s="242"/>
      <c r="G110" s="242">
        <v>33.870370370370374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109">
        <v>69.65297906602254</v>
      </c>
      <c r="T110" s="190">
        <v>2</v>
      </c>
      <c r="U110" s="106">
        <f t="shared" si="2"/>
        <v>-1019.6785545796018</v>
      </c>
      <c r="V110" s="184">
        <v>1942</v>
      </c>
    </row>
    <row r="111" spans="1:22" ht="12.75">
      <c r="A111" s="188" t="s">
        <v>172</v>
      </c>
      <c r="B111" s="48" t="s">
        <v>650</v>
      </c>
      <c r="C111" s="242"/>
      <c r="D111" s="242">
        <v>67.2073031964415</v>
      </c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109">
        <v>67.2073031964415</v>
      </c>
      <c r="T111" s="190">
        <v>1</v>
      </c>
      <c r="U111" s="106">
        <f t="shared" si="2"/>
        <v>-1022.124230449183</v>
      </c>
      <c r="V111" s="184"/>
    </row>
    <row r="112" spans="1:22" ht="12.75">
      <c r="A112" s="188" t="s">
        <v>173</v>
      </c>
      <c r="B112" s="48" t="s">
        <v>1095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>
        <v>65.08409506398539</v>
      </c>
      <c r="Q112" s="242"/>
      <c r="R112" s="242"/>
      <c r="S112" s="109">
        <v>65.08409506398539</v>
      </c>
      <c r="T112" s="190">
        <v>1</v>
      </c>
      <c r="U112" s="106">
        <f t="shared" si="2"/>
        <v>-1024.247438581639</v>
      </c>
      <c r="V112" s="184"/>
    </row>
    <row r="113" spans="1:22" ht="12.75">
      <c r="A113" s="188" t="s">
        <v>174</v>
      </c>
      <c r="B113" s="48" t="s">
        <v>1096</v>
      </c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>
        <v>63.89579524680073</v>
      </c>
      <c r="Q113" s="242"/>
      <c r="R113" s="242"/>
      <c r="S113" s="109">
        <v>63.89579524680073</v>
      </c>
      <c r="T113" s="190">
        <v>1</v>
      </c>
      <c r="U113" s="106">
        <f t="shared" si="2"/>
        <v>-1025.4357383988236</v>
      </c>
      <c r="V113" s="184"/>
    </row>
    <row r="114" spans="1:22" ht="12.75">
      <c r="A114" s="188" t="s">
        <v>175</v>
      </c>
      <c r="B114" s="48" t="s">
        <v>782</v>
      </c>
      <c r="C114" s="242"/>
      <c r="D114" s="242"/>
      <c r="E114" s="242"/>
      <c r="F114" s="242"/>
      <c r="G114" s="242">
        <v>63.5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109">
        <v>63.5</v>
      </c>
      <c r="T114" s="190">
        <v>1</v>
      </c>
      <c r="U114" s="106">
        <f t="shared" si="2"/>
        <v>-1025.8315336456244</v>
      </c>
      <c r="V114" s="184">
        <v>1986</v>
      </c>
    </row>
    <row r="115" spans="1:22" ht="12.75">
      <c r="A115" s="188" t="s">
        <v>176</v>
      </c>
      <c r="B115" s="196" t="s">
        <v>652</v>
      </c>
      <c r="C115" s="242"/>
      <c r="D115" s="242">
        <v>63.39627779951363</v>
      </c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109">
        <v>63.39627779951363</v>
      </c>
      <c r="T115" s="190">
        <v>1</v>
      </c>
      <c r="U115" s="106">
        <f t="shared" si="2"/>
        <v>-1025.9352558461107</v>
      </c>
      <c r="V115" s="184">
        <v>1980</v>
      </c>
    </row>
    <row r="116" spans="1:22" ht="12.75">
      <c r="A116" s="188" t="s">
        <v>177</v>
      </c>
      <c r="B116" s="48" t="s">
        <v>784</v>
      </c>
      <c r="C116" s="242"/>
      <c r="D116" s="242"/>
      <c r="E116" s="242"/>
      <c r="F116" s="242"/>
      <c r="G116" s="242">
        <v>61.18518518518518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109">
        <v>61.18518518518518</v>
      </c>
      <c r="T116" s="190">
        <v>1</v>
      </c>
      <c r="U116" s="106">
        <f t="shared" si="2"/>
        <v>-1028.1463484604392</v>
      </c>
      <c r="V116" s="184">
        <v>1991</v>
      </c>
    </row>
    <row r="117" spans="1:22" ht="12.75">
      <c r="A117" s="188" t="s">
        <v>178</v>
      </c>
      <c r="B117" s="48" t="s">
        <v>786</v>
      </c>
      <c r="C117" s="242"/>
      <c r="D117" s="242"/>
      <c r="E117" s="242"/>
      <c r="F117" s="242"/>
      <c r="G117" s="242">
        <v>60.25925925925925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109">
        <v>60.25925925925925</v>
      </c>
      <c r="T117" s="190">
        <v>1</v>
      </c>
      <c r="U117" s="106">
        <f t="shared" si="2"/>
        <v>-1029.072274386365</v>
      </c>
      <c r="V117" s="184">
        <v>1977</v>
      </c>
    </row>
    <row r="118" spans="1:22" ht="12.75">
      <c r="A118" s="188" t="s">
        <v>179</v>
      </c>
      <c r="B118" s="48" t="s">
        <v>789</v>
      </c>
      <c r="C118" s="242"/>
      <c r="D118" s="242"/>
      <c r="E118" s="242"/>
      <c r="F118" s="242"/>
      <c r="G118" s="242">
        <v>58.870370370370374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109">
        <v>58.870370370370374</v>
      </c>
      <c r="T118" s="190">
        <v>1</v>
      </c>
      <c r="U118" s="106">
        <f t="shared" si="2"/>
        <v>-1030.461163275254</v>
      </c>
      <c r="V118" s="184">
        <v>1962</v>
      </c>
    </row>
    <row r="119" spans="1:22" ht="12.75">
      <c r="A119" s="188" t="s">
        <v>180</v>
      </c>
      <c r="B119" s="48" t="s">
        <v>1098</v>
      </c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>
        <v>57.44241316270567</v>
      </c>
      <c r="Q119" s="242"/>
      <c r="R119" s="242"/>
      <c r="S119" s="109">
        <v>57.44241316270567</v>
      </c>
      <c r="T119" s="190">
        <v>1</v>
      </c>
      <c r="U119" s="106">
        <f t="shared" si="2"/>
        <v>-1031.8891204829188</v>
      </c>
      <c r="V119" s="184">
        <v>1982</v>
      </c>
    </row>
    <row r="120" spans="1:22" ht="12.75">
      <c r="A120" s="188" t="s">
        <v>181</v>
      </c>
      <c r="B120" s="48" t="s">
        <v>738</v>
      </c>
      <c r="C120" s="242"/>
      <c r="D120" s="242"/>
      <c r="E120" s="242">
        <v>31.946291560102303</v>
      </c>
      <c r="F120" s="242"/>
      <c r="G120" s="242">
        <v>24.14814814814815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109">
        <v>56.09443970825045</v>
      </c>
      <c r="T120" s="190">
        <v>2</v>
      </c>
      <c r="U120" s="106">
        <f t="shared" si="2"/>
        <v>-1033.2370939373739</v>
      </c>
      <c r="V120" s="184">
        <v>2005</v>
      </c>
    </row>
    <row r="121" spans="1:22" ht="12.75">
      <c r="A121" s="188" t="s">
        <v>182</v>
      </c>
      <c r="B121" s="48" t="s">
        <v>864</v>
      </c>
      <c r="C121" s="242"/>
      <c r="D121" s="242"/>
      <c r="E121" s="242"/>
      <c r="F121" s="242"/>
      <c r="G121" s="242"/>
      <c r="H121" s="242"/>
      <c r="I121" s="242">
        <v>55.51829401178138</v>
      </c>
      <c r="J121" s="242"/>
      <c r="K121" s="242"/>
      <c r="L121" s="242"/>
      <c r="M121" s="242"/>
      <c r="N121" s="242"/>
      <c r="O121" s="242"/>
      <c r="P121" s="242"/>
      <c r="Q121" s="242"/>
      <c r="R121" s="242"/>
      <c r="S121" s="109">
        <v>55.51829401178138</v>
      </c>
      <c r="T121" s="190">
        <v>1</v>
      </c>
      <c r="U121" s="106">
        <f t="shared" si="2"/>
        <v>-1033.813239633843</v>
      </c>
      <c r="V121" s="184"/>
    </row>
    <row r="122" spans="1:22" ht="12.75">
      <c r="A122" s="188" t="s">
        <v>183</v>
      </c>
      <c r="B122" s="196" t="s">
        <v>1193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>
        <v>54.854512797485405</v>
      </c>
      <c r="R122" s="242"/>
      <c r="S122" s="109">
        <v>54.854512797485405</v>
      </c>
      <c r="T122" s="190">
        <v>1</v>
      </c>
      <c r="U122" s="106">
        <f t="shared" si="2"/>
        <v>-1034.477020848139</v>
      </c>
      <c r="V122" s="184"/>
    </row>
    <row r="123" spans="1:22" ht="12.75">
      <c r="A123" s="188" t="s">
        <v>184</v>
      </c>
      <c r="B123" s="48" t="s">
        <v>690</v>
      </c>
      <c r="C123" s="242"/>
      <c r="D123" s="242"/>
      <c r="E123" s="242">
        <v>54.452685421994886</v>
      </c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109">
        <v>54.452685421994886</v>
      </c>
      <c r="T123" s="190">
        <v>1</v>
      </c>
      <c r="U123" s="106">
        <f t="shared" si="2"/>
        <v>-1034.8788482236296</v>
      </c>
      <c r="V123" s="184">
        <v>1986</v>
      </c>
    </row>
    <row r="124" spans="1:22" ht="12.75">
      <c r="A124" s="188" t="s">
        <v>185</v>
      </c>
      <c r="B124" s="48" t="s">
        <v>691</v>
      </c>
      <c r="C124" s="242"/>
      <c r="D124" s="242"/>
      <c r="E124" s="242">
        <v>53.94117647058824</v>
      </c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109">
        <v>53.94117647058824</v>
      </c>
      <c r="T124" s="190">
        <v>1</v>
      </c>
      <c r="U124" s="106">
        <f t="shared" si="2"/>
        <v>-1035.3903571750361</v>
      </c>
      <c r="V124" s="184"/>
    </row>
    <row r="125" spans="1:22" ht="12.75">
      <c r="A125" s="188" t="s">
        <v>186</v>
      </c>
      <c r="B125" s="48" t="s">
        <v>791</v>
      </c>
      <c r="C125" s="242"/>
      <c r="D125" s="242"/>
      <c r="E125" s="242"/>
      <c r="F125" s="242"/>
      <c r="G125" s="242">
        <v>53.77777777777778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109">
        <v>53.77777777777778</v>
      </c>
      <c r="T125" s="190">
        <v>1</v>
      </c>
      <c r="U125" s="106">
        <f t="shared" si="2"/>
        <v>-1035.5537558678466</v>
      </c>
      <c r="V125" s="184">
        <v>1968</v>
      </c>
    </row>
    <row r="126" spans="1:22" ht="12.75">
      <c r="A126" s="188" t="s">
        <v>330</v>
      </c>
      <c r="B126" s="48" t="s">
        <v>751</v>
      </c>
      <c r="C126" s="242"/>
      <c r="D126" s="242"/>
      <c r="E126" s="242">
        <v>17.11253196930946</v>
      </c>
      <c r="F126" s="242"/>
      <c r="G126" s="242">
        <v>34.7962962962963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>
        <v>1</v>
      </c>
      <c r="S126" s="109">
        <v>52.90882826560576</v>
      </c>
      <c r="T126" s="190">
        <v>3</v>
      </c>
      <c r="U126" s="106">
        <f t="shared" si="2"/>
        <v>-1036.4227053800187</v>
      </c>
      <c r="V126" s="184">
        <v>2006</v>
      </c>
    </row>
    <row r="127" spans="1:22" ht="12.75">
      <c r="A127" s="188" t="s">
        <v>187</v>
      </c>
      <c r="B127" s="48" t="s">
        <v>694</v>
      </c>
      <c r="C127" s="242"/>
      <c r="D127" s="242"/>
      <c r="E127" s="242">
        <v>52.150895140664964</v>
      </c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109">
        <v>52.150895140664964</v>
      </c>
      <c r="T127" s="190">
        <v>1</v>
      </c>
      <c r="U127" s="106">
        <f t="shared" si="2"/>
        <v>-1037.1806385049595</v>
      </c>
      <c r="V127" s="184">
        <v>1993</v>
      </c>
    </row>
    <row r="128" spans="1:22" ht="12.75">
      <c r="A128" s="188" t="s">
        <v>188</v>
      </c>
      <c r="B128" s="48" t="s">
        <v>1197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>
        <v>49.4472049689441</v>
      </c>
      <c r="S128" s="109">
        <v>49.4472049689441</v>
      </c>
      <c r="T128" s="190">
        <v>1</v>
      </c>
      <c r="U128" s="106">
        <f t="shared" si="2"/>
        <v>-1039.8843286766803</v>
      </c>
      <c r="V128" s="184"/>
    </row>
    <row r="129" spans="1:22" ht="12.75">
      <c r="A129" s="188" t="s">
        <v>189</v>
      </c>
      <c r="B129" s="48" t="s">
        <v>1198</v>
      </c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>
        <v>48.82608695652174</v>
      </c>
      <c r="S129" s="109">
        <v>48.82608695652174</v>
      </c>
      <c r="T129" s="190">
        <v>1</v>
      </c>
      <c r="U129" s="106">
        <f t="shared" si="2"/>
        <v>-1040.5054466891027</v>
      </c>
      <c r="V129" s="184"/>
    </row>
    <row r="130" spans="1:22" ht="12.75">
      <c r="A130" s="188" t="s">
        <v>190</v>
      </c>
      <c r="B130" s="48" t="s">
        <v>861</v>
      </c>
      <c r="C130" s="242"/>
      <c r="D130" s="242"/>
      <c r="E130" s="242"/>
      <c r="F130" s="242"/>
      <c r="G130" s="242"/>
      <c r="H130" s="242"/>
      <c r="I130" s="242">
        <v>48.4843363858158</v>
      </c>
      <c r="J130" s="242"/>
      <c r="K130" s="242"/>
      <c r="L130" s="242"/>
      <c r="M130" s="242"/>
      <c r="N130" s="242"/>
      <c r="O130" s="242"/>
      <c r="P130" s="242"/>
      <c r="Q130" s="242"/>
      <c r="R130" s="242"/>
      <c r="S130" s="109">
        <v>48.4843363858158</v>
      </c>
      <c r="T130" s="190">
        <v>1</v>
      </c>
      <c r="U130" s="106">
        <f t="shared" si="2"/>
        <v>-1040.8471972598086</v>
      </c>
      <c r="V130" s="184"/>
    </row>
    <row r="131" spans="1:22" ht="12.75">
      <c r="A131" s="188" t="s">
        <v>191</v>
      </c>
      <c r="B131" s="48" t="s">
        <v>795</v>
      </c>
      <c r="C131" s="242"/>
      <c r="D131" s="242"/>
      <c r="E131" s="242"/>
      <c r="F131" s="242"/>
      <c r="G131" s="242">
        <v>48.22222222222222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109">
        <v>48.22222222222222</v>
      </c>
      <c r="T131" s="190">
        <v>1</v>
      </c>
      <c r="U131" s="106">
        <f t="shared" si="2"/>
        <v>-1041.1093114234022</v>
      </c>
      <c r="V131" s="184">
        <v>1984</v>
      </c>
    </row>
    <row r="132" spans="1:22" ht="12.75">
      <c r="A132" s="188" t="s">
        <v>192</v>
      </c>
      <c r="B132" s="48" t="s">
        <v>710</v>
      </c>
      <c r="C132" s="242"/>
      <c r="D132" s="242"/>
      <c r="E132" s="242">
        <v>47.80306905370844</v>
      </c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109">
        <v>47.80306905370844</v>
      </c>
      <c r="T132" s="190">
        <v>1</v>
      </c>
      <c r="U132" s="106">
        <f t="shared" si="2"/>
        <v>-1041.528464591916</v>
      </c>
      <c r="V132" s="184">
        <v>1979</v>
      </c>
    </row>
    <row r="133" spans="1:22" ht="12.75">
      <c r="A133" s="188" t="s">
        <v>193</v>
      </c>
      <c r="B133" s="48" t="s">
        <v>716</v>
      </c>
      <c r="C133" s="242"/>
      <c r="D133" s="242"/>
      <c r="E133" s="242">
        <v>42.687979539641944</v>
      </c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109">
        <v>42.687979539641944</v>
      </c>
      <c r="T133" s="190">
        <v>1</v>
      </c>
      <c r="U133" s="106">
        <f t="shared" si="2"/>
        <v>-1046.6435541059825</v>
      </c>
      <c r="V133" s="184">
        <v>1991</v>
      </c>
    </row>
    <row r="134" spans="1:22" ht="12.75">
      <c r="A134" s="188" t="s">
        <v>194</v>
      </c>
      <c r="B134" s="48" t="s">
        <v>798</v>
      </c>
      <c r="C134" s="242"/>
      <c r="D134" s="242"/>
      <c r="E134" s="242"/>
      <c r="F134" s="242"/>
      <c r="G134" s="242">
        <v>42.66666666666667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109">
        <v>42.66666666666667</v>
      </c>
      <c r="T134" s="190">
        <v>1</v>
      </c>
      <c r="U134" s="106">
        <f aca="true" t="shared" si="3" ref="U134:U156">S134-$S$5</f>
        <v>-1046.6648669789577</v>
      </c>
      <c r="V134" s="184">
        <v>1995</v>
      </c>
    </row>
    <row r="135" spans="1:22" ht="12.75">
      <c r="A135" s="188" t="s">
        <v>195</v>
      </c>
      <c r="B135" s="196" t="s">
        <v>719</v>
      </c>
      <c r="C135" s="242"/>
      <c r="D135" s="242"/>
      <c r="E135" s="242">
        <v>40.38618925831202</v>
      </c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109">
        <v>40.38618925831202</v>
      </c>
      <c r="T135" s="190">
        <v>1</v>
      </c>
      <c r="U135" s="106">
        <f t="shared" si="3"/>
        <v>-1048.9453443873124</v>
      </c>
      <c r="V135" s="184"/>
    </row>
    <row r="136" spans="1:22" ht="12.75">
      <c r="A136" s="188" t="s">
        <v>196</v>
      </c>
      <c r="B136" s="196" t="s">
        <v>1200</v>
      </c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>
        <v>40.130434782608695</v>
      </c>
      <c r="S136" s="109">
        <v>40.130434782608695</v>
      </c>
      <c r="T136" s="190">
        <v>1</v>
      </c>
      <c r="U136" s="106">
        <f t="shared" si="3"/>
        <v>-1049.2010988630157</v>
      </c>
      <c r="V136" s="184"/>
    </row>
    <row r="137" spans="1:22" ht="12.75">
      <c r="A137" s="188" t="s">
        <v>197</v>
      </c>
      <c r="B137" s="48" t="s">
        <v>720</v>
      </c>
      <c r="C137" s="242"/>
      <c r="D137" s="242"/>
      <c r="E137" s="242">
        <v>40.130434782608695</v>
      </c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109">
        <v>40.130434782608695</v>
      </c>
      <c r="T137" s="190">
        <v>1</v>
      </c>
      <c r="U137" s="106">
        <f t="shared" si="3"/>
        <v>-1049.2010988630157</v>
      </c>
      <c r="V137" s="184">
        <v>1988</v>
      </c>
    </row>
    <row r="138" spans="1:22" ht="12.75">
      <c r="A138" s="188" t="s">
        <v>198</v>
      </c>
      <c r="B138" s="48" t="s">
        <v>722</v>
      </c>
      <c r="C138" s="242"/>
      <c r="D138" s="242"/>
      <c r="E138" s="242">
        <v>39.87468030690537</v>
      </c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109">
        <v>39.87468030690537</v>
      </c>
      <c r="T138" s="190">
        <v>1</v>
      </c>
      <c r="U138" s="106">
        <f t="shared" si="3"/>
        <v>-1049.456853338719</v>
      </c>
      <c r="V138" s="184">
        <v>1984</v>
      </c>
    </row>
    <row r="139" spans="1:22" ht="12.75">
      <c r="A139" s="188" t="s">
        <v>199</v>
      </c>
      <c r="B139" s="48" t="s">
        <v>723</v>
      </c>
      <c r="C139" s="242"/>
      <c r="D139" s="242"/>
      <c r="E139" s="242">
        <v>39.61892583120204</v>
      </c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109">
        <v>39.61892583120204</v>
      </c>
      <c r="T139" s="190">
        <v>1</v>
      </c>
      <c r="U139" s="106">
        <f t="shared" si="3"/>
        <v>-1049.7126078144224</v>
      </c>
      <c r="V139" s="184"/>
    </row>
    <row r="140" spans="1:22" ht="12.75">
      <c r="A140" s="188" t="s">
        <v>200</v>
      </c>
      <c r="B140" s="48" t="s">
        <v>935</v>
      </c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>
        <v>39.52763087299763</v>
      </c>
      <c r="N140" s="242"/>
      <c r="O140" s="242"/>
      <c r="P140" s="242"/>
      <c r="Q140" s="242"/>
      <c r="R140" s="242"/>
      <c r="S140" s="109">
        <v>39.52763087299763</v>
      </c>
      <c r="T140" s="190">
        <v>1</v>
      </c>
      <c r="U140" s="106">
        <f t="shared" si="3"/>
        <v>-1049.8039027726268</v>
      </c>
      <c r="V140" s="184"/>
    </row>
    <row r="141" spans="1:22" ht="12.75">
      <c r="A141" s="188" t="s">
        <v>201</v>
      </c>
      <c r="B141" s="48" t="s">
        <v>801</v>
      </c>
      <c r="C141" s="242"/>
      <c r="D141" s="242"/>
      <c r="E141" s="242"/>
      <c r="F141" s="242"/>
      <c r="G141" s="242">
        <v>39.425925925925924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109">
        <v>39.425925925925924</v>
      </c>
      <c r="T141" s="190">
        <v>1</v>
      </c>
      <c r="U141" s="106">
        <f t="shared" si="3"/>
        <v>-1049.9056077196985</v>
      </c>
      <c r="V141" s="184"/>
    </row>
    <row r="142" spans="1:22" ht="12.75">
      <c r="A142" s="188" t="s">
        <v>202</v>
      </c>
      <c r="B142" s="48" t="s">
        <v>1202</v>
      </c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>
        <v>38.267080745341616</v>
      </c>
      <c r="S142" s="109">
        <v>38.267080745341616</v>
      </c>
      <c r="T142" s="190">
        <v>1</v>
      </c>
      <c r="U142" s="106">
        <f t="shared" si="3"/>
        <v>-1051.0644529002827</v>
      </c>
      <c r="V142" s="184">
        <v>1987</v>
      </c>
    </row>
    <row r="143" spans="1:22" ht="12.75">
      <c r="A143" s="188" t="s">
        <v>203</v>
      </c>
      <c r="B143" s="48" t="s">
        <v>1203</v>
      </c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>
        <v>36.40372670807454</v>
      </c>
      <c r="S143" s="109">
        <v>36.40372670807454</v>
      </c>
      <c r="T143" s="190">
        <v>1</v>
      </c>
      <c r="U143" s="106">
        <f t="shared" si="3"/>
        <v>-1052.9278069375498</v>
      </c>
      <c r="V143" s="184"/>
    </row>
    <row r="144" spans="1:22" ht="12.75">
      <c r="A144" s="188" t="s">
        <v>204</v>
      </c>
      <c r="B144" s="196" t="s">
        <v>729</v>
      </c>
      <c r="C144" s="242"/>
      <c r="D144" s="242"/>
      <c r="E144" s="242">
        <v>36.294117647058826</v>
      </c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109">
        <v>36.294117647058826</v>
      </c>
      <c r="T144" s="190">
        <v>1</v>
      </c>
      <c r="U144" s="106">
        <f t="shared" si="3"/>
        <v>-1053.0374159985656</v>
      </c>
      <c r="V144" s="184"/>
    </row>
    <row r="145" spans="1:22" ht="12.75">
      <c r="A145" s="188" t="s">
        <v>205</v>
      </c>
      <c r="B145" s="48" t="s">
        <v>732</v>
      </c>
      <c r="C145" s="242"/>
      <c r="D145" s="242"/>
      <c r="E145" s="242">
        <v>35.52685421994885</v>
      </c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109">
        <v>35.52685421994885</v>
      </c>
      <c r="T145" s="190">
        <v>1</v>
      </c>
      <c r="U145" s="106">
        <f t="shared" si="3"/>
        <v>-1053.8046794256757</v>
      </c>
      <c r="V145" s="184">
        <v>1961</v>
      </c>
    </row>
    <row r="146" spans="1:22" ht="12.75">
      <c r="A146" s="188" t="s">
        <v>206</v>
      </c>
      <c r="B146" s="48" t="s">
        <v>1205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>
        <v>34.54037267080746</v>
      </c>
      <c r="S146" s="109">
        <v>34.54037267080746</v>
      </c>
      <c r="T146" s="190">
        <v>1</v>
      </c>
      <c r="U146" s="106">
        <f t="shared" si="3"/>
        <v>-1054.7911609748169</v>
      </c>
      <c r="V146" s="184"/>
    </row>
    <row r="147" spans="1:22" ht="12.75">
      <c r="A147" s="188" t="s">
        <v>207</v>
      </c>
      <c r="B147" s="48" t="s">
        <v>954</v>
      </c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>
        <v>33.532994309238404</v>
      </c>
      <c r="N147" s="242"/>
      <c r="O147" s="242"/>
      <c r="P147" s="242"/>
      <c r="Q147" s="242"/>
      <c r="R147" s="242"/>
      <c r="S147" s="109">
        <v>33.532994309238404</v>
      </c>
      <c r="T147" s="190">
        <v>1</v>
      </c>
      <c r="U147" s="106">
        <f t="shared" si="3"/>
        <v>-1055.798539336386</v>
      </c>
      <c r="V147" s="184"/>
    </row>
    <row r="148" spans="1:22" ht="12.75">
      <c r="A148" s="188" t="s">
        <v>208</v>
      </c>
      <c r="B148" s="48" t="s">
        <v>863</v>
      </c>
      <c r="C148" s="242"/>
      <c r="D148" s="242"/>
      <c r="E148" s="242"/>
      <c r="F148" s="242"/>
      <c r="G148" s="242"/>
      <c r="H148" s="242"/>
      <c r="I148" s="242">
        <v>31.944426362993973</v>
      </c>
      <c r="J148" s="242"/>
      <c r="K148" s="242"/>
      <c r="L148" s="242"/>
      <c r="M148" s="242"/>
      <c r="N148" s="242"/>
      <c r="O148" s="242"/>
      <c r="P148" s="242"/>
      <c r="Q148" s="242"/>
      <c r="R148" s="242"/>
      <c r="S148" s="109">
        <v>31.944426362993973</v>
      </c>
      <c r="T148" s="190">
        <v>1</v>
      </c>
      <c r="U148" s="106">
        <f t="shared" si="3"/>
        <v>-1057.3871072826305</v>
      </c>
      <c r="V148" s="184"/>
    </row>
    <row r="149" spans="1:22" ht="12.75">
      <c r="A149" s="188" t="s">
        <v>209</v>
      </c>
      <c r="B149" s="48" t="s">
        <v>745</v>
      </c>
      <c r="C149" s="242"/>
      <c r="D149" s="242"/>
      <c r="E149" s="242">
        <v>27.854219948849106</v>
      </c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109">
        <v>27.854219948849106</v>
      </c>
      <c r="T149" s="190">
        <v>1</v>
      </c>
      <c r="U149" s="106">
        <f t="shared" si="3"/>
        <v>-1061.4773136967754</v>
      </c>
      <c r="V149" s="184"/>
    </row>
    <row r="150" spans="1:22" ht="12.75">
      <c r="A150" s="188" t="s">
        <v>210</v>
      </c>
      <c r="B150" s="196" t="s">
        <v>746</v>
      </c>
      <c r="C150" s="242"/>
      <c r="D150" s="242"/>
      <c r="E150" s="242">
        <v>26.831202046035806</v>
      </c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109">
        <v>26.831202046035806</v>
      </c>
      <c r="T150" s="190">
        <v>1</v>
      </c>
      <c r="U150" s="106">
        <f t="shared" si="3"/>
        <v>-1062.5003315995887</v>
      </c>
      <c r="V150" s="184"/>
    </row>
    <row r="151" spans="1:22" ht="12.75">
      <c r="A151" s="188" t="s">
        <v>211</v>
      </c>
      <c r="B151" s="48" t="s">
        <v>747</v>
      </c>
      <c r="C151" s="242"/>
      <c r="D151" s="242"/>
      <c r="E151" s="242">
        <v>25.55242966751918</v>
      </c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109">
        <v>25.55242966751918</v>
      </c>
      <c r="T151" s="190">
        <v>1</v>
      </c>
      <c r="U151" s="106">
        <f t="shared" si="3"/>
        <v>-1063.7791039781052</v>
      </c>
      <c r="V151" s="184"/>
    </row>
    <row r="152" spans="1:22" ht="12.75">
      <c r="A152" s="188" t="s">
        <v>212</v>
      </c>
      <c r="B152" s="48" t="s">
        <v>1102</v>
      </c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>
        <v>25.522851919561244</v>
      </c>
      <c r="Q152" s="242"/>
      <c r="R152" s="242"/>
      <c r="S152" s="109">
        <v>25.522851919561244</v>
      </c>
      <c r="T152" s="190">
        <v>1</v>
      </c>
      <c r="U152" s="106">
        <f t="shared" si="3"/>
        <v>-1063.8086817260632</v>
      </c>
      <c r="V152" s="184"/>
    </row>
    <row r="153" spans="1:22" ht="12.75">
      <c r="A153" s="188" t="s">
        <v>213</v>
      </c>
      <c r="B153" s="48" t="s">
        <v>1103</v>
      </c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>
        <v>24.62705667276051</v>
      </c>
      <c r="Q153" s="242"/>
      <c r="R153" s="242"/>
      <c r="S153" s="109">
        <v>24.62705667276051</v>
      </c>
      <c r="T153" s="190">
        <v>1</v>
      </c>
      <c r="U153" s="106">
        <f t="shared" si="3"/>
        <v>-1064.7044769728639</v>
      </c>
      <c r="V153" s="184"/>
    </row>
    <row r="154" spans="1:22" ht="12.75">
      <c r="A154" s="188" t="s">
        <v>214</v>
      </c>
      <c r="B154" s="48" t="s">
        <v>750</v>
      </c>
      <c r="C154" s="242"/>
      <c r="D154" s="242"/>
      <c r="E154" s="242">
        <v>23.506393861892583</v>
      </c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109">
        <v>23.506393861892583</v>
      </c>
      <c r="T154" s="190">
        <v>1</v>
      </c>
      <c r="U154" s="106">
        <f t="shared" si="3"/>
        <v>-1065.8251397837319</v>
      </c>
      <c r="V154" s="184">
        <v>1985</v>
      </c>
    </row>
    <row r="155" spans="1:22" ht="12.75">
      <c r="A155" s="188" t="s">
        <v>215</v>
      </c>
      <c r="B155" s="48" t="s">
        <v>809</v>
      </c>
      <c r="C155" s="242"/>
      <c r="D155" s="242"/>
      <c r="E155" s="242"/>
      <c r="F155" s="242"/>
      <c r="G155" s="242">
        <v>16.74074074074074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109">
        <v>16.74074074074074</v>
      </c>
      <c r="T155" s="190">
        <v>1</v>
      </c>
      <c r="U155" s="106">
        <f t="shared" si="3"/>
        <v>-1072.5907929048838</v>
      </c>
      <c r="V155" s="184">
        <v>2008</v>
      </c>
    </row>
    <row r="156" spans="1:22" ht="12.75">
      <c r="A156" s="188" t="s">
        <v>216</v>
      </c>
      <c r="B156" s="48" t="s">
        <v>1214</v>
      </c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>
        <v>1</v>
      </c>
      <c r="S156" s="109">
        <v>1</v>
      </c>
      <c r="T156" s="190">
        <v>1</v>
      </c>
      <c r="U156" s="106">
        <f t="shared" si="3"/>
        <v>-1088.3315336456244</v>
      </c>
      <c r="V156" s="184"/>
    </row>
  </sheetData>
  <mergeCells count="6">
    <mergeCell ref="A1:V1"/>
    <mergeCell ref="T2:T4"/>
    <mergeCell ref="U2:U4"/>
    <mergeCell ref="V2:V4"/>
    <mergeCell ref="A3:B4"/>
    <mergeCell ref="S2:S4"/>
  </mergeCells>
  <conditionalFormatting sqref="C5:R156">
    <cfRule type="expression" priority="1" dxfId="3" stopIfTrue="1">
      <formula>LARGE(($D5:$S5),MIN(12,COUNT($D5:$S5)))&lt;=C5</formula>
    </cfRule>
  </conditionalFormatting>
  <printOptions/>
  <pageMargins left="0.75" right="0.75" top="1" bottom="1" header="0.4921259845" footer="0.4921259845"/>
  <pageSetup orientation="portrait" paperSize="9"/>
  <ignoredErrors>
    <ignoredError sqref="C2:R2" formulaRange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8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18.375" style="0" bestFit="1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66" t="s">
        <v>54</v>
      </c>
      <c r="B1" s="266"/>
      <c r="C1" s="266"/>
      <c r="D1" s="266"/>
      <c r="E1" s="266"/>
    </row>
    <row r="2" spans="1:5" s="1" customFormat="1" ht="12.75" customHeight="1">
      <c r="A2" s="74"/>
      <c r="B2" s="74"/>
      <c r="C2" s="74"/>
      <c r="D2" s="74"/>
      <c r="E2" s="74"/>
    </row>
    <row r="3" spans="1:5" s="1" customFormat="1" ht="12.75" customHeight="1">
      <c r="A3" s="153"/>
      <c r="B3" s="153"/>
      <c r="C3" s="154"/>
      <c r="E3" s="155" t="s">
        <v>15</v>
      </c>
    </row>
    <row r="4" spans="1:5" s="1" customFormat="1" ht="12.75" customHeight="1">
      <c r="A4" s="154" t="s">
        <v>16</v>
      </c>
      <c r="B4" s="154"/>
      <c r="C4" s="156" t="s">
        <v>355</v>
      </c>
      <c r="E4" s="155">
        <v>1</v>
      </c>
    </row>
    <row r="5" spans="1:5" s="1" customFormat="1" ht="12.75" customHeight="1">
      <c r="A5" s="154" t="s">
        <v>18</v>
      </c>
      <c r="B5" s="154"/>
      <c r="C5" s="181" t="s">
        <v>1195</v>
      </c>
      <c r="D5" s="152"/>
      <c r="E5" s="154"/>
    </row>
    <row r="6" spans="1:5" s="1" customFormat="1" ht="12.75" customHeight="1">
      <c r="A6" s="154" t="s">
        <v>19</v>
      </c>
      <c r="B6" s="154"/>
      <c r="C6" s="154" t="s">
        <v>55</v>
      </c>
      <c r="D6" s="154"/>
      <c r="E6" s="154"/>
    </row>
    <row r="7" spans="1:5" s="1" customFormat="1" ht="12.75" customHeight="1" thickBot="1">
      <c r="A7" s="154" t="s">
        <v>21</v>
      </c>
      <c r="B7" s="154"/>
      <c r="C7" s="158">
        <f>COUNTA(B9:B152)</f>
        <v>130</v>
      </c>
      <c r="D7" s="157"/>
      <c r="E7" s="154"/>
    </row>
    <row r="8" spans="1:5" ht="15" customHeight="1" thickBot="1">
      <c r="A8" s="66" t="s">
        <v>22</v>
      </c>
      <c r="B8" s="54" t="s">
        <v>56</v>
      </c>
      <c r="C8" s="54" t="s">
        <v>57</v>
      </c>
      <c r="D8" s="68" t="s">
        <v>25</v>
      </c>
      <c r="E8" s="69" t="s">
        <v>26</v>
      </c>
    </row>
    <row r="9" spans="1:5" ht="12.75" customHeight="1">
      <c r="A9" s="40" t="s">
        <v>66</v>
      </c>
      <c r="B9" s="159" t="s">
        <v>561</v>
      </c>
      <c r="C9" s="169">
        <v>161</v>
      </c>
      <c r="D9" s="103">
        <f aca="true" t="shared" si="0" ref="D9:D40">(C9/C$9)*100</f>
        <v>100</v>
      </c>
      <c r="E9" s="87">
        <f aca="true" t="shared" si="1" ref="E9:E40">D9+E$4</f>
        <v>101</v>
      </c>
    </row>
    <row r="10" spans="1:5" ht="12.75" customHeight="1">
      <c r="A10" s="40" t="s">
        <v>67</v>
      </c>
      <c r="B10" s="159" t="s">
        <v>682</v>
      </c>
      <c r="C10" s="169">
        <v>144</v>
      </c>
      <c r="D10" s="103">
        <f t="shared" si="0"/>
        <v>89.44099378881988</v>
      </c>
      <c r="E10" s="87">
        <f t="shared" si="1"/>
        <v>90.44099378881988</v>
      </c>
    </row>
    <row r="11" spans="1:5" ht="12.75" customHeight="1">
      <c r="A11" s="40" t="s">
        <v>68</v>
      </c>
      <c r="B11" s="159" t="s">
        <v>618</v>
      </c>
      <c r="C11" s="169">
        <v>134</v>
      </c>
      <c r="D11" s="103">
        <f t="shared" si="0"/>
        <v>83.22981366459628</v>
      </c>
      <c r="E11" s="87">
        <f t="shared" si="1"/>
        <v>84.22981366459628</v>
      </c>
    </row>
    <row r="12" spans="1:5" ht="12.75" customHeight="1">
      <c r="A12" s="40" t="s">
        <v>69</v>
      </c>
      <c r="B12" s="159" t="s">
        <v>584</v>
      </c>
      <c r="C12" s="169">
        <v>129</v>
      </c>
      <c r="D12" s="103">
        <f t="shared" si="0"/>
        <v>80.12422360248446</v>
      </c>
      <c r="E12" s="87">
        <f t="shared" si="1"/>
        <v>81.12422360248446</v>
      </c>
    </row>
    <row r="13" spans="1:5" ht="12.75" customHeight="1">
      <c r="A13" s="40" t="s">
        <v>70</v>
      </c>
      <c r="B13" s="159" t="s">
        <v>573</v>
      </c>
      <c r="C13" s="169">
        <v>127</v>
      </c>
      <c r="D13" s="103">
        <f t="shared" si="0"/>
        <v>78.88198757763976</v>
      </c>
      <c r="E13" s="87">
        <f t="shared" si="1"/>
        <v>79.88198757763976</v>
      </c>
    </row>
    <row r="14" spans="1:5" ht="12.75" customHeight="1">
      <c r="A14" s="40" t="s">
        <v>71</v>
      </c>
      <c r="B14" s="159" t="s">
        <v>714</v>
      </c>
      <c r="C14" s="169">
        <v>122</v>
      </c>
      <c r="D14" s="103">
        <f t="shared" si="0"/>
        <v>75.77639751552795</v>
      </c>
      <c r="E14" s="87">
        <f t="shared" si="1"/>
        <v>76.77639751552795</v>
      </c>
    </row>
    <row r="15" spans="1:5" ht="12.75" customHeight="1">
      <c r="A15" s="40" t="s">
        <v>72</v>
      </c>
      <c r="B15" s="159" t="s">
        <v>645</v>
      </c>
      <c r="C15" s="169">
        <v>121</v>
      </c>
      <c r="D15" s="103">
        <f t="shared" si="0"/>
        <v>75.15527950310559</v>
      </c>
      <c r="E15" s="87">
        <f t="shared" si="1"/>
        <v>76.15527950310559</v>
      </c>
    </row>
    <row r="16" spans="1:5" ht="12.75" customHeight="1">
      <c r="A16" s="40" t="s">
        <v>73</v>
      </c>
      <c r="B16" s="159" t="s">
        <v>1196</v>
      </c>
      <c r="C16" s="169">
        <v>120</v>
      </c>
      <c r="D16" s="103">
        <f t="shared" si="0"/>
        <v>74.53416149068323</v>
      </c>
      <c r="E16" s="87">
        <f t="shared" si="1"/>
        <v>75.53416149068323</v>
      </c>
    </row>
    <row r="17" spans="1:5" ht="12.75" customHeight="1">
      <c r="A17" s="40" t="s">
        <v>74</v>
      </c>
      <c r="B17" s="159" t="s">
        <v>774</v>
      </c>
      <c r="C17" s="169">
        <v>117</v>
      </c>
      <c r="D17" s="103">
        <f t="shared" si="0"/>
        <v>72.67080745341616</v>
      </c>
      <c r="E17" s="87">
        <f t="shared" si="1"/>
        <v>73.67080745341616</v>
      </c>
    </row>
    <row r="18" spans="1:5" ht="12.75" customHeight="1">
      <c r="A18" s="40" t="s">
        <v>75</v>
      </c>
      <c r="B18" s="159" t="s">
        <v>781</v>
      </c>
      <c r="C18" s="169">
        <v>109</v>
      </c>
      <c r="D18" s="103">
        <f t="shared" si="0"/>
        <v>67.70186335403726</v>
      </c>
      <c r="E18" s="87">
        <f t="shared" si="1"/>
        <v>68.70186335403726</v>
      </c>
    </row>
    <row r="19" spans="1:5" ht="12.75" customHeight="1">
      <c r="A19" s="40" t="s">
        <v>76</v>
      </c>
      <c r="B19" s="162" t="s">
        <v>602</v>
      </c>
      <c r="C19" s="179">
        <v>108</v>
      </c>
      <c r="D19" s="103">
        <f t="shared" si="0"/>
        <v>67.08074534161491</v>
      </c>
      <c r="E19" s="87">
        <f t="shared" si="1"/>
        <v>68.08074534161491</v>
      </c>
    </row>
    <row r="20" spans="1:5" ht="12.75" customHeight="1">
      <c r="A20" s="40" t="s">
        <v>77</v>
      </c>
      <c r="B20" s="159" t="s">
        <v>679</v>
      </c>
      <c r="C20" s="169">
        <v>107</v>
      </c>
      <c r="D20" s="103">
        <f t="shared" si="0"/>
        <v>66.45962732919256</v>
      </c>
      <c r="E20" s="87">
        <f t="shared" si="1"/>
        <v>67.45962732919256</v>
      </c>
    </row>
    <row r="21" spans="1:5" ht="12.75" customHeight="1">
      <c r="A21" s="40" t="s">
        <v>78</v>
      </c>
      <c r="B21" s="159" t="s">
        <v>642</v>
      </c>
      <c r="C21" s="169">
        <v>103</v>
      </c>
      <c r="D21" s="103">
        <f t="shared" si="0"/>
        <v>63.975155279503106</v>
      </c>
      <c r="E21" s="87">
        <f t="shared" si="1"/>
        <v>64.9751552795031</v>
      </c>
    </row>
    <row r="22" spans="1:5" ht="12.75" customHeight="1">
      <c r="A22" s="40" t="s">
        <v>79</v>
      </c>
      <c r="B22" s="159" t="s">
        <v>568</v>
      </c>
      <c r="C22" s="169">
        <v>102</v>
      </c>
      <c r="D22" s="103">
        <f t="shared" si="0"/>
        <v>63.35403726708074</v>
      </c>
      <c r="E22" s="87">
        <f t="shared" si="1"/>
        <v>64.35403726708074</v>
      </c>
    </row>
    <row r="23" spans="1:5" ht="12.75" customHeight="1">
      <c r="A23" s="40" t="s">
        <v>80</v>
      </c>
      <c r="B23" s="159" t="s">
        <v>544</v>
      </c>
      <c r="C23" s="169">
        <v>100</v>
      </c>
      <c r="D23" s="103">
        <f t="shared" si="0"/>
        <v>62.11180124223602</v>
      </c>
      <c r="E23" s="87">
        <f t="shared" si="1"/>
        <v>63.11180124223602</v>
      </c>
    </row>
    <row r="24" spans="1:5" ht="12.75" customHeight="1">
      <c r="A24" s="40" t="s">
        <v>81</v>
      </c>
      <c r="B24" s="159" t="s">
        <v>567</v>
      </c>
      <c r="C24" s="169">
        <v>100</v>
      </c>
      <c r="D24" s="103">
        <f t="shared" si="0"/>
        <v>62.11180124223602</v>
      </c>
      <c r="E24" s="87">
        <f t="shared" si="1"/>
        <v>63.11180124223602</v>
      </c>
    </row>
    <row r="25" spans="1:5" ht="12.75" customHeight="1">
      <c r="A25" s="40" t="s">
        <v>82</v>
      </c>
      <c r="B25" s="159" t="s">
        <v>757</v>
      </c>
      <c r="C25" s="169">
        <v>100</v>
      </c>
      <c r="D25" s="103">
        <f t="shared" si="0"/>
        <v>62.11180124223602</v>
      </c>
      <c r="E25" s="87">
        <f t="shared" si="1"/>
        <v>63.11180124223602</v>
      </c>
    </row>
    <row r="26" spans="1:5" ht="12.75" customHeight="1">
      <c r="A26" s="40" t="s">
        <v>83</v>
      </c>
      <c r="B26" s="159" t="s">
        <v>676</v>
      </c>
      <c r="C26" s="169">
        <v>99</v>
      </c>
      <c r="D26" s="103">
        <f t="shared" si="0"/>
        <v>61.49068322981367</v>
      </c>
      <c r="E26" s="87">
        <f t="shared" si="1"/>
        <v>62.49068322981367</v>
      </c>
    </row>
    <row r="27" spans="1:5" ht="12.75" customHeight="1">
      <c r="A27" s="40" t="s">
        <v>84</v>
      </c>
      <c r="B27" s="159" t="s">
        <v>644</v>
      </c>
      <c r="C27" s="169">
        <v>99</v>
      </c>
      <c r="D27" s="103">
        <f t="shared" si="0"/>
        <v>61.49068322981367</v>
      </c>
      <c r="E27" s="87">
        <f t="shared" si="1"/>
        <v>62.49068322981367</v>
      </c>
    </row>
    <row r="28" spans="1:5" ht="12.75" customHeight="1">
      <c r="A28" s="40" t="s">
        <v>85</v>
      </c>
      <c r="B28" s="162" t="s">
        <v>656</v>
      </c>
      <c r="C28" s="179">
        <v>99</v>
      </c>
      <c r="D28" s="103">
        <f t="shared" si="0"/>
        <v>61.49068322981367</v>
      </c>
      <c r="E28" s="87">
        <f t="shared" si="1"/>
        <v>62.49068322981367</v>
      </c>
    </row>
    <row r="29" spans="1:5" ht="12.75" customHeight="1">
      <c r="A29" s="40" t="s">
        <v>86</v>
      </c>
      <c r="B29" s="159" t="s">
        <v>557</v>
      </c>
      <c r="C29" s="169">
        <v>96</v>
      </c>
      <c r="D29" s="103">
        <f t="shared" si="0"/>
        <v>59.62732919254658</v>
      </c>
      <c r="E29" s="87">
        <f t="shared" si="1"/>
        <v>60.62732919254658</v>
      </c>
    </row>
    <row r="30" spans="1:5" ht="12.75" customHeight="1">
      <c r="A30" s="40" t="s">
        <v>87</v>
      </c>
      <c r="B30" s="162" t="s">
        <v>586</v>
      </c>
      <c r="C30" s="179">
        <v>94</v>
      </c>
      <c r="D30" s="103">
        <f t="shared" si="0"/>
        <v>58.38509316770186</v>
      </c>
      <c r="E30" s="87">
        <f t="shared" si="1"/>
        <v>59.38509316770186</v>
      </c>
    </row>
    <row r="31" spans="1:5" ht="12.75" customHeight="1">
      <c r="A31" s="40" t="s">
        <v>88</v>
      </c>
      <c r="B31" s="159" t="s">
        <v>672</v>
      </c>
      <c r="C31" s="169">
        <v>94</v>
      </c>
      <c r="D31" s="103">
        <f t="shared" si="0"/>
        <v>58.38509316770186</v>
      </c>
      <c r="E31" s="87">
        <f t="shared" si="1"/>
        <v>59.38509316770186</v>
      </c>
    </row>
    <row r="32" spans="1:5" ht="12.75" customHeight="1">
      <c r="A32" s="40" t="s">
        <v>89</v>
      </c>
      <c r="B32" s="159" t="s">
        <v>555</v>
      </c>
      <c r="C32" s="169">
        <v>93</v>
      </c>
      <c r="D32" s="103">
        <f t="shared" si="0"/>
        <v>57.7639751552795</v>
      </c>
      <c r="E32" s="87">
        <f t="shared" si="1"/>
        <v>58.7639751552795</v>
      </c>
    </row>
    <row r="33" spans="1:5" ht="12.75" customHeight="1">
      <c r="A33" s="40" t="s">
        <v>90</v>
      </c>
      <c r="B33" s="159" t="s">
        <v>556</v>
      </c>
      <c r="C33" s="169">
        <v>92</v>
      </c>
      <c r="D33" s="103">
        <f t="shared" si="0"/>
        <v>57.14285714285714</v>
      </c>
      <c r="E33" s="87">
        <f t="shared" si="1"/>
        <v>58.14285714285714</v>
      </c>
    </row>
    <row r="34" spans="1:5" ht="12.75" customHeight="1">
      <c r="A34" s="40" t="s">
        <v>91</v>
      </c>
      <c r="B34" s="159" t="s">
        <v>662</v>
      </c>
      <c r="C34" s="169">
        <v>89</v>
      </c>
      <c r="D34" s="103">
        <f t="shared" si="0"/>
        <v>55.27950310559007</v>
      </c>
      <c r="E34" s="87">
        <f t="shared" si="1"/>
        <v>56.27950310559007</v>
      </c>
    </row>
    <row r="35" spans="1:5" ht="12.75" customHeight="1">
      <c r="A35" s="40" t="s">
        <v>92</v>
      </c>
      <c r="B35" s="159" t="s">
        <v>654</v>
      </c>
      <c r="C35" s="169">
        <v>88</v>
      </c>
      <c r="D35" s="103">
        <f t="shared" si="0"/>
        <v>54.6583850931677</v>
      </c>
      <c r="E35" s="87">
        <f t="shared" si="1"/>
        <v>55.6583850931677</v>
      </c>
    </row>
    <row r="36" spans="1:5" ht="12.75" customHeight="1">
      <c r="A36" s="40" t="s">
        <v>93</v>
      </c>
      <c r="B36" s="159" t="s">
        <v>715</v>
      </c>
      <c r="C36" s="169">
        <v>88</v>
      </c>
      <c r="D36" s="103">
        <f t="shared" si="0"/>
        <v>54.6583850931677</v>
      </c>
      <c r="E36" s="87">
        <f t="shared" si="1"/>
        <v>55.6583850931677</v>
      </c>
    </row>
    <row r="37" spans="1:5" ht="12.75" customHeight="1">
      <c r="A37" s="40" t="s">
        <v>94</v>
      </c>
      <c r="B37" s="159" t="s">
        <v>674</v>
      </c>
      <c r="C37" s="169">
        <v>87</v>
      </c>
      <c r="D37" s="103">
        <f t="shared" si="0"/>
        <v>54.037267080745345</v>
      </c>
      <c r="E37" s="87">
        <f t="shared" si="1"/>
        <v>55.037267080745345</v>
      </c>
    </row>
    <row r="38" spans="1:5" ht="12.75" customHeight="1">
      <c r="A38" s="40" t="s">
        <v>95</v>
      </c>
      <c r="B38" s="159" t="s">
        <v>651</v>
      </c>
      <c r="C38" s="169">
        <v>85</v>
      </c>
      <c r="D38" s="103">
        <f t="shared" si="0"/>
        <v>52.79503105590062</v>
      </c>
      <c r="E38" s="87">
        <f t="shared" si="1"/>
        <v>53.79503105590062</v>
      </c>
    </row>
    <row r="39" spans="1:5" ht="12.75" customHeight="1">
      <c r="A39" s="40" t="s">
        <v>96</v>
      </c>
      <c r="B39" s="162" t="s">
        <v>730</v>
      </c>
      <c r="C39" s="179">
        <v>85</v>
      </c>
      <c r="D39" s="103">
        <f t="shared" si="0"/>
        <v>52.79503105590062</v>
      </c>
      <c r="E39" s="87">
        <f t="shared" si="1"/>
        <v>53.79503105590062</v>
      </c>
    </row>
    <row r="40" spans="1:5" ht="12.75" customHeight="1">
      <c r="A40" s="40" t="s">
        <v>97</v>
      </c>
      <c r="B40" s="159" t="s">
        <v>680</v>
      </c>
      <c r="C40" s="169">
        <v>85</v>
      </c>
      <c r="D40" s="103">
        <f t="shared" si="0"/>
        <v>52.79503105590062</v>
      </c>
      <c r="E40" s="87">
        <f t="shared" si="1"/>
        <v>53.79503105590062</v>
      </c>
    </row>
    <row r="41" spans="1:5" ht="12.75" customHeight="1">
      <c r="A41" s="40" t="s">
        <v>98</v>
      </c>
      <c r="B41" s="159" t="s">
        <v>704</v>
      </c>
      <c r="C41" s="169">
        <v>83</v>
      </c>
      <c r="D41" s="103">
        <f aca="true" t="shared" si="2" ref="D41:D72">(C41/C$9)*100</f>
        <v>51.5527950310559</v>
      </c>
      <c r="E41" s="87">
        <f aca="true" t="shared" si="3" ref="E41:E72">D41+E$4</f>
        <v>52.5527950310559</v>
      </c>
    </row>
    <row r="42" spans="1:5" ht="12.75" customHeight="1">
      <c r="A42" s="40" t="s">
        <v>99</v>
      </c>
      <c r="B42" s="159" t="s">
        <v>576</v>
      </c>
      <c r="C42" s="169">
        <v>82</v>
      </c>
      <c r="D42" s="103">
        <f t="shared" si="2"/>
        <v>50.931677018633536</v>
      </c>
      <c r="E42" s="87">
        <f t="shared" si="3"/>
        <v>51.931677018633536</v>
      </c>
    </row>
    <row r="43" spans="1:5" ht="12.75" customHeight="1">
      <c r="A43" s="40" t="s">
        <v>100</v>
      </c>
      <c r="B43" s="159" t="s">
        <v>900</v>
      </c>
      <c r="C43" s="169">
        <v>82</v>
      </c>
      <c r="D43" s="103">
        <f t="shared" si="2"/>
        <v>50.931677018633536</v>
      </c>
      <c r="E43" s="87">
        <f t="shared" si="3"/>
        <v>51.931677018633536</v>
      </c>
    </row>
    <row r="44" spans="1:5" ht="12.75" customHeight="1">
      <c r="A44" s="40" t="s">
        <v>101</v>
      </c>
      <c r="B44" s="159" t="s">
        <v>601</v>
      </c>
      <c r="C44" s="169">
        <v>81</v>
      </c>
      <c r="D44" s="103">
        <f t="shared" si="2"/>
        <v>50.31055900621118</v>
      </c>
      <c r="E44" s="87">
        <f t="shared" si="3"/>
        <v>51.31055900621118</v>
      </c>
    </row>
    <row r="45" spans="1:5" ht="12.75" customHeight="1">
      <c r="A45" s="40" t="s">
        <v>102</v>
      </c>
      <c r="B45" s="159" t="s">
        <v>595</v>
      </c>
      <c r="C45" s="169">
        <v>80</v>
      </c>
      <c r="D45" s="103">
        <f t="shared" si="2"/>
        <v>49.68944099378882</v>
      </c>
      <c r="E45" s="87">
        <f t="shared" si="3"/>
        <v>50.68944099378882</v>
      </c>
    </row>
    <row r="46" spans="1:5" ht="12.75" customHeight="1">
      <c r="A46" s="40" t="s">
        <v>103</v>
      </c>
      <c r="B46" s="159" t="s">
        <v>559</v>
      </c>
      <c r="C46" s="169">
        <v>80</v>
      </c>
      <c r="D46" s="103">
        <f t="shared" si="2"/>
        <v>49.68944099378882</v>
      </c>
      <c r="E46" s="87">
        <f t="shared" si="3"/>
        <v>50.68944099378882</v>
      </c>
    </row>
    <row r="47" spans="1:5" ht="12.75" customHeight="1">
      <c r="A47" s="40" t="s">
        <v>104</v>
      </c>
      <c r="B47" s="159" t="s">
        <v>537</v>
      </c>
      <c r="C47" s="169">
        <v>79</v>
      </c>
      <c r="D47" s="103">
        <f t="shared" si="2"/>
        <v>49.06832298136646</v>
      </c>
      <c r="E47" s="87">
        <f t="shared" si="3"/>
        <v>50.06832298136646</v>
      </c>
    </row>
    <row r="48" spans="1:5" ht="12.75" customHeight="1">
      <c r="A48" s="40" t="s">
        <v>105</v>
      </c>
      <c r="B48" s="159" t="s">
        <v>788</v>
      </c>
      <c r="C48" s="169">
        <v>79</v>
      </c>
      <c r="D48" s="103">
        <f t="shared" si="2"/>
        <v>49.06832298136646</v>
      </c>
      <c r="E48" s="87">
        <f t="shared" si="3"/>
        <v>50.06832298136646</v>
      </c>
    </row>
    <row r="49" spans="1:5" ht="12.75" customHeight="1">
      <c r="A49" s="40" t="s">
        <v>106</v>
      </c>
      <c r="B49" s="162" t="s">
        <v>1197</v>
      </c>
      <c r="C49" s="179">
        <v>78</v>
      </c>
      <c r="D49" s="103">
        <f t="shared" si="2"/>
        <v>48.4472049689441</v>
      </c>
      <c r="E49" s="87">
        <f t="shared" si="3"/>
        <v>49.4472049689441</v>
      </c>
    </row>
    <row r="50" spans="1:5" ht="12.75" customHeight="1">
      <c r="A50" s="40" t="s">
        <v>107</v>
      </c>
      <c r="B50" s="159" t="s">
        <v>1198</v>
      </c>
      <c r="C50" s="169">
        <v>77</v>
      </c>
      <c r="D50" s="103">
        <f t="shared" si="2"/>
        <v>47.82608695652174</v>
      </c>
      <c r="E50" s="87">
        <f t="shared" si="3"/>
        <v>48.82608695652174</v>
      </c>
    </row>
    <row r="51" spans="1:5" ht="12.75" customHeight="1">
      <c r="A51" s="40" t="s">
        <v>108</v>
      </c>
      <c r="B51" s="159" t="s">
        <v>653</v>
      </c>
      <c r="C51" s="169">
        <v>77</v>
      </c>
      <c r="D51" s="103">
        <f t="shared" si="2"/>
        <v>47.82608695652174</v>
      </c>
      <c r="E51" s="87">
        <f t="shared" si="3"/>
        <v>48.82608695652174</v>
      </c>
    </row>
    <row r="52" spans="1:5" ht="12.75" customHeight="1">
      <c r="A52" s="40" t="s">
        <v>109</v>
      </c>
      <c r="B52" s="159" t="s">
        <v>688</v>
      </c>
      <c r="C52" s="169">
        <v>76</v>
      </c>
      <c r="D52" s="103">
        <f t="shared" si="2"/>
        <v>47.20496894409938</v>
      </c>
      <c r="E52" s="87">
        <f t="shared" si="3"/>
        <v>48.20496894409938</v>
      </c>
    </row>
    <row r="53" spans="1:5" ht="12.75" customHeight="1">
      <c r="A53" s="40" t="s">
        <v>110</v>
      </c>
      <c r="B53" s="159" t="s">
        <v>725</v>
      </c>
      <c r="C53" s="169">
        <v>76</v>
      </c>
      <c r="D53" s="103">
        <f t="shared" si="2"/>
        <v>47.20496894409938</v>
      </c>
      <c r="E53" s="87">
        <f t="shared" si="3"/>
        <v>48.20496894409938</v>
      </c>
    </row>
    <row r="54" spans="1:5" ht="12.75" customHeight="1">
      <c r="A54" s="40" t="s">
        <v>111</v>
      </c>
      <c r="B54" s="159" t="s">
        <v>649</v>
      </c>
      <c r="C54" s="169">
        <v>75</v>
      </c>
      <c r="D54" s="103">
        <f t="shared" si="2"/>
        <v>46.58385093167702</v>
      </c>
      <c r="E54" s="87">
        <f t="shared" si="3"/>
        <v>47.58385093167702</v>
      </c>
    </row>
    <row r="55" spans="1:5" ht="12.75" customHeight="1">
      <c r="A55" s="40" t="s">
        <v>112</v>
      </c>
      <c r="B55" s="159" t="s">
        <v>638</v>
      </c>
      <c r="C55" s="169">
        <v>74</v>
      </c>
      <c r="D55" s="103">
        <f t="shared" si="2"/>
        <v>45.962732919254655</v>
      </c>
      <c r="E55" s="87">
        <f t="shared" si="3"/>
        <v>46.962732919254655</v>
      </c>
    </row>
    <row r="56" spans="1:5" ht="12.75" customHeight="1">
      <c r="A56" s="40" t="s">
        <v>113</v>
      </c>
      <c r="B56" s="159" t="s">
        <v>753</v>
      </c>
      <c r="C56" s="169">
        <v>74</v>
      </c>
      <c r="D56" s="103">
        <f t="shared" si="2"/>
        <v>45.962732919254655</v>
      </c>
      <c r="E56" s="87">
        <f t="shared" si="3"/>
        <v>46.962732919254655</v>
      </c>
    </row>
    <row r="57" spans="1:5" ht="12.75" customHeight="1">
      <c r="A57" s="40" t="s">
        <v>114</v>
      </c>
      <c r="B57" s="159" t="s">
        <v>707</v>
      </c>
      <c r="C57" s="169">
        <v>74</v>
      </c>
      <c r="D57" s="103">
        <f t="shared" si="2"/>
        <v>45.962732919254655</v>
      </c>
      <c r="E57" s="87">
        <f t="shared" si="3"/>
        <v>46.962732919254655</v>
      </c>
    </row>
    <row r="58" spans="1:5" ht="12.75" customHeight="1">
      <c r="A58" s="40" t="s">
        <v>115</v>
      </c>
      <c r="B58" s="159" t="s">
        <v>772</v>
      </c>
      <c r="C58" s="169">
        <v>74</v>
      </c>
      <c r="D58" s="103">
        <f t="shared" si="2"/>
        <v>45.962732919254655</v>
      </c>
      <c r="E58" s="87">
        <f t="shared" si="3"/>
        <v>46.962732919254655</v>
      </c>
    </row>
    <row r="59" spans="1:5" ht="12.75" customHeight="1">
      <c r="A59" s="40" t="s">
        <v>116</v>
      </c>
      <c r="B59" s="159" t="s">
        <v>609</v>
      </c>
      <c r="C59" s="169">
        <v>73</v>
      </c>
      <c r="D59" s="103">
        <f t="shared" si="2"/>
        <v>45.3416149068323</v>
      </c>
      <c r="E59" s="87">
        <f t="shared" si="3"/>
        <v>46.3416149068323</v>
      </c>
    </row>
    <row r="60" spans="1:5" ht="12.75" customHeight="1">
      <c r="A60" s="40" t="s">
        <v>117</v>
      </c>
      <c r="B60" s="159" t="s">
        <v>640</v>
      </c>
      <c r="C60" s="169">
        <v>73</v>
      </c>
      <c r="D60" s="103">
        <f t="shared" si="2"/>
        <v>45.3416149068323</v>
      </c>
      <c r="E60" s="87">
        <f t="shared" si="3"/>
        <v>46.3416149068323</v>
      </c>
    </row>
    <row r="61" spans="1:5" ht="12.75" customHeight="1">
      <c r="A61" s="40" t="s">
        <v>118</v>
      </c>
      <c r="B61" s="159" t="s">
        <v>603</v>
      </c>
      <c r="C61" s="169">
        <v>72</v>
      </c>
      <c r="D61" s="103">
        <f t="shared" si="2"/>
        <v>44.72049689440994</v>
      </c>
      <c r="E61" s="87">
        <f t="shared" si="3"/>
        <v>45.72049689440994</v>
      </c>
    </row>
    <row r="62" spans="1:5" ht="12.75" customHeight="1">
      <c r="A62" s="40" t="s">
        <v>119</v>
      </c>
      <c r="B62" s="159" t="s">
        <v>643</v>
      </c>
      <c r="C62" s="169">
        <v>71</v>
      </c>
      <c r="D62" s="103">
        <f t="shared" si="2"/>
        <v>44.099378881987576</v>
      </c>
      <c r="E62" s="87">
        <f t="shared" si="3"/>
        <v>45.099378881987576</v>
      </c>
    </row>
    <row r="63" spans="1:5" ht="12.75" customHeight="1">
      <c r="A63" s="40" t="s">
        <v>120</v>
      </c>
      <c r="B63" s="159" t="s">
        <v>620</v>
      </c>
      <c r="C63" s="169">
        <v>71</v>
      </c>
      <c r="D63" s="103">
        <f t="shared" si="2"/>
        <v>44.099378881987576</v>
      </c>
      <c r="E63" s="87">
        <f t="shared" si="3"/>
        <v>45.099378881987576</v>
      </c>
    </row>
    <row r="64" spans="1:5" ht="12.75" customHeight="1">
      <c r="A64" s="40" t="s">
        <v>121</v>
      </c>
      <c r="B64" s="159" t="s">
        <v>639</v>
      </c>
      <c r="C64" s="169">
        <v>71</v>
      </c>
      <c r="D64" s="103">
        <f t="shared" si="2"/>
        <v>44.099378881987576</v>
      </c>
      <c r="E64" s="87">
        <f t="shared" si="3"/>
        <v>45.099378881987576</v>
      </c>
    </row>
    <row r="65" spans="1:5" ht="12.75" customHeight="1">
      <c r="A65" s="40" t="s">
        <v>122</v>
      </c>
      <c r="B65" s="159" t="s">
        <v>1199</v>
      </c>
      <c r="C65" s="169">
        <v>71</v>
      </c>
      <c r="D65" s="103">
        <f t="shared" si="2"/>
        <v>44.099378881987576</v>
      </c>
      <c r="E65" s="87">
        <f t="shared" si="3"/>
        <v>45.099378881987576</v>
      </c>
    </row>
    <row r="66" spans="1:5" ht="12.75" customHeight="1">
      <c r="A66" s="40" t="s">
        <v>123</v>
      </c>
      <c r="B66" s="159" t="s">
        <v>684</v>
      </c>
      <c r="C66" s="169">
        <v>70</v>
      </c>
      <c r="D66" s="103">
        <f t="shared" si="2"/>
        <v>43.47826086956522</v>
      </c>
      <c r="E66" s="87">
        <f t="shared" si="3"/>
        <v>44.47826086956522</v>
      </c>
    </row>
    <row r="67" spans="1:5" ht="12.75" customHeight="1">
      <c r="A67" s="40" t="s">
        <v>124</v>
      </c>
      <c r="B67" s="162" t="s">
        <v>673</v>
      </c>
      <c r="C67" s="179">
        <v>70</v>
      </c>
      <c r="D67" s="103">
        <f t="shared" si="2"/>
        <v>43.47826086956522</v>
      </c>
      <c r="E67" s="87">
        <f t="shared" si="3"/>
        <v>44.47826086956522</v>
      </c>
    </row>
    <row r="68" spans="1:5" ht="12.75" customHeight="1">
      <c r="A68" s="40" t="s">
        <v>125</v>
      </c>
      <c r="B68" s="159" t="s">
        <v>668</v>
      </c>
      <c r="C68" s="169">
        <v>70</v>
      </c>
      <c r="D68" s="103">
        <f t="shared" si="2"/>
        <v>43.47826086956522</v>
      </c>
      <c r="E68" s="87">
        <f t="shared" si="3"/>
        <v>44.47826086956522</v>
      </c>
    </row>
    <row r="69" spans="1:5" ht="12.75" customHeight="1">
      <c r="A69" s="40" t="s">
        <v>126</v>
      </c>
      <c r="B69" s="159" t="s">
        <v>721</v>
      </c>
      <c r="C69" s="169">
        <v>69</v>
      </c>
      <c r="D69" s="103">
        <f t="shared" si="2"/>
        <v>42.857142857142854</v>
      </c>
      <c r="E69" s="87">
        <f t="shared" si="3"/>
        <v>43.857142857142854</v>
      </c>
    </row>
    <row r="70" spans="1:5" ht="12.75" customHeight="1">
      <c r="A70" s="40" t="s">
        <v>127</v>
      </c>
      <c r="B70" s="159" t="s">
        <v>547</v>
      </c>
      <c r="C70" s="169">
        <v>68</v>
      </c>
      <c r="D70" s="103">
        <f t="shared" si="2"/>
        <v>42.2360248447205</v>
      </c>
      <c r="E70" s="87">
        <f t="shared" si="3"/>
        <v>43.2360248447205</v>
      </c>
    </row>
    <row r="71" spans="1:5" ht="12.75" customHeight="1">
      <c r="A71" s="40" t="s">
        <v>128</v>
      </c>
      <c r="B71" s="159" t="s">
        <v>667</v>
      </c>
      <c r="C71" s="169">
        <v>68</v>
      </c>
      <c r="D71" s="103">
        <f t="shared" si="2"/>
        <v>42.2360248447205</v>
      </c>
      <c r="E71" s="87">
        <f t="shared" si="3"/>
        <v>43.2360248447205</v>
      </c>
    </row>
    <row r="72" spans="1:5" ht="12.75" customHeight="1">
      <c r="A72" s="40" t="s">
        <v>129</v>
      </c>
      <c r="B72" s="159" t="s">
        <v>886</v>
      </c>
      <c r="C72" s="169">
        <v>67</v>
      </c>
      <c r="D72" s="103">
        <f t="shared" si="2"/>
        <v>41.61490683229814</v>
      </c>
      <c r="E72" s="87">
        <f t="shared" si="3"/>
        <v>42.61490683229814</v>
      </c>
    </row>
    <row r="73" spans="1:5" ht="12.75" customHeight="1">
      <c r="A73" s="40" t="s">
        <v>130</v>
      </c>
      <c r="B73" s="159" t="s">
        <v>569</v>
      </c>
      <c r="C73" s="169">
        <v>66</v>
      </c>
      <c r="D73" s="103">
        <f aca="true" t="shared" si="4" ref="D73:D104">(C73/C$9)*100</f>
        <v>40.993788819875775</v>
      </c>
      <c r="E73" s="87">
        <f aca="true" t="shared" si="5" ref="E73:E104">D73+E$4</f>
        <v>41.993788819875775</v>
      </c>
    </row>
    <row r="74" spans="1:5" ht="12.75" customHeight="1">
      <c r="A74" s="40" t="s">
        <v>131</v>
      </c>
      <c r="B74" s="159" t="s">
        <v>588</v>
      </c>
      <c r="C74" s="169">
        <v>65</v>
      </c>
      <c r="D74" s="103">
        <f t="shared" si="4"/>
        <v>40.37267080745342</v>
      </c>
      <c r="E74" s="87">
        <f t="shared" si="5"/>
        <v>41.37267080745342</v>
      </c>
    </row>
    <row r="75" spans="1:5" ht="12.75" customHeight="1">
      <c r="A75" s="40" t="s">
        <v>132</v>
      </c>
      <c r="B75" s="159" t="s">
        <v>1090</v>
      </c>
      <c r="C75" s="169">
        <v>64</v>
      </c>
      <c r="D75" s="103">
        <f t="shared" si="4"/>
        <v>39.75155279503105</v>
      </c>
      <c r="E75" s="87">
        <f t="shared" si="5"/>
        <v>40.75155279503105</v>
      </c>
    </row>
    <row r="76" spans="1:5" ht="12.75" customHeight="1">
      <c r="A76" s="40" t="s">
        <v>133</v>
      </c>
      <c r="B76" s="159" t="s">
        <v>605</v>
      </c>
      <c r="C76" s="169">
        <v>64</v>
      </c>
      <c r="D76" s="103">
        <f t="shared" si="4"/>
        <v>39.75155279503105</v>
      </c>
      <c r="E76" s="87">
        <f t="shared" si="5"/>
        <v>40.75155279503105</v>
      </c>
    </row>
    <row r="77" spans="1:5" ht="12.75" customHeight="1">
      <c r="A77" s="40" t="s">
        <v>134</v>
      </c>
      <c r="B77" s="159" t="s">
        <v>857</v>
      </c>
      <c r="C77" s="169">
        <v>63</v>
      </c>
      <c r="D77" s="103">
        <f t="shared" si="4"/>
        <v>39.130434782608695</v>
      </c>
      <c r="E77" s="87">
        <f t="shared" si="5"/>
        <v>40.130434782608695</v>
      </c>
    </row>
    <row r="78" spans="1:5" ht="12.75" customHeight="1">
      <c r="A78" s="40" t="s">
        <v>135</v>
      </c>
      <c r="B78" s="159" t="s">
        <v>703</v>
      </c>
      <c r="C78" s="169">
        <v>63</v>
      </c>
      <c r="D78" s="103">
        <f t="shared" si="4"/>
        <v>39.130434782608695</v>
      </c>
      <c r="E78" s="87">
        <f t="shared" si="5"/>
        <v>40.130434782608695</v>
      </c>
    </row>
    <row r="79" spans="1:5" ht="12.75" customHeight="1">
      <c r="A79" s="40" t="s">
        <v>136</v>
      </c>
      <c r="B79" s="159" t="s">
        <v>1200</v>
      </c>
      <c r="C79" s="169">
        <v>63</v>
      </c>
      <c r="D79" s="103">
        <f t="shared" si="4"/>
        <v>39.130434782608695</v>
      </c>
      <c r="E79" s="87">
        <f t="shared" si="5"/>
        <v>40.130434782608695</v>
      </c>
    </row>
    <row r="80" spans="1:5" ht="12.75" customHeight="1">
      <c r="A80" s="40" t="s">
        <v>137</v>
      </c>
      <c r="B80" s="162" t="s">
        <v>1201</v>
      </c>
      <c r="C80" s="179">
        <v>61</v>
      </c>
      <c r="D80" s="103">
        <f t="shared" si="4"/>
        <v>37.88819875776397</v>
      </c>
      <c r="E80" s="87">
        <f t="shared" si="5"/>
        <v>38.88819875776397</v>
      </c>
    </row>
    <row r="81" spans="1:5" ht="12.75" customHeight="1">
      <c r="A81" s="40" t="s">
        <v>138</v>
      </c>
      <c r="B81" s="159" t="s">
        <v>1094</v>
      </c>
      <c r="C81" s="169">
        <v>60</v>
      </c>
      <c r="D81" s="103">
        <f t="shared" si="4"/>
        <v>37.267080745341616</v>
      </c>
      <c r="E81" s="87">
        <f t="shared" si="5"/>
        <v>38.267080745341616</v>
      </c>
    </row>
    <row r="82" spans="1:5" ht="12.75" customHeight="1">
      <c r="A82" s="40" t="s">
        <v>139</v>
      </c>
      <c r="B82" s="159" t="s">
        <v>1202</v>
      </c>
      <c r="C82" s="169">
        <v>60</v>
      </c>
      <c r="D82" s="103">
        <f t="shared" si="4"/>
        <v>37.267080745341616</v>
      </c>
      <c r="E82" s="87">
        <f t="shared" si="5"/>
        <v>38.267080745341616</v>
      </c>
    </row>
    <row r="83" spans="1:5" ht="12.75" customHeight="1">
      <c r="A83" s="40" t="s">
        <v>140</v>
      </c>
      <c r="B83" s="159" t="s">
        <v>1089</v>
      </c>
      <c r="C83" s="169">
        <v>59</v>
      </c>
      <c r="D83" s="103">
        <f t="shared" si="4"/>
        <v>36.64596273291926</v>
      </c>
      <c r="E83" s="87">
        <f t="shared" si="5"/>
        <v>37.64596273291926</v>
      </c>
    </row>
    <row r="84" spans="1:5" ht="12.75" customHeight="1">
      <c r="A84" s="40" t="s">
        <v>141</v>
      </c>
      <c r="B84" s="159" t="s">
        <v>658</v>
      </c>
      <c r="C84" s="169">
        <v>58</v>
      </c>
      <c r="D84" s="103">
        <f t="shared" si="4"/>
        <v>36.024844720496894</v>
      </c>
      <c r="E84" s="87">
        <f t="shared" si="5"/>
        <v>37.024844720496894</v>
      </c>
    </row>
    <row r="85" spans="1:5" ht="12.75" customHeight="1">
      <c r="A85" s="40" t="s">
        <v>142</v>
      </c>
      <c r="B85" s="159" t="s">
        <v>593</v>
      </c>
      <c r="C85" s="169">
        <v>58</v>
      </c>
      <c r="D85" s="103">
        <f t="shared" si="4"/>
        <v>36.024844720496894</v>
      </c>
      <c r="E85" s="87">
        <f t="shared" si="5"/>
        <v>37.024844720496894</v>
      </c>
    </row>
    <row r="86" spans="1:5" ht="12.75" customHeight="1">
      <c r="A86" s="40" t="s">
        <v>143</v>
      </c>
      <c r="B86" s="159" t="s">
        <v>659</v>
      </c>
      <c r="C86" s="169">
        <v>58</v>
      </c>
      <c r="D86" s="103">
        <f t="shared" si="4"/>
        <v>36.024844720496894</v>
      </c>
      <c r="E86" s="87">
        <f t="shared" si="5"/>
        <v>37.024844720496894</v>
      </c>
    </row>
    <row r="87" spans="1:5" ht="12.75" customHeight="1">
      <c r="A87" s="40" t="s">
        <v>144</v>
      </c>
      <c r="B87" s="159" t="s">
        <v>612</v>
      </c>
      <c r="C87" s="169">
        <v>58</v>
      </c>
      <c r="D87" s="103">
        <f t="shared" si="4"/>
        <v>36.024844720496894</v>
      </c>
      <c r="E87" s="87">
        <f t="shared" si="5"/>
        <v>37.024844720496894</v>
      </c>
    </row>
    <row r="88" spans="1:5" ht="12.75" customHeight="1">
      <c r="A88" s="40" t="s">
        <v>145</v>
      </c>
      <c r="B88" s="162" t="s">
        <v>607</v>
      </c>
      <c r="C88" s="179">
        <v>57</v>
      </c>
      <c r="D88" s="103">
        <f t="shared" si="4"/>
        <v>35.40372670807454</v>
      </c>
      <c r="E88" s="87">
        <f t="shared" si="5"/>
        <v>36.40372670807454</v>
      </c>
    </row>
    <row r="89" spans="1:5" ht="12.75" customHeight="1">
      <c r="A89" s="40" t="s">
        <v>146</v>
      </c>
      <c r="B89" s="162" t="s">
        <v>575</v>
      </c>
      <c r="C89" s="179">
        <v>57</v>
      </c>
      <c r="D89" s="103">
        <f t="shared" si="4"/>
        <v>35.40372670807454</v>
      </c>
      <c r="E89" s="87">
        <f t="shared" si="5"/>
        <v>36.40372670807454</v>
      </c>
    </row>
    <row r="90" spans="1:5" ht="12.75" customHeight="1">
      <c r="A90" s="40" t="s">
        <v>147</v>
      </c>
      <c r="B90" s="159" t="s">
        <v>1203</v>
      </c>
      <c r="C90" s="169">
        <v>57</v>
      </c>
      <c r="D90" s="103">
        <f t="shared" si="4"/>
        <v>35.40372670807454</v>
      </c>
      <c r="E90" s="87">
        <f t="shared" si="5"/>
        <v>36.40372670807454</v>
      </c>
    </row>
    <row r="91" spans="1:5" ht="12.75" customHeight="1">
      <c r="A91" s="40" t="s">
        <v>148</v>
      </c>
      <c r="B91" s="159" t="s">
        <v>740</v>
      </c>
      <c r="C91" s="169">
        <v>57</v>
      </c>
      <c r="D91" s="103">
        <f t="shared" si="4"/>
        <v>35.40372670807454</v>
      </c>
      <c r="E91" s="87">
        <f t="shared" si="5"/>
        <v>36.40372670807454</v>
      </c>
    </row>
    <row r="92" spans="1:5" ht="12.75" customHeight="1">
      <c r="A92" s="40" t="s">
        <v>149</v>
      </c>
      <c r="B92" s="159" t="s">
        <v>882</v>
      </c>
      <c r="C92" s="169">
        <v>56</v>
      </c>
      <c r="D92" s="103">
        <f t="shared" si="4"/>
        <v>34.78260869565217</v>
      </c>
      <c r="E92" s="87">
        <f t="shared" si="5"/>
        <v>35.78260869565217</v>
      </c>
    </row>
    <row r="93" spans="1:5" ht="12.75" customHeight="1">
      <c r="A93" s="40" t="s">
        <v>150</v>
      </c>
      <c r="B93" s="159" t="s">
        <v>1204</v>
      </c>
      <c r="C93" s="169">
        <v>55</v>
      </c>
      <c r="D93" s="103">
        <f t="shared" si="4"/>
        <v>34.161490683229815</v>
      </c>
      <c r="E93" s="87">
        <f t="shared" si="5"/>
        <v>35.161490683229815</v>
      </c>
    </row>
    <row r="94" spans="1:5" ht="12.75" customHeight="1">
      <c r="A94" s="40" t="s">
        <v>151</v>
      </c>
      <c r="B94" s="159" t="s">
        <v>1205</v>
      </c>
      <c r="C94" s="169">
        <v>54</v>
      </c>
      <c r="D94" s="103">
        <f t="shared" si="4"/>
        <v>33.54037267080746</v>
      </c>
      <c r="E94" s="87">
        <f t="shared" si="5"/>
        <v>34.54037267080746</v>
      </c>
    </row>
    <row r="95" spans="1:5" ht="12.75" customHeight="1">
      <c r="A95" s="40" t="s">
        <v>152</v>
      </c>
      <c r="B95" s="159" t="s">
        <v>648</v>
      </c>
      <c r="C95" s="169">
        <v>53</v>
      </c>
      <c r="D95" s="103">
        <f t="shared" si="4"/>
        <v>32.91925465838509</v>
      </c>
      <c r="E95" s="87">
        <f t="shared" si="5"/>
        <v>33.91925465838509</v>
      </c>
    </row>
    <row r="96" spans="1:5" ht="12.75" customHeight="1">
      <c r="A96" s="40" t="s">
        <v>153</v>
      </c>
      <c r="B96" s="159" t="s">
        <v>608</v>
      </c>
      <c r="C96" s="169">
        <v>53</v>
      </c>
      <c r="D96" s="103">
        <f t="shared" si="4"/>
        <v>32.91925465838509</v>
      </c>
      <c r="E96" s="87">
        <f t="shared" si="5"/>
        <v>33.91925465838509</v>
      </c>
    </row>
    <row r="97" spans="1:5" ht="12.75" customHeight="1">
      <c r="A97" s="40" t="s">
        <v>154</v>
      </c>
      <c r="B97" s="159" t="s">
        <v>655</v>
      </c>
      <c r="C97" s="169">
        <v>52</v>
      </c>
      <c r="D97" s="103">
        <f t="shared" si="4"/>
        <v>32.298136645962735</v>
      </c>
      <c r="E97" s="87">
        <f t="shared" si="5"/>
        <v>33.298136645962735</v>
      </c>
    </row>
    <row r="98" spans="1:5" ht="12.75" customHeight="1">
      <c r="A98" s="40" t="s">
        <v>155</v>
      </c>
      <c r="B98" s="159" t="s">
        <v>635</v>
      </c>
      <c r="C98" s="169">
        <v>51</v>
      </c>
      <c r="D98" s="103">
        <f t="shared" si="4"/>
        <v>31.67701863354037</v>
      </c>
      <c r="E98" s="87">
        <f t="shared" si="5"/>
        <v>32.67701863354037</v>
      </c>
    </row>
    <row r="99" spans="1:5" ht="12.75" customHeight="1">
      <c r="A99" s="40" t="s">
        <v>156</v>
      </c>
      <c r="B99" s="159" t="s">
        <v>712</v>
      </c>
      <c r="C99" s="169">
        <v>51</v>
      </c>
      <c r="D99" s="103">
        <f t="shared" si="4"/>
        <v>31.67701863354037</v>
      </c>
      <c r="E99" s="87">
        <f t="shared" si="5"/>
        <v>32.67701863354037</v>
      </c>
    </row>
    <row r="100" spans="1:5" ht="12.75" customHeight="1">
      <c r="A100" s="40" t="s">
        <v>157</v>
      </c>
      <c r="B100" s="159" t="s">
        <v>762</v>
      </c>
      <c r="C100" s="169">
        <v>50</v>
      </c>
      <c r="D100" s="103">
        <f t="shared" si="4"/>
        <v>31.05590062111801</v>
      </c>
      <c r="E100" s="87">
        <f t="shared" si="5"/>
        <v>32.05590062111801</v>
      </c>
    </row>
    <row r="101" spans="1:5" ht="12.75" customHeight="1">
      <c r="A101" s="40" t="s">
        <v>158</v>
      </c>
      <c r="B101" s="159" t="s">
        <v>855</v>
      </c>
      <c r="C101" s="169">
        <v>50</v>
      </c>
      <c r="D101" s="103">
        <f t="shared" si="4"/>
        <v>31.05590062111801</v>
      </c>
      <c r="E101" s="87">
        <f t="shared" si="5"/>
        <v>32.05590062111801</v>
      </c>
    </row>
    <row r="102" spans="1:5" ht="12.75" customHeight="1">
      <c r="A102" s="40" t="s">
        <v>159</v>
      </c>
      <c r="B102" s="159" t="s">
        <v>590</v>
      </c>
      <c r="C102" s="169">
        <v>49</v>
      </c>
      <c r="D102" s="103">
        <f t="shared" si="4"/>
        <v>30.434782608695656</v>
      </c>
      <c r="E102" s="87">
        <f t="shared" si="5"/>
        <v>31.434782608695656</v>
      </c>
    </row>
    <row r="103" spans="1:5" ht="12.75" customHeight="1">
      <c r="A103" s="40" t="s">
        <v>160</v>
      </c>
      <c r="B103" s="159" t="s">
        <v>718</v>
      </c>
      <c r="C103" s="169">
        <v>49</v>
      </c>
      <c r="D103" s="103">
        <f t="shared" si="4"/>
        <v>30.434782608695656</v>
      </c>
      <c r="E103" s="87">
        <f t="shared" si="5"/>
        <v>31.434782608695656</v>
      </c>
    </row>
    <row r="104" spans="1:5" ht="12.75" customHeight="1">
      <c r="A104" s="40" t="s">
        <v>161</v>
      </c>
      <c r="B104" s="159" t="s">
        <v>848</v>
      </c>
      <c r="C104" s="169">
        <v>48</v>
      </c>
      <c r="D104" s="103">
        <f t="shared" si="4"/>
        <v>29.81366459627329</v>
      </c>
      <c r="E104" s="87">
        <f t="shared" si="5"/>
        <v>30.81366459627329</v>
      </c>
    </row>
    <row r="105" spans="1:5" ht="12.75" customHeight="1">
      <c r="A105" s="40" t="s">
        <v>162</v>
      </c>
      <c r="B105" s="159" t="s">
        <v>1206</v>
      </c>
      <c r="C105" s="169">
        <v>48</v>
      </c>
      <c r="D105" s="103">
        <f>(C105/C$9)*100</f>
        <v>29.81366459627329</v>
      </c>
      <c r="E105" s="87">
        <f aca="true" t="shared" si="6" ref="E105:E136">D105+E$4</f>
        <v>30.81366459627329</v>
      </c>
    </row>
    <row r="106" spans="1:5" ht="12.75" customHeight="1">
      <c r="A106" s="40" t="s">
        <v>163</v>
      </c>
      <c r="B106" s="159" t="s">
        <v>566</v>
      </c>
      <c r="C106" s="169">
        <v>48</v>
      </c>
      <c r="D106" s="103">
        <f aca="true" t="shared" si="7" ref="D106:D138">(C106/C$9)*100</f>
        <v>29.81366459627329</v>
      </c>
      <c r="E106" s="87">
        <f t="shared" si="6"/>
        <v>30.81366459627329</v>
      </c>
    </row>
    <row r="107" spans="1:5" ht="12.75" customHeight="1">
      <c r="A107" s="40" t="s">
        <v>164</v>
      </c>
      <c r="B107" s="159" t="s">
        <v>606</v>
      </c>
      <c r="C107" s="169">
        <v>46</v>
      </c>
      <c r="D107" s="103">
        <f t="shared" si="7"/>
        <v>28.57142857142857</v>
      </c>
      <c r="E107" s="87">
        <f t="shared" si="6"/>
        <v>29.57142857142857</v>
      </c>
    </row>
    <row r="108" spans="1:5" ht="12.75" customHeight="1">
      <c r="A108" s="40" t="s">
        <v>165</v>
      </c>
      <c r="B108" s="162" t="s">
        <v>592</v>
      </c>
      <c r="C108" s="179">
        <v>46</v>
      </c>
      <c r="D108" s="103">
        <f t="shared" si="7"/>
        <v>28.57142857142857</v>
      </c>
      <c r="E108" s="87">
        <f t="shared" si="6"/>
        <v>29.57142857142857</v>
      </c>
    </row>
    <row r="109" spans="1:5" ht="12.75" customHeight="1">
      <c r="A109" s="40" t="s">
        <v>166</v>
      </c>
      <c r="B109" s="159" t="s">
        <v>706</v>
      </c>
      <c r="C109" s="169">
        <v>46</v>
      </c>
      <c r="D109" s="103">
        <f t="shared" si="7"/>
        <v>28.57142857142857</v>
      </c>
      <c r="E109" s="87">
        <f t="shared" si="6"/>
        <v>29.57142857142857</v>
      </c>
    </row>
    <row r="110" spans="1:5" ht="12.75" customHeight="1">
      <c r="A110" s="40" t="s">
        <v>167</v>
      </c>
      <c r="B110" s="159" t="s">
        <v>574</v>
      </c>
      <c r="C110" s="169">
        <v>46</v>
      </c>
      <c r="D110" s="103">
        <f t="shared" si="7"/>
        <v>28.57142857142857</v>
      </c>
      <c r="E110" s="87">
        <f t="shared" si="6"/>
        <v>29.57142857142857</v>
      </c>
    </row>
    <row r="111" spans="1:5" ht="12.75" customHeight="1">
      <c r="A111" s="40" t="s">
        <v>168</v>
      </c>
      <c r="B111" s="162" t="s">
        <v>596</v>
      </c>
      <c r="C111" s="179">
        <v>43</v>
      </c>
      <c r="D111" s="103">
        <f t="shared" si="7"/>
        <v>26.70807453416149</v>
      </c>
      <c r="E111" s="87">
        <f t="shared" si="6"/>
        <v>27.70807453416149</v>
      </c>
    </row>
    <row r="112" spans="1:5" ht="12.75" customHeight="1">
      <c r="A112" s="40" t="s">
        <v>169</v>
      </c>
      <c r="B112" s="162" t="s">
        <v>550</v>
      </c>
      <c r="C112" s="179">
        <v>42</v>
      </c>
      <c r="D112" s="103">
        <f t="shared" si="7"/>
        <v>26.08695652173913</v>
      </c>
      <c r="E112" s="87">
        <f t="shared" si="6"/>
        <v>27.08695652173913</v>
      </c>
    </row>
    <row r="113" spans="1:5" ht="12.75" customHeight="1">
      <c r="A113" s="40" t="s">
        <v>170</v>
      </c>
      <c r="B113" s="159" t="s">
        <v>564</v>
      </c>
      <c r="C113" s="169">
        <v>42</v>
      </c>
      <c r="D113" s="103">
        <f t="shared" si="7"/>
        <v>26.08695652173913</v>
      </c>
      <c r="E113" s="87">
        <f t="shared" si="6"/>
        <v>27.08695652173913</v>
      </c>
    </row>
    <row r="114" spans="1:5" ht="12.75" customHeight="1">
      <c r="A114" s="40" t="s">
        <v>171</v>
      </c>
      <c r="B114" s="159" t="s">
        <v>1207</v>
      </c>
      <c r="C114" s="169">
        <v>37</v>
      </c>
      <c r="D114" s="103">
        <f t="shared" si="7"/>
        <v>22.981366459627328</v>
      </c>
      <c r="E114" s="87">
        <f t="shared" si="6"/>
        <v>23.981366459627328</v>
      </c>
    </row>
    <row r="115" spans="1:5" ht="12.75" customHeight="1">
      <c r="A115" s="40" t="s">
        <v>172</v>
      </c>
      <c r="B115" s="159" t="s">
        <v>598</v>
      </c>
      <c r="C115" s="169">
        <v>35</v>
      </c>
      <c r="D115" s="103">
        <f t="shared" si="7"/>
        <v>21.73913043478261</v>
      </c>
      <c r="E115" s="87">
        <f t="shared" si="6"/>
        <v>22.73913043478261</v>
      </c>
    </row>
    <row r="116" spans="1:5" ht="12.75" customHeight="1">
      <c r="A116" s="40" t="s">
        <v>173</v>
      </c>
      <c r="B116" s="159" t="s">
        <v>728</v>
      </c>
      <c r="C116" s="169">
        <v>35</v>
      </c>
      <c r="D116" s="103">
        <f t="shared" si="7"/>
        <v>21.73913043478261</v>
      </c>
      <c r="E116" s="87">
        <f t="shared" si="6"/>
        <v>22.73913043478261</v>
      </c>
    </row>
    <row r="117" spans="1:5" ht="12.75" customHeight="1">
      <c r="A117" s="40" t="s">
        <v>174</v>
      </c>
      <c r="B117" s="159" t="s">
        <v>677</v>
      </c>
      <c r="C117" s="169">
        <v>35</v>
      </c>
      <c r="D117" s="103">
        <f t="shared" si="7"/>
        <v>21.73913043478261</v>
      </c>
      <c r="E117" s="87">
        <f t="shared" si="6"/>
        <v>22.73913043478261</v>
      </c>
    </row>
    <row r="118" spans="1:5" ht="12.75" customHeight="1">
      <c r="A118" s="40" t="s">
        <v>175</v>
      </c>
      <c r="B118" s="159" t="s">
        <v>1208</v>
      </c>
      <c r="C118" s="169">
        <v>33</v>
      </c>
      <c r="D118" s="103">
        <f t="shared" si="7"/>
        <v>20.496894409937887</v>
      </c>
      <c r="E118" s="87">
        <f t="shared" si="6"/>
        <v>21.496894409937887</v>
      </c>
    </row>
    <row r="119" spans="1:5" ht="12.75" customHeight="1">
      <c r="A119" s="40" t="s">
        <v>176</v>
      </c>
      <c r="B119" s="159" t="s">
        <v>733</v>
      </c>
      <c r="C119" s="169">
        <v>33</v>
      </c>
      <c r="D119" s="103">
        <f t="shared" si="7"/>
        <v>20.496894409937887</v>
      </c>
      <c r="E119" s="87">
        <f t="shared" si="6"/>
        <v>21.496894409937887</v>
      </c>
    </row>
    <row r="120" spans="1:5" ht="12.75" customHeight="1">
      <c r="A120" s="40" t="s">
        <v>177</v>
      </c>
      <c r="B120" s="159" t="s">
        <v>804</v>
      </c>
      <c r="C120" s="169">
        <v>32</v>
      </c>
      <c r="D120" s="103">
        <f t="shared" si="7"/>
        <v>19.875776397515526</v>
      </c>
      <c r="E120" s="87">
        <f t="shared" si="6"/>
        <v>20.875776397515526</v>
      </c>
    </row>
    <row r="121" spans="1:5" ht="12.75" customHeight="1">
      <c r="A121" s="40" t="s">
        <v>178</v>
      </c>
      <c r="B121" s="159" t="s">
        <v>881</v>
      </c>
      <c r="C121" s="169">
        <v>31</v>
      </c>
      <c r="D121" s="103">
        <f t="shared" si="7"/>
        <v>19.25465838509317</v>
      </c>
      <c r="E121" s="87">
        <f t="shared" si="6"/>
        <v>20.25465838509317</v>
      </c>
    </row>
    <row r="122" spans="1:5" ht="12.75" customHeight="1">
      <c r="A122" s="40" t="s">
        <v>179</v>
      </c>
      <c r="B122" s="159" t="s">
        <v>1105</v>
      </c>
      <c r="C122" s="169">
        <v>31</v>
      </c>
      <c r="D122" s="103">
        <f t="shared" si="7"/>
        <v>19.25465838509317</v>
      </c>
      <c r="E122" s="87">
        <f t="shared" si="6"/>
        <v>20.25465838509317</v>
      </c>
    </row>
    <row r="123" spans="1:5" ht="12.75" customHeight="1">
      <c r="A123" s="40" t="s">
        <v>180</v>
      </c>
      <c r="B123" s="159" t="s">
        <v>741</v>
      </c>
      <c r="C123" s="169">
        <v>31</v>
      </c>
      <c r="D123" s="103">
        <f t="shared" si="7"/>
        <v>19.25465838509317</v>
      </c>
      <c r="E123" s="87">
        <f t="shared" si="6"/>
        <v>20.25465838509317</v>
      </c>
    </row>
    <row r="124" spans="1:5" ht="12.75" customHeight="1">
      <c r="A124" s="40" t="s">
        <v>181</v>
      </c>
      <c r="B124" s="159" t="s">
        <v>1209</v>
      </c>
      <c r="C124" s="169">
        <v>29</v>
      </c>
      <c r="D124" s="103">
        <f t="shared" si="7"/>
        <v>18.012422360248447</v>
      </c>
      <c r="E124" s="87">
        <f t="shared" si="6"/>
        <v>19.012422360248447</v>
      </c>
    </row>
    <row r="125" spans="1:5" ht="12.75">
      <c r="A125" s="40" t="s">
        <v>182</v>
      </c>
      <c r="B125" s="159" t="s">
        <v>794</v>
      </c>
      <c r="C125" s="169">
        <v>29</v>
      </c>
      <c r="D125" s="103">
        <f t="shared" si="7"/>
        <v>18.012422360248447</v>
      </c>
      <c r="E125" s="87">
        <f t="shared" si="6"/>
        <v>19.012422360248447</v>
      </c>
    </row>
    <row r="126" spans="1:5" ht="12.75">
      <c r="A126" s="40" t="s">
        <v>183</v>
      </c>
      <c r="B126" s="159" t="s">
        <v>1210</v>
      </c>
      <c r="C126" s="169">
        <v>22</v>
      </c>
      <c r="D126" s="103">
        <f t="shared" si="7"/>
        <v>13.664596273291925</v>
      </c>
      <c r="E126" s="87">
        <f t="shared" si="6"/>
        <v>14.664596273291925</v>
      </c>
    </row>
    <row r="127" spans="1:5" ht="12.75">
      <c r="A127" s="40" t="s">
        <v>184</v>
      </c>
      <c r="B127" s="159" t="s">
        <v>1211</v>
      </c>
      <c r="C127" s="169">
        <v>22</v>
      </c>
      <c r="D127" s="103">
        <f t="shared" si="7"/>
        <v>13.664596273291925</v>
      </c>
      <c r="E127" s="87">
        <f t="shared" si="6"/>
        <v>14.664596273291925</v>
      </c>
    </row>
    <row r="128" spans="1:5" ht="12.75">
      <c r="A128" s="40" t="s">
        <v>185</v>
      </c>
      <c r="B128" s="159" t="s">
        <v>748</v>
      </c>
      <c r="C128" s="169">
        <v>20</v>
      </c>
      <c r="D128" s="103">
        <f t="shared" si="7"/>
        <v>12.422360248447205</v>
      </c>
      <c r="E128" s="87">
        <f t="shared" si="6"/>
        <v>13.422360248447205</v>
      </c>
    </row>
    <row r="129" spans="1:5" ht="12.75">
      <c r="A129" s="40" t="s">
        <v>186</v>
      </c>
      <c r="B129" s="159" t="s">
        <v>665</v>
      </c>
      <c r="C129" s="169">
        <v>18</v>
      </c>
      <c r="D129" s="103">
        <f t="shared" si="7"/>
        <v>11.180124223602485</v>
      </c>
      <c r="E129" s="87">
        <f t="shared" si="6"/>
        <v>12.180124223602485</v>
      </c>
    </row>
    <row r="130" spans="1:5" ht="12.75">
      <c r="A130" s="40" t="s">
        <v>330</v>
      </c>
      <c r="B130" s="159" t="s">
        <v>597</v>
      </c>
      <c r="C130" s="169">
        <v>17</v>
      </c>
      <c r="D130" s="103">
        <f t="shared" si="7"/>
        <v>10.559006211180124</v>
      </c>
      <c r="E130" s="87">
        <f t="shared" si="6"/>
        <v>11.559006211180124</v>
      </c>
    </row>
    <row r="131" spans="1:5" ht="12.75">
      <c r="A131" s="40" t="s">
        <v>187</v>
      </c>
      <c r="B131" s="159" t="s">
        <v>779</v>
      </c>
      <c r="C131" s="169">
        <v>16</v>
      </c>
      <c r="D131" s="103">
        <f t="shared" si="7"/>
        <v>9.937888198757763</v>
      </c>
      <c r="E131" s="87">
        <f t="shared" si="6"/>
        <v>10.937888198757763</v>
      </c>
    </row>
    <row r="132" spans="1:5" ht="12.75">
      <c r="A132" s="40" t="s">
        <v>188</v>
      </c>
      <c r="B132" s="159" t="s">
        <v>591</v>
      </c>
      <c r="C132" s="169">
        <v>10</v>
      </c>
      <c r="D132" s="103">
        <f t="shared" si="7"/>
        <v>6.211180124223603</v>
      </c>
      <c r="E132" s="87">
        <f t="shared" si="6"/>
        <v>7.211180124223603</v>
      </c>
    </row>
    <row r="133" spans="1:5" ht="12.75">
      <c r="A133" s="40" t="s">
        <v>189</v>
      </c>
      <c r="B133" s="159" t="s">
        <v>1212</v>
      </c>
      <c r="C133" s="169">
        <v>7</v>
      </c>
      <c r="D133" s="103">
        <f t="shared" si="7"/>
        <v>4.3478260869565215</v>
      </c>
      <c r="E133" s="87">
        <f t="shared" si="6"/>
        <v>5.3478260869565215</v>
      </c>
    </row>
    <row r="134" spans="1:5" ht="12.75">
      <c r="A134" s="40" t="s">
        <v>190</v>
      </c>
      <c r="B134" s="159" t="s">
        <v>1099</v>
      </c>
      <c r="C134" s="169">
        <v>6</v>
      </c>
      <c r="D134" s="103">
        <f t="shared" si="7"/>
        <v>3.7267080745341614</v>
      </c>
      <c r="E134" s="87">
        <f t="shared" si="6"/>
        <v>4.726708074534161</v>
      </c>
    </row>
    <row r="135" spans="1:5" ht="12.75">
      <c r="A135" s="40" t="s">
        <v>191</v>
      </c>
      <c r="B135" s="159" t="s">
        <v>1213</v>
      </c>
      <c r="C135" s="169">
        <v>4</v>
      </c>
      <c r="D135" s="103">
        <f t="shared" si="7"/>
        <v>2.484472049689441</v>
      </c>
      <c r="E135" s="87">
        <f t="shared" si="6"/>
        <v>3.484472049689441</v>
      </c>
    </row>
    <row r="136" spans="1:5" ht="12.75">
      <c r="A136" s="40" t="s">
        <v>192</v>
      </c>
      <c r="B136" s="159" t="s">
        <v>875</v>
      </c>
      <c r="C136" s="169">
        <v>3</v>
      </c>
      <c r="D136" s="103">
        <f t="shared" si="7"/>
        <v>1.8633540372670807</v>
      </c>
      <c r="E136" s="87">
        <f t="shared" si="6"/>
        <v>2.8633540372670807</v>
      </c>
    </row>
    <row r="137" spans="1:5" ht="12.75">
      <c r="A137" s="40" t="s">
        <v>193</v>
      </c>
      <c r="B137" s="159" t="s">
        <v>1214</v>
      </c>
      <c r="C137" s="169">
        <v>0</v>
      </c>
      <c r="D137" s="103">
        <f t="shared" si="7"/>
        <v>0</v>
      </c>
      <c r="E137" s="87">
        <f>D137+E$4</f>
        <v>1</v>
      </c>
    </row>
    <row r="138" spans="1:5" ht="12.75">
      <c r="A138" s="40" t="s">
        <v>194</v>
      </c>
      <c r="B138" s="159" t="s">
        <v>751</v>
      </c>
      <c r="C138" s="169">
        <v>0</v>
      </c>
      <c r="D138" s="103">
        <f t="shared" si="7"/>
        <v>0</v>
      </c>
      <c r="E138" s="87">
        <f>D138+E$4</f>
        <v>1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04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Y1"/>
    </sheetView>
  </sheetViews>
  <sheetFormatPr defaultColWidth="9.00390625" defaultRowHeight="12.75" outlineLevelCol="1"/>
  <cols>
    <col min="1" max="2" width="3.125" style="1" customWidth="1"/>
    <col min="3" max="3" width="16.125" style="2" bestFit="1" customWidth="1"/>
    <col min="4" max="4" width="3.125" style="43" customWidth="1" outlineLevel="1"/>
    <col min="5" max="5" width="3.125" style="45" customWidth="1" outlineLevel="1"/>
    <col min="6" max="12" width="3.125" style="43" customWidth="1" outlineLevel="1"/>
    <col min="13" max="13" width="3.125" style="46" customWidth="1" outlineLevel="1"/>
    <col min="14" max="18" width="3.125" style="43" customWidth="1" outlineLevel="1"/>
    <col min="19" max="19" width="3.125" style="43" customWidth="1"/>
    <col min="20" max="20" width="5.75390625" style="8" customWidth="1"/>
    <col min="21" max="21" width="1.75390625" style="43" bestFit="1" customWidth="1"/>
    <col min="22" max="22" width="3.875" style="43" bestFit="1" customWidth="1"/>
    <col min="23" max="23" width="3.625" style="43" bestFit="1" customWidth="1"/>
    <col min="24" max="24" width="2.375" style="183" bestFit="1" customWidth="1"/>
    <col min="25" max="25" width="4.875" style="1" bestFit="1" customWidth="1"/>
    <col min="26" max="16384" width="9.125" style="1" customWidth="1"/>
  </cols>
  <sheetData>
    <row r="1" spans="1:25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 ht="12.75" customHeight="1">
      <c r="A2" s="262">
        <f>AVERAGE(D2:S2)</f>
        <v>106.875</v>
      </c>
      <c r="B2" s="263"/>
      <c r="C2" s="208" t="s">
        <v>289</v>
      </c>
      <c r="D2" s="52">
        <f>COUNTA(D5:D500)</f>
        <v>76</v>
      </c>
      <c r="E2" s="52">
        <f aca="true" t="shared" si="0" ref="E2:S2">COUNTA(E5:E500)</f>
        <v>91</v>
      </c>
      <c r="F2" s="52">
        <f t="shared" si="0"/>
        <v>173</v>
      </c>
      <c r="G2" s="52">
        <f t="shared" si="0"/>
        <v>91</v>
      </c>
      <c r="H2" s="52">
        <f t="shared" si="0"/>
        <v>172</v>
      </c>
      <c r="I2" s="52">
        <f t="shared" si="0"/>
        <v>139</v>
      </c>
      <c r="J2" s="52">
        <f t="shared" si="0"/>
        <v>108</v>
      </c>
      <c r="K2" s="52">
        <f t="shared" si="0"/>
        <v>76</v>
      </c>
      <c r="L2" s="52">
        <f t="shared" si="0"/>
        <v>98</v>
      </c>
      <c r="M2" s="52">
        <f t="shared" si="0"/>
        <v>74</v>
      </c>
      <c r="N2" s="52">
        <f t="shared" si="0"/>
        <v>90</v>
      </c>
      <c r="O2" s="52">
        <f t="shared" si="0"/>
        <v>121</v>
      </c>
      <c r="P2" s="52">
        <f t="shared" si="0"/>
        <v>81</v>
      </c>
      <c r="Q2" s="52">
        <f t="shared" si="0"/>
        <v>113</v>
      </c>
      <c r="R2" s="52">
        <f t="shared" si="0"/>
        <v>77</v>
      </c>
      <c r="S2" s="52">
        <f t="shared" si="0"/>
        <v>130</v>
      </c>
      <c r="T2" s="261" t="s">
        <v>2</v>
      </c>
      <c r="U2" s="256" t="s">
        <v>3</v>
      </c>
      <c r="V2" s="256" t="s">
        <v>4</v>
      </c>
      <c r="W2" s="256" t="s">
        <v>5</v>
      </c>
      <c r="X2" s="257" t="s">
        <v>358</v>
      </c>
      <c r="Y2" s="260" t="s">
        <v>356</v>
      </c>
    </row>
    <row r="3" spans="1:25" ht="82.5" customHeight="1">
      <c r="A3" s="258" t="s">
        <v>6</v>
      </c>
      <c r="B3" s="258"/>
      <c r="C3" s="258"/>
      <c r="D3" s="3" t="s">
        <v>359</v>
      </c>
      <c r="E3" s="50" t="s">
        <v>7</v>
      </c>
      <c r="F3" s="49" t="s">
        <v>9</v>
      </c>
      <c r="G3" s="3" t="s">
        <v>8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50" t="s">
        <v>64</v>
      </c>
      <c r="S3" s="50" t="s">
        <v>63</v>
      </c>
      <c r="T3" s="261"/>
      <c r="U3" s="256"/>
      <c r="V3" s="256"/>
      <c r="W3" s="256"/>
      <c r="X3" s="257"/>
      <c r="Y3" s="260"/>
    </row>
    <row r="4" spans="1:25" ht="14.25" customHeight="1">
      <c r="A4" s="258"/>
      <c r="B4" s="258"/>
      <c r="C4" s="258"/>
      <c r="D4" s="53">
        <v>1</v>
      </c>
      <c r="E4" s="47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53">
        <v>9</v>
      </c>
      <c r="M4" s="53">
        <v>10</v>
      </c>
      <c r="N4" s="53">
        <v>11</v>
      </c>
      <c r="O4" s="53">
        <v>12</v>
      </c>
      <c r="P4" s="53">
        <v>13</v>
      </c>
      <c r="Q4" s="53">
        <v>14</v>
      </c>
      <c r="R4" s="53">
        <v>15</v>
      </c>
      <c r="S4" s="53">
        <v>16</v>
      </c>
      <c r="T4" s="261"/>
      <c r="U4" s="256"/>
      <c r="V4" s="256"/>
      <c r="W4" s="256"/>
      <c r="X4" s="257"/>
      <c r="Y4" s="260"/>
    </row>
    <row r="5" spans="1:25" ht="12.75" customHeight="1">
      <c r="A5" s="107" t="s">
        <v>66</v>
      </c>
      <c r="B5" s="125" t="s">
        <v>66</v>
      </c>
      <c r="C5" s="209" t="s">
        <v>557</v>
      </c>
      <c r="D5" s="106">
        <v>86.61350844277673</v>
      </c>
      <c r="E5" s="108">
        <v>108.51130611367628</v>
      </c>
      <c r="F5" s="106">
        <v>41.92071611253197</v>
      </c>
      <c r="G5" s="34">
        <v>74.8452758402029</v>
      </c>
      <c r="H5" s="106">
        <v>87.57407407407408</v>
      </c>
      <c r="I5" s="106">
        <v>114.39124487004104</v>
      </c>
      <c r="J5" s="34">
        <v>94.01727105367027</v>
      </c>
      <c r="K5" s="34">
        <v>104.79027264556076</v>
      </c>
      <c r="L5" s="34">
        <v>91.19626070425728</v>
      </c>
      <c r="M5" s="35">
        <v>97.73820590285847</v>
      </c>
      <c r="N5" s="35">
        <v>127.00176789998737</v>
      </c>
      <c r="O5" s="34">
        <v>110.57692307692307</v>
      </c>
      <c r="P5" s="34">
        <v>122.2820512820513</v>
      </c>
      <c r="Q5" s="34">
        <v>59.983546617915906</v>
      </c>
      <c r="R5" s="34">
        <v>68.80806929564625</v>
      </c>
      <c r="S5" s="34">
        <v>60.62732919254658</v>
      </c>
      <c r="T5" s="109">
        <f aca="true" t="shared" si="1" ref="T5:T68">SUM(D5:S5)</f>
        <v>1450.87782312472</v>
      </c>
      <c r="U5" s="123">
        <f aca="true" t="shared" si="2" ref="U5:U68">COUNTA(D5:S5)</f>
        <v>16</v>
      </c>
      <c r="V5" s="106">
        <f aca="true" t="shared" si="3" ref="V5:V68">T5-$T$5</f>
        <v>0</v>
      </c>
      <c r="W5" s="106">
        <f aca="true" t="shared" si="4" ref="W5:W68">AVERAGE(D5:S5)</f>
        <v>90.679863945295</v>
      </c>
      <c r="X5" s="182">
        <v>1977</v>
      </c>
      <c r="Y5" s="119">
        <f aca="true" t="shared" si="5" ref="Y5:Y68">IF((COUNTA(D5:S5)&gt;12),LARGE(D5:S5,1)+LARGE(D5:S5,2)+LARGE(D5:S5,3)+LARGE(D5:S5,4)+LARGE(D5:S5,5)+LARGE(D5:S5,6)+LARGE(D5:S5,7)+LARGE(D5:S5,8)+LARGE(D5:S5,9)+LARGE(D5:S5,10)+LARGE(D5:S5,11)+LARGE(D5:S5,12),SUM(D5:S5))</f>
        <v>1219.5381619060795</v>
      </c>
    </row>
    <row r="6" spans="1:25" ht="12.75" customHeight="1">
      <c r="A6" s="107" t="s">
        <v>67</v>
      </c>
      <c r="B6" s="125" t="s">
        <v>67</v>
      </c>
      <c r="C6" s="209" t="s">
        <v>555</v>
      </c>
      <c r="D6" s="106">
        <v>86.84383819379116</v>
      </c>
      <c r="E6" s="108">
        <v>102.77793237790455</v>
      </c>
      <c r="F6" s="106">
        <v>62.63682864450127</v>
      </c>
      <c r="G6" s="34">
        <v>79.46794150731158</v>
      </c>
      <c r="H6" s="106">
        <v>78.77777777777779</v>
      </c>
      <c r="I6" s="106">
        <v>109.68804159445406</v>
      </c>
      <c r="J6" s="34">
        <v>109.2813627171995</v>
      </c>
      <c r="K6" s="34">
        <v>88.47535505430241</v>
      </c>
      <c r="L6" s="34">
        <v>95.8102628377631</v>
      </c>
      <c r="M6" s="35">
        <v>76.14638015030779</v>
      </c>
      <c r="N6" s="35">
        <v>115.98773690078038</v>
      </c>
      <c r="O6" s="34">
        <v>110.50329796386579</v>
      </c>
      <c r="P6" s="34">
        <v>119.46060154113846</v>
      </c>
      <c r="Q6" s="34">
        <v>84.66361974405851</v>
      </c>
      <c r="R6" s="34">
        <v>55.73059360730594</v>
      </c>
      <c r="S6" s="34">
        <v>58.7639751552795</v>
      </c>
      <c r="T6" s="109">
        <f t="shared" si="1"/>
        <v>1435.0155457677417</v>
      </c>
      <c r="U6" s="123">
        <f t="shared" si="2"/>
        <v>16</v>
      </c>
      <c r="V6" s="106">
        <f t="shared" si="3"/>
        <v>-15.862277356978211</v>
      </c>
      <c r="W6" s="106">
        <f t="shared" si="4"/>
        <v>89.68847161048386</v>
      </c>
      <c r="X6" s="182">
        <v>1979</v>
      </c>
      <c r="Y6" s="119">
        <f t="shared" si="5"/>
        <v>1181.7377682103472</v>
      </c>
    </row>
    <row r="7" spans="1:25" ht="12.75" customHeight="1">
      <c r="A7" s="107" t="s">
        <v>68</v>
      </c>
      <c r="B7" s="125" t="s">
        <v>68</v>
      </c>
      <c r="C7" s="209" t="s">
        <v>595</v>
      </c>
      <c r="D7" s="106">
        <v>68.6274987810824</v>
      </c>
      <c r="E7" s="108">
        <v>91.88023641958384</v>
      </c>
      <c r="F7" s="106">
        <v>64.93861892583121</v>
      </c>
      <c r="G7" s="34">
        <v>67.77987421383646</v>
      </c>
      <c r="H7" s="106">
        <v>91.74074074074075</v>
      </c>
      <c r="I7" s="106">
        <v>113.53818346136465</v>
      </c>
      <c r="J7" s="34">
        <v>90.34987556435664</v>
      </c>
      <c r="K7" s="34">
        <v>86.49416850175353</v>
      </c>
      <c r="L7" s="34">
        <v>100.44029800005826</v>
      </c>
      <c r="M7" s="35">
        <v>86.50248508946322</v>
      </c>
      <c r="N7" s="35">
        <v>118.60257589696411</v>
      </c>
      <c r="O7" s="34">
        <v>106.78576326978467</v>
      </c>
      <c r="P7" s="34">
        <v>121.2525354969574</v>
      </c>
      <c r="Q7" s="34">
        <v>87.36928702010968</v>
      </c>
      <c r="R7" s="34">
        <v>75.41033358414849</v>
      </c>
      <c r="S7" s="34">
        <v>50.68944099378882</v>
      </c>
      <c r="T7" s="109">
        <f t="shared" si="1"/>
        <v>1422.401915959824</v>
      </c>
      <c r="U7" s="123">
        <f t="shared" si="2"/>
        <v>16</v>
      </c>
      <c r="V7" s="106">
        <f t="shared" si="3"/>
        <v>-28.475907164895943</v>
      </c>
      <c r="W7" s="106">
        <f t="shared" si="4"/>
        <v>88.900119747489</v>
      </c>
      <c r="X7" s="182">
        <v>1990</v>
      </c>
      <c r="Y7" s="119">
        <f t="shared" si="5"/>
        <v>1170.3664830452853</v>
      </c>
    </row>
    <row r="8" spans="1:25" ht="12.75" customHeight="1">
      <c r="A8" s="107" t="s">
        <v>69</v>
      </c>
      <c r="B8" s="125" t="s">
        <v>69</v>
      </c>
      <c r="C8" s="220" t="s">
        <v>558</v>
      </c>
      <c r="D8" s="106">
        <v>85.88007437248218</v>
      </c>
      <c r="E8" s="108">
        <v>86.54067723571706</v>
      </c>
      <c r="F8" s="106">
        <v>80.02813299232737</v>
      </c>
      <c r="G8" s="34">
        <v>69.5036196439053</v>
      </c>
      <c r="H8" s="106">
        <v>73.68518518518519</v>
      </c>
      <c r="I8" s="106">
        <v>103.94160583941604</v>
      </c>
      <c r="J8" s="34">
        <v>87.61763083400655</v>
      </c>
      <c r="K8" s="34">
        <v>90.67998628022639</v>
      </c>
      <c r="L8" s="34">
        <v>90.02870722923667</v>
      </c>
      <c r="M8" s="35">
        <v>97.1643598615917</v>
      </c>
      <c r="N8" s="35">
        <v>119.02796717901306</v>
      </c>
      <c r="O8" s="34">
        <v>109.93092152115084</v>
      </c>
      <c r="P8" s="34">
        <v>119.68352853227015</v>
      </c>
      <c r="Q8" s="34">
        <v>74.75502742230347</v>
      </c>
      <c r="R8" s="34">
        <v>72.95396171553188</v>
      </c>
      <c r="S8" s="34"/>
      <c r="T8" s="109">
        <f t="shared" si="1"/>
        <v>1361.421385844364</v>
      </c>
      <c r="U8" s="123">
        <f t="shared" si="2"/>
        <v>15</v>
      </c>
      <c r="V8" s="106">
        <f t="shared" si="3"/>
        <v>-89.45643728035589</v>
      </c>
      <c r="W8" s="106">
        <f t="shared" si="4"/>
        <v>90.76142572295761</v>
      </c>
      <c r="X8" s="182">
        <v>1964</v>
      </c>
      <c r="Y8" s="119">
        <f t="shared" si="5"/>
        <v>1145.2786192997419</v>
      </c>
    </row>
    <row r="9" spans="1:25" ht="12.75" customHeight="1">
      <c r="A9" s="107" t="s">
        <v>70</v>
      </c>
      <c r="B9" s="125" t="s">
        <v>70</v>
      </c>
      <c r="C9" s="209" t="s">
        <v>537</v>
      </c>
      <c r="D9" s="106">
        <v>105</v>
      </c>
      <c r="E9" s="108">
        <v>73.09104177313682</v>
      </c>
      <c r="F9" s="106">
        <v>71.58823529411765</v>
      </c>
      <c r="G9" s="34">
        <v>74.9212865002116</v>
      </c>
      <c r="H9" s="106">
        <v>67.20370370370371</v>
      </c>
      <c r="I9" s="106">
        <v>97.38317757009344</v>
      </c>
      <c r="J9" s="34">
        <v>100.6000086467836</v>
      </c>
      <c r="K9" s="34">
        <v>70.32426778242679</v>
      </c>
      <c r="L9" s="34">
        <v>84.09107908745852</v>
      </c>
      <c r="M9" s="35">
        <v>76.06638983285217</v>
      </c>
      <c r="N9" s="35">
        <v>111.0948384389425</v>
      </c>
      <c r="O9" s="34">
        <v>101.08778869465357</v>
      </c>
      <c r="P9" s="34">
        <v>113.67821436875147</v>
      </c>
      <c r="Q9" s="34">
        <v>78.72212065813528</v>
      </c>
      <c r="R9" s="34">
        <v>65.08602150537635</v>
      </c>
      <c r="S9" s="34">
        <v>50.06832298136646</v>
      </c>
      <c r="T9" s="109">
        <f t="shared" si="1"/>
        <v>1340.0064968380098</v>
      </c>
      <c r="U9" s="123">
        <f t="shared" si="2"/>
        <v>16</v>
      </c>
      <c r="V9" s="106">
        <f t="shared" si="3"/>
        <v>-110.8713262867102</v>
      </c>
      <c r="W9" s="106">
        <f t="shared" si="4"/>
        <v>83.75040605237561</v>
      </c>
      <c r="X9" s="182">
        <v>1985</v>
      </c>
      <c r="Y9" s="119">
        <f t="shared" si="5"/>
        <v>1087.3241808651367</v>
      </c>
    </row>
    <row r="10" spans="1:25" ht="12.75" customHeight="1">
      <c r="A10" s="107" t="s">
        <v>71</v>
      </c>
      <c r="B10" s="125" t="s">
        <v>73</v>
      </c>
      <c r="C10" s="209" t="s">
        <v>567</v>
      </c>
      <c r="D10" s="106">
        <v>79.84944078004015</v>
      </c>
      <c r="E10" s="108">
        <v>85.27084226765655</v>
      </c>
      <c r="F10" s="106">
        <v>41.40920716112532</v>
      </c>
      <c r="G10" s="34">
        <v>59.782492482459055</v>
      </c>
      <c r="H10" s="106">
        <v>74.14814814814815</v>
      </c>
      <c r="I10" s="106">
        <v>95.46481954064892</v>
      </c>
      <c r="J10" s="34">
        <v>89.81553303081712</v>
      </c>
      <c r="K10" s="34">
        <v>82.37938511577481</v>
      </c>
      <c r="L10" s="34">
        <v>82.60513244387607</v>
      </c>
      <c r="M10" s="35">
        <v>92.93147429468452</v>
      </c>
      <c r="N10" s="35">
        <v>116.38747619581046</v>
      </c>
      <c r="O10" s="34">
        <v>101.11692621904518</v>
      </c>
      <c r="P10" s="34">
        <v>109.83584738243124</v>
      </c>
      <c r="Q10" s="34">
        <v>79.52650822669104</v>
      </c>
      <c r="R10" s="34">
        <v>57.548889938592346</v>
      </c>
      <c r="S10" s="34">
        <v>63.11180124223602</v>
      </c>
      <c r="T10" s="109">
        <f t="shared" si="1"/>
        <v>1311.1839244700368</v>
      </c>
      <c r="U10" s="123">
        <f t="shared" si="2"/>
        <v>16</v>
      </c>
      <c r="V10" s="106">
        <f t="shared" si="3"/>
        <v>-139.69389865468315</v>
      </c>
      <c r="W10" s="106">
        <f t="shared" si="4"/>
        <v>81.9489952793773</v>
      </c>
      <c r="X10" s="182">
        <v>1974</v>
      </c>
      <c r="Y10" s="119">
        <f t="shared" si="5"/>
        <v>1089.3315336456244</v>
      </c>
    </row>
    <row r="11" spans="1:25" ht="12.75" customHeight="1">
      <c r="A11" s="107" t="s">
        <v>72</v>
      </c>
      <c r="B11" s="125" t="s">
        <v>74</v>
      </c>
      <c r="C11" s="209" t="s">
        <v>586</v>
      </c>
      <c r="D11" s="106">
        <v>72.28538283062645</v>
      </c>
      <c r="E11" s="108">
        <v>92.78983452119657</v>
      </c>
      <c r="F11" s="106">
        <v>58.033248081841435</v>
      </c>
      <c r="G11" s="34">
        <v>76.09677419354837</v>
      </c>
      <c r="H11" s="106">
        <v>77.85185185185185</v>
      </c>
      <c r="I11" s="106">
        <v>96.0470242468773</v>
      </c>
      <c r="J11" s="34">
        <v>84.78322276742055</v>
      </c>
      <c r="K11" s="34">
        <v>81.57291746493983</v>
      </c>
      <c r="L11" s="34">
        <v>83.53577633865108</v>
      </c>
      <c r="M11" s="35">
        <v>87.06883674768548</v>
      </c>
      <c r="N11" s="35">
        <v>100.91351154091781</v>
      </c>
      <c r="O11" s="34">
        <v>99.38872255489022</v>
      </c>
      <c r="P11" s="34">
        <v>109.09890109890111</v>
      </c>
      <c r="Q11" s="34">
        <v>69.78244972577696</v>
      </c>
      <c r="R11" s="34">
        <v>56.12845049687156</v>
      </c>
      <c r="S11" s="34">
        <v>59.38509316770186</v>
      </c>
      <c r="T11" s="109">
        <f t="shared" si="1"/>
        <v>1304.7619976296987</v>
      </c>
      <c r="U11" s="123">
        <f t="shared" si="2"/>
        <v>16</v>
      </c>
      <c r="V11" s="106">
        <f t="shared" si="3"/>
        <v>-146.11582549502123</v>
      </c>
      <c r="W11" s="106">
        <f t="shared" si="4"/>
        <v>81.54762485185617</v>
      </c>
      <c r="X11" s="182">
        <v>1965</v>
      </c>
      <c r="Y11" s="119">
        <f t="shared" si="5"/>
        <v>1061.4327561575067</v>
      </c>
    </row>
    <row r="12" spans="1:25" ht="12.75" customHeight="1">
      <c r="A12" s="107" t="s">
        <v>73</v>
      </c>
      <c r="B12" s="125" t="s">
        <v>72</v>
      </c>
      <c r="C12" s="209" t="s">
        <v>559</v>
      </c>
      <c r="D12" s="106">
        <v>84.88980716253444</v>
      </c>
      <c r="E12" s="108">
        <v>94.52100337188416</v>
      </c>
      <c r="F12" s="106"/>
      <c r="G12" s="34">
        <v>72.68019680196801</v>
      </c>
      <c r="H12" s="106">
        <v>57.94444444444444</v>
      </c>
      <c r="I12" s="106">
        <v>97.99547852298417</v>
      </c>
      <c r="J12" s="34">
        <v>76.88191160216964</v>
      </c>
      <c r="K12" s="34">
        <v>80.21830773863294</v>
      </c>
      <c r="L12" s="34">
        <v>91.76166349083692</v>
      </c>
      <c r="M12" s="35">
        <v>101.13501582643073</v>
      </c>
      <c r="N12" s="35">
        <v>122.70836346107495</v>
      </c>
      <c r="O12" s="34">
        <v>109.64158977998581</v>
      </c>
      <c r="P12" s="34">
        <v>115.8540076335878</v>
      </c>
      <c r="Q12" s="34">
        <v>65.57769652650822</v>
      </c>
      <c r="R12" s="34">
        <v>77.94807892004155</v>
      </c>
      <c r="S12" s="34">
        <v>50.68944099378882</v>
      </c>
      <c r="T12" s="109">
        <f t="shared" si="1"/>
        <v>1300.4470062768726</v>
      </c>
      <c r="U12" s="123">
        <f t="shared" si="2"/>
        <v>15</v>
      </c>
      <c r="V12" s="106">
        <f t="shared" si="3"/>
        <v>-150.43081684784738</v>
      </c>
      <c r="W12" s="106">
        <f t="shared" si="4"/>
        <v>86.69646708512484</v>
      </c>
      <c r="X12" s="182">
        <v>1970</v>
      </c>
      <c r="Y12" s="119">
        <f t="shared" si="5"/>
        <v>1126.2354243121313</v>
      </c>
    </row>
    <row r="13" spans="1:25" ht="12.75" customHeight="1">
      <c r="A13" s="107" t="s">
        <v>74</v>
      </c>
      <c r="B13" s="125" t="s">
        <v>71</v>
      </c>
      <c r="C13" s="209" t="s">
        <v>566</v>
      </c>
      <c r="D13" s="106">
        <v>80.23782069760739</v>
      </c>
      <c r="E13" s="108">
        <v>72.21774778696852</v>
      </c>
      <c r="F13" s="106">
        <v>51.89514066496164</v>
      </c>
      <c r="G13" s="34">
        <v>74.55789473684209</v>
      </c>
      <c r="H13" s="106">
        <v>68.12962962962963</v>
      </c>
      <c r="I13" s="106">
        <v>88.24925816023737</v>
      </c>
      <c r="J13" s="34">
        <v>91.43229888787822</v>
      </c>
      <c r="K13" s="34">
        <v>96.15124977193942</v>
      </c>
      <c r="L13" s="34">
        <v>88.15587358878582</v>
      </c>
      <c r="M13" s="35">
        <v>82.47747032620165</v>
      </c>
      <c r="N13" s="35">
        <v>108.9436849622526</v>
      </c>
      <c r="O13" s="34">
        <v>103.46052631578947</v>
      </c>
      <c r="P13" s="34">
        <v>107.24833655290836</v>
      </c>
      <c r="Q13" s="34">
        <v>90.84277879341865</v>
      </c>
      <c r="R13" s="34">
        <v>58.545935545935556</v>
      </c>
      <c r="S13" s="34">
        <v>30.81366459627329</v>
      </c>
      <c r="T13" s="109">
        <f t="shared" si="1"/>
        <v>1293.3593110176298</v>
      </c>
      <c r="U13" s="123">
        <f t="shared" si="2"/>
        <v>16</v>
      </c>
      <c r="V13" s="106">
        <f t="shared" si="3"/>
        <v>-157.51851210709015</v>
      </c>
      <c r="W13" s="106">
        <f t="shared" si="4"/>
        <v>80.83495693860186</v>
      </c>
      <c r="X13" s="182">
        <v>1989</v>
      </c>
      <c r="Y13" s="119">
        <f t="shared" si="5"/>
        <v>1083.9749405808298</v>
      </c>
    </row>
    <row r="14" spans="1:25" ht="12.75" customHeight="1">
      <c r="A14" s="107" t="s">
        <v>75</v>
      </c>
      <c r="B14" s="125" t="s">
        <v>76</v>
      </c>
      <c r="C14" s="209" t="s">
        <v>593</v>
      </c>
      <c r="D14" s="106">
        <v>69.95769039323048</v>
      </c>
      <c r="E14" s="108">
        <v>69.78474197260155</v>
      </c>
      <c r="F14" s="106">
        <v>68.0076726342711</v>
      </c>
      <c r="G14" s="34">
        <v>49.72807258729723</v>
      </c>
      <c r="H14" s="106">
        <v>72.29629629629629</v>
      </c>
      <c r="I14" s="106">
        <v>91.70072739868374</v>
      </c>
      <c r="J14" s="34">
        <v>87.75185225239632</v>
      </c>
      <c r="K14" s="34">
        <v>56.87684959244068</v>
      </c>
      <c r="L14" s="34">
        <v>83.43660038961755</v>
      </c>
      <c r="M14" s="35">
        <v>81.0646367009406</v>
      </c>
      <c r="N14" s="35">
        <v>109.82146542827658</v>
      </c>
      <c r="O14" s="34">
        <v>104.92226243130948</v>
      </c>
      <c r="P14" s="34">
        <v>109.76507092198582</v>
      </c>
      <c r="Q14" s="34">
        <v>79.17915904936015</v>
      </c>
      <c r="R14" s="34">
        <v>63.57490558120017</v>
      </c>
      <c r="S14" s="34">
        <v>37.024844720496894</v>
      </c>
      <c r="T14" s="109">
        <f t="shared" si="1"/>
        <v>1234.8928483504046</v>
      </c>
      <c r="U14" s="123">
        <f t="shared" si="2"/>
        <v>16</v>
      </c>
      <c r="V14" s="106">
        <f t="shared" si="3"/>
        <v>-215.98497477431533</v>
      </c>
      <c r="W14" s="106">
        <f t="shared" si="4"/>
        <v>77.18080302190029</v>
      </c>
      <c r="X14" s="182">
        <v>1975</v>
      </c>
      <c r="Y14" s="119">
        <f t="shared" si="5"/>
        <v>1027.6881758689697</v>
      </c>
    </row>
    <row r="15" spans="1:25" ht="12.75" customHeight="1">
      <c r="A15" s="107" t="s">
        <v>76</v>
      </c>
      <c r="B15" s="125" t="s">
        <v>75</v>
      </c>
      <c r="C15" s="209" t="s">
        <v>549</v>
      </c>
      <c r="D15" s="106">
        <v>90.9117840684661</v>
      </c>
      <c r="E15" s="108">
        <v>102.77548975957258</v>
      </c>
      <c r="F15" s="106">
        <v>54.452685421994886</v>
      </c>
      <c r="G15" s="34">
        <v>82.19384902143521</v>
      </c>
      <c r="H15" s="106">
        <v>70.9074074074074</v>
      </c>
      <c r="I15" s="106">
        <v>99.31034482758619</v>
      </c>
      <c r="J15" s="34">
        <v>98.37258877326755</v>
      </c>
      <c r="K15" s="34">
        <v>89.68514280871261</v>
      </c>
      <c r="L15" s="34">
        <v>88.82612891755981</v>
      </c>
      <c r="M15" s="35">
        <v>87.13647767185147</v>
      </c>
      <c r="N15" s="35"/>
      <c r="O15" s="34">
        <v>97.46323976181796</v>
      </c>
      <c r="P15" s="34">
        <v>108.3754355400697</v>
      </c>
      <c r="Q15" s="34">
        <v>93.10968921389396</v>
      </c>
      <c r="R15" s="34">
        <v>66.20744389709908</v>
      </c>
      <c r="S15" s="34"/>
      <c r="T15" s="109">
        <f t="shared" si="1"/>
        <v>1229.7277070907344</v>
      </c>
      <c r="U15" s="123">
        <f t="shared" si="2"/>
        <v>14</v>
      </c>
      <c r="V15" s="106">
        <f t="shared" si="3"/>
        <v>-221.15011603398557</v>
      </c>
      <c r="W15" s="106">
        <f t="shared" si="4"/>
        <v>87.83769336362388</v>
      </c>
      <c r="X15" s="182">
        <v>1980</v>
      </c>
      <c r="Y15" s="119">
        <f t="shared" si="5"/>
        <v>1109.0675777716406</v>
      </c>
    </row>
    <row r="16" spans="1:25" ht="12.75" customHeight="1">
      <c r="A16" s="107" t="s">
        <v>77</v>
      </c>
      <c r="B16" s="125" t="s">
        <v>81</v>
      </c>
      <c r="C16" s="209" t="s">
        <v>584</v>
      </c>
      <c r="D16" s="106">
        <v>73.03962460896767</v>
      </c>
      <c r="E16" s="108">
        <v>92.82870184745397</v>
      </c>
      <c r="F16" s="106">
        <v>63.14833759590793</v>
      </c>
      <c r="G16" s="34">
        <v>67.21689023238238</v>
      </c>
      <c r="H16" s="106">
        <v>100.53703703703704</v>
      </c>
      <c r="I16" s="106">
        <v>95.54744525547444</v>
      </c>
      <c r="J16" s="34">
        <v>95.78888207041257</v>
      </c>
      <c r="K16" s="34"/>
      <c r="L16" s="34">
        <v>83.80799505362535</v>
      </c>
      <c r="M16" s="35">
        <v>78.22027482138351</v>
      </c>
      <c r="N16" s="35">
        <v>101.34373852368711</v>
      </c>
      <c r="O16" s="34">
        <v>101.93200877306154</v>
      </c>
      <c r="P16" s="34">
        <v>109.87128273413228</v>
      </c>
      <c r="Q16" s="34">
        <v>84.48080438756855</v>
      </c>
      <c r="R16" s="34"/>
      <c r="S16" s="34">
        <v>81.12422360248446</v>
      </c>
      <c r="T16" s="109">
        <f t="shared" si="1"/>
        <v>1228.8872465435788</v>
      </c>
      <c r="U16" s="123">
        <f t="shared" si="2"/>
        <v>14</v>
      </c>
      <c r="V16" s="106">
        <f t="shared" si="3"/>
        <v>-221.9905765811411</v>
      </c>
      <c r="W16" s="106">
        <f t="shared" si="4"/>
        <v>87.77766046739849</v>
      </c>
      <c r="X16" s="182">
        <v>1966</v>
      </c>
      <c r="Y16" s="119">
        <f t="shared" si="5"/>
        <v>1098.5220187152886</v>
      </c>
    </row>
    <row r="17" spans="1:25" ht="12.75" customHeight="1">
      <c r="A17" s="107" t="s">
        <v>78</v>
      </c>
      <c r="B17" s="125" t="s">
        <v>77</v>
      </c>
      <c r="C17" s="209" t="s">
        <v>550</v>
      </c>
      <c r="D17" s="106">
        <v>90.742444152431</v>
      </c>
      <c r="E17" s="108">
        <v>64.04702484382713</v>
      </c>
      <c r="F17" s="106">
        <v>56.754475703324815</v>
      </c>
      <c r="G17" s="34">
        <v>62.29867411025819</v>
      </c>
      <c r="H17" s="106">
        <v>75.53703703703704</v>
      </c>
      <c r="I17" s="106">
        <v>92.22609909281228</v>
      </c>
      <c r="J17" s="34">
        <v>94.5429637900588</v>
      </c>
      <c r="K17" s="34">
        <v>76.40202944118907</v>
      </c>
      <c r="L17" s="34">
        <v>77.27333155114988</v>
      </c>
      <c r="M17" s="35">
        <v>78.43385069568788</v>
      </c>
      <c r="N17" s="35">
        <v>98.60902520712145</v>
      </c>
      <c r="O17" s="34">
        <v>88.34856050143418</v>
      </c>
      <c r="P17" s="34">
        <v>104.09923821288864</v>
      </c>
      <c r="Q17" s="34">
        <v>79.58135283363802</v>
      </c>
      <c r="R17" s="34">
        <v>52.47729220222794</v>
      </c>
      <c r="S17" s="34">
        <v>27.08695652173913</v>
      </c>
      <c r="T17" s="109">
        <f t="shared" si="1"/>
        <v>1218.4603558968256</v>
      </c>
      <c r="U17" s="123">
        <f t="shared" si="2"/>
        <v>16</v>
      </c>
      <c r="V17" s="106">
        <f t="shared" si="3"/>
        <v>-232.41746722789435</v>
      </c>
      <c r="W17" s="106">
        <f t="shared" si="4"/>
        <v>76.1537722435516</v>
      </c>
      <c r="X17" s="182">
        <v>1981</v>
      </c>
      <c r="Y17" s="119">
        <f t="shared" si="5"/>
        <v>1019.8429573592754</v>
      </c>
    </row>
    <row r="18" spans="1:25" ht="12.75" customHeight="1">
      <c r="A18" s="107" t="s">
        <v>79</v>
      </c>
      <c r="B18" s="125" t="s">
        <v>84</v>
      </c>
      <c r="C18" s="209" t="s">
        <v>568</v>
      </c>
      <c r="D18" s="106">
        <v>79.04255319148938</v>
      </c>
      <c r="E18" s="108">
        <v>67.28302082254221</v>
      </c>
      <c r="F18" s="106">
        <v>49.84910485933504</v>
      </c>
      <c r="G18" s="34">
        <v>75.04323866044933</v>
      </c>
      <c r="H18" s="106">
        <v>50.074074074074076</v>
      </c>
      <c r="I18" s="106">
        <v>93.84944702104886</v>
      </c>
      <c r="J18" s="34">
        <v>92.18824166254791</v>
      </c>
      <c r="K18" s="34">
        <v>74.64522199763016</v>
      </c>
      <c r="L18" s="34">
        <v>70.09254837169078</v>
      </c>
      <c r="M18" s="35">
        <v>75.47779072322675</v>
      </c>
      <c r="N18" s="35">
        <v>96.36397684712291</v>
      </c>
      <c r="O18" s="34">
        <v>76.78462874511507</v>
      </c>
      <c r="P18" s="34">
        <v>102.35625251306797</v>
      </c>
      <c r="Q18" s="34">
        <v>73.78610603290676</v>
      </c>
      <c r="R18" s="34">
        <v>59.97089294523927</v>
      </c>
      <c r="S18" s="34">
        <v>64.35403726708074</v>
      </c>
      <c r="T18" s="109">
        <f t="shared" si="1"/>
        <v>1201.161135734567</v>
      </c>
      <c r="U18" s="123">
        <f t="shared" si="2"/>
        <v>16</v>
      </c>
      <c r="V18" s="106">
        <f t="shared" si="3"/>
        <v>-249.71668739015286</v>
      </c>
      <c r="W18" s="106">
        <f t="shared" si="4"/>
        <v>75.07257098341044</v>
      </c>
      <c r="X18" s="182">
        <v>1978</v>
      </c>
      <c r="Y18" s="119">
        <f t="shared" si="5"/>
        <v>976.9130265888382</v>
      </c>
    </row>
    <row r="19" spans="1:25" ht="12.75" customHeight="1">
      <c r="A19" s="107" t="s">
        <v>80</v>
      </c>
      <c r="B19" s="125" t="s">
        <v>78</v>
      </c>
      <c r="C19" s="209" t="s">
        <v>569</v>
      </c>
      <c r="D19" s="106">
        <v>78.52112676056338</v>
      </c>
      <c r="E19" s="108">
        <v>75.47209374775336</v>
      </c>
      <c r="F19" s="106">
        <v>63.65984654731458</v>
      </c>
      <c r="G19" s="34">
        <v>82.32322053675611</v>
      </c>
      <c r="H19" s="106">
        <v>70.44444444444444</v>
      </c>
      <c r="I19" s="106">
        <v>95.54744525547444</v>
      </c>
      <c r="J19" s="34">
        <v>102.13984522452242</v>
      </c>
      <c r="K19" s="34">
        <v>79.70654205607475</v>
      </c>
      <c r="L19" s="34">
        <v>76.96657820355146</v>
      </c>
      <c r="M19" s="35"/>
      <c r="N19" s="35">
        <v>101.03765652134175</v>
      </c>
      <c r="O19" s="34">
        <v>86.51227563441304</v>
      </c>
      <c r="P19" s="34">
        <v>111.90714610832956</v>
      </c>
      <c r="Q19" s="34">
        <v>83.2742230347349</v>
      </c>
      <c r="R19" s="34">
        <v>50.92894496555161</v>
      </c>
      <c r="S19" s="34">
        <v>41.993788819875775</v>
      </c>
      <c r="T19" s="109">
        <f t="shared" si="1"/>
        <v>1200.4351778607015</v>
      </c>
      <c r="U19" s="123">
        <f t="shared" si="2"/>
        <v>15</v>
      </c>
      <c r="V19" s="106">
        <f t="shared" si="3"/>
        <v>-250.44264526401844</v>
      </c>
      <c r="W19" s="106">
        <f t="shared" si="4"/>
        <v>80.0290118573801</v>
      </c>
      <c r="X19" s="182">
        <v>1977</v>
      </c>
      <c r="Y19" s="119">
        <f t="shared" si="5"/>
        <v>1043.8525975279595</v>
      </c>
    </row>
    <row r="20" spans="1:25" ht="12.75" customHeight="1">
      <c r="A20" s="107" t="s">
        <v>81</v>
      </c>
      <c r="B20" s="125" t="s">
        <v>80</v>
      </c>
      <c r="C20" s="209" t="s">
        <v>640</v>
      </c>
      <c r="D20" s="106"/>
      <c r="E20" s="108">
        <v>75.4150506124247</v>
      </c>
      <c r="F20" s="106">
        <v>48.31457800511509</v>
      </c>
      <c r="G20" s="34">
        <v>67.74285714285713</v>
      </c>
      <c r="H20" s="106">
        <v>70.9074074074074</v>
      </c>
      <c r="I20" s="106">
        <v>101.01761252446184</v>
      </c>
      <c r="J20" s="34">
        <v>88.37774776807575</v>
      </c>
      <c r="K20" s="34">
        <v>82.4213544088021</v>
      </c>
      <c r="L20" s="34">
        <v>88.63506996934355</v>
      </c>
      <c r="M20" s="35">
        <v>76.79244482173175</v>
      </c>
      <c r="N20" s="35">
        <v>111.42393594605983</v>
      </c>
      <c r="O20" s="34">
        <v>108.72648132547037</v>
      </c>
      <c r="P20" s="34">
        <v>115.83353207727166</v>
      </c>
      <c r="Q20" s="34">
        <v>64.29798903107861</v>
      </c>
      <c r="R20" s="34">
        <v>51.74630645842129</v>
      </c>
      <c r="S20" s="34">
        <v>46.3416149068323</v>
      </c>
      <c r="T20" s="109">
        <f t="shared" si="1"/>
        <v>1197.9939824053536</v>
      </c>
      <c r="U20" s="123">
        <f t="shared" si="2"/>
        <v>15</v>
      </c>
      <c r="V20" s="106">
        <f t="shared" si="3"/>
        <v>-252.8838407193664</v>
      </c>
      <c r="W20" s="106">
        <f t="shared" si="4"/>
        <v>79.86626549369024</v>
      </c>
      <c r="X20" s="182">
        <v>1981</v>
      </c>
      <c r="Y20" s="119">
        <f t="shared" si="5"/>
        <v>1051.5914830349848</v>
      </c>
    </row>
    <row r="21" spans="1:25" ht="12.75">
      <c r="A21" s="107" t="s">
        <v>82</v>
      </c>
      <c r="B21" s="125" t="s">
        <v>83</v>
      </c>
      <c r="C21" s="209" t="s">
        <v>603</v>
      </c>
      <c r="D21" s="106">
        <v>65.45865184155663</v>
      </c>
      <c r="E21" s="108">
        <v>77.78963293255833</v>
      </c>
      <c r="F21" s="106">
        <v>45.75703324808184</v>
      </c>
      <c r="G21" s="34">
        <v>68.29004994237417</v>
      </c>
      <c r="H21" s="106">
        <v>77.85185185185185</v>
      </c>
      <c r="I21" s="106">
        <v>96.32743362831857</v>
      </c>
      <c r="J21" s="34">
        <v>80.56561037066035</v>
      </c>
      <c r="K21" s="34">
        <v>86.05126541207007</v>
      </c>
      <c r="L21" s="34">
        <v>84.93300284084049</v>
      </c>
      <c r="M21" s="35">
        <v>56.215436415997225</v>
      </c>
      <c r="N21" s="35">
        <v>102.37558247903075</v>
      </c>
      <c r="O21" s="34">
        <v>99.74304336926548</v>
      </c>
      <c r="P21" s="34">
        <v>107.64832793959008</v>
      </c>
      <c r="Q21" s="34">
        <v>56.80255941499086</v>
      </c>
      <c r="R21" s="34">
        <v>38.13447730315201</v>
      </c>
      <c r="S21" s="34">
        <v>45.72049689440994</v>
      </c>
      <c r="T21" s="109">
        <f t="shared" si="1"/>
        <v>1189.6644558847483</v>
      </c>
      <c r="U21" s="123">
        <f t="shared" si="2"/>
        <v>16</v>
      </c>
      <c r="V21" s="106">
        <f t="shared" si="3"/>
        <v>-261.2133672399716</v>
      </c>
      <c r="W21" s="106">
        <f t="shared" si="4"/>
        <v>74.35402849279677</v>
      </c>
      <c r="X21" s="182">
        <v>1957</v>
      </c>
      <c r="Y21" s="119">
        <f t="shared" si="5"/>
        <v>1003.8370120231075</v>
      </c>
    </row>
    <row r="22" spans="1:25" ht="12.75">
      <c r="A22" s="107" t="s">
        <v>83</v>
      </c>
      <c r="B22" s="125" t="s">
        <v>85</v>
      </c>
      <c r="C22" s="209" t="s">
        <v>855</v>
      </c>
      <c r="D22" s="106">
        <v>74.6</v>
      </c>
      <c r="E22" s="108">
        <v>68.40500730143278</v>
      </c>
      <c r="F22" s="106">
        <v>43.710997442455245</v>
      </c>
      <c r="G22" s="34"/>
      <c r="H22" s="106">
        <v>67.20370370370371</v>
      </c>
      <c r="I22" s="106">
        <v>85.92356687898089</v>
      </c>
      <c r="J22" s="34">
        <v>98.29646348459934</v>
      </c>
      <c r="K22" s="34">
        <v>60.8181107200715</v>
      </c>
      <c r="L22" s="34">
        <v>88.08508675561667</v>
      </c>
      <c r="M22" s="35">
        <v>78.37827225130889</v>
      </c>
      <c r="N22" s="35">
        <v>109.66323377960865</v>
      </c>
      <c r="O22" s="34">
        <v>105.78851104186425</v>
      </c>
      <c r="P22" s="34">
        <v>105.13569937369522</v>
      </c>
      <c r="Q22" s="34">
        <v>91.59232175502741</v>
      </c>
      <c r="R22" s="34">
        <v>57.27711975935326</v>
      </c>
      <c r="S22" s="34">
        <v>32.05590062111801</v>
      </c>
      <c r="T22" s="109">
        <f t="shared" si="1"/>
        <v>1166.933994868836</v>
      </c>
      <c r="U22" s="123">
        <f t="shared" si="2"/>
        <v>15</v>
      </c>
      <c r="V22" s="106">
        <f t="shared" si="3"/>
        <v>-283.943828255884</v>
      </c>
      <c r="W22" s="106">
        <f t="shared" si="4"/>
        <v>77.7955996579224</v>
      </c>
      <c r="X22" s="182">
        <v>1976</v>
      </c>
      <c r="Y22" s="119">
        <f t="shared" si="5"/>
        <v>1033.8899770459093</v>
      </c>
    </row>
    <row r="23" spans="1:25" ht="12.75">
      <c r="A23" s="107" t="s">
        <v>84</v>
      </c>
      <c r="B23" s="125" t="s">
        <v>86</v>
      </c>
      <c r="C23" s="209" t="s">
        <v>575</v>
      </c>
      <c r="D23" s="106">
        <v>75.48339184445045</v>
      </c>
      <c r="E23" s="108"/>
      <c r="F23" s="106">
        <v>49.08184143222506</v>
      </c>
      <c r="G23" s="34">
        <v>71.70830806549422</v>
      </c>
      <c r="H23" s="106">
        <v>79.24074074074075</v>
      </c>
      <c r="I23" s="106">
        <v>100.38834951456309</v>
      </c>
      <c r="J23" s="34">
        <v>96.37918793834345</v>
      </c>
      <c r="K23" s="34">
        <v>82.00963391136801</v>
      </c>
      <c r="L23" s="34">
        <v>93.58933845642825</v>
      </c>
      <c r="M23" s="35">
        <v>68.4737276837468</v>
      </c>
      <c r="N23" s="35">
        <v>109.68692695992583</v>
      </c>
      <c r="O23" s="34">
        <v>110.54009467795152</v>
      </c>
      <c r="P23" s="34">
        <v>112.88807001381852</v>
      </c>
      <c r="Q23" s="34">
        <v>78.3016453382084</v>
      </c>
      <c r="R23" s="34"/>
      <c r="S23" s="34">
        <v>36.40372670807454</v>
      </c>
      <c r="T23" s="109">
        <f t="shared" si="1"/>
        <v>1164.1749832853388</v>
      </c>
      <c r="U23" s="123">
        <f t="shared" si="2"/>
        <v>14</v>
      </c>
      <c r="V23" s="106">
        <f t="shared" si="3"/>
        <v>-286.7028398393811</v>
      </c>
      <c r="W23" s="106">
        <f t="shared" si="4"/>
        <v>83.15535594895277</v>
      </c>
      <c r="X23" s="182">
        <v>1978</v>
      </c>
      <c r="Y23" s="119">
        <f t="shared" si="5"/>
        <v>1078.6894151450392</v>
      </c>
    </row>
    <row r="24" spans="1:25" ht="12.75">
      <c r="A24" s="107" t="s">
        <v>85</v>
      </c>
      <c r="B24" s="125" t="s">
        <v>87</v>
      </c>
      <c r="C24" s="209" t="s">
        <v>725</v>
      </c>
      <c r="D24" s="106">
        <v>76.84145334434352</v>
      </c>
      <c r="E24" s="108"/>
      <c r="F24" s="106">
        <v>39.36317135549872</v>
      </c>
      <c r="G24" s="34">
        <v>64.74386920980925</v>
      </c>
      <c r="H24" s="106">
        <v>55.166666666666664</v>
      </c>
      <c r="I24" s="106">
        <v>89.5330870003359</v>
      </c>
      <c r="J24" s="34">
        <v>89.62120044748164</v>
      </c>
      <c r="K24" s="34">
        <v>75.80498866213152</v>
      </c>
      <c r="L24" s="34">
        <v>79.18224507385501</v>
      </c>
      <c r="M24" s="35">
        <v>82.9157850190436</v>
      </c>
      <c r="N24" s="35">
        <v>109.70273055126223</v>
      </c>
      <c r="O24" s="34">
        <v>99.27752864972597</v>
      </c>
      <c r="P24" s="34">
        <v>108.94275060320247</v>
      </c>
      <c r="Q24" s="34">
        <v>77.13162705667276</v>
      </c>
      <c r="R24" s="34">
        <v>64.54338094222982</v>
      </c>
      <c r="S24" s="34">
        <v>48.20496894409938</v>
      </c>
      <c r="T24" s="109">
        <f t="shared" si="1"/>
        <v>1160.9754535263585</v>
      </c>
      <c r="U24" s="123">
        <f t="shared" si="2"/>
        <v>15</v>
      </c>
      <c r="V24" s="106">
        <f t="shared" si="3"/>
        <v>-289.9023695983615</v>
      </c>
      <c r="W24" s="106">
        <f t="shared" si="4"/>
        <v>77.3983635684239</v>
      </c>
      <c r="X24" s="182">
        <v>1976</v>
      </c>
      <c r="Y24" s="119">
        <f t="shared" si="5"/>
        <v>1018.2406465600939</v>
      </c>
    </row>
    <row r="25" spans="1:25" ht="12.75">
      <c r="A25" s="107" t="s">
        <v>86</v>
      </c>
      <c r="B25" s="125" t="s">
        <v>79</v>
      </c>
      <c r="C25" s="209" t="s">
        <v>634</v>
      </c>
      <c r="D25" s="106"/>
      <c r="E25" s="108">
        <v>82.6848469242695</v>
      </c>
      <c r="F25" s="106">
        <v>62.38107416879796</v>
      </c>
      <c r="G25" s="34"/>
      <c r="H25" s="106">
        <v>48.68518518518518</v>
      </c>
      <c r="I25" s="106">
        <v>98.4090909090909</v>
      </c>
      <c r="J25" s="34">
        <v>97.9076865803386</v>
      </c>
      <c r="K25" s="34">
        <v>87.13052770014794</v>
      </c>
      <c r="L25" s="34">
        <v>93.24631202503352</v>
      </c>
      <c r="M25" s="35">
        <v>97.25301816964105</v>
      </c>
      <c r="N25" s="35">
        <v>116.79108509680324</v>
      </c>
      <c r="O25" s="34">
        <v>106.78576326978467</v>
      </c>
      <c r="P25" s="34">
        <v>108.64947552447553</v>
      </c>
      <c r="Q25" s="34">
        <v>74.26142595978061</v>
      </c>
      <c r="R25" s="34">
        <v>81.98768809849523</v>
      </c>
      <c r="S25" s="34"/>
      <c r="T25" s="109">
        <f t="shared" si="1"/>
        <v>1156.1731796118438</v>
      </c>
      <c r="U25" s="123">
        <f t="shared" si="2"/>
        <v>13</v>
      </c>
      <c r="V25" s="106">
        <f t="shared" si="3"/>
        <v>-294.70464351287615</v>
      </c>
      <c r="W25" s="106">
        <f t="shared" si="4"/>
        <v>88.93639843168029</v>
      </c>
      <c r="X25" s="182">
        <v>1960</v>
      </c>
      <c r="Y25" s="119">
        <f t="shared" si="5"/>
        <v>1107.4879944266586</v>
      </c>
    </row>
    <row r="26" spans="1:25" ht="12.75">
      <c r="A26" s="107" t="s">
        <v>87</v>
      </c>
      <c r="B26" s="125" t="s">
        <v>82</v>
      </c>
      <c r="C26" s="209" t="s">
        <v>539</v>
      </c>
      <c r="D26" s="106">
        <v>104.05123339658444</v>
      </c>
      <c r="E26" s="108">
        <v>67.32421672507103</v>
      </c>
      <c r="F26" s="106">
        <v>80.02813299232737</v>
      </c>
      <c r="G26" s="34">
        <v>70.98</v>
      </c>
      <c r="H26" s="106">
        <v>96.83333333333334</v>
      </c>
      <c r="I26" s="106">
        <v>86.32489586670938</v>
      </c>
      <c r="J26" s="34">
        <v>99.05769669718072</v>
      </c>
      <c r="K26" s="34">
        <v>81.91478716034177</v>
      </c>
      <c r="L26" s="34">
        <v>81.72978552939726</v>
      </c>
      <c r="M26" s="35">
        <v>88.31563361584806</v>
      </c>
      <c r="N26" s="35">
        <v>95.73914875684787</v>
      </c>
      <c r="O26" s="34">
        <v>89.80817302467123</v>
      </c>
      <c r="P26" s="34">
        <v>102.21107544141253</v>
      </c>
      <c r="Q26" s="34"/>
      <c r="R26" s="34"/>
      <c r="S26" s="34"/>
      <c r="T26" s="109">
        <f t="shared" si="1"/>
        <v>1144.318112539725</v>
      </c>
      <c r="U26" s="123">
        <f t="shared" si="2"/>
        <v>13</v>
      </c>
      <c r="V26" s="106">
        <f t="shared" si="3"/>
        <v>-306.55971058499495</v>
      </c>
      <c r="W26" s="106">
        <f t="shared" si="4"/>
        <v>88.02447019536346</v>
      </c>
      <c r="X26" s="182">
        <v>1986</v>
      </c>
      <c r="Y26" s="119">
        <f t="shared" si="5"/>
        <v>1076.993895814654</v>
      </c>
    </row>
    <row r="27" spans="1:25" ht="12.75">
      <c r="A27" s="107" t="s">
        <v>88</v>
      </c>
      <c r="B27" s="125" t="s">
        <v>89</v>
      </c>
      <c r="C27" s="209" t="s">
        <v>588</v>
      </c>
      <c r="D27" s="106">
        <v>71.92307692307693</v>
      </c>
      <c r="E27" s="108">
        <v>74.74449063858401</v>
      </c>
      <c r="F27" s="106">
        <v>47.547314578005114</v>
      </c>
      <c r="G27" s="34">
        <v>52.16112236042811</v>
      </c>
      <c r="H27" s="106">
        <v>69.51851851851852</v>
      </c>
      <c r="I27" s="106">
        <v>89.86162672966587</v>
      </c>
      <c r="J27" s="34">
        <v>83.77960246664014</v>
      </c>
      <c r="K27" s="34">
        <v>67.62221108047129</v>
      </c>
      <c r="L27" s="34">
        <v>66.23</v>
      </c>
      <c r="M27" s="35">
        <v>78.2709844875491</v>
      </c>
      <c r="N27" s="35">
        <v>40.69522897718206</v>
      </c>
      <c r="O27" s="34">
        <v>91.1893661893662</v>
      </c>
      <c r="P27" s="34">
        <v>101.04224240031584</v>
      </c>
      <c r="Q27" s="34">
        <v>70.02010968921388</v>
      </c>
      <c r="R27" s="34">
        <v>49.931642688775106</v>
      </c>
      <c r="S27" s="34">
        <v>41.37267080745342</v>
      </c>
      <c r="T27" s="109">
        <f t="shared" si="1"/>
        <v>1095.9102085352456</v>
      </c>
      <c r="U27" s="123">
        <f t="shared" si="2"/>
        <v>16</v>
      </c>
      <c r="V27" s="106">
        <f t="shared" si="3"/>
        <v>-354.96761458947435</v>
      </c>
      <c r="W27" s="106">
        <f t="shared" si="4"/>
        <v>68.49438803345285</v>
      </c>
      <c r="X27" s="182">
        <v>1964</v>
      </c>
      <c r="Y27" s="119">
        <f t="shared" si="5"/>
        <v>916.3633514838298</v>
      </c>
    </row>
    <row r="28" spans="1:25" ht="12.75">
      <c r="A28" s="107" t="s">
        <v>89</v>
      </c>
      <c r="B28" s="125" t="s">
        <v>93</v>
      </c>
      <c r="C28" s="209" t="s">
        <v>774</v>
      </c>
      <c r="D28" s="106">
        <v>92.90838666217581</v>
      </c>
      <c r="E28" s="108">
        <v>89.85065108415151</v>
      </c>
      <c r="F28" s="106">
        <v>55.987212276214834</v>
      </c>
      <c r="G28" s="34">
        <v>60.82579108540319</v>
      </c>
      <c r="H28" s="106">
        <v>71.37037037037037</v>
      </c>
      <c r="I28" s="106">
        <v>82.89881494986327</v>
      </c>
      <c r="J28" s="34">
        <v>79.66663655621018</v>
      </c>
      <c r="K28" s="34"/>
      <c r="L28" s="34">
        <v>77.27333155114988</v>
      </c>
      <c r="M28" s="35">
        <v>86.2030577408342</v>
      </c>
      <c r="N28" s="35"/>
      <c r="O28" s="34">
        <v>93.04747232682871</v>
      </c>
      <c r="P28" s="34">
        <v>95.83135174684472</v>
      </c>
      <c r="Q28" s="34">
        <v>71.77513711151735</v>
      </c>
      <c r="R28" s="34">
        <v>56.537320352341226</v>
      </c>
      <c r="S28" s="34">
        <v>73.67080745341616</v>
      </c>
      <c r="T28" s="109">
        <f t="shared" si="1"/>
        <v>1087.8463412673213</v>
      </c>
      <c r="U28" s="123">
        <f t="shared" si="2"/>
        <v>14</v>
      </c>
      <c r="V28" s="106">
        <f t="shared" si="3"/>
        <v>-363.0314818573986</v>
      </c>
      <c r="W28" s="106">
        <f t="shared" si="4"/>
        <v>77.70331009052295</v>
      </c>
      <c r="X28" s="182">
        <v>1974</v>
      </c>
      <c r="Y28" s="119">
        <f t="shared" si="5"/>
        <v>975.3218086387654</v>
      </c>
    </row>
    <row r="29" spans="1:25" ht="12.75">
      <c r="A29" s="107" t="s">
        <v>90</v>
      </c>
      <c r="B29" s="125" t="s">
        <v>96</v>
      </c>
      <c r="C29" s="209" t="s">
        <v>602</v>
      </c>
      <c r="D29" s="106">
        <v>67.05420827389443</v>
      </c>
      <c r="E29" s="108">
        <v>68.49444585771221</v>
      </c>
      <c r="F29" s="106">
        <v>49.33759590792839</v>
      </c>
      <c r="G29" s="34">
        <v>50.75217757797133</v>
      </c>
      <c r="H29" s="106">
        <v>61.64814814814815</v>
      </c>
      <c r="I29" s="106">
        <v>75.1558752997602</v>
      </c>
      <c r="J29" s="34">
        <v>72.10291045986895</v>
      </c>
      <c r="K29" s="34">
        <v>73.51813755742988</v>
      </c>
      <c r="L29" s="34">
        <v>68.17983004248939</v>
      </c>
      <c r="M29" s="35">
        <v>80.74223715271474</v>
      </c>
      <c r="N29" s="35">
        <v>93.82693250531133</v>
      </c>
      <c r="O29" s="34">
        <v>79.7516297860619</v>
      </c>
      <c r="P29" s="34">
        <v>93.85734563520228</v>
      </c>
      <c r="Q29" s="34">
        <v>70.56855575868373</v>
      </c>
      <c r="R29" s="34"/>
      <c r="S29" s="34">
        <v>68.08074534161491</v>
      </c>
      <c r="T29" s="109">
        <f t="shared" si="1"/>
        <v>1073.0707753047918</v>
      </c>
      <c r="U29" s="123">
        <f t="shared" si="2"/>
        <v>15</v>
      </c>
      <c r="V29" s="106">
        <f t="shared" si="3"/>
        <v>-377.80704781992813</v>
      </c>
      <c r="W29" s="106">
        <f t="shared" si="4"/>
        <v>71.53805168698612</v>
      </c>
      <c r="X29" s="182">
        <v>1966</v>
      </c>
      <c r="Y29" s="119">
        <f t="shared" si="5"/>
        <v>911.332853670744</v>
      </c>
    </row>
    <row r="30" spans="1:25" ht="12.75">
      <c r="A30" s="107" t="s">
        <v>91</v>
      </c>
      <c r="B30" s="125" t="s">
        <v>91</v>
      </c>
      <c r="C30" s="209" t="s">
        <v>609</v>
      </c>
      <c r="D30" s="106">
        <v>56.317341722375154</v>
      </c>
      <c r="E30" s="108">
        <v>58.730915468305376</v>
      </c>
      <c r="F30" s="106">
        <v>81.56265984654732</v>
      </c>
      <c r="G30" s="34">
        <v>68.3653846153846</v>
      </c>
      <c r="H30" s="106">
        <v>101</v>
      </c>
      <c r="I30" s="106">
        <v>72.57810515621031</v>
      </c>
      <c r="J30" s="34">
        <v>87.88961475234507</v>
      </c>
      <c r="K30" s="34">
        <v>77.99824663939216</v>
      </c>
      <c r="L30" s="34">
        <v>75.78283631122697</v>
      </c>
      <c r="M30" s="35">
        <v>70.42966011623437</v>
      </c>
      <c r="N30" s="35"/>
      <c r="O30" s="34">
        <v>90.44117647058823</v>
      </c>
      <c r="P30" s="34">
        <v>92.4826388888889</v>
      </c>
      <c r="Q30" s="34">
        <v>89.96526508226691</v>
      </c>
      <c r="R30" s="34"/>
      <c r="S30" s="34">
        <v>46.3416149068323</v>
      </c>
      <c r="T30" s="109">
        <f t="shared" si="1"/>
        <v>1069.8854599765975</v>
      </c>
      <c r="U30" s="123">
        <f t="shared" si="2"/>
        <v>14</v>
      </c>
      <c r="V30" s="106">
        <f t="shared" si="3"/>
        <v>-380.9923631481224</v>
      </c>
      <c r="W30" s="106">
        <f t="shared" si="4"/>
        <v>76.42038999832839</v>
      </c>
      <c r="X30" s="182">
        <v>1976</v>
      </c>
      <c r="Y30" s="119">
        <f t="shared" si="5"/>
        <v>967.2265033473903</v>
      </c>
    </row>
    <row r="31" spans="1:25" ht="12.75">
      <c r="A31" s="107" t="s">
        <v>92</v>
      </c>
      <c r="B31" s="125" t="s">
        <v>95</v>
      </c>
      <c r="C31" s="209" t="s">
        <v>556</v>
      </c>
      <c r="D31" s="106">
        <v>86.74130911368619</v>
      </c>
      <c r="E31" s="108">
        <v>52.60188587589817</v>
      </c>
      <c r="F31" s="106">
        <v>58.033248081841435</v>
      </c>
      <c r="G31" s="34">
        <v>82.10169885966953</v>
      </c>
      <c r="H31" s="106">
        <v>78.77777777777779</v>
      </c>
      <c r="I31" s="106">
        <v>79.2783505154639</v>
      </c>
      <c r="J31" s="34">
        <v>100.29233664235218</v>
      </c>
      <c r="K31" s="34">
        <v>89.62059620596204</v>
      </c>
      <c r="L31" s="34">
        <v>68.94406988889943</v>
      </c>
      <c r="M31" s="35">
        <v>79.09634962347901</v>
      </c>
      <c r="N31" s="35"/>
      <c r="O31" s="34"/>
      <c r="P31" s="34">
        <v>96.06093979442</v>
      </c>
      <c r="Q31" s="34">
        <v>79.54478976234003</v>
      </c>
      <c r="R31" s="34">
        <v>58.132244820013376</v>
      </c>
      <c r="S31" s="34">
        <v>58.14285714285714</v>
      </c>
      <c r="T31" s="109">
        <f t="shared" si="1"/>
        <v>1067.3684541046605</v>
      </c>
      <c r="U31" s="123">
        <f t="shared" si="2"/>
        <v>14</v>
      </c>
      <c r="V31" s="106">
        <f t="shared" si="3"/>
        <v>-383.50936902005947</v>
      </c>
      <c r="W31" s="106">
        <f t="shared" si="4"/>
        <v>76.2406038646186</v>
      </c>
      <c r="X31" s="182">
        <v>1967</v>
      </c>
      <c r="Y31" s="119">
        <f t="shared" si="5"/>
        <v>956.7333201469206</v>
      </c>
    </row>
    <row r="32" spans="1:25" ht="12.75">
      <c r="A32" s="107" t="s">
        <v>93</v>
      </c>
      <c r="B32" s="125" t="s">
        <v>88</v>
      </c>
      <c r="C32" s="209" t="s">
        <v>632</v>
      </c>
      <c r="D32" s="106"/>
      <c r="E32" s="108">
        <v>86.39453953883152</v>
      </c>
      <c r="F32" s="106">
        <v>53.17391304347826</v>
      </c>
      <c r="G32" s="34"/>
      <c r="H32" s="106">
        <v>76.92592592592592</v>
      </c>
      <c r="I32" s="106">
        <v>101.91531460229521</v>
      </c>
      <c r="J32" s="34">
        <v>99.77355105497178</v>
      </c>
      <c r="K32" s="34"/>
      <c r="L32" s="34">
        <v>88.66895351391541</v>
      </c>
      <c r="M32" s="35">
        <v>110.25740998070775</v>
      </c>
      <c r="N32" s="35">
        <v>43.406077227808986</v>
      </c>
      <c r="O32" s="34">
        <v>108.58564620128959</v>
      </c>
      <c r="P32" s="34">
        <v>116.41056422569028</v>
      </c>
      <c r="Q32" s="34">
        <v>83.87751371115174</v>
      </c>
      <c r="R32" s="34">
        <v>95.47277386290841</v>
      </c>
      <c r="S32" s="34"/>
      <c r="T32" s="109">
        <f t="shared" si="1"/>
        <v>1064.862182888975</v>
      </c>
      <c r="U32" s="123">
        <f t="shared" si="2"/>
        <v>12</v>
      </c>
      <c r="V32" s="106">
        <f t="shared" si="3"/>
        <v>-386.01564023574497</v>
      </c>
      <c r="W32" s="106">
        <f t="shared" si="4"/>
        <v>88.73851524074792</v>
      </c>
      <c r="X32" s="182">
        <v>1978</v>
      </c>
      <c r="Y32" s="119">
        <f t="shared" si="5"/>
        <v>1064.862182888975</v>
      </c>
    </row>
    <row r="33" spans="1:25" ht="12.75">
      <c r="A33" s="107" t="s">
        <v>94</v>
      </c>
      <c r="B33" s="125" t="s">
        <v>90</v>
      </c>
      <c r="C33" s="209" t="s">
        <v>611</v>
      </c>
      <c r="D33" s="106">
        <v>54.53501613209338</v>
      </c>
      <c r="E33" s="108">
        <v>83.0627481443121</v>
      </c>
      <c r="F33" s="106">
        <v>71.58823529411765</v>
      </c>
      <c r="G33" s="34">
        <v>71.03442754203363</v>
      </c>
      <c r="H33" s="106">
        <v>87.11111111111111</v>
      </c>
      <c r="I33" s="106">
        <v>106.50229837024655</v>
      </c>
      <c r="J33" s="34">
        <v>99.79083384197327</v>
      </c>
      <c r="K33" s="34"/>
      <c r="L33" s="34">
        <v>97.65780777812296</v>
      </c>
      <c r="M33" s="35">
        <v>72.8020362660563</v>
      </c>
      <c r="N33" s="35">
        <v>116.20107298535821</v>
      </c>
      <c r="O33" s="34">
        <v>110.7492090882945</v>
      </c>
      <c r="P33" s="34"/>
      <c r="Q33" s="34">
        <v>70.71480804387568</v>
      </c>
      <c r="R33" s="34"/>
      <c r="S33" s="34"/>
      <c r="T33" s="109">
        <f t="shared" si="1"/>
        <v>1041.7496045975954</v>
      </c>
      <c r="U33" s="123">
        <f t="shared" si="2"/>
        <v>12</v>
      </c>
      <c r="V33" s="106">
        <f t="shared" si="3"/>
        <v>-409.12821852712455</v>
      </c>
      <c r="W33" s="106">
        <f t="shared" si="4"/>
        <v>86.81246704979962</v>
      </c>
      <c r="X33" s="182">
        <v>1990</v>
      </c>
      <c r="Y33" s="119">
        <f t="shared" si="5"/>
        <v>1041.7496045975954</v>
      </c>
    </row>
    <row r="34" spans="1:25" ht="12.75">
      <c r="A34" s="107" t="s">
        <v>95</v>
      </c>
      <c r="B34" s="125" t="s">
        <v>94</v>
      </c>
      <c r="C34" s="209" t="s">
        <v>592</v>
      </c>
      <c r="D34" s="106">
        <v>70.59437044483539</v>
      </c>
      <c r="E34" s="108">
        <v>90.40715152312025</v>
      </c>
      <c r="F34" s="106">
        <v>74.40153452685422</v>
      </c>
      <c r="G34" s="34">
        <v>67.73052751856788</v>
      </c>
      <c r="H34" s="106">
        <v>94.05555555555556</v>
      </c>
      <c r="I34" s="106">
        <v>98.2017378163959</v>
      </c>
      <c r="J34" s="34">
        <v>85.46399173978828</v>
      </c>
      <c r="K34" s="34">
        <v>81.5084226646248</v>
      </c>
      <c r="L34" s="34">
        <v>86.4420471897936</v>
      </c>
      <c r="M34" s="35">
        <v>93.35650572091161</v>
      </c>
      <c r="N34" s="35"/>
      <c r="O34" s="34"/>
      <c r="P34" s="34">
        <v>97.52345215759851</v>
      </c>
      <c r="Q34" s="34"/>
      <c r="R34" s="34">
        <v>69.62051459559247</v>
      </c>
      <c r="S34" s="34">
        <v>29.57142857142857</v>
      </c>
      <c r="T34" s="109">
        <f t="shared" si="1"/>
        <v>1038.877240025067</v>
      </c>
      <c r="U34" s="123">
        <f t="shared" si="2"/>
        <v>13</v>
      </c>
      <c r="V34" s="106">
        <f t="shared" si="3"/>
        <v>-412.0005830996529</v>
      </c>
      <c r="W34" s="106">
        <f t="shared" si="4"/>
        <v>79.91363384808209</v>
      </c>
      <c r="X34" s="182">
        <v>1964</v>
      </c>
      <c r="Y34" s="119">
        <f t="shared" si="5"/>
        <v>1009.3058114536385</v>
      </c>
    </row>
    <row r="35" spans="1:25" ht="12.75">
      <c r="A35" s="107" t="s">
        <v>96</v>
      </c>
      <c r="B35" s="125" t="s">
        <v>99</v>
      </c>
      <c r="C35" s="209" t="s">
        <v>714</v>
      </c>
      <c r="D35" s="106"/>
      <c r="E35" s="108"/>
      <c r="F35" s="106">
        <v>46.26854219948849</v>
      </c>
      <c r="G35" s="34">
        <v>53.535236396074936</v>
      </c>
      <c r="H35" s="106">
        <v>68.5925925925926</v>
      </c>
      <c r="I35" s="106">
        <v>84.1462658816238</v>
      </c>
      <c r="J35" s="34">
        <v>70.26020206893448</v>
      </c>
      <c r="K35" s="34">
        <v>66.23674695103267</v>
      </c>
      <c r="L35" s="34">
        <v>77.10315801611438</v>
      </c>
      <c r="M35" s="35">
        <v>73.73614457831326</v>
      </c>
      <c r="N35" s="35">
        <v>103.1933050447902</v>
      </c>
      <c r="O35" s="34">
        <v>94.63680952937055</v>
      </c>
      <c r="P35" s="34">
        <v>101.95121951219512</v>
      </c>
      <c r="Q35" s="34">
        <v>68.10054844606947</v>
      </c>
      <c r="R35" s="34">
        <v>45.37798165137615</v>
      </c>
      <c r="S35" s="34">
        <v>76.77639751552795</v>
      </c>
      <c r="T35" s="109">
        <f t="shared" si="1"/>
        <v>1029.9151503835042</v>
      </c>
      <c r="U35" s="123">
        <f t="shared" si="2"/>
        <v>14</v>
      </c>
      <c r="V35" s="106">
        <f t="shared" si="3"/>
        <v>-420.9626727412158</v>
      </c>
      <c r="W35" s="106">
        <f t="shared" si="4"/>
        <v>73.56536788453602</v>
      </c>
      <c r="X35" s="182">
        <v>1968</v>
      </c>
      <c r="Y35" s="119">
        <f t="shared" si="5"/>
        <v>938.2686265326395</v>
      </c>
    </row>
    <row r="36" spans="1:25" ht="12.75">
      <c r="A36" s="107" t="s">
        <v>97</v>
      </c>
      <c r="B36" s="125" t="s">
        <v>92</v>
      </c>
      <c r="C36" s="209" t="s">
        <v>591</v>
      </c>
      <c r="D36" s="106">
        <v>71.47987773815589</v>
      </c>
      <c r="E36" s="108">
        <v>68.02302516841279</v>
      </c>
      <c r="F36" s="106"/>
      <c r="G36" s="34">
        <v>59.65</v>
      </c>
      <c r="H36" s="106">
        <v>47.75925925925926</v>
      </c>
      <c r="I36" s="106">
        <v>83.55541909732884</v>
      </c>
      <c r="J36" s="34">
        <v>63.32893236191509</v>
      </c>
      <c r="K36" s="34">
        <v>64.99399579705795</v>
      </c>
      <c r="L36" s="34">
        <v>71.3250171241899</v>
      </c>
      <c r="M36" s="35">
        <v>87.37209407712875</v>
      </c>
      <c r="N36" s="35">
        <v>97.46696111544125</v>
      </c>
      <c r="O36" s="34">
        <v>83.55263157894737</v>
      </c>
      <c r="P36" s="34">
        <v>95.81931236283835</v>
      </c>
      <c r="Q36" s="34">
        <v>44.40767824497257</v>
      </c>
      <c r="R36" s="34">
        <v>76.8080020452512</v>
      </c>
      <c r="S36" s="34">
        <v>7.211180124223603</v>
      </c>
      <c r="T36" s="109">
        <f t="shared" si="1"/>
        <v>1022.7533860951228</v>
      </c>
      <c r="U36" s="123">
        <f t="shared" si="2"/>
        <v>15</v>
      </c>
      <c r="V36" s="106">
        <f t="shared" si="3"/>
        <v>-428.1244370295972</v>
      </c>
      <c r="W36" s="106">
        <f t="shared" si="4"/>
        <v>68.18355907300818</v>
      </c>
      <c r="X36" s="182">
        <v>2003</v>
      </c>
      <c r="Y36" s="119">
        <f t="shared" si="5"/>
        <v>923.3752684666675</v>
      </c>
    </row>
    <row r="37" spans="1:25" ht="12.75">
      <c r="A37" s="107" t="s">
        <v>98</v>
      </c>
      <c r="B37" s="125" t="s">
        <v>100</v>
      </c>
      <c r="C37" s="209" t="s">
        <v>601</v>
      </c>
      <c r="D37" s="106">
        <v>67.39540999282812</v>
      </c>
      <c r="E37" s="108">
        <v>53.74692520061051</v>
      </c>
      <c r="F37" s="106">
        <v>52.150895140664964</v>
      </c>
      <c r="G37" s="34">
        <v>49.03819585534335</v>
      </c>
      <c r="H37" s="106">
        <v>57.018518518518526</v>
      </c>
      <c r="I37" s="106">
        <v>84.32566811684276</v>
      </c>
      <c r="J37" s="34">
        <v>78.6257310112797</v>
      </c>
      <c r="K37" s="34">
        <v>54.5438318127727</v>
      </c>
      <c r="L37" s="34">
        <v>65.0939622730823</v>
      </c>
      <c r="M37" s="35">
        <v>49.733999999999995</v>
      </c>
      <c r="N37" s="35">
        <v>85.7756114852889</v>
      </c>
      <c r="O37" s="34">
        <v>83.62747025857831</v>
      </c>
      <c r="P37" s="34">
        <v>97.62495302517851</v>
      </c>
      <c r="Q37" s="34">
        <v>73.21937842778793</v>
      </c>
      <c r="R37" s="34"/>
      <c r="S37" s="34">
        <v>51.31055900621118</v>
      </c>
      <c r="T37" s="109">
        <f t="shared" si="1"/>
        <v>1003.2311101249877</v>
      </c>
      <c r="U37" s="123">
        <f t="shared" si="2"/>
        <v>15</v>
      </c>
      <c r="V37" s="106">
        <f t="shared" si="3"/>
        <v>-447.64671299973224</v>
      </c>
      <c r="W37" s="106">
        <f t="shared" si="4"/>
        <v>66.88207400833251</v>
      </c>
      <c r="X37" s="182">
        <v>1983</v>
      </c>
      <c r="Y37" s="119">
        <f t="shared" si="5"/>
        <v>853.1483552634332</v>
      </c>
    </row>
    <row r="38" spans="1:25" ht="12.75">
      <c r="A38" s="107" t="s">
        <v>99</v>
      </c>
      <c r="B38" s="125" t="s">
        <v>102</v>
      </c>
      <c r="C38" s="209" t="s">
        <v>642</v>
      </c>
      <c r="D38" s="106"/>
      <c r="E38" s="108">
        <v>73.43325228667362</v>
      </c>
      <c r="F38" s="106">
        <v>38.851662404092075</v>
      </c>
      <c r="G38" s="34">
        <v>56.367875647668384</v>
      </c>
      <c r="H38" s="106">
        <v>80.62962962962963</v>
      </c>
      <c r="I38" s="106">
        <v>85.01256281407035</v>
      </c>
      <c r="J38" s="34">
        <v>94.24057516101784</v>
      </c>
      <c r="K38" s="34">
        <v>68.05692288274642</v>
      </c>
      <c r="L38" s="34">
        <v>89.01744797854644</v>
      </c>
      <c r="M38" s="35"/>
      <c r="N38" s="35"/>
      <c r="O38" s="34">
        <v>106.88684427355123</v>
      </c>
      <c r="P38" s="34">
        <v>103.28446344939931</v>
      </c>
      <c r="Q38" s="34">
        <v>91.72029250457038</v>
      </c>
      <c r="R38" s="34">
        <v>39.52812045296388</v>
      </c>
      <c r="S38" s="34">
        <v>64.9751552795031</v>
      </c>
      <c r="T38" s="109">
        <f t="shared" si="1"/>
        <v>992.0048047644327</v>
      </c>
      <c r="U38" s="123">
        <f t="shared" si="2"/>
        <v>13</v>
      </c>
      <c r="V38" s="106">
        <f t="shared" si="3"/>
        <v>-458.87301836028723</v>
      </c>
      <c r="W38" s="106">
        <f t="shared" si="4"/>
        <v>76.30806190495636</v>
      </c>
      <c r="X38" s="182">
        <v>1975</v>
      </c>
      <c r="Y38" s="119">
        <f t="shared" si="5"/>
        <v>953.1531423603404</v>
      </c>
    </row>
    <row r="39" spans="1:25" ht="12.75">
      <c r="A39" s="107" t="s">
        <v>100</v>
      </c>
      <c r="B39" s="125" t="s">
        <v>97</v>
      </c>
      <c r="C39" s="209" t="s">
        <v>622</v>
      </c>
      <c r="D39" s="106"/>
      <c r="E39" s="108">
        <v>96.19228566464392</v>
      </c>
      <c r="F39" s="106">
        <v>52.150895140664964</v>
      </c>
      <c r="G39" s="34">
        <v>76.25431034482757</v>
      </c>
      <c r="H39" s="106"/>
      <c r="I39" s="106">
        <v>94.16696524543175</v>
      </c>
      <c r="J39" s="34">
        <v>91.29260328520591</v>
      </c>
      <c r="K39" s="34">
        <v>90.67998628022639</v>
      </c>
      <c r="L39" s="34">
        <v>91.12339580229488</v>
      </c>
      <c r="M39" s="35"/>
      <c r="N39" s="35">
        <v>43.406077227808986</v>
      </c>
      <c r="O39" s="34">
        <v>108.5622197309417</v>
      </c>
      <c r="P39" s="34">
        <v>110.4245810055866</v>
      </c>
      <c r="Q39" s="34">
        <v>77.2961608775137</v>
      </c>
      <c r="R39" s="34">
        <v>58.66910913999229</v>
      </c>
      <c r="S39" s="34"/>
      <c r="T39" s="109">
        <f t="shared" si="1"/>
        <v>990.2185897451386</v>
      </c>
      <c r="U39" s="123">
        <f t="shared" si="2"/>
        <v>12</v>
      </c>
      <c r="V39" s="106">
        <f t="shared" si="3"/>
        <v>-460.65923337958134</v>
      </c>
      <c r="W39" s="106">
        <f t="shared" si="4"/>
        <v>82.51821581209488</v>
      </c>
      <c r="X39" s="182">
        <v>1970</v>
      </c>
      <c r="Y39" s="119">
        <f t="shared" si="5"/>
        <v>990.2185897451386</v>
      </c>
    </row>
    <row r="40" spans="1:25" ht="12.75">
      <c r="A40" s="107" t="s">
        <v>101</v>
      </c>
      <c r="B40" s="125" t="s">
        <v>98</v>
      </c>
      <c r="C40" s="209" t="s">
        <v>554</v>
      </c>
      <c r="D40" s="106">
        <v>87.38636363636364</v>
      </c>
      <c r="E40" s="108"/>
      <c r="F40" s="106">
        <v>28.877237851662407</v>
      </c>
      <c r="G40" s="34">
        <v>52.50480629187299</v>
      </c>
      <c r="H40" s="106">
        <v>57.018518518518526</v>
      </c>
      <c r="I40" s="106">
        <v>104.3520782396088</v>
      </c>
      <c r="J40" s="34">
        <v>89.5352251040103</v>
      </c>
      <c r="K40" s="34">
        <v>70.2602703938345</v>
      </c>
      <c r="L40" s="34">
        <v>79.29448537620004</v>
      </c>
      <c r="M40" s="35">
        <v>86.35210457412623</v>
      </c>
      <c r="N40" s="35">
        <v>107.67897271268058</v>
      </c>
      <c r="O40" s="34">
        <v>90.12669287898645</v>
      </c>
      <c r="P40" s="34">
        <v>111.96310635390573</v>
      </c>
      <c r="Q40" s="34"/>
      <c r="R40" s="34"/>
      <c r="S40" s="34"/>
      <c r="T40" s="109">
        <f t="shared" si="1"/>
        <v>965.3498619317701</v>
      </c>
      <c r="U40" s="123">
        <f t="shared" si="2"/>
        <v>12</v>
      </c>
      <c r="V40" s="106">
        <f t="shared" si="3"/>
        <v>-485.5279611929499</v>
      </c>
      <c r="W40" s="106">
        <f t="shared" si="4"/>
        <v>80.4458218276475</v>
      </c>
      <c r="X40" s="182">
        <v>1992</v>
      </c>
      <c r="Y40" s="119">
        <f t="shared" si="5"/>
        <v>965.3498619317701</v>
      </c>
    </row>
    <row r="41" spans="1:25" ht="12.75">
      <c r="A41" s="107" t="s">
        <v>102</v>
      </c>
      <c r="B41" s="125" t="s">
        <v>104</v>
      </c>
      <c r="C41" s="209" t="s">
        <v>644</v>
      </c>
      <c r="D41" s="106"/>
      <c r="E41" s="108">
        <v>72.40257140517375</v>
      </c>
      <c r="F41" s="106">
        <v>72.61125319693095</v>
      </c>
      <c r="G41" s="34">
        <v>54.43765133171912</v>
      </c>
      <c r="H41" s="106">
        <v>85.72222222222221</v>
      </c>
      <c r="I41" s="106"/>
      <c r="J41" s="34">
        <v>78.60710530192306</v>
      </c>
      <c r="K41" s="34">
        <v>66.59536432005918</v>
      </c>
      <c r="L41" s="34">
        <v>79.27798693471823</v>
      </c>
      <c r="M41" s="35">
        <v>66.10716747070985</v>
      </c>
      <c r="N41" s="35"/>
      <c r="O41" s="34">
        <v>90.82404238878465</v>
      </c>
      <c r="P41" s="34">
        <v>94.96389891696752</v>
      </c>
      <c r="Q41" s="34">
        <v>84.20658135283364</v>
      </c>
      <c r="R41" s="34">
        <v>45.73554881207905</v>
      </c>
      <c r="S41" s="34">
        <v>62.49068322981367</v>
      </c>
      <c r="T41" s="109">
        <f t="shared" si="1"/>
        <v>953.982076883935</v>
      </c>
      <c r="U41" s="123">
        <f t="shared" si="2"/>
        <v>13</v>
      </c>
      <c r="V41" s="106">
        <f t="shared" si="3"/>
        <v>-496.895746240785</v>
      </c>
      <c r="W41" s="106">
        <f t="shared" si="4"/>
        <v>73.38323668337961</v>
      </c>
      <c r="X41" s="182">
        <v>1964</v>
      </c>
      <c r="Y41" s="119">
        <f t="shared" si="5"/>
        <v>908.246528071856</v>
      </c>
    </row>
    <row r="42" spans="1:25" ht="12.75">
      <c r="A42" s="107" t="s">
        <v>103</v>
      </c>
      <c r="B42" s="125" t="s">
        <v>101</v>
      </c>
      <c r="C42" s="209" t="s">
        <v>594</v>
      </c>
      <c r="D42" s="106">
        <v>69.68401486988847</v>
      </c>
      <c r="E42" s="108"/>
      <c r="F42" s="106">
        <v>64.68286445012788</v>
      </c>
      <c r="G42" s="34">
        <v>41.49377123442809</v>
      </c>
      <c r="H42" s="106">
        <v>68.5925925925926</v>
      </c>
      <c r="I42" s="106">
        <v>88.40713813615335</v>
      </c>
      <c r="J42" s="34">
        <v>79.0549744679104</v>
      </c>
      <c r="K42" s="34">
        <v>53.37803815241599</v>
      </c>
      <c r="L42" s="34">
        <v>73.11797124438208</v>
      </c>
      <c r="M42" s="35">
        <v>58.615472971217976</v>
      </c>
      <c r="N42" s="35">
        <v>94.80157741801577</v>
      </c>
      <c r="O42" s="34">
        <v>85.79111020491385</v>
      </c>
      <c r="P42" s="34">
        <v>101.21092204194697</v>
      </c>
      <c r="Q42" s="34">
        <v>64.11517367458866</v>
      </c>
      <c r="R42" s="34"/>
      <c r="S42" s="34"/>
      <c r="T42" s="109">
        <f t="shared" si="1"/>
        <v>942.945621458582</v>
      </c>
      <c r="U42" s="123">
        <f t="shared" si="2"/>
        <v>13</v>
      </c>
      <c r="V42" s="106">
        <f t="shared" si="3"/>
        <v>-507.932201666138</v>
      </c>
      <c r="W42" s="106">
        <f t="shared" si="4"/>
        <v>72.53427857373707</v>
      </c>
      <c r="X42" s="182">
        <v>1983</v>
      </c>
      <c r="Y42" s="119">
        <f t="shared" si="5"/>
        <v>901.451850224154</v>
      </c>
    </row>
    <row r="43" spans="1:25" ht="12.75">
      <c r="A43" s="107" t="s">
        <v>104</v>
      </c>
      <c r="B43" s="125" t="s">
        <v>107</v>
      </c>
      <c r="C43" s="209" t="s">
        <v>561</v>
      </c>
      <c r="D43" s="106">
        <v>81.90041249263408</v>
      </c>
      <c r="E43" s="108"/>
      <c r="F43" s="106">
        <v>65.9616368286445</v>
      </c>
      <c r="G43" s="34">
        <v>67.1320754716981</v>
      </c>
      <c r="H43" s="106">
        <v>84.79629629629629</v>
      </c>
      <c r="I43" s="106">
        <v>78.59043305972261</v>
      </c>
      <c r="J43" s="34">
        <v>86.60032468258999</v>
      </c>
      <c r="K43" s="34">
        <v>78.67101673671017</v>
      </c>
      <c r="L43" s="34">
        <v>74.14989045512793</v>
      </c>
      <c r="M43" s="35">
        <v>79.22006532649974</v>
      </c>
      <c r="N43" s="35"/>
      <c r="O43" s="34"/>
      <c r="P43" s="34"/>
      <c r="Q43" s="34">
        <v>80.71480804387568</v>
      </c>
      <c r="R43" s="34">
        <v>60.74577457745775</v>
      </c>
      <c r="S43" s="34">
        <v>101</v>
      </c>
      <c r="T43" s="109">
        <f t="shared" si="1"/>
        <v>939.4827339712567</v>
      </c>
      <c r="U43" s="123">
        <f t="shared" si="2"/>
        <v>12</v>
      </c>
      <c r="V43" s="106">
        <f t="shared" si="3"/>
        <v>-511.39508915346323</v>
      </c>
      <c r="W43" s="106">
        <f t="shared" si="4"/>
        <v>78.29022783093806</v>
      </c>
      <c r="X43" s="182">
        <v>1973</v>
      </c>
      <c r="Y43" s="119">
        <f t="shared" si="5"/>
        <v>939.4827339712567</v>
      </c>
    </row>
    <row r="44" spans="1:25" ht="12.75">
      <c r="A44" s="107" t="s">
        <v>105</v>
      </c>
      <c r="B44" s="125" t="s">
        <v>105</v>
      </c>
      <c r="C44" s="209" t="s">
        <v>643</v>
      </c>
      <c r="D44" s="106"/>
      <c r="E44" s="108">
        <v>72.98985182189213</v>
      </c>
      <c r="F44" s="106">
        <v>58.54475703324808</v>
      </c>
      <c r="G44" s="34"/>
      <c r="H44" s="106">
        <v>64.42592592592592</v>
      </c>
      <c r="I44" s="106">
        <v>99.31034482758619</v>
      </c>
      <c r="J44" s="34">
        <v>84.20285260241648</v>
      </c>
      <c r="K44" s="34"/>
      <c r="L44" s="34">
        <v>86.10216591744994</v>
      </c>
      <c r="M44" s="35">
        <v>93.62209273534606</v>
      </c>
      <c r="N44" s="35"/>
      <c r="O44" s="34">
        <v>92.83845278725826</v>
      </c>
      <c r="P44" s="34">
        <v>106.13708483181722</v>
      </c>
      <c r="Q44" s="34">
        <v>60.202925045703836</v>
      </c>
      <c r="R44" s="34">
        <v>72.97939643679555</v>
      </c>
      <c r="S44" s="34">
        <v>45.099378881987576</v>
      </c>
      <c r="T44" s="109">
        <f t="shared" si="1"/>
        <v>936.4552288474273</v>
      </c>
      <c r="U44" s="123">
        <f t="shared" si="2"/>
        <v>12</v>
      </c>
      <c r="V44" s="106">
        <f t="shared" si="3"/>
        <v>-514.4225942772927</v>
      </c>
      <c r="W44" s="106">
        <f t="shared" si="4"/>
        <v>78.03793573728561</v>
      </c>
      <c r="X44" s="182">
        <v>1996</v>
      </c>
      <c r="Y44" s="119">
        <f t="shared" si="5"/>
        <v>936.4552288474273</v>
      </c>
    </row>
    <row r="45" spans="1:25" ht="12.75">
      <c r="A45" s="107" t="s">
        <v>106</v>
      </c>
      <c r="B45" s="125" t="s">
        <v>103</v>
      </c>
      <c r="C45" s="209" t="s">
        <v>590</v>
      </c>
      <c r="D45" s="106">
        <v>71.59862209747385</v>
      </c>
      <c r="E45" s="108">
        <v>57.64815240464569</v>
      </c>
      <c r="F45" s="106">
        <v>63.14833759590793</v>
      </c>
      <c r="G45" s="34">
        <v>46.94879751745538</v>
      </c>
      <c r="H45" s="106">
        <v>51.92592592592593</v>
      </c>
      <c r="I45" s="106">
        <v>68.9709013484741</v>
      </c>
      <c r="J45" s="34">
        <v>77.31367150714213</v>
      </c>
      <c r="K45" s="34">
        <v>58.0248354914031</v>
      </c>
      <c r="L45" s="34">
        <v>60.74168937329701</v>
      </c>
      <c r="M45" s="35">
        <v>65.45957993300128</v>
      </c>
      <c r="N45" s="35">
        <v>92.2816755594489</v>
      </c>
      <c r="O45" s="34">
        <v>74.82036928732559</v>
      </c>
      <c r="P45" s="34"/>
      <c r="Q45" s="34">
        <v>69.23400365630712</v>
      </c>
      <c r="R45" s="34">
        <v>45.241568512692965</v>
      </c>
      <c r="S45" s="34">
        <v>31.434782608695656</v>
      </c>
      <c r="T45" s="109">
        <f t="shared" si="1"/>
        <v>934.7929128191965</v>
      </c>
      <c r="U45" s="123">
        <f t="shared" si="2"/>
        <v>15</v>
      </c>
      <c r="V45" s="106">
        <f t="shared" si="3"/>
        <v>-516.0849103055234</v>
      </c>
      <c r="W45" s="106">
        <f t="shared" si="4"/>
        <v>62.31952752127977</v>
      </c>
      <c r="X45" s="182">
        <v>1984</v>
      </c>
      <c r="Y45" s="119">
        <f t="shared" si="5"/>
        <v>811.1677641803527</v>
      </c>
    </row>
    <row r="46" spans="1:25" ht="12.75">
      <c r="A46" s="107" t="s">
        <v>107</v>
      </c>
      <c r="B46" s="125" t="s">
        <v>106</v>
      </c>
      <c r="C46" s="209" t="s">
        <v>703</v>
      </c>
      <c r="D46" s="106"/>
      <c r="E46" s="108"/>
      <c r="F46" s="106">
        <v>49.84910485933504</v>
      </c>
      <c r="G46" s="34">
        <v>52.68571846221313</v>
      </c>
      <c r="H46" s="106">
        <v>53.77777777777778</v>
      </c>
      <c r="I46" s="106">
        <v>80.57945566286216</v>
      </c>
      <c r="J46" s="34">
        <v>70.26570140277235</v>
      </c>
      <c r="K46" s="34">
        <v>68.34876054016357</v>
      </c>
      <c r="L46" s="34">
        <v>75.07</v>
      </c>
      <c r="M46" s="35">
        <v>85.58681234651411</v>
      </c>
      <c r="N46" s="35">
        <v>40.69522897718206</v>
      </c>
      <c r="O46" s="34">
        <v>88.26790450928382</v>
      </c>
      <c r="P46" s="34">
        <v>96.25552282768778</v>
      </c>
      <c r="Q46" s="34">
        <v>58.484460694698356</v>
      </c>
      <c r="R46" s="34">
        <v>61.317341682658316</v>
      </c>
      <c r="S46" s="34">
        <v>40.130434782608695</v>
      </c>
      <c r="T46" s="109">
        <f t="shared" si="1"/>
        <v>921.3142245257573</v>
      </c>
      <c r="U46" s="123">
        <f t="shared" si="2"/>
        <v>14</v>
      </c>
      <c r="V46" s="106">
        <f t="shared" si="3"/>
        <v>-529.5635985989627</v>
      </c>
      <c r="W46" s="106">
        <f t="shared" si="4"/>
        <v>65.80815889469694</v>
      </c>
      <c r="X46" s="182">
        <v>1960</v>
      </c>
      <c r="Y46" s="119">
        <f t="shared" si="5"/>
        <v>840.4885607659664</v>
      </c>
    </row>
    <row r="47" spans="1:25" ht="12.75">
      <c r="A47" s="107" t="s">
        <v>108</v>
      </c>
      <c r="B47" s="125" t="s">
        <v>109</v>
      </c>
      <c r="C47" s="209" t="s">
        <v>573</v>
      </c>
      <c r="D47" s="106">
        <v>76.42857142857143</v>
      </c>
      <c r="E47" s="108">
        <v>68.72610637745217</v>
      </c>
      <c r="F47" s="106">
        <v>52.406649616368284</v>
      </c>
      <c r="G47" s="34">
        <v>54.4454366580899</v>
      </c>
      <c r="H47" s="106">
        <v>68.5925925925926</v>
      </c>
      <c r="I47" s="106">
        <v>74.25950196592399</v>
      </c>
      <c r="J47" s="34">
        <v>75.25662136207725</v>
      </c>
      <c r="K47" s="34">
        <v>77.83329688752825</v>
      </c>
      <c r="L47" s="34">
        <v>69.4605122834354</v>
      </c>
      <c r="M47" s="35">
        <v>79.24654956363105</v>
      </c>
      <c r="N47" s="35"/>
      <c r="O47" s="34"/>
      <c r="P47" s="34"/>
      <c r="Q47" s="34">
        <v>71.9945155393053</v>
      </c>
      <c r="R47" s="34">
        <v>59.134551818005065</v>
      </c>
      <c r="S47" s="34">
        <v>79.88198757763976</v>
      </c>
      <c r="T47" s="109">
        <f t="shared" si="1"/>
        <v>907.6668936706203</v>
      </c>
      <c r="U47" s="123">
        <f t="shared" si="2"/>
        <v>13</v>
      </c>
      <c r="V47" s="106">
        <f t="shared" si="3"/>
        <v>-543.2109294540996</v>
      </c>
      <c r="W47" s="106">
        <f t="shared" si="4"/>
        <v>69.8205302823554</v>
      </c>
      <c r="X47" s="182">
        <v>1976</v>
      </c>
      <c r="Y47" s="119">
        <f t="shared" si="5"/>
        <v>855.2602440542522</v>
      </c>
    </row>
    <row r="48" spans="1:25" ht="12.75">
      <c r="A48" s="107" t="s">
        <v>109</v>
      </c>
      <c r="B48" s="125" t="s">
        <v>108</v>
      </c>
      <c r="C48" s="209" t="s">
        <v>638</v>
      </c>
      <c r="D48" s="106"/>
      <c r="E48" s="108">
        <v>79.03954888286589</v>
      </c>
      <c r="F48" s="106">
        <v>49.08184143222506</v>
      </c>
      <c r="G48" s="34"/>
      <c r="H48" s="106">
        <v>59.333333333333336</v>
      </c>
      <c r="I48" s="106">
        <v>87.3828125</v>
      </c>
      <c r="J48" s="34"/>
      <c r="K48" s="34">
        <v>70.2602703938345</v>
      </c>
      <c r="L48" s="34">
        <v>82.52595748658311</v>
      </c>
      <c r="M48" s="35">
        <v>81.13075657894737</v>
      </c>
      <c r="N48" s="35">
        <v>109.73435728275436</v>
      </c>
      <c r="O48" s="34">
        <v>101.10721123165284</v>
      </c>
      <c r="P48" s="34"/>
      <c r="Q48" s="34">
        <v>66.61974405850091</v>
      </c>
      <c r="R48" s="34">
        <v>49.950723694909755</v>
      </c>
      <c r="S48" s="34">
        <v>46.962732919254655</v>
      </c>
      <c r="T48" s="109">
        <f t="shared" si="1"/>
        <v>883.129289794862</v>
      </c>
      <c r="U48" s="123">
        <f t="shared" si="2"/>
        <v>12</v>
      </c>
      <c r="V48" s="106">
        <f t="shared" si="3"/>
        <v>-567.748533329858</v>
      </c>
      <c r="W48" s="106">
        <f t="shared" si="4"/>
        <v>73.59410748290516</v>
      </c>
      <c r="X48" s="182">
        <v>1967</v>
      </c>
      <c r="Y48" s="119">
        <f t="shared" si="5"/>
        <v>883.129289794862</v>
      </c>
    </row>
    <row r="49" spans="1:25" ht="12.75">
      <c r="A49" s="107" t="s">
        <v>110</v>
      </c>
      <c r="B49" s="125" t="s">
        <v>113</v>
      </c>
      <c r="C49" s="209" t="s">
        <v>676</v>
      </c>
      <c r="D49" s="106"/>
      <c r="E49" s="108"/>
      <c r="F49" s="106">
        <v>63.65984654731458</v>
      </c>
      <c r="G49" s="34"/>
      <c r="H49" s="106">
        <v>87.11111111111111</v>
      </c>
      <c r="I49" s="106">
        <v>101.14464915719324</v>
      </c>
      <c r="J49" s="34">
        <v>88.29553753607958</v>
      </c>
      <c r="K49" s="34"/>
      <c r="L49" s="34">
        <v>86.66611774392753</v>
      </c>
      <c r="M49" s="35">
        <v>87.30533199195172</v>
      </c>
      <c r="N49" s="35"/>
      <c r="O49" s="34">
        <v>94.7019286966686</v>
      </c>
      <c r="P49" s="34">
        <v>112.37582970931562</v>
      </c>
      <c r="Q49" s="34">
        <v>78.35648994515539</v>
      </c>
      <c r="R49" s="34"/>
      <c r="S49" s="34">
        <v>62.49068322981367</v>
      </c>
      <c r="T49" s="109">
        <f t="shared" si="1"/>
        <v>862.107525668531</v>
      </c>
      <c r="U49" s="123">
        <f t="shared" si="2"/>
        <v>10</v>
      </c>
      <c r="V49" s="106">
        <f t="shared" si="3"/>
        <v>-588.7702974561889</v>
      </c>
      <c r="W49" s="106">
        <f t="shared" si="4"/>
        <v>86.2107525668531</v>
      </c>
      <c r="X49" s="182">
        <v>1993</v>
      </c>
      <c r="Y49" s="119">
        <f t="shared" si="5"/>
        <v>862.107525668531</v>
      </c>
    </row>
    <row r="50" spans="1:25" ht="12.75">
      <c r="A50" s="107" t="s">
        <v>111</v>
      </c>
      <c r="B50" s="125" t="s">
        <v>110</v>
      </c>
      <c r="C50" s="209" t="s">
        <v>648</v>
      </c>
      <c r="D50" s="106"/>
      <c r="E50" s="108">
        <v>68.99996576104634</v>
      </c>
      <c r="F50" s="106">
        <v>65.9616368286445</v>
      </c>
      <c r="G50" s="34">
        <v>84.82474723158401</v>
      </c>
      <c r="H50" s="106">
        <v>77.38888888888889</v>
      </c>
      <c r="I50" s="106">
        <v>87.624959163672</v>
      </c>
      <c r="J50" s="34"/>
      <c r="K50" s="34">
        <v>82.42735373886089</v>
      </c>
      <c r="L50" s="34">
        <v>77.63248881399268</v>
      </c>
      <c r="M50" s="35"/>
      <c r="N50" s="35"/>
      <c r="O50" s="34">
        <v>83.4550534261347</v>
      </c>
      <c r="P50" s="34">
        <v>99.85636645962735</v>
      </c>
      <c r="Q50" s="34">
        <v>93.07312614259598</v>
      </c>
      <c r="R50" s="34"/>
      <c r="S50" s="34">
        <v>33.91925465838509</v>
      </c>
      <c r="T50" s="109">
        <f t="shared" si="1"/>
        <v>855.1638411134323</v>
      </c>
      <c r="U50" s="123">
        <f t="shared" si="2"/>
        <v>11</v>
      </c>
      <c r="V50" s="106">
        <f t="shared" si="3"/>
        <v>-595.7139820112876</v>
      </c>
      <c r="W50" s="106">
        <f t="shared" si="4"/>
        <v>77.74216737394839</v>
      </c>
      <c r="X50" s="182">
        <v>1974</v>
      </c>
      <c r="Y50" s="119">
        <f t="shared" si="5"/>
        <v>855.1638411134323</v>
      </c>
    </row>
    <row r="51" spans="1:25" ht="12.75">
      <c r="A51" s="107" t="s">
        <v>112</v>
      </c>
      <c r="B51" s="125" t="s">
        <v>111</v>
      </c>
      <c r="C51" s="209" t="s">
        <v>605</v>
      </c>
      <c r="D51" s="106">
        <v>62.76892430278885</v>
      </c>
      <c r="E51" s="108"/>
      <c r="F51" s="106">
        <v>48.570332480818415</v>
      </c>
      <c r="G51" s="34">
        <v>48.691625218443335</v>
      </c>
      <c r="H51" s="106">
        <v>68.12962962962963</v>
      </c>
      <c r="I51" s="106">
        <v>76.68127053669221</v>
      </c>
      <c r="J51" s="34"/>
      <c r="K51" s="34">
        <v>51.794361448040085</v>
      </c>
      <c r="L51" s="34">
        <v>55.65047924889073</v>
      </c>
      <c r="M51" s="35">
        <v>67.08587877593536</v>
      </c>
      <c r="N51" s="35">
        <v>67.95</v>
      </c>
      <c r="O51" s="34">
        <v>74.51835243315064</v>
      </c>
      <c r="P51" s="34">
        <v>87.53796962430056</v>
      </c>
      <c r="Q51" s="34">
        <v>59.52650822669104</v>
      </c>
      <c r="R51" s="34">
        <v>43.58765640376775</v>
      </c>
      <c r="S51" s="34">
        <v>40.75155279503105</v>
      </c>
      <c r="T51" s="109">
        <f t="shared" si="1"/>
        <v>853.2445411241797</v>
      </c>
      <c r="U51" s="123">
        <f t="shared" si="2"/>
        <v>14</v>
      </c>
      <c r="V51" s="106">
        <f t="shared" si="3"/>
        <v>-597.6332820005402</v>
      </c>
      <c r="W51" s="106">
        <f t="shared" si="4"/>
        <v>60.94603865172712</v>
      </c>
      <c r="X51" s="182">
        <v>1969</v>
      </c>
      <c r="Y51" s="119">
        <f t="shared" si="5"/>
        <v>768.9053319253807</v>
      </c>
    </row>
    <row r="52" spans="1:25" ht="12.75">
      <c r="A52" s="107" t="s">
        <v>113</v>
      </c>
      <c r="B52" s="125" t="s">
        <v>116</v>
      </c>
      <c r="C52" s="220" t="s">
        <v>607</v>
      </c>
      <c r="D52" s="106">
        <v>61.33498812864235</v>
      </c>
      <c r="E52" s="108"/>
      <c r="F52" s="106">
        <v>44.98976982097187</v>
      </c>
      <c r="G52" s="34">
        <v>48.538585209003216</v>
      </c>
      <c r="H52" s="106">
        <v>52.85185185185185</v>
      </c>
      <c r="I52" s="106">
        <v>74.64625131995777</v>
      </c>
      <c r="J52" s="34">
        <v>89.00684535274817</v>
      </c>
      <c r="K52" s="34">
        <v>70.66340277321417</v>
      </c>
      <c r="L52" s="34">
        <v>74.00041241365089</v>
      </c>
      <c r="M52" s="35"/>
      <c r="N52" s="35"/>
      <c r="O52" s="34"/>
      <c r="P52" s="34">
        <v>108.89083735203859</v>
      </c>
      <c r="Q52" s="34">
        <v>86.49177330895795</v>
      </c>
      <c r="R52" s="34">
        <v>65.51624079688177</v>
      </c>
      <c r="S52" s="34">
        <v>36.40372670807454</v>
      </c>
      <c r="T52" s="109">
        <f t="shared" si="1"/>
        <v>813.3346850359931</v>
      </c>
      <c r="U52" s="123">
        <f t="shared" si="2"/>
        <v>12</v>
      </c>
      <c r="V52" s="106">
        <f t="shared" si="3"/>
        <v>-637.5431380887269</v>
      </c>
      <c r="W52" s="106">
        <f t="shared" si="4"/>
        <v>67.7778904196661</v>
      </c>
      <c r="X52" s="182">
        <v>2001</v>
      </c>
      <c r="Y52" s="119">
        <f t="shared" si="5"/>
        <v>813.3346850359931</v>
      </c>
    </row>
    <row r="53" spans="1:25" ht="12.75">
      <c r="A53" s="107" t="s">
        <v>114</v>
      </c>
      <c r="B53" s="125" t="s">
        <v>112</v>
      </c>
      <c r="C53" s="209" t="s">
        <v>617</v>
      </c>
      <c r="D53" s="106"/>
      <c r="E53" s="108">
        <v>103.44803050802308</v>
      </c>
      <c r="F53" s="106">
        <v>80.79539641943734</v>
      </c>
      <c r="G53" s="34">
        <v>63.38372712737608</v>
      </c>
      <c r="H53" s="106">
        <v>77.85185185185185</v>
      </c>
      <c r="I53" s="106"/>
      <c r="J53" s="34"/>
      <c r="K53" s="34"/>
      <c r="L53" s="34"/>
      <c r="M53" s="35">
        <v>120</v>
      </c>
      <c r="N53" s="35">
        <v>132.39911870743757</v>
      </c>
      <c r="O53" s="34"/>
      <c r="P53" s="34">
        <v>128.7922042272852</v>
      </c>
      <c r="Q53" s="34"/>
      <c r="R53" s="34">
        <v>94.89877447079422</v>
      </c>
      <c r="S53" s="34"/>
      <c r="T53" s="109">
        <f t="shared" si="1"/>
        <v>801.5691033122054</v>
      </c>
      <c r="U53" s="123">
        <f t="shared" si="2"/>
        <v>8</v>
      </c>
      <c r="V53" s="106">
        <f t="shared" si="3"/>
        <v>-649.3087198125146</v>
      </c>
      <c r="W53" s="106">
        <f t="shared" si="4"/>
        <v>100.19613791402567</v>
      </c>
      <c r="X53" s="182">
        <v>1986</v>
      </c>
      <c r="Y53" s="119">
        <f t="shared" si="5"/>
        <v>801.5691033122054</v>
      </c>
    </row>
    <row r="54" spans="1:25" ht="12.75">
      <c r="A54" s="107" t="s">
        <v>115</v>
      </c>
      <c r="B54" s="125" t="s">
        <v>115</v>
      </c>
      <c r="C54" s="209" t="s">
        <v>598</v>
      </c>
      <c r="D54" s="106">
        <v>68.05870983329308</v>
      </c>
      <c r="E54" s="108">
        <v>66.92562534467007</v>
      </c>
      <c r="F54" s="106">
        <v>64.93861892583121</v>
      </c>
      <c r="G54" s="34">
        <v>50.87323943661972</v>
      </c>
      <c r="H54" s="106">
        <v>56.55555555555556</v>
      </c>
      <c r="I54" s="106">
        <v>80.56173200702165</v>
      </c>
      <c r="J54" s="34"/>
      <c r="K54" s="34">
        <v>55.909461456157324</v>
      </c>
      <c r="L54" s="34">
        <v>63.103719672860414</v>
      </c>
      <c r="M54" s="35"/>
      <c r="N54" s="35"/>
      <c r="O54" s="34">
        <v>74.27284746322923</v>
      </c>
      <c r="P54" s="34">
        <v>89.35026385224276</v>
      </c>
      <c r="Q54" s="34">
        <v>67.55210237659963</v>
      </c>
      <c r="R54" s="34">
        <v>40.43273905996759</v>
      </c>
      <c r="S54" s="34">
        <v>22.73913043478261</v>
      </c>
      <c r="T54" s="109">
        <f t="shared" si="1"/>
        <v>801.2737454188308</v>
      </c>
      <c r="U54" s="123">
        <f t="shared" si="2"/>
        <v>13</v>
      </c>
      <c r="V54" s="106">
        <f t="shared" si="3"/>
        <v>-649.6040777058892</v>
      </c>
      <c r="W54" s="106">
        <f t="shared" si="4"/>
        <v>61.63644195529468</v>
      </c>
      <c r="X54" s="182">
        <v>1970</v>
      </c>
      <c r="Y54" s="119">
        <f t="shared" si="5"/>
        <v>778.5346149840483</v>
      </c>
    </row>
    <row r="55" spans="1:25" ht="12.75">
      <c r="A55" s="107" t="s">
        <v>116</v>
      </c>
      <c r="B55" s="125" t="s">
        <v>119</v>
      </c>
      <c r="C55" s="209" t="s">
        <v>655</v>
      </c>
      <c r="D55" s="106"/>
      <c r="E55" s="108">
        <v>55.41293116425961</v>
      </c>
      <c r="F55" s="106">
        <v>48.05882352941176</v>
      </c>
      <c r="G55" s="34">
        <v>53.520214030915575</v>
      </c>
      <c r="H55" s="106">
        <v>55.629629629629626</v>
      </c>
      <c r="I55" s="106">
        <v>79.79202772963605</v>
      </c>
      <c r="J55" s="34">
        <v>77.97174711597218</v>
      </c>
      <c r="K55" s="34"/>
      <c r="L55" s="34"/>
      <c r="M55" s="35">
        <v>86.93028002040877</v>
      </c>
      <c r="N55" s="35"/>
      <c r="O55" s="34">
        <v>82.30898606439213</v>
      </c>
      <c r="P55" s="34">
        <v>91.47933037239494</v>
      </c>
      <c r="Q55" s="34">
        <v>63.03656307129799</v>
      </c>
      <c r="R55" s="34">
        <v>63.14583333333334</v>
      </c>
      <c r="S55" s="34">
        <v>33.298136645962735</v>
      </c>
      <c r="T55" s="109">
        <f t="shared" si="1"/>
        <v>790.5845027076147</v>
      </c>
      <c r="U55" s="123">
        <f t="shared" si="2"/>
        <v>12</v>
      </c>
      <c r="V55" s="106">
        <f t="shared" si="3"/>
        <v>-660.2933204171053</v>
      </c>
      <c r="W55" s="106">
        <f t="shared" si="4"/>
        <v>65.88204189230122</v>
      </c>
      <c r="X55" s="182">
        <v>1983</v>
      </c>
      <c r="Y55" s="119">
        <f t="shared" si="5"/>
        <v>790.5845027076147</v>
      </c>
    </row>
    <row r="56" spans="1:25" ht="12.75">
      <c r="A56" s="107" t="s">
        <v>117</v>
      </c>
      <c r="B56" s="125" t="s">
        <v>122</v>
      </c>
      <c r="C56" s="209" t="s">
        <v>757</v>
      </c>
      <c r="D56" s="106"/>
      <c r="E56" s="108"/>
      <c r="F56" s="106"/>
      <c r="G56" s="34">
        <v>72.90950226244344</v>
      </c>
      <c r="H56" s="106">
        <v>68.12962962962963</v>
      </c>
      <c r="I56" s="106">
        <v>93.35223245924875</v>
      </c>
      <c r="J56" s="34"/>
      <c r="K56" s="34"/>
      <c r="L56" s="34">
        <v>71.10648072190318</v>
      </c>
      <c r="M56" s="35">
        <v>83.2994450778452</v>
      </c>
      <c r="N56" s="35">
        <v>106.87852322350138</v>
      </c>
      <c r="O56" s="34">
        <v>94.05616676317314</v>
      </c>
      <c r="P56" s="34"/>
      <c r="Q56" s="34">
        <v>74.13345521023766</v>
      </c>
      <c r="R56" s="34">
        <v>58.95503440255839</v>
      </c>
      <c r="S56" s="34">
        <v>63.11180124223602</v>
      </c>
      <c r="T56" s="109">
        <f t="shared" si="1"/>
        <v>785.9322709927767</v>
      </c>
      <c r="U56" s="123">
        <f t="shared" si="2"/>
        <v>10</v>
      </c>
      <c r="V56" s="106">
        <f t="shared" si="3"/>
        <v>-664.9455521319433</v>
      </c>
      <c r="W56" s="106">
        <f t="shared" si="4"/>
        <v>78.59322709927767</v>
      </c>
      <c r="X56" s="182">
        <v>1974</v>
      </c>
      <c r="Y56" s="119">
        <f t="shared" si="5"/>
        <v>785.9322709927767</v>
      </c>
    </row>
    <row r="57" spans="1:25" ht="12.75">
      <c r="A57" s="107" t="s">
        <v>118</v>
      </c>
      <c r="B57" s="125" t="s">
        <v>120</v>
      </c>
      <c r="C57" s="209" t="s">
        <v>674</v>
      </c>
      <c r="D57" s="106"/>
      <c r="E57" s="108"/>
      <c r="F57" s="106">
        <v>64.93861892583121</v>
      </c>
      <c r="G57" s="34">
        <v>78.34914653070271</v>
      </c>
      <c r="H57" s="106">
        <v>55.166666666666664</v>
      </c>
      <c r="I57" s="106">
        <v>82.95620437956202</v>
      </c>
      <c r="J57" s="34">
        <v>99.70339483274255</v>
      </c>
      <c r="K57" s="34">
        <v>97.47570569180935</v>
      </c>
      <c r="L57" s="34">
        <v>78.21</v>
      </c>
      <c r="M57" s="35"/>
      <c r="N57" s="35"/>
      <c r="O57" s="34">
        <v>88.49020442930154</v>
      </c>
      <c r="P57" s="34"/>
      <c r="Q57" s="34"/>
      <c r="R57" s="34">
        <v>82.48788546255507</v>
      </c>
      <c r="S57" s="34">
        <v>55.037267080745345</v>
      </c>
      <c r="T57" s="109">
        <f t="shared" si="1"/>
        <v>782.8150939999165</v>
      </c>
      <c r="U57" s="123">
        <f t="shared" si="2"/>
        <v>10</v>
      </c>
      <c r="V57" s="106">
        <f t="shared" si="3"/>
        <v>-668.0627291248035</v>
      </c>
      <c r="W57" s="106">
        <f t="shared" si="4"/>
        <v>78.28150939999165</v>
      </c>
      <c r="X57" s="182">
        <v>1964</v>
      </c>
      <c r="Y57" s="119">
        <f t="shared" si="5"/>
        <v>782.8150939999165</v>
      </c>
    </row>
    <row r="58" spans="1:25" ht="12.75">
      <c r="A58" s="107" t="s">
        <v>119</v>
      </c>
      <c r="B58" s="125" t="s">
        <v>114</v>
      </c>
      <c r="C58" s="209" t="s">
        <v>702</v>
      </c>
      <c r="D58" s="106"/>
      <c r="E58" s="108"/>
      <c r="F58" s="106">
        <v>49.84910485933504</v>
      </c>
      <c r="G58" s="34"/>
      <c r="H58" s="106">
        <v>53.31481481481482</v>
      </c>
      <c r="I58" s="106">
        <v>80.8108108108108</v>
      </c>
      <c r="J58" s="34">
        <v>86.50997749705166</v>
      </c>
      <c r="K58" s="34"/>
      <c r="L58" s="34">
        <v>68.34278445796494</v>
      </c>
      <c r="M58" s="35">
        <v>79.46799999999999</v>
      </c>
      <c r="N58" s="35">
        <v>104.61824129305367</v>
      </c>
      <c r="O58" s="34">
        <v>90.44117647058823</v>
      </c>
      <c r="P58" s="34">
        <v>89.73443983402491</v>
      </c>
      <c r="Q58" s="34">
        <v>77.47897623400365</v>
      </c>
      <c r="R58" s="34"/>
      <c r="S58" s="34"/>
      <c r="T58" s="109">
        <f t="shared" si="1"/>
        <v>780.5683262716476</v>
      </c>
      <c r="U58" s="123">
        <f t="shared" si="2"/>
        <v>10</v>
      </c>
      <c r="V58" s="106">
        <f t="shared" si="3"/>
        <v>-670.3094968530723</v>
      </c>
      <c r="W58" s="106">
        <f t="shared" si="4"/>
        <v>78.05683262716477</v>
      </c>
      <c r="X58" s="182">
        <v>1978</v>
      </c>
      <c r="Y58" s="119">
        <f t="shared" si="5"/>
        <v>780.5683262716476</v>
      </c>
    </row>
    <row r="59" spans="1:25" ht="12.75">
      <c r="A59" s="107" t="s">
        <v>120</v>
      </c>
      <c r="B59" s="125" t="s">
        <v>117</v>
      </c>
      <c r="C59" s="209" t="s">
        <v>597</v>
      </c>
      <c r="D59" s="106">
        <v>68.58099878197321</v>
      </c>
      <c r="E59" s="108"/>
      <c r="F59" s="106">
        <v>42.432225063938624</v>
      </c>
      <c r="G59" s="34">
        <v>58.39439374185137</v>
      </c>
      <c r="H59" s="106">
        <v>68.5925925925926</v>
      </c>
      <c r="I59" s="106"/>
      <c r="J59" s="34">
        <v>78.71121175459878</v>
      </c>
      <c r="K59" s="34">
        <v>69.14585606984656</v>
      </c>
      <c r="L59" s="34">
        <v>69.3589228680169</v>
      </c>
      <c r="M59" s="35">
        <v>82.87262235922111</v>
      </c>
      <c r="N59" s="35"/>
      <c r="O59" s="34"/>
      <c r="P59" s="34">
        <v>97.57416447615473</v>
      </c>
      <c r="Q59" s="34">
        <v>56.93053016453382</v>
      </c>
      <c r="R59" s="34">
        <v>71.558537164569</v>
      </c>
      <c r="S59" s="34">
        <v>11.559006211180124</v>
      </c>
      <c r="T59" s="109">
        <f t="shared" si="1"/>
        <v>775.7110612484768</v>
      </c>
      <c r="U59" s="123">
        <f t="shared" si="2"/>
        <v>12</v>
      </c>
      <c r="V59" s="106">
        <f t="shared" si="3"/>
        <v>-675.1667618762432</v>
      </c>
      <c r="W59" s="106">
        <f t="shared" si="4"/>
        <v>64.64258843737306</v>
      </c>
      <c r="X59" s="182">
        <v>2004</v>
      </c>
      <c r="Y59" s="119">
        <f t="shared" si="5"/>
        <v>775.7110612484768</v>
      </c>
    </row>
    <row r="60" spans="1:25" ht="12.75">
      <c r="A60" s="107" t="s">
        <v>121</v>
      </c>
      <c r="B60" s="125" t="s">
        <v>118</v>
      </c>
      <c r="C60" s="209" t="s">
        <v>779</v>
      </c>
      <c r="D60" s="106"/>
      <c r="E60" s="108"/>
      <c r="F60" s="106"/>
      <c r="G60" s="34"/>
      <c r="H60" s="106">
        <v>65.35185185185185</v>
      </c>
      <c r="I60" s="106">
        <v>94.94569152787835</v>
      </c>
      <c r="J60" s="34">
        <v>90.19075617862006</v>
      </c>
      <c r="K60" s="34">
        <v>78.91625980174581</v>
      </c>
      <c r="L60" s="34"/>
      <c r="M60" s="35">
        <v>72.31175228712173</v>
      </c>
      <c r="N60" s="35">
        <v>101.18098552848508</v>
      </c>
      <c r="O60" s="34">
        <v>78.05632173680932</v>
      </c>
      <c r="P60" s="34">
        <v>100.66561947771451</v>
      </c>
      <c r="Q60" s="34">
        <v>78.04570383912248</v>
      </c>
      <c r="R60" s="34"/>
      <c r="S60" s="34">
        <v>10.937888198757763</v>
      </c>
      <c r="T60" s="109">
        <f t="shared" si="1"/>
        <v>770.6028304281068</v>
      </c>
      <c r="U60" s="123">
        <f t="shared" si="2"/>
        <v>10</v>
      </c>
      <c r="V60" s="106">
        <f t="shared" si="3"/>
        <v>-680.2749926966131</v>
      </c>
      <c r="W60" s="106">
        <f t="shared" si="4"/>
        <v>77.06028304281068</v>
      </c>
      <c r="X60" s="182">
        <v>1987</v>
      </c>
      <c r="Y60" s="119">
        <f t="shared" si="5"/>
        <v>770.6028304281068</v>
      </c>
    </row>
    <row r="61" spans="1:25" ht="12.75">
      <c r="A61" s="107" t="s">
        <v>122</v>
      </c>
      <c r="B61" s="125" t="s">
        <v>121</v>
      </c>
      <c r="C61" s="209" t="s">
        <v>718</v>
      </c>
      <c r="D61" s="106"/>
      <c r="E61" s="108"/>
      <c r="F61" s="106">
        <v>40.89769820971867</v>
      </c>
      <c r="G61" s="34"/>
      <c r="H61" s="106">
        <v>50.53703703703704</v>
      </c>
      <c r="I61" s="106">
        <v>85.29968454258673</v>
      </c>
      <c r="J61" s="34">
        <v>79.78127729577967</v>
      </c>
      <c r="K61" s="34">
        <v>57.58947368421052</v>
      </c>
      <c r="L61" s="34">
        <v>68.41709015622058</v>
      </c>
      <c r="M61" s="35">
        <v>69.83351955307262</v>
      </c>
      <c r="N61" s="35">
        <v>63.97</v>
      </c>
      <c r="O61" s="34"/>
      <c r="P61" s="34">
        <v>98.16287878787878</v>
      </c>
      <c r="Q61" s="34">
        <v>67.3692870201097</v>
      </c>
      <c r="R61" s="34">
        <v>41.97138228941686</v>
      </c>
      <c r="S61" s="34">
        <v>31.434782608695656</v>
      </c>
      <c r="T61" s="109">
        <f t="shared" si="1"/>
        <v>755.2641111847267</v>
      </c>
      <c r="U61" s="123">
        <f t="shared" si="2"/>
        <v>12</v>
      </c>
      <c r="V61" s="106">
        <f t="shared" si="3"/>
        <v>-695.6137119399932</v>
      </c>
      <c r="W61" s="106">
        <f t="shared" si="4"/>
        <v>62.93867593206056</v>
      </c>
      <c r="X61" s="182">
        <v>1983</v>
      </c>
      <c r="Y61" s="119">
        <f t="shared" si="5"/>
        <v>755.2641111847267</v>
      </c>
    </row>
    <row r="62" spans="1:25" ht="12.75">
      <c r="A62" s="107" t="s">
        <v>123</v>
      </c>
      <c r="B62" s="125" t="s">
        <v>125</v>
      </c>
      <c r="C62" s="220" t="s">
        <v>721</v>
      </c>
      <c r="D62" s="106"/>
      <c r="E62" s="108"/>
      <c r="F62" s="106">
        <v>39.87468030690537</v>
      </c>
      <c r="G62" s="34">
        <v>59.725634178905196</v>
      </c>
      <c r="H62" s="106">
        <v>65.35185185185185</v>
      </c>
      <c r="I62" s="106">
        <v>84.82931412464767</v>
      </c>
      <c r="J62" s="34">
        <v>78.61893728441187</v>
      </c>
      <c r="K62" s="34"/>
      <c r="L62" s="34">
        <v>73.89544618594054</v>
      </c>
      <c r="M62" s="35"/>
      <c r="N62" s="35"/>
      <c r="O62" s="34">
        <v>88.32165233089094</v>
      </c>
      <c r="P62" s="34">
        <v>97.30877127361138</v>
      </c>
      <c r="Q62" s="34">
        <v>69.27056672760511</v>
      </c>
      <c r="R62" s="34">
        <v>43.9242327592317</v>
      </c>
      <c r="S62" s="34">
        <v>43.857142857142854</v>
      </c>
      <c r="T62" s="109">
        <f t="shared" si="1"/>
        <v>744.9782298811444</v>
      </c>
      <c r="U62" s="123">
        <f t="shared" si="2"/>
        <v>11</v>
      </c>
      <c r="V62" s="106">
        <f t="shared" si="3"/>
        <v>-705.8995932435755</v>
      </c>
      <c r="W62" s="106">
        <f t="shared" si="4"/>
        <v>67.72529362555859</v>
      </c>
      <c r="X62" s="182">
        <v>1950</v>
      </c>
      <c r="Y62" s="119">
        <f t="shared" si="5"/>
        <v>744.9782298811444</v>
      </c>
    </row>
    <row r="63" spans="1:25" ht="12.75">
      <c r="A63" s="107" t="s">
        <v>124</v>
      </c>
      <c r="B63" s="125" t="s">
        <v>124</v>
      </c>
      <c r="C63" s="209" t="s">
        <v>606</v>
      </c>
      <c r="D63" s="106">
        <v>62.27452271231074</v>
      </c>
      <c r="E63" s="108">
        <v>63.28681538632284</v>
      </c>
      <c r="F63" s="106">
        <v>31.946291560102303</v>
      </c>
      <c r="G63" s="34">
        <v>41.625</v>
      </c>
      <c r="H63" s="106">
        <v>64.42592592592592</v>
      </c>
      <c r="I63" s="106">
        <v>79.60264900662251</v>
      </c>
      <c r="J63" s="34">
        <v>67.87229401507108</v>
      </c>
      <c r="K63" s="34"/>
      <c r="L63" s="34">
        <v>60.707700015793236</v>
      </c>
      <c r="M63" s="35"/>
      <c r="N63" s="35">
        <v>37.38312954102428</v>
      </c>
      <c r="O63" s="34"/>
      <c r="P63" s="34">
        <v>94.74186004677101</v>
      </c>
      <c r="Q63" s="34">
        <v>55.59597806215722</v>
      </c>
      <c r="R63" s="34">
        <v>41.824636901559984</v>
      </c>
      <c r="S63" s="34">
        <v>29.57142857142857</v>
      </c>
      <c r="T63" s="109">
        <f t="shared" si="1"/>
        <v>730.8582317450897</v>
      </c>
      <c r="U63" s="123">
        <f t="shared" si="2"/>
        <v>13</v>
      </c>
      <c r="V63" s="106">
        <f t="shared" si="3"/>
        <v>-720.0195913796302</v>
      </c>
      <c r="W63" s="106">
        <f t="shared" si="4"/>
        <v>56.219863980391516</v>
      </c>
      <c r="X63" s="182">
        <v>1972</v>
      </c>
      <c r="Y63" s="119">
        <f t="shared" si="5"/>
        <v>701.286803173661</v>
      </c>
    </row>
    <row r="64" spans="1:25" ht="12.75">
      <c r="A64" s="107" t="s">
        <v>125</v>
      </c>
      <c r="B64" s="125" t="s">
        <v>128</v>
      </c>
      <c r="C64" s="220" t="s">
        <v>651</v>
      </c>
      <c r="D64" s="106"/>
      <c r="E64" s="108">
        <v>67.30512844960887</v>
      </c>
      <c r="F64" s="106">
        <v>56.49872122762148</v>
      </c>
      <c r="G64" s="34">
        <v>55.45370370370369</v>
      </c>
      <c r="H64" s="106">
        <v>85.25925925925925</v>
      </c>
      <c r="I64" s="106">
        <v>72.25953042161069</v>
      </c>
      <c r="J64" s="34">
        <v>82.06886097380351</v>
      </c>
      <c r="K64" s="34">
        <v>71.77358994921146</v>
      </c>
      <c r="L64" s="34">
        <v>62.63482193329564</v>
      </c>
      <c r="M64" s="35"/>
      <c r="N64" s="35"/>
      <c r="O64" s="34"/>
      <c r="P64" s="34"/>
      <c r="Q64" s="34">
        <v>69.38025594149909</v>
      </c>
      <c r="R64" s="34">
        <v>41.871684394775826</v>
      </c>
      <c r="S64" s="34">
        <v>53.79503105590062</v>
      </c>
      <c r="T64" s="109">
        <f t="shared" si="1"/>
        <v>718.30058731029</v>
      </c>
      <c r="U64" s="123">
        <f t="shared" si="2"/>
        <v>11</v>
      </c>
      <c r="V64" s="106">
        <f t="shared" si="3"/>
        <v>-732.57723581443</v>
      </c>
      <c r="W64" s="106">
        <f t="shared" si="4"/>
        <v>65.30005339184454</v>
      </c>
      <c r="X64" s="182">
        <v>1944</v>
      </c>
      <c r="Y64" s="119">
        <f t="shared" si="5"/>
        <v>718.30058731029</v>
      </c>
    </row>
    <row r="65" spans="1:25" ht="12.75">
      <c r="A65" s="107" t="s">
        <v>126</v>
      </c>
      <c r="B65" s="125" t="s">
        <v>123</v>
      </c>
      <c r="C65" s="209" t="s">
        <v>641</v>
      </c>
      <c r="D65" s="106"/>
      <c r="E65" s="108">
        <v>75.15236896555012</v>
      </c>
      <c r="F65" s="106"/>
      <c r="G65" s="34"/>
      <c r="H65" s="106"/>
      <c r="I65" s="106">
        <v>94.43365695792879</v>
      </c>
      <c r="J65" s="34"/>
      <c r="K65" s="34"/>
      <c r="L65" s="34">
        <v>74.88028875634092</v>
      </c>
      <c r="M65" s="35">
        <v>77.25858217577735</v>
      </c>
      <c r="N65" s="35">
        <v>70.41</v>
      </c>
      <c r="O65" s="34">
        <v>85.18976481275865</v>
      </c>
      <c r="P65" s="34">
        <v>103.88626565386984</v>
      </c>
      <c r="Q65" s="34">
        <v>74.6453382084095</v>
      </c>
      <c r="R65" s="34">
        <v>54.278863232682056</v>
      </c>
      <c r="S65" s="34"/>
      <c r="T65" s="109">
        <f t="shared" si="1"/>
        <v>710.1351287633172</v>
      </c>
      <c r="U65" s="123">
        <f t="shared" si="2"/>
        <v>9</v>
      </c>
      <c r="V65" s="106">
        <f t="shared" si="3"/>
        <v>-740.7426943614028</v>
      </c>
      <c r="W65" s="106">
        <f t="shared" si="4"/>
        <v>78.90390319592413</v>
      </c>
      <c r="X65" s="182">
        <v>1988</v>
      </c>
      <c r="Y65" s="119">
        <f t="shared" si="5"/>
        <v>710.1351287633172</v>
      </c>
    </row>
    <row r="66" spans="1:25" ht="12.75">
      <c r="A66" s="107" t="s">
        <v>127</v>
      </c>
      <c r="B66" s="125" t="s">
        <v>129</v>
      </c>
      <c r="C66" s="209" t="s">
        <v>653</v>
      </c>
      <c r="D66" s="106"/>
      <c r="E66" s="108">
        <v>60.83256141727421</v>
      </c>
      <c r="F66" s="106">
        <v>47.29156010230179</v>
      </c>
      <c r="G66" s="34">
        <v>35.36526375928394</v>
      </c>
      <c r="H66" s="106">
        <v>80.62962962962963</v>
      </c>
      <c r="I66" s="106">
        <v>52.857142857142854</v>
      </c>
      <c r="J66" s="34">
        <v>63.51000355535419</v>
      </c>
      <c r="K66" s="34">
        <v>55.689935064935064</v>
      </c>
      <c r="L66" s="34">
        <v>56.1402378592666</v>
      </c>
      <c r="M66" s="35">
        <v>71.59943079931048</v>
      </c>
      <c r="N66" s="35"/>
      <c r="O66" s="34"/>
      <c r="P66" s="34"/>
      <c r="Q66" s="34">
        <v>73.80438756855575</v>
      </c>
      <c r="R66" s="34">
        <v>50.092406818367195</v>
      </c>
      <c r="S66" s="34">
        <v>48.82608695652174</v>
      </c>
      <c r="T66" s="109">
        <f t="shared" si="1"/>
        <v>696.6386463879435</v>
      </c>
      <c r="U66" s="123">
        <f t="shared" si="2"/>
        <v>12</v>
      </c>
      <c r="V66" s="106">
        <f t="shared" si="3"/>
        <v>-754.2391767367765</v>
      </c>
      <c r="W66" s="106">
        <f t="shared" si="4"/>
        <v>58.05322053232862</v>
      </c>
      <c r="X66" s="182">
        <v>1954</v>
      </c>
      <c r="Y66" s="119">
        <f t="shared" si="5"/>
        <v>696.6386463879435</v>
      </c>
    </row>
    <row r="67" spans="1:25" ht="12.75">
      <c r="A67" s="107" t="s">
        <v>128</v>
      </c>
      <c r="B67" s="125" t="s">
        <v>126</v>
      </c>
      <c r="C67" s="209" t="s">
        <v>579</v>
      </c>
      <c r="D67" s="106">
        <v>75.14243482934695</v>
      </c>
      <c r="E67" s="108"/>
      <c r="F67" s="106">
        <v>86.6777493606138</v>
      </c>
      <c r="G67" s="34">
        <v>56.87541607227768</v>
      </c>
      <c r="H67" s="106">
        <v>86.18518518518519</v>
      </c>
      <c r="I67" s="106">
        <v>70.25491624180627</v>
      </c>
      <c r="J67" s="34">
        <v>90.48647322453812</v>
      </c>
      <c r="K67" s="34">
        <v>70.02245070605844</v>
      </c>
      <c r="L67" s="34">
        <v>60.57466894071892</v>
      </c>
      <c r="M67" s="35"/>
      <c r="N67" s="35"/>
      <c r="O67" s="34"/>
      <c r="P67" s="34"/>
      <c r="Q67" s="34">
        <v>87.04021937842778</v>
      </c>
      <c r="R67" s="34"/>
      <c r="S67" s="34"/>
      <c r="T67" s="109">
        <f t="shared" si="1"/>
        <v>683.259513938973</v>
      </c>
      <c r="U67" s="123">
        <f t="shared" si="2"/>
        <v>9</v>
      </c>
      <c r="V67" s="106">
        <f t="shared" si="3"/>
        <v>-767.618309185747</v>
      </c>
      <c r="W67" s="106">
        <f t="shared" si="4"/>
        <v>75.917723770997</v>
      </c>
      <c r="X67" s="182">
        <v>1980</v>
      </c>
      <c r="Y67" s="119">
        <f t="shared" si="5"/>
        <v>683.259513938973</v>
      </c>
    </row>
    <row r="68" spans="1:25" ht="12.75">
      <c r="A68" s="107" t="s">
        <v>129</v>
      </c>
      <c r="B68" s="125" t="s">
        <v>127</v>
      </c>
      <c r="C68" s="209" t="s">
        <v>563</v>
      </c>
      <c r="D68" s="106">
        <v>80.76197387518143</v>
      </c>
      <c r="E68" s="108">
        <v>108.51338531321338</v>
      </c>
      <c r="F68" s="106">
        <v>46.26854219948849</v>
      </c>
      <c r="G68" s="34">
        <v>76.82710686359687</v>
      </c>
      <c r="H68" s="106">
        <v>51.92592592592593</v>
      </c>
      <c r="I68" s="106"/>
      <c r="J68" s="34">
        <v>98.00958937623952</v>
      </c>
      <c r="K68" s="34">
        <v>101.07692307692307</v>
      </c>
      <c r="L68" s="34"/>
      <c r="M68" s="35"/>
      <c r="N68" s="35"/>
      <c r="O68" s="34">
        <v>115.70581076969883</v>
      </c>
      <c r="P68" s="34"/>
      <c r="Q68" s="34"/>
      <c r="R68" s="34"/>
      <c r="S68" s="34"/>
      <c r="T68" s="109">
        <f t="shared" si="1"/>
        <v>679.0892574002675</v>
      </c>
      <c r="U68" s="123">
        <f t="shared" si="2"/>
        <v>8</v>
      </c>
      <c r="V68" s="106">
        <f t="shared" si="3"/>
        <v>-771.7885657244525</v>
      </c>
      <c r="W68" s="106">
        <f t="shared" si="4"/>
        <v>84.88615717503343</v>
      </c>
      <c r="X68" s="182">
        <v>1981</v>
      </c>
      <c r="Y68" s="119">
        <f t="shared" si="5"/>
        <v>679.0892574002675</v>
      </c>
    </row>
    <row r="69" spans="1:25" ht="12.75">
      <c r="A69" s="107" t="s">
        <v>130</v>
      </c>
      <c r="B69" s="125" t="s">
        <v>130</v>
      </c>
      <c r="C69" s="209" t="s">
        <v>635</v>
      </c>
      <c r="D69" s="106"/>
      <c r="E69" s="108">
        <v>82.28096837839279</v>
      </c>
      <c r="F69" s="106">
        <v>40.64194373401534</v>
      </c>
      <c r="G69" s="34">
        <v>63.48042704626333</v>
      </c>
      <c r="H69" s="106">
        <v>60.72222222222222</v>
      </c>
      <c r="I69" s="106">
        <v>83.75115491222667</v>
      </c>
      <c r="J69" s="34">
        <v>91.14121351173445</v>
      </c>
      <c r="K69" s="34"/>
      <c r="L69" s="34"/>
      <c r="M69" s="35">
        <v>72.87381303322123</v>
      </c>
      <c r="N69" s="35"/>
      <c r="O69" s="34"/>
      <c r="P69" s="34">
        <v>93.97084962673304</v>
      </c>
      <c r="Q69" s="34"/>
      <c r="R69" s="34">
        <v>48.42522224844623</v>
      </c>
      <c r="S69" s="34">
        <v>32.67701863354037</v>
      </c>
      <c r="T69" s="109">
        <f aca="true" t="shared" si="6" ref="T69:T132">SUM(D69:S69)</f>
        <v>669.9648333467957</v>
      </c>
      <c r="U69" s="123">
        <f aca="true" t="shared" si="7" ref="U69:U132">COUNTA(D69:S69)</f>
        <v>10</v>
      </c>
      <c r="V69" s="106">
        <f aca="true" t="shared" si="8" ref="V69:V132">T69-$T$5</f>
        <v>-780.9129897779243</v>
      </c>
      <c r="W69" s="106">
        <f aca="true" t="shared" si="9" ref="W69:W132">AVERAGE(D69:S69)</f>
        <v>66.99648333467957</v>
      </c>
      <c r="X69" s="182">
        <v>1968</v>
      </c>
      <c r="Y69" s="119">
        <f aca="true" t="shared" si="10" ref="Y69:Y132">IF((COUNTA(D69:S69)&gt;12),LARGE(D69:S69,1)+LARGE(D69:S69,2)+LARGE(D69:S69,3)+LARGE(D69:S69,4)+LARGE(D69:S69,5)+LARGE(D69:S69,6)+LARGE(D69:S69,7)+LARGE(D69:S69,8)+LARGE(D69:S69,9)+LARGE(D69:S69,10)+LARGE(D69:S69,11)+LARGE(D69:S69,12),SUM(D69:S69))</f>
        <v>669.9648333467957</v>
      </c>
    </row>
    <row r="70" spans="1:25" ht="12.75">
      <c r="A70" s="107" t="s">
        <v>131</v>
      </c>
      <c r="B70" s="125" t="s">
        <v>131</v>
      </c>
      <c r="C70" s="209" t="s">
        <v>564</v>
      </c>
      <c r="D70" s="106">
        <v>80.60834298957127</v>
      </c>
      <c r="E70" s="108">
        <v>89.62178114760886</v>
      </c>
      <c r="F70" s="106">
        <v>55.21994884910486</v>
      </c>
      <c r="G70" s="34">
        <v>65.60821514090992</v>
      </c>
      <c r="H70" s="106">
        <v>71.83333333333334</v>
      </c>
      <c r="I70" s="106">
        <v>96.58157602663707</v>
      </c>
      <c r="J70" s="34"/>
      <c r="K70" s="34"/>
      <c r="L70" s="34"/>
      <c r="M70" s="35"/>
      <c r="N70" s="35">
        <v>111.05389535493342</v>
      </c>
      <c r="O70" s="34"/>
      <c r="P70" s="34"/>
      <c r="Q70" s="34"/>
      <c r="R70" s="34">
        <v>65.21982758620689</v>
      </c>
      <c r="S70" s="34">
        <v>27.08695652173913</v>
      </c>
      <c r="T70" s="109">
        <f t="shared" si="6"/>
        <v>662.8338769500448</v>
      </c>
      <c r="U70" s="123">
        <f t="shared" si="7"/>
        <v>9</v>
      </c>
      <c r="V70" s="106">
        <f t="shared" si="8"/>
        <v>-788.0439461746752</v>
      </c>
      <c r="W70" s="106">
        <f t="shared" si="9"/>
        <v>73.64820855000498</v>
      </c>
      <c r="X70" s="182">
        <v>1974</v>
      </c>
      <c r="Y70" s="119">
        <f t="shared" si="10"/>
        <v>662.8338769500448</v>
      </c>
    </row>
    <row r="71" spans="1:25" ht="12.75">
      <c r="A71" s="107" t="s">
        <v>132</v>
      </c>
      <c r="B71" s="125" t="s">
        <v>132</v>
      </c>
      <c r="C71" s="209" t="s">
        <v>848</v>
      </c>
      <c r="D71" s="106"/>
      <c r="E71" s="108"/>
      <c r="F71" s="106"/>
      <c r="G71" s="34"/>
      <c r="H71" s="106"/>
      <c r="I71" s="106">
        <v>84.40572495332918</v>
      </c>
      <c r="J71" s="34">
        <v>76.97360911565792</v>
      </c>
      <c r="K71" s="34"/>
      <c r="L71" s="34">
        <v>68.23222594686546</v>
      </c>
      <c r="M71" s="35">
        <v>74.70524021930667</v>
      </c>
      <c r="N71" s="35">
        <v>33.26009987739601</v>
      </c>
      <c r="O71" s="34">
        <v>79.91297541210056</v>
      </c>
      <c r="P71" s="34">
        <v>98.17579086948285</v>
      </c>
      <c r="Q71" s="34">
        <v>57.936014625228516</v>
      </c>
      <c r="R71" s="34">
        <v>47.22149038829747</v>
      </c>
      <c r="S71" s="34">
        <v>30.81366459627329</v>
      </c>
      <c r="T71" s="109">
        <f t="shared" si="6"/>
        <v>651.6368360039379</v>
      </c>
      <c r="U71" s="123">
        <f t="shared" si="7"/>
        <v>10</v>
      </c>
      <c r="V71" s="106">
        <f t="shared" si="8"/>
        <v>-799.240987120782</v>
      </c>
      <c r="W71" s="106">
        <f t="shared" si="9"/>
        <v>65.1636836003938</v>
      </c>
      <c r="X71" s="182">
        <v>1965</v>
      </c>
      <c r="Y71" s="119">
        <f t="shared" si="10"/>
        <v>651.6368360039379</v>
      </c>
    </row>
    <row r="72" spans="1:25" ht="12.75">
      <c r="A72" s="107" t="s">
        <v>133</v>
      </c>
      <c r="B72" s="125" t="s">
        <v>133</v>
      </c>
      <c r="C72" s="209" t="s">
        <v>793</v>
      </c>
      <c r="D72" s="106"/>
      <c r="E72" s="108"/>
      <c r="F72" s="106"/>
      <c r="G72" s="34"/>
      <c r="H72" s="106">
        <v>50.53703703703704</v>
      </c>
      <c r="I72" s="106">
        <v>82.97535746881655</v>
      </c>
      <c r="J72" s="34">
        <v>85.04256510992073</v>
      </c>
      <c r="K72" s="34">
        <v>71.03661357478025</v>
      </c>
      <c r="L72" s="34">
        <v>68.89597328171845</v>
      </c>
      <c r="M72" s="35"/>
      <c r="N72" s="35"/>
      <c r="O72" s="34">
        <v>83.36351179406871</v>
      </c>
      <c r="P72" s="34">
        <v>99.59969058209245</v>
      </c>
      <c r="Q72" s="34">
        <v>74.40767824497259</v>
      </c>
      <c r="R72" s="34"/>
      <c r="S72" s="34"/>
      <c r="T72" s="109">
        <f t="shared" si="6"/>
        <v>615.8584270934067</v>
      </c>
      <c r="U72" s="123">
        <f t="shared" si="7"/>
        <v>8</v>
      </c>
      <c r="V72" s="106">
        <f t="shared" si="8"/>
        <v>-835.0193960313132</v>
      </c>
      <c r="W72" s="106">
        <f t="shared" si="9"/>
        <v>76.98230338667584</v>
      </c>
      <c r="X72" s="182">
        <v>1986</v>
      </c>
      <c r="Y72" s="119">
        <f t="shared" si="10"/>
        <v>615.8584270934067</v>
      </c>
    </row>
    <row r="73" spans="1:25" ht="12.75">
      <c r="A73" s="107" t="s">
        <v>134</v>
      </c>
      <c r="B73" s="125" t="s">
        <v>134</v>
      </c>
      <c r="C73" s="209" t="s">
        <v>546</v>
      </c>
      <c r="D73" s="106">
        <v>92.40790354989953</v>
      </c>
      <c r="E73" s="108">
        <v>61.85601390394985</v>
      </c>
      <c r="F73" s="106">
        <v>43.96675191815857</v>
      </c>
      <c r="G73" s="34">
        <v>42.84759671746775</v>
      </c>
      <c r="H73" s="106">
        <v>46.83333333333333</v>
      </c>
      <c r="I73" s="106">
        <v>98.82711348057883</v>
      </c>
      <c r="J73" s="34">
        <v>84.26786142626938</v>
      </c>
      <c r="K73" s="34">
        <v>51.90639376584358</v>
      </c>
      <c r="L73" s="34"/>
      <c r="M73" s="35"/>
      <c r="N73" s="35"/>
      <c r="O73" s="34"/>
      <c r="P73" s="34"/>
      <c r="Q73" s="34">
        <v>50.221206581352824</v>
      </c>
      <c r="R73" s="34">
        <v>37.802001084925564</v>
      </c>
      <c r="S73" s="34"/>
      <c r="T73" s="109">
        <f t="shared" si="6"/>
        <v>610.9361757617793</v>
      </c>
      <c r="U73" s="123">
        <f t="shared" si="7"/>
        <v>10</v>
      </c>
      <c r="V73" s="106">
        <f t="shared" si="8"/>
        <v>-839.9416473629407</v>
      </c>
      <c r="W73" s="106">
        <f t="shared" si="9"/>
        <v>61.09361757617793</v>
      </c>
      <c r="X73" s="182">
        <v>2002</v>
      </c>
      <c r="Y73" s="119">
        <f t="shared" si="10"/>
        <v>610.9361757617793</v>
      </c>
    </row>
    <row r="74" spans="1:25" ht="12.75">
      <c r="A74" s="107" t="s">
        <v>135</v>
      </c>
      <c r="B74" s="125" t="s">
        <v>135</v>
      </c>
      <c r="C74" s="209" t="s">
        <v>761</v>
      </c>
      <c r="D74" s="106"/>
      <c r="E74" s="108"/>
      <c r="F74" s="106"/>
      <c r="G74" s="34">
        <v>65.57363770250367</v>
      </c>
      <c r="H74" s="106">
        <v>64.88888888888889</v>
      </c>
      <c r="I74" s="106">
        <v>103.53510895883778</v>
      </c>
      <c r="J74" s="34"/>
      <c r="K74" s="34">
        <v>68.24851246993289</v>
      </c>
      <c r="L74" s="34">
        <v>87.9706576897955</v>
      </c>
      <c r="M74" s="35"/>
      <c r="N74" s="35"/>
      <c r="O74" s="34">
        <v>98.74474400197873</v>
      </c>
      <c r="P74" s="34">
        <v>111.85126222424381</v>
      </c>
      <c r="Q74" s="34"/>
      <c r="R74" s="34"/>
      <c r="S74" s="34"/>
      <c r="T74" s="109">
        <f t="shared" si="6"/>
        <v>600.8128119361813</v>
      </c>
      <c r="U74" s="123">
        <f t="shared" si="7"/>
        <v>7</v>
      </c>
      <c r="V74" s="106">
        <f t="shared" si="8"/>
        <v>-850.0650111885386</v>
      </c>
      <c r="W74" s="106">
        <f t="shared" si="9"/>
        <v>85.83040170516877</v>
      </c>
      <c r="X74" s="182">
        <v>1982</v>
      </c>
      <c r="Y74" s="119">
        <f t="shared" si="10"/>
        <v>600.8128119361813</v>
      </c>
    </row>
    <row r="75" spans="1:25" ht="12.75">
      <c r="A75" s="107" t="s">
        <v>136</v>
      </c>
      <c r="B75" s="125" t="s">
        <v>136</v>
      </c>
      <c r="C75" s="209" t="s">
        <v>629</v>
      </c>
      <c r="D75" s="106"/>
      <c r="E75" s="108">
        <v>89.78144392221479</v>
      </c>
      <c r="F75" s="106">
        <v>63.9156010230179</v>
      </c>
      <c r="G75" s="34">
        <v>67.5952109464082</v>
      </c>
      <c r="H75" s="106">
        <v>71.83333333333334</v>
      </c>
      <c r="I75" s="106">
        <v>110.94903339191566</v>
      </c>
      <c r="J75" s="34">
        <v>98.78396521634164</v>
      </c>
      <c r="K75" s="34">
        <v>93.51878100637845</v>
      </c>
      <c r="L75" s="34"/>
      <c r="M75" s="35"/>
      <c r="N75" s="35"/>
      <c r="O75" s="34"/>
      <c r="P75" s="34"/>
      <c r="Q75" s="34"/>
      <c r="R75" s="34"/>
      <c r="S75" s="34"/>
      <c r="T75" s="109">
        <f t="shared" si="6"/>
        <v>596.37736883961</v>
      </c>
      <c r="U75" s="123">
        <f t="shared" si="7"/>
        <v>7</v>
      </c>
      <c r="V75" s="106">
        <f t="shared" si="8"/>
        <v>-854.50045428511</v>
      </c>
      <c r="W75" s="106">
        <f t="shared" si="9"/>
        <v>85.19676697708714</v>
      </c>
      <c r="X75" s="182">
        <v>1991</v>
      </c>
      <c r="Y75" s="119">
        <f t="shared" si="10"/>
        <v>596.37736883961</v>
      </c>
    </row>
    <row r="76" spans="1:25" ht="12.75">
      <c r="A76" s="107" t="s">
        <v>137</v>
      </c>
      <c r="B76" s="125" t="s">
        <v>137</v>
      </c>
      <c r="C76" s="209" t="s">
        <v>623</v>
      </c>
      <c r="D76" s="106"/>
      <c r="E76" s="108">
        <v>95.1814969686956</v>
      </c>
      <c r="F76" s="106"/>
      <c r="G76" s="34"/>
      <c r="H76" s="106"/>
      <c r="I76" s="106">
        <v>100.82780163998439</v>
      </c>
      <c r="J76" s="34"/>
      <c r="K76" s="34"/>
      <c r="L76" s="34"/>
      <c r="M76" s="35">
        <v>95.68685126000508</v>
      </c>
      <c r="N76" s="35">
        <v>122.44965152607546</v>
      </c>
      <c r="O76" s="34">
        <v>106.98817544342086</v>
      </c>
      <c r="P76" s="34"/>
      <c r="Q76" s="34"/>
      <c r="R76" s="34">
        <v>66.35308316875137</v>
      </c>
      <c r="S76" s="34"/>
      <c r="T76" s="109">
        <f t="shared" si="6"/>
        <v>587.4870600069328</v>
      </c>
      <c r="U76" s="123">
        <f t="shared" si="7"/>
        <v>6</v>
      </c>
      <c r="V76" s="106">
        <f t="shared" si="8"/>
        <v>-863.3907631177872</v>
      </c>
      <c r="W76" s="106">
        <f t="shared" si="9"/>
        <v>97.91451000115546</v>
      </c>
      <c r="X76" s="182"/>
      <c r="Y76" s="119">
        <f t="shared" si="10"/>
        <v>587.4870600069328</v>
      </c>
    </row>
    <row r="77" spans="1:25" ht="12.75">
      <c r="A77" s="107" t="s">
        <v>138</v>
      </c>
      <c r="B77" s="125" t="s">
        <v>146</v>
      </c>
      <c r="C77" s="209" t="s">
        <v>618</v>
      </c>
      <c r="D77" s="106"/>
      <c r="E77" s="108">
        <v>100.13170679045666</v>
      </c>
      <c r="F77" s="106">
        <v>44.22250639386189</v>
      </c>
      <c r="G77" s="34"/>
      <c r="H77" s="106"/>
      <c r="I77" s="106">
        <v>102.9991980753809</v>
      </c>
      <c r="J77" s="34"/>
      <c r="K77" s="34"/>
      <c r="L77" s="34">
        <v>86.49479962537585</v>
      </c>
      <c r="M77" s="35"/>
      <c r="N77" s="35">
        <v>110.7278897358254</v>
      </c>
      <c r="O77" s="34"/>
      <c r="P77" s="34"/>
      <c r="Q77" s="34"/>
      <c r="R77" s="34">
        <v>51.06859806859808</v>
      </c>
      <c r="S77" s="34">
        <v>84.22981366459628</v>
      </c>
      <c r="T77" s="109">
        <f t="shared" si="6"/>
        <v>579.874512354095</v>
      </c>
      <c r="U77" s="123">
        <f t="shared" si="7"/>
        <v>7</v>
      </c>
      <c r="V77" s="106">
        <f t="shared" si="8"/>
        <v>-871.0033107706249</v>
      </c>
      <c r="W77" s="106">
        <f t="shared" si="9"/>
        <v>82.83921605058501</v>
      </c>
      <c r="X77" s="182">
        <v>1962</v>
      </c>
      <c r="Y77" s="119">
        <f t="shared" si="10"/>
        <v>579.874512354095</v>
      </c>
    </row>
    <row r="78" spans="1:25" ht="12.75">
      <c r="A78" s="107" t="s">
        <v>139</v>
      </c>
      <c r="B78" s="125" t="s">
        <v>143</v>
      </c>
      <c r="C78" s="209" t="s">
        <v>544</v>
      </c>
      <c r="D78" s="106">
        <v>92.96764408493428</v>
      </c>
      <c r="E78" s="108">
        <v>93.596167742257</v>
      </c>
      <c r="F78" s="106">
        <v>54.196930946291566</v>
      </c>
      <c r="G78" s="34">
        <v>94.54322650148126</v>
      </c>
      <c r="H78" s="106"/>
      <c r="I78" s="106"/>
      <c r="J78" s="34"/>
      <c r="K78" s="34">
        <v>105</v>
      </c>
      <c r="L78" s="34"/>
      <c r="M78" s="35"/>
      <c r="N78" s="35"/>
      <c r="O78" s="34"/>
      <c r="P78" s="34"/>
      <c r="Q78" s="34"/>
      <c r="R78" s="34">
        <v>74.77128651336234</v>
      </c>
      <c r="S78" s="34">
        <v>63.11180124223602</v>
      </c>
      <c r="T78" s="109">
        <f t="shared" si="6"/>
        <v>578.1870570305624</v>
      </c>
      <c r="U78" s="123">
        <f t="shared" si="7"/>
        <v>7</v>
      </c>
      <c r="V78" s="106">
        <f t="shared" si="8"/>
        <v>-872.6907660941575</v>
      </c>
      <c r="W78" s="106">
        <f t="shared" si="9"/>
        <v>82.59815100436606</v>
      </c>
      <c r="X78" s="182">
        <v>1976</v>
      </c>
      <c r="Y78" s="119">
        <f t="shared" si="10"/>
        <v>578.1870570305624</v>
      </c>
    </row>
    <row r="79" spans="1:25" ht="12.75">
      <c r="A79" s="107" t="s">
        <v>140</v>
      </c>
      <c r="B79" s="125" t="s">
        <v>141</v>
      </c>
      <c r="C79" s="209" t="s">
        <v>654</v>
      </c>
      <c r="D79" s="106"/>
      <c r="E79" s="108">
        <v>58.33960786468997</v>
      </c>
      <c r="F79" s="106">
        <v>60.846547314578004</v>
      </c>
      <c r="G79" s="34"/>
      <c r="H79" s="106">
        <v>81.0925925925926</v>
      </c>
      <c r="I79" s="106">
        <v>87.2077922077922</v>
      </c>
      <c r="J79" s="34"/>
      <c r="K79" s="34"/>
      <c r="L79" s="34"/>
      <c r="M79" s="35"/>
      <c r="N79" s="35">
        <v>39.52763087299763</v>
      </c>
      <c r="O79" s="34">
        <v>88.51725607158073</v>
      </c>
      <c r="P79" s="34">
        <v>103.25463057195198</v>
      </c>
      <c r="Q79" s="34"/>
      <c r="R79" s="34"/>
      <c r="S79" s="34">
        <v>55.6583850931677</v>
      </c>
      <c r="T79" s="109">
        <f t="shared" si="6"/>
        <v>574.4444425893508</v>
      </c>
      <c r="U79" s="123">
        <f t="shared" si="7"/>
        <v>8</v>
      </c>
      <c r="V79" s="106">
        <f t="shared" si="8"/>
        <v>-876.4333805353691</v>
      </c>
      <c r="W79" s="106">
        <f t="shared" si="9"/>
        <v>71.80555532366886</v>
      </c>
      <c r="X79" s="182">
        <v>1967</v>
      </c>
      <c r="Y79" s="119">
        <f t="shared" si="10"/>
        <v>574.4444425893508</v>
      </c>
    </row>
    <row r="80" spans="1:25" ht="12.75">
      <c r="A80" s="107" t="s">
        <v>141</v>
      </c>
      <c r="B80" s="125" t="s">
        <v>140</v>
      </c>
      <c r="C80" s="209" t="s">
        <v>667</v>
      </c>
      <c r="D80" s="106"/>
      <c r="E80" s="108"/>
      <c r="F80" s="106">
        <v>72.61125319693095</v>
      </c>
      <c r="G80" s="34">
        <v>78.43275632490013</v>
      </c>
      <c r="H80" s="106">
        <v>72.75925925925925</v>
      </c>
      <c r="I80" s="106"/>
      <c r="J80" s="34">
        <v>87.65980411714354</v>
      </c>
      <c r="K80" s="34">
        <v>73.86759942104901</v>
      </c>
      <c r="L80" s="34"/>
      <c r="M80" s="35"/>
      <c r="N80" s="35"/>
      <c r="O80" s="34"/>
      <c r="P80" s="34"/>
      <c r="Q80" s="34">
        <v>78.50274223034734</v>
      </c>
      <c r="R80" s="34">
        <v>57.9904761904762</v>
      </c>
      <c r="S80" s="34">
        <v>43.2360248447205</v>
      </c>
      <c r="T80" s="109">
        <f t="shared" si="6"/>
        <v>565.059915584827</v>
      </c>
      <c r="U80" s="123">
        <f t="shared" si="7"/>
        <v>8</v>
      </c>
      <c r="V80" s="106">
        <f t="shared" si="8"/>
        <v>-885.817907539893</v>
      </c>
      <c r="W80" s="106">
        <f t="shared" si="9"/>
        <v>70.63248944810337</v>
      </c>
      <c r="X80" s="182">
        <v>1968</v>
      </c>
      <c r="Y80" s="119">
        <f t="shared" si="10"/>
        <v>565.059915584827</v>
      </c>
    </row>
    <row r="81" spans="1:25" ht="12.75">
      <c r="A81" s="107" t="s">
        <v>142</v>
      </c>
      <c r="B81" s="125" t="s">
        <v>142</v>
      </c>
      <c r="C81" s="209" t="s">
        <v>639</v>
      </c>
      <c r="D81" s="106"/>
      <c r="E81" s="108">
        <v>76.18824653375557</v>
      </c>
      <c r="F81" s="106"/>
      <c r="G81" s="34"/>
      <c r="H81" s="106">
        <v>83.87037037037037</v>
      </c>
      <c r="I81" s="106"/>
      <c r="J81" s="34"/>
      <c r="K81" s="34">
        <v>88.32916353932114</v>
      </c>
      <c r="L81" s="34"/>
      <c r="M81" s="35"/>
      <c r="N81" s="35">
        <v>111.6892177589852</v>
      </c>
      <c r="O81" s="34"/>
      <c r="P81" s="34"/>
      <c r="Q81" s="34">
        <v>73.43875685557587</v>
      </c>
      <c r="R81" s="34">
        <v>82.63039580747486</v>
      </c>
      <c r="S81" s="34">
        <v>45.099378881987576</v>
      </c>
      <c r="T81" s="109">
        <f t="shared" si="6"/>
        <v>561.2455297474706</v>
      </c>
      <c r="U81" s="123">
        <f t="shared" si="7"/>
        <v>7</v>
      </c>
      <c r="V81" s="106">
        <f t="shared" si="8"/>
        <v>-889.6322933772493</v>
      </c>
      <c r="W81" s="106">
        <f t="shared" si="9"/>
        <v>80.17793282106723</v>
      </c>
      <c r="X81" s="182">
        <v>1973</v>
      </c>
      <c r="Y81" s="119">
        <f t="shared" si="10"/>
        <v>561.2455297474706</v>
      </c>
    </row>
    <row r="82" spans="1:25" ht="12.75">
      <c r="A82" s="107" t="s">
        <v>143</v>
      </c>
      <c r="B82" s="125" t="s">
        <v>144</v>
      </c>
      <c r="C82" s="209" t="s">
        <v>612</v>
      </c>
      <c r="D82" s="106">
        <v>50.218295218295225</v>
      </c>
      <c r="E82" s="108"/>
      <c r="F82" s="106">
        <v>43.96675191815857</v>
      </c>
      <c r="G82" s="34">
        <v>54.10509697789804</v>
      </c>
      <c r="H82" s="106">
        <v>52.388888888888886</v>
      </c>
      <c r="I82" s="106">
        <v>46.58959537572254</v>
      </c>
      <c r="J82" s="34"/>
      <c r="K82" s="34">
        <v>61.318340660579416</v>
      </c>
      <c r="L82" s="34">
        <v>38.649538461538455</v>
      </c>
      <c r="M82" s="35">
        <v>56.23789727409373</v>
      </c>
      <c r="N82" s="35"/>
      <c r="O82" s="34"/>
      <c r="P82" s="34"/>
      <c r="Q82" s="34">
        <v>64.33455210237659</v>
      </c>
      <c r="R82" s="34">
        <v>36.470523447916065</v>
      </c>
      <c r="S82" s="34">
        <v>37.024844720496894</v>
      </c>
      <c r="T82" s="109">
        <f t="shared" si="6"/>
        <v>541.3043250459643</v>
      </c>
      <c r="U82" s="123">
        <f t="shared" si="7"/>
        <v>11</v>
      </c>
      <c r="V82" s="106">
        <f t="shared" si="8"/>
        <v>-909.5734980787556</v>
      </c>
      <c r="W82" s="106">
        <f t="shared" si="9"/>
        <v>49.20948409508767</v>
      </c>
      <c r="X82" s="182">
        <v>1985</v>
      </c>
      <c r="Y82" s="119">
        <f t="shared" si="10"/>
        <v>541.3043250459643</v>
      </c>
    </row>
    <row r="83" spans="1:25" ht="12.75">
      <c r="A83" s="107" t="s">
        <v>144</v>
      </c>
      <c r="B83" s="125" t="s">
        <v>148</v>
      </c>
      <c r="C83" s="209" t="s">
        <v>673</v>
      </c>
      <c r="D83" s="106"/>
      <c r="E83" s="108"/>
      <c r="F83" s="106">
        <v>66.21739130434783</v>
      </c>
      <c r="G83" s="34"/>
      <c r="H83" s="106">
        <v>51.92592592592593</v>
      </c>
      <c r="I83" s="106">
        <v>77.9182988248461</v>
      </c>
      <c r="J83" s="34">
        <v>60.22888283809972</v>
      </c>
      <c r="K83" s="34"/>
      <c r="L83" s="34">
        <v>63.574880894842224</v>
      </c>
      <c r="M83" s="35"/>
      <c r="N83" s="35">
        <v>33.26009987739601</v>
      </c>
      <c r="O83" s="34">
        <v>73.89307969826172</v>
      </c>
      <c r="P83" s="34"/>
      <c r="Q83" s="34">
        <v>62.74405850091408</v>
      </c>
      <c r="R83" s="34"/>
      <c r="S83" s="34">
        <v>44.47826086956522</v>
      </c>
      <c r="T83" s="109">
        <f t="shared" si="6"/>
        <v>534.2408787341989</v>
      </c>
      <c r="U83" s="123">
        <f t="shared" si="7"/>
        <v>9</v>
      </c>
      <c r="V83" s="106">
        <f t="shared" si="8"/>
        <v>-916.6369443905211</v>
      </c>
      <c r="W83" s="106">
        <f t="shared" si="9"/>
        <v>59.36009763713321</v>
      </c>
      <c r="X83" s="182">
        <v>1972</v>
      </c>
      <c r="Y83" s="119">
        <f t="shared" si="10"/>
        <v>534.2408787341989</v>
      </c>
    </row>
    <row r="84" spans="1:25" ht="12.75">
      <c r="A84" s="107" t="s">
        <v>145</v>
      </c>
      <c r="B84" s="125" t="s">
        <v>138</v>
      </c>
      <c r="C84" s="209" t="s">
        <v>572</v>
      </c>
      <c r="D84" s="106">
        <v>76.76244157272478</v>
      </c>
      <c r="E84" s="108">
        <v>72.09863693137592</v>
      </c>
      <c r="F84" s="106">
        <v>70.30946291560103</v>
      </c>
      <c r="G84" s="34"/>
      <c r="H84" s="106">
        <v>71.83333333333334</v>
      </c>
      <c r="I84" s="106">
        <v>85.5478150728309</v>
      </c>
      <c r="J84" s="34">
        <v>86.67602064438726</v>
      </c>
      <c r="K84" s="34"/>
      <c r="L84" s="34"/>
      <c r="M84" s="35"/>
      <c r="N84" s="35"/>
      <c r="O84" s="34"/>
      <c r="P84" s="34"/>
      <c r="Q84" s="34">
        <v>67.42413162705667</v>
      </c>
      <c r="R84" s="34"/>
      <c r="S84" s="34"/>
      <c r="T84" s="109">
        <f t="shared" si="6"/>
        <v>530.6518420973099</v>
      </c>
      <c r="U84" s="123">
        <f t="shared" si="7"/>
        <v>7</v>
      </c>
      <c r="V84" s="106">
        <f t="shared" si="8"/>
        <v>-920.2259810274101</v>
      </c>
      <c r="W84" s="106">
        <f t="shared" si="9"/>
        <v>75.80740601390141</v>
      </c>
      <c r="X84" s="182">
        <v>1992</v>
      </c>
      <c r="Y84" s="119">
        <f t="shared" si="10"/>
        <v>530.6518420973099</v>
      </c>
    </row>
    <row r="85" spans="1:25" ht="12.75">
      <c r="A85" s="107" t="s">
        <v>146</v>
      </c>
      <c r="B85" s="125" t="s">
        <v>147</v>
      </c>
      <c r="C85" s="209" t="s">
        <v>608</v>
      </c>
      <c r="D85" s="106">
        <v>59.55685618729097</v>
      </c>
      <c r="E85" s="108"/>
      <c r="F85" s="106">
        <v>62.125319693094625</v>
      </c>
      <c r="G85" s="34">
        <v>53.70107398568019</v>
      </c>
      <c r="H85" s="106">
        <v>73.68518518518519</v>
      </c>
      <c r="I85" s="106">
        <v>84.86994672516452</v>
      </c>
      <c r="J85" s="34">
        <v>79.5359661207478</v>
      </c>
      <c r="K85" s="34"/>
      <c r="L85" s="34"/>
      <c r="M85" s="35"/>
      <c r="N85" s="35"/>
      <c r="O85" s="34"/>
      <c r="P85" s="34"/>
      <c r="Q85" s="34">
        <v>82.03107861060327</v>
      </c>
      <c r="R85" s="34"/>
      <c r="S85" s="34">
        <v>33.91925465838509</v>
      </c>
      <c r="T85" s="109">
        <f t="shared" si="6"/>
        <v>529.4246811661517</v>
      </c>
      <c r="U85" s="123">
        <f t="shared" si="7"/>
        <v>8</v>
      </c>
      <c r="V85" s="106">
        <f t="shared" si="8"/>
        <v>-921.4531419585683</v>
      </c>
      <c r="W85" s="106">
        <f t="shared" si="9"/>
        <v>66.17808514576896</v>
      </c>
      <c r="X85" s="182">
        <v>1982</v>
      </c>
      <c r="Y85" s="119">
        <f t="shared" si="10"/>
        <v>529.4246811661517</v>
      </c>
    </row>
    <row r="86" spans="1:25" ht="12.75">
      <c r="A86" s="107" t="s">
        <v>147</v>
      </c>
      <c r="B86" s="125" t="s">
        <v>139</v>
      </c>
      <c r="C86" s="209" t="s">
        <v>540</v>
      </c>
      <c r="D86" s="106">
        <v>100.95588235294117</v>
      </c>
      <c r="E86" s="108"/>
      <c r="F86" s="106">
        <v>68.0076726342711</v>
      </c>
      <c r="G86" s="34"/>
      <c r="H86" s="106">
        <v>69.51851851851852</v>
      </c>
      <c r="I86" s="106">
        <v>118.33729216152017</v>
      </c>
      <c r="J86" s="34"/>
      <c r="K86" s="34"/>
      <c r="L86" s="34"/>
      <c r="M86" s="35"/>
      <c r="N86" s="35"/>
      <c r="O86" s="34">
        <v>110.79856115107914</v>
      </c>
      <c r="P86" s="34"/>
      <c r="Q86" s="34"/>
      <c r="R86" s="34">
        <v>58.787439613526566</v>
      </c>
      <c r="S86" s="34"/>
      <c r="T86" s="109">
        <f t="shared" si="6"/>
        <v>526.4053664318567</v>
      </c>
      <c r="U86" s="123">
        <f t="shared" si="7"/>
        <v>6</v>
      </c>
      <c r="V86" s="106">
        <f t="shared" si="8"/>
        <v>-924.4724566928633</v>
      </c>
      <c r="W86" s="106">
        <f t="shared" si="9"/>
        <v>87.73422773864279</v>
      </c>
      <c r="X86" s="182">
        <v>1996</v>
      </c>
      <c r="Y86" s="119">
        <f t="shared" si="10"/>
        <v>526.4053664318567</v>
      </c>
    </row>
    <row r="87" spans="1:25" ht="12.75">
      <c r="A87" s="107" t="s">
        <v>148</v>
      </c>
      <c r="B87" s="125" t="s">
        <v>149</v>
      </c>
      <c r="C87" s="209" t="s">
        <v>740</v>
      </c>
      <c r="D87" s="106"/>
      <c r="E87" s="108"/>
      <c r="F87" s="106">
        <v>31.179028132992325</v>
      </c>
      <c r="G87" s="34">
        <v>55.15589995396653</v>
      </c>
      <c r="H87" s="106">
        <v>61.18518518518518</v>
      </c>
      <c r="I87" s="106">
        <v>75.91572123176661</v>
      </c>
      <c r="J87" s="34"/>
      <c r="K87" s="34"/>
      <c r="L87" s="34"/>
      <c r="M87" s="35">
        <v>68.5067646930874</v>
      </c>
      <c r="N87" s="35">
        <v>95.25641883415572</v>
      </c>
      <c r="O87" s="34">
        <v>87.24425887265136</v>
      </c>
      <c r="P87" s="34"/>
      <c r="Q87" s="34"/>
      <c r="R87" s="34"/>
      <c r="S87" s="34">
        <v>36.40372670807454</v>
      </c>
      <c r="T87" s="109">
        <f t="shared" si="6"/>
        <v>510.8470036118797</v>
      </c>
      <c r="U87" s="123">
        <f t="shared" si="7"/>
        <v>8</v>
      </c>
      <c r="V87" s="106">
        <f t="shared" si="8"/>
        <v>-940.0308195128403</v>
      </c>
      <c r="W87" s="106">
        <f t="shared" si="9"/>
        <v>63.85587545148496</v>
      </c>
      <c r="X87" s="182">
        <v>1956</v>
      </c>
      <c r="Y87" s="119">
        <f t="shared" si="10"/>
        <v>510.8470036118797</v>
      </c>
    </row>
    <row r="88" spans="1:25" ht="12.75">
      <c r="A88" s="107" t="s">
        <v>149</v>
      </c>
      <c r="B88" s="125" t="s">
        <v>145</v>
      </c>
      <c r="C88" s="209" t="s">
        <v>624</v>
      </c>
      <c r="D88" s="106"/>
      <c r="E88" s="108">
        <v>94.70335182120252</v>
      </c>
      <c r="F88" s="106"/>
      <c r="G88" s="34">
        <v>84.6478501080951</v>
      </c>
      <c r="H88" s="106"/>
      <c r="I88" s="106"/>
      <c r="J88" s="34"/>
      <c r="K88" s="34"/>
      <c r="L88" s="34"/>
      <c r="M88" s="35">
        <v>97.39511692878999</v>
      </c>
      <c r="N88" s="35">
        <v>116.7816544738323</v>
      </c>
      <c r="O88" s="34">
        <v>110.7492090882945</v>
      </c>
      <c r="P88" s="34"/>
      <c r="Q88" s="34"/>
      <c r="R88" s="34"/>
      <c r="S88" s="34"/>
      <c r="T88" s="109">
        <f t="shared" si="6"/>
        <v>504.2771824202144</v>
      </c>
      <c r="U88" s="123">
        <f t="shared" si="7"/>
        <v>5</v>
      </c>
      <c r="V88" s="106">
        <f t="shared" si="8"/>
        <v>-946.6006407045056</v>
      </c>
      <c r="W88" s="106">
        <f t="shared" si="9"/>
        <v>100.85543648404288</v>
      </c>
      <c r="X88" s="182">
        <v>1974</v>
      </c>
      <c r="Y88" s="119">
        <f t="shared" si="10"/>
        <v>504.2771824202144</v>
      </c>
    </row>
    <row r="89" spans="1:25" ht="12.75">
      <c r="A89" s="107" t="s">
        <v>150</v>
      </c>
      <c r="B89" s="125" t="s">
        <v>161</v>
      </c>
      <c r="C89" s="209" t="s">
        <v>645</v>
      </c>
      <c r="D89" s="106"/>
      <c r="E89" s="108">
        <v>70.96799091538175</v>
      </c>
      <c r="F89" s="106">
        <v>101</v>
      </c>
      <c r="G89" s="34"/>
      <c r="H89" s="106">
        <v>76.46296296296296</v>
      </c>
      <c r="I89" s="106"/>
      <c r="J89" s="34"/>
      <c r="K89" s="34"/>
      <c r="L89" s="34">
        <v>78.91393806619692</v>
      </c>
      <c r="M89" s="35"/>
      <c r="N89" s="35"/>
      <c r="O89" s="34">
        <v>87.26375691761511</v>
      </c>
      <c r="P89" s="34"/>
      <c r="Q89" s="34"/>
      <c r="R89" s="34"/>
      <c r="S89" s="34">
        <v>76.15527950310559</v>
      </c>
      <c r="T89" s="109">
        <f t="shared" si="6"/>
        <v>490.7639283652623</v>
      </c>
      <c r="U89" s="123">
        <f t="shared" si="7"/>
        <v>6</v>
      </c>
      <c r="V89" s="106">
        <f t="shared" si="8"/>
        <v>-960.1138947594577</v>
      </c>
      <c r="W89" s="106">
        <f t="shared" si="9"/>
        <v>81.79398806087706</v>
      </c>
      <c r="X89" s="182">
        <v>1970</v>
      </c>
      <c r="Y89" s="119">
        <f t="shared" si="10"/>
        <v>490.7639283652623</v>
      </c>
    </row>
    <row r="90" spans="1:25" ht="12.75">
      <c r="A90" s="107" t="s">
        <v>151</v>
      </c>
      <c r="B90" s="125" t="s">
        <v>155</v>
      </c>
      <c r="C90" s="209" t="s">
        <v>649</v>
      </c>
      <c r="D90" s="106"/>
      <c r="E90" s="108">
        <v>67.61990157644507</v>
      </c>
      <c r="F90" s="106">
        <v>66.72890025575447</v>
      </c>
      <c r="G90" s="34">
        <v>68.61776061776061</v>
      </c>
      <c r="H90" s="106">
        <v>72.75925925925925</v>
      </c>
      <c r="I90" s="106">
        <v>84.40572495332918</v>
      </c>
      <c r="J90" s="34"/>
      <c r="K90" s="34"/>
      <c r="L90" s="34"/>
      <c r="M90" s="35"/>
      <c r="N90" s="35"/>
      <c r="O90" s="34"/>
      <c r="P90" s="34"/>
      <c r="Q90" s="34">
        <v>81.90310786106032</v>
      </c>
      <c r="R90" s="34"/>
      <c r="S90" s="34">
        <v>47.58385093167702</v>
      </c>
      <c r="T90" s="109">
        <f t="shared" si="6"/>
        <v>489.61850545528597</v>
      </c>
      <c r="U90" s="123">
        <f t="shared" si="7"/>
        <v>7</v>
      </c>
      <c r="V90" s="106">
        <f t="shared" si="8"/>
        <v>-961.259317669434</v>
      </c>
      <c r="W90" s="106">
        <f t="shared" si="9"/>
        <v>69.94550077932657</v>
      </c>
      <c r="X90" s="182">
        <v>1982</v>
      </c>
      <c r="Y90" s="119">
        <f t="shared" si="10"/>
        <v>489.61850545528597</v>
      </c>
    </row>
    <row r="91" spans="1:25" ht="12.75">
      <c r="A91" s="107" t="s">
        <v>152</v>
      </c>
      <c r="B91" s="125" t="s">
        <v>150</v>
      </c>
      <c r="C91" s="209" t="s">
        <v>630</v>
      </c>
      <c r="D91" s="106"/>
      <c r="E91" s="108">
        <v>86.80409408309953</v>
      </c>
      <c r="F91" s="106"/>
      <c r="G91" s="34"/>
      <c r="H91" s="106"/>
      <c r="I91" s="106">
        <v>91.70072739868374</v>
      </c>
      <c r="J91" s="34"/>
      <c r="K91" s="34"/>
      <c r="L91" s="34"/>
      <c r="M91" s="35">
        <v>95.04080041725788</v>
      </c>
      <c r="N91" s="35"/>
      <c r="O91" s="34">
        <v>95.80265970078366</v>
      </c>
      <c r="P91" s="34">
        <v>104.74558670820355</v>
      </c>
      <c r="Q91" s="34"/>
      <c r="R91" s="34"/>
      <c r="S91" s="34"/>
      <c r="T91" s="109">
        <f t="shared" si="6"/>
        <v>474.0938683080284</v>
      </c>
      <c r="U91" s="123">
        <f t="shared" si="7"/>
        <v>5</v>
      </c>
      <c r="V91" s="106">
        <f t="shared" si="8"/>
        <v>-976.7839548166916</v>
      </c>
      <c r="W91" s="106">
        <f t="shared" si="9"/>
        <v>94.81877366160568</v>
      </c>
      <c r="X91" s="182">
        <v>1975</v>
      </c>
      <c r="Y91" s="119">
        <f t="shared" si="10"/>
        <v>474.0938683080284</v>
      </c>
    </row>
    <row r="92" spans="1:25" ht="12.75">
      <c r="A92" s="107" t="s">
        <v>153</v>
      </c>
      <c r="B92" s="125" t="s">
        <v>153</v>
      </c>
      <c r="C92" s="209" t="s">
        <v>596</v>
      </c>
      <c r="D92" s="106">
        <v>68.58099878197321</v>
      </c>
      <c r="E92" s="108">
        <v>58.835597401243795</v>
      </c>
      <c r="F92" s="106">
        <v>63.14833759590793</v>
      </c>
      <c r="G92" s="34">
        <v>52.16823376247649</v>
      </c>
      <c r="H92" s="106">
        <v>59.333333333333336</v>
      </c>
      <c r="I92" s="106"/>
      <c r="J92" s="34">
        <v>86.72177911916906</v>
      </c>
      <c r="K92" s="34">
        <v>53.95879268949973</v>
      </c>
      <c r="L92" s="34"/>
      <c r="M92" s="35"/>
      <c r="N92" s="35"/>
      <c r="O92" s="34"/>
      <c r="P92" s="34"/>
      <c r="Q92" s="34"/>
      <c r="R92" s="34"/>
      <c r="S92" s="34">
        <v>27.70807453416149</v>
      </c>
      <c r="T92" s="109">
        <f t="shared" si="6"/>
        <v>470.45514721776505</v>
      </c>
      <c r="U92" s="123">
        <f t="shared" si="7"/>
        <v>8</v>
      </c>
      <c r="V92" s="106">
        <f t="shared" si="8"/>
        <v>-980.422675906955</v>
      </c>
      <c r="W92" s="106">
        <f t="shared" si="9"/>
        <v>58.80689340222063</v>
      </c>
      <c r="X92" s="182">
        <v>2002</v>
      </c>
      <c r="Y92" s="119">
        <f t="shared" si="10"/>
        <v>470.45514721776505</v>
      </c>
    </row>
    <row r="93" spans="1:25" ht="12.75">
      <c r="A93" s="107" t="s">
        <v>154</v>
      </c>
      <c r="B93" s="125" t="s">
        <v>151</v>
      </c>
      <c r="C93" s="209" t="s">
        <v>578</v>
      </c>
      <c r="D93" s="106">
        <v>75.16129032258064</v>
      </c>
      <c r="E93" s="108">
        <v>94.6610811561628</v>
      </c>
      <c r="F93" s="106">
        <v>65.19437340153452</v>
      </c>
      <c r="G93" s="34">
        <v>68.63043058505502</v>
      </c>
      <c r="H93" s="106">
        <v>73.22222222222221</v>
      </c>
      <c r="I93" s="106">
        <v>89.67351060249072</v>
      </c>
      <c r="J93" s="34"/>
      <c r="K93" s="34"/>
      <c r="L93" s="34"/>
      <c r="M93" s="35"/>
      <c r="N93" s="35"/>
      <c r="O93" s="34"/>
      <c r="P93" s="34"/>
      <c r="Q93" s="34"/>
      <c r="R93" s="34"/>
      <c r="S93" s="34"/>
      <c r="T93" s="109">
        <f t="shared" si="6"/>
        <v>466.54290829004594</v>
      </c>
      <c r="U93" s="123">
        <f t="shared" si="7"/>
        <v>6</v>
      </c>
      <c r="V93" s="106">
        <f t="shared" si="8"/>
        <v>-984.334914834674</v>
      </c>
      <c r="W93" s="106">
        <f t="shared" si="9"/>
        <v>77.75715138167432</v>
      </c>
      <c r="X93" s="182">
        <v>1971</v>
      </c>
      <c r="Y93" s="119">
        <f t="shared" si="10"/>
        <v>466.54290829004594</v>
      </c>
    </row>
    <row r="94" spans="1:25" ht="12.75">
      <c r="A94" s="107" t="s">
        <v>155</v>
      </c>
      <c r="B94" s="125" t="s">
        <v>152</v>
      </c>
      <c r="C94" s="209" t="s">
        <v>717</v>
      </c>
      <c r="D94" s="106"/>
      <c r="E94" s="108"/>
      <c r="F94" s="106">
        <v>41.40920716112532</v>
      </c>
      <c r="G94" s="34"/>
      <c r="H94" s="106">
        <v>85.72222222222221</v>
      </c>
      <c r="I94" s="106">
        <v>85.83969465648855</v>
      </c>
      <c r="J94" s="34">
        <v>78.891258575855</v>
      </c>
      <c r="K94" s="34"/>
      <c r="L94" s="34">
        <v>73.81005900533859</v>
      </c>
      <c r="M94" s="35"/>
      <c r="N94" s="35"/>
      <c r="O94" s="34"/>
      <c r="P94" s="34">
        <v>95.84339553604099</v>
      </c>
      <c r="Q94" s="34"/>
      <c r="R94" s="34"/>
      <c r="S94" s="34"/>
      <c r="T94" s="109">
        <f t="shared" si="6"/>
        <v>461.5158371570707</v>
      </c>
      <c r="U94" s="123">
        <f t="shared" si="7"/>
        <v>6</v>
      </c>
      <c r="V94" s="106">
        <f t="shared" si="8"/>
        <v>-989.3619859676493</v>
      </c>
      <c r="W94" s="106">
        <f t="shared" si="9"/>
        <v>76.91930619284511</v>
      </c>
      <c r="X94" s="182">
        <v>1959</v>
      </c>
      <c r="Y94" s="119">
        <f t="shared" si="10"/>
        <v>461.5158371570707</v>
      </c>
    </row>
    <row r="95" spans="1:25" ht="12.75">
      <c r="A95" s="107" t="s">
        <v>156</v>
      </c>
      <c r="B95" s="125" t="s">
        <v>159</v>
      </c>
      <c r="C95" s="209" t="s">
        <v>857</v>
      </c>
      <c r="D95" s="106"/>
      <c r="E95" s="108"/>
      <c r="F95" s="106"/>
      <c r="G95" s="34"/>
      <c r="H95" s="106"/>
      <c r="I95" s="106"/>
      <c r="J95" s="34">
        <v>99.8152823453592</v>
      </c>
      <c r="K95" s="34"/>
      <c r="L95" s="34"/>
      <c r="M95" s="35"/>
      <c r="N95" s="35">
        <v>110.24395558783853</v>
      </c>
      <c r="O95" s="34">
        <v>96.93871395825794</v>
      </c>
      <c r="P95" s="34">
        <v>113.56164383561644</v>
      </c>
      <c r="Q95" s="34"/>
      <c r="R95" s="34"/>
      <c r="S95" s="34">
        <v>40.130434782608695</v>
      </c>
      <c r="T95" s="109">
        <f t="shared" si="6"/>
        <v>460.6900305096808</v>
      </c>
      <c r="U95" s="123">
        <f t="shared" si="7"/>
        <v>5</v>
      </c>
      <c r="V95" s="106">
        <f t="shared" si="8"/>
        <v>-990.1877926150391</v>
      </c>
      <c r="W95" s="106">
        <f t="shared" si="9"/>
        <v>92.13800610193616</v>
      </c>
      <c r="X95" s="182"/>
      <c r="Y95" s="119">
        <f t="shared" si="10"/>
        <v>460.6900305096808</v>
      </c>
    </row>
    <row r="96" spans="1:25" ht="12.75">
      <c r="A96" s="107" t="s">
        <v>157</v>
      </c>
      <c r="B96" s="125" t="s">
        <v>163</v>
      </c>
      <c r="C96" s="209" t="s">
        <v>886</v>
      </c>
      <c r="D96" s="106"/>
      <c r="E96" s="108"/>
      <c r="F96" s="106"/>
      <c r="G96" s="34"/>
      <c r="H96" s="106"/>
      <c r="I96" s="106"/>
      <c r="J96" s="34"/>
      <c r="K96" s="34"/>
      <c r="L96" s="34">
        <v>110</v>
      </c>
      <c r="M96" s="35">
        <v>102.54196405988785</v>
      </c>
      <c r="N96" s="35">
        <v>125.50652417049832</v>
      </c>
      <c r="O96" s="34"/>
      <c r="P96" s="34"/>
      <c r="Q96" s="34">
        <v>65.76051188299816</v>
      </c>
      <c r="R96" s="34"/>
      <c r="S96" s="34">
        <v>42.61490683229814</v>
      </c>
      <c r="T96" s="109">
        <f t="shared" si="6"/>
        <v>446.42390694568246</v>
      </c>
      <c r="U96" s="123">
        <f t="shared" si="7"/>
        <v>5</v>
      </c>
      <c r="V96" s="106">
        <f t="shared" si="8"/>
        <v>-1004.4539161790375</v>
      </c>
      <c r="W96" s="106">
        <f t="shared" si="9"/>
        <v>89.2847813891365</v>
      </c>
      <c r="X96" s="182"/>
      <c r="Y96" s="119">
        <f t="shared" si="10"/>
        <v>446.42390694568246</v>
      </c>
    </row>
    <row r="97" spans="1:25" ht="12.75">
      <c r="A97" s="107" t="s">
        <v>158</v>
      </c>
      <c r="B97" s="125" t="s">
        <v>167</v>
      </c>
      <c r="C97" s="209" t="s">
        <v>672</v>
      </c>
      <c r="D97" s="106"/>
      <c r="E97" s="108"/>
      <c r="F97" s="106">
        <v>66.72890025575447</v>
      </c>
      <c r="G97" s="34">
        <v>70.02819956616051</v>
      </c>
      <c r="H97" s="106">
        <v>66.74074074074075</v>
      </c>
      <c r="I97" s="106"/>
      <c r="J97" s="34"/>
      <c r="K97" s="34">
        <v>80.51390568319225</v>
      </c>
      <c r="L97" s="34"/>
      <c r="M97" s="35"/>
      <c r="N97" s="35"/>
      <c r="O97" s="34"/>
      <c r="P97" s="34"/>
      <c r="Q97" s="34">
        <v>103</v>
      </c>
      <c r="R97" s="34"/>
      <c r="S97" s="34">
        <v>59.38509316770186</v>
      </c>
      <c r="T97" s="109">
        <f t="shared" si="6"/>
        <v>446.39683941354986</v>
      </c>
      <c r="U97" s="123">
        <f t="shared" si="7"/>
        <v>6</v>
      </c>
      <c r="V97" s="106">
        <f t="shared" si="8"/>
        <v>-1004.4809837111701</v>
      </c>
      <c r="W97" s="106">
        <f t="shared" si="9"/>
        <v>74.39947323559164</v>
      </c>
      <c r="X97" s="182">
        <v>1980</v>
      </c>
      <c r="Y97" s="119">
        <f t="shared" si="10"/>
        <v>446.39683941354986</v>
      </c>
    </row>
    <row r="98" spans="1:25" ht="12.75">
      <c r="A98" s="107" t="s">
        <v>159</v>
      </c>
      <c r="B98" s="125" t="s">
        <v>154</v>
      </c>
      <c r="C98" s="209" t="s">
        <v>599</v>
      </c>
      <c r="D98" s="106">
        <v>67.77056277056278</v>
      </c>
      <c r="E98" s="108">
        <v>61.43131828703278</v>
      </c>
      <c r="F98" s="106">
        <v>48.05882352941176</v>
      </c>
      <c r="G98" s="34"/>
      <c r="H98" s="106">
        <v>71.83333333333334</v>
      </c>
      <c r="I98" s="106">
        <v>92.65707265707265</v>
      </c>
      <c r="J98" s="34">
        <v>100.65498297032453</v>
      </c>
      <c r="K98" s="34"/>
      <c r="L98" s="34"/>
      <c r="M98" s="35"/>
      <c r="N98" s="35"/>
      <c r="O98" s="34"/>
      <c r="P98" s="34"/>
      <c r="Q98" s="34"/>
      <c r="R98" s="34"/>
      <c r="S98" s="34"/>
      <c r="T98" s="109">
        <f t="shared" si="6"/>
        <v>442.40609354773784</v>
      </c>
      <c r="U98" s="123">
        <f t="shared" si="7"/>
        <v>6</v>
      </c>
      <c r="V98" s="106">
        <f t="shared" si="8"/>
        <v>-1008.4717295769822</v>
      </c>
      <c r="W98" s="106">
        <f t="shared" si="9"/>
        <v>73.73434892462298</v>
      </c>
      <c r="X98" s="182">
        <v>1991</v>
      </c>
      <c r="Y98" s="119">
        <f t="shared" si="10"/>
        <v>442.40609354773784</v>
      </c>
    </row>
    <row r="99" spans="1:25" ht="12.75">
      <c r="A99" s="107" t="s">
        <v>160</v>
      </c>
      <c r="B99" s="125" t="s">
        <v>157</v>
      </c>
      <c r="C99" s="209" t="s">
        <v>665</v>
      </c>
      <c r="D99" s="106"/>
      <c r="E99" s="108"/>
      <c r="F99" s="106">
        <v>74.65728900255755</v>
      </c>
      <c r="G99" s="34"/>
      <c r="H99" s="106">
        <v>73.22222222222221</v>
      </c>
      <c r="I99" s="106">
        <v>83.16753127860848</v>
      </c>
      <c r="J99" s="34"/>
      <c r="K99" s="34"/>
      <c r="L99" s="34">
        <v>61.66002729724032</v>
      </c>
      <c r="M99" s="35"/>
      <c r="N99" s="35"/>
      <c r="O99" s="34">
        <v>79.94839660892</v>
      </c>
      <c r="P99" s="34"/>
      <c r="Q99" s="34"/>
      <c r="R99" s="34">
        <v>55.05084287388444</v>
      </c>
      <c r="S99" s="34">
        <v>12.180124223602485</v>
      </c>
      <c r="T99" s="109">
        <f t="shared" si="6"/>
        <v>439.8864335070355</v>
      </c>
      <c r="U99" s="123">
        <f t="shared" si="7"/>
        <v>7</v>
      </c>
      <c r="V99" s="106">
        <f t="shared" si="8"/>
        <v>-1010.9913896176845</v>
      </c>
      <c r="W99" s="106">
        <f t="shared" si="9"/>
        <v>62.84091907243364</v>
      </c>
      <c r="X99" s="182">
        <v>1958</v>
      </c>
      <c r="Y99" s="119">
        <f t="shared" si="10"/>
        <v>439.8864335070355</v>
      </c>
    </row>
    <row r="100" spans="1:25" ht="12.75">
      <c r="A100" s="107" t="s">
        <v>161</v>
      </c>
      <c r="B100" s="125" t="s">
        <v>156</v>
      </c>
      <c r="C100" s="209" t="s">
        <v>664</v>
      </c>
      <c r="D100" s="106"/>
      <c r="E100" s="108"/>
      <c r="F100" s="106">
        <v>76.95907928388746</v>
      </c>
      <c r="G100" s="34"/>
      <c r="H100" s="106">
        <v>82.01851851851852</v>
      </c>
      <c r="I100" s="106"/>
      <c r="J100" s="34">
        <v>93.50010856746547</v>
      </c>
      <c r="K100" s="34">
        <v>85.62615992899215</v>
      </c>
      <c r="L100" s="34"/>
      <c r="M100" s="35"/>
      <c r="N100" s="35">
        <v>100.4214292183679</v>
      </c>
      <c r="O100" s="34"/>
      <c r="P100" s="34"/>
      <c r="Q100" s="34"/>
      <c r="R100" s="34"/>
      <c r="S100" s="34"/>
      <c r="T100" s="109">
        <f t="shared" si="6"/>
        <v>438.5252955172315</v>
      </c>
      <c r="U100" s="123">
        <f t="shared" si="7"/>
        <v>5</v>
      </c>
      <c r="V100" s="106">
        <f t="shared" si="8"/>
        <v>-1012.3525276074885</v>
      </c>
      <c r="W100" s="106">
        <f t="shared" si="9"/>
        <v>87.7050591034463</v>
      </c>
      <c r="X100" s="182">
        <v>1959</v>
      </c>
      <c r="Y100" s="119">
        <f t="shared" si="10"/>
        <v>438.5252955172315</v>
      </c>
    </row>
    <row r="101" spans="1:25" ht="12.75">
      <c r="A101" s="107" t="s">
        <v>162</v>
      </c>
      <c r="B101" s="125" t="s">
        <v>166</v>
      </c>
      <c r="C101" s="209" t="s">
        <v>620</v>
      </c>
      <c r="D101" s="106"/>
      <c r="E101" s="108">
        <v>98.6063401187447</v>
      </c>
      <c r="F101" s="106">
        <v>60.07928388746802</v>
      </c>
      <c r="G101" s="34"/>
      <c r="H101" s="106">
        <v>70.9074074074074</v>
      </c>
      <c r="I101" s="106">
        <v>94.62148521989906</v>
      </c>
      <c r="J101" s="34"/>
      <c r="K101" s="34"/>
      <c r="L101" s="34"/>
      <c r="M101" s="35"/>
      <c r="N101" s="35"/>
      <c r="O101" s="34"/>
      <c r="P101" s="34"/>
      <c r="Q101" s="34"/>
      <c r="R101" s="34">
        <v>64.05530295019562</v>
      </c>
      <c r="S101" s="34">
        <v>45.099378881987576</v>
      </c>
      <c r="T101" s="109">
        <f t="shared" si="6"/>
        <v>433.3691984657024</v>
      </c>
      <c r="U101" s="123">
        <f t="shared" si="7"/>
        <v>6</v>
      </c>
      <c r="V101" s="106">
        <f t="shared" si="8"/>
        <v>-1017.5086246590175</v>
      </c>
      <c r="W101" s="106">
        <f t="shared" si="9"/>
        <v>72.22819974428374</v>
      </c>
      <c r="X101" s="182">
        <v>1965</v>
      </c>
      <c r="Y101" s="119">
        <f t="shared" si="10"/>
        <v>433.3691984657024</v>
      </c>
    </row>
    <row r="102" spans="1:25" ht="12.75">
      <c r="A102" s="107" t="s">
        <v>163</v>
      </c>
      <c r="B102" s="125" t="s">
        <v>158</v>
      </c>
      <c r="C102" s="209" t="s">
        <v>647</v>
      </c>
      <c r="D102" s="106"/>
      <c r="E102" s="108">
        <v>69.02516881259554</v>
      </c>
      <c r="F102" s="106">
        <v>68.51918158567774</v>
      </c>
      <c r="G102" s="34">
        <v>76.14396384764363</v>
      </c>
      <c r="H102" s="106">
        <v>85.72222222222221</v>
      </c>
      <c r="I102" s="106"/>
      <c r="J102" s="34"/>
      <c r="K102" s="34"/>
      <c r="L102" s="34"/>
      <c r="M102" s="35"/>
      <c r="N102" s="35">
        <v>36.88227113104551</v>
      </c>
      <c r="O102" s="34"/>
      <c r="P102" s="34"/>
      <c r="Q102" s="34">
        <v>87.88117001828152</v>
      </c>
      <c r="R102" s="34"/>
      <c r="S102" s="34"/>
      <c r="T102" s="109">
        <f t="shared" si="6"/>
        <v>424.17397761746616</v>
      </c>
      <c r="U102" s="123">
        <f t="shared" si="7"/>
        <v>6</v>
      </c>
      <c r="V102" s="106">
        <f t="shared" si="8"/>
        <v>-1026.7038455072538</v>
      </c>
      <c r="W102" s="106">
        <f t="shared" si="9"/>
        <v>70.69566293624436</v>
      </c>
      <c r="X102" s="182">
        <v>1970</v>
      </c>
      <c r="Y102" s="119">
        <f t="shared" si="10"/>
        <v>424.17397761746616</v>
      </c>
    </row>
    <row r="103" spans="1:25" ht="12.75">
      <c r="A103" s="107" t="s">
        <v>164</v>
      </c>
      <c r="B103" s="125" t="s">
        <v>160</v>
      </c>
      <c r="C103" s="209" t="s">
        <v>920</v>
      </c>
      <c r="D103" s="106"/>
      <c r="E103" s="108"/>
      <c r="F103" s="106"/>
      <c r="G103" s="34"/>
      <c r="H103" s="106"/>
      <c r="I103" s="106"/>
      <c r="J103" s="34"/>
      <c r="K103" s="34"/>
      <c r="L103" s="34">
        <v>62.83523143183017</v>
      </c>
      <c r="M103" s="35"/>
      <c r="N103" s="35">
        <v>89.67301103920822</v>
      </c>
      <c r="O103" s="34">
        <v>90.53467414001538</v>
      </c>
      <c r="P103" s="34">
        <v>98.48715509039012</v>
      </c>
      <c r="Q103" s="34">
        <v>75.54113345521024</v>
      </c>
      <c r="R103" s="34"/>
      <c r="S103" s="34"/>
      <c r="T103" s="109">
        <f t="shared" si="6"/>
        <v>417.0712051566541</v>
      </c>
      <c r="U103" s="123">
        <f t="shared" si="7"/>
        <v>5</v>
      </c>
      <c r="V103" s="106">
        <f t="shared" si="8"/>
        <v>-1033.806617968066</v>
      </c>
      <c r="W103" s="106">
        <f t="shared" si="9"/>
        <v>83.41424103133082</v>
      </c>
      <c r="X103" s="182"/>
      <c r="Y103" s="119">
        <f t="shared" si="10"/>
        <v>417.0712051566541</v>
      </c>
    </row>
    <row r="104" spans="1:25" ht="12.75">
      <c r="A104" s="107" t="s">
        <v>165</v>
      </c>
      <c r="B104" s="125" t="s">
        <v>168</v>
      </c>
      <c r="C104" s="209" t="s">
        <v>547</v>
      </c>
      <c r="D104" s="106">
        <v>92.23262032085562</v>
      </c>
      <c r="E104" s="108"/>
      <c r="F104" s="106">
        <v>49.84910485933504</v>
      </c>
      <c r="G104" s="34"/>
      <c r="H104" s="106"/>
      <c r="I104" s="106">
        <v>76.15843733043951</v>
      </c>
      <c r="J104" s="34">
        <v>79.27068889046379</v>
      </c>
      <c r="K104" s="34"/>
      <c r="L104" s="34"/>
      <c r="M104" s="35"/>
      <c r="N104" s="35"/>
      <c r="O104" s="34"/>
      <c r="P104" s="34"/>
      <c r="Q104" s="34">
        <v>74.9744058500914</v>
      </c>
      <c r="R104" s="34"/>
      <c r="S104" s="34">
        <v>43.2360248447205</v>
      </c>
      <c r="T104" s="109">
        <f t="shared" si="6"/>
        <v>415.72128209590585</v>
      </c>
      <c r="U104" s="123">
        <f t="shared" si="7"/>
        <v>6</v>
      </c>
      <c r="V104" s="106">
        <f t="shared" si="8"/>
        <v>-1035.156541028814</v>
      </c>
      <c r="W104" s="106">
        <f t="shared" si="9"/>
        <v>69.28688034931764</v>
      </c>
      <c r="X104" s="182">
        <v>1989</v>
      </c>
      <c r="Y104" s="119">
        <f t="shared" si="10"/>
        <v>415.72128209590585</v>
      </c>
    </row>
    <row r="105" spans="1:25" ht="12.75">
      <c r="A105" s="107" t="s">
        <v>166</v>
      </c>
      <c r="B105" s="125" t="s">
        <v>162</v>
      </c>
      <c r="C105" s="209" t="s">
        <v>834</v>
      </c>
      <c r="D105" s="106"/>
      <c r="E105" s="108"/>
      <c r="F105" s="106"/>
      <c r="G105" s="34"/>
      <c r="H105" s="106"/>
      <c r="I105" s="106">
        <v>94.97283592901123</v>
      </c>
      <c r="J105" s="34"/>
      <c r="K105" s="34"/>
      <c r="L105" s="34">
        <v>103.37057018511462</v>
      </c>
      <c r="M105" s="35"/>
      <c r="N105" s="35"/>
      <c r="O105" s="34">
        <v>113.90711197256597</v>
      </c>
      <c r="P105" s="34">
        <v>101.92246203037571</v>
      </c>
      <c r="Q105" s="34"/>
      <c r="R105" s="34"/>
      <c r="S105" s="34"/>
      <c r="T105" s="109">
        <f t="shared" si="6"/>
        <v>414.17298011706754</v>
      </c>
      <c r="U105" s="123">
        <f t="shared" si="7"/>
        <v>4</v>
      </c>
      <c r="V105" s="106">
        <f t="shared" si="8"/>
        <v>-1036.7048430076525</v>
      </c>
      <c r="W105" s="106">
        <f t="shared" si="9"/>
        <v>103.54324502926688</v>
      </c>
      <c r="X105" s="182">
        <v>1968</v>
      </c>
      <c r="Y105" s="119">
        <f t="shared" si="10"/>
        <v>414.17298011706754</v>
      </c>
    </row>
    <row r="106" spans="1:25" ht="12.75">
      <c r="A106" s="107" t="s">
        <v>167</v>
      </c>
      <c r="B106" s="125" t="s">
        <v>164</v>
      </c>
      <c r="C106" s="209" t="s">
        <v>1031</v>
      </c>
      <c r="D106" s="106"/>
      <c r="E106" s="108"/>
      <c r="F106" s="106">
        <v>35.271099744245525</v>
      </c>
      <c r="G106" s="34"/>
      <c r="H106" s="106"/>
      <c r="I106" s="106"/>
      <c r="J106" s="34"/>
      <c r="K106" s="34">
        <v>71.80037438160181</v>
      </c>
      <c r="L106" s="34">
        <v>67.24341870673437</v>
      </c>
      <c r="M106" s="35"/>
      <c r="N106" s="35">
        <v>35.20576854290638</v>
      </c>
      <c r="O106" s="34">
        <v>85.29932247952271</v>
      </c>
      <c r="P106" s="34"/>
      <c r="Q106" s="34">
        <v>53.34734917733089</v>
      </c>
      <c r="R106" s="34">
        <v>45.318968044561714</v>
      </c>
      <c r="S106" s="34">
        <v>20.25465838509317</v>
      </c>
      <c r="T106" s="109">
        <f t="shared" si="6"/>
        <v>413.7409594619966</v>
      </c>
      <c r="U106" s="123">
        <f t="shared" si="7"/>
        <v>8</v>
      </c>
      <c r="V106" s="106">
        <f t="shared" si="8"/>
        <v>-1037.1368636627233</v>
      </c>
      <c r="W106" s="106">
        <f t="shared" si="9"/>
        <v>51.71761993274958</v>
      </c>
      <c r="X106" s="182"/>
      <c r="Y106" s="119">
        <f t="shared" si="10"/>
        <v>413.7409594619966</v>
      </c>
    </row>
    <row r="107" spans="1:25" ht="12.75">
      <c r="A107" s="107" t="s">
        <v>168</v>
      </c>
      <c r="B107" s="125" t="s">
        <v>169</v>
      </c>
      <c r="C107" s="209" t="s">
        <v>733</v>
      </c>
      <c r="D107" s="106"/>
      <c r="E107" s="108"/>
      <c r="F107" s="106">
        <v>35.52685421994885</v>
      </c>
      <c r="G107" s="34"/>
      <c r="H107" s="106">
        <v>46.370370370370374</v>
      </c>
      <c r="I107" s="106">
        <v>87.12062256809338</v>
      </c>
      <c r="J107" s="34">
        <v>73.3744627246485</v>
      </c>
      <c r="K107" s="34"/>
      <c r="L107" s="34">
        <v>66.72899416936264</v>
      </c>
      <c r="M107" s="35"/>
      <c r="N107" s="35"/>
      <c r="O107" s="34"/>
      <c r="P107" s="34"/>
      <c r="Q107" s="34">
        <v>61.46435100548446</v>
      </c>
      <c r="R107" s="34"/>
      <c r="S107" s="34">
        <v>21.496894409937887</v>
      </c>
      <c r="T107" s="109">
        <f t="shared" si="6"/>
        <v>392.0825494678461</v>
      </c>
      <c r="U107" s="123">
        <f t="shared" si="7"/>
        <v>7</v>
      </c>
      <c r="V107" s="106">
        <f t="shared" si="8"/>
        <v>-1058.7952736568739</v>
      </c>
      <c r="W107" s="106">
        <f t="shared" si="9"/>
        <v>56.01179278112087</v>
      </c>
      <c r="X107" s="182">
        <v>1978</v>
      </c>
      <c r="Y107" s="119">
        <f t="shared" si="10"/>
        <v>392.0825494678461</v>
      </c>
    </row>
    <row r="108" spans="1:25" ht="12.75">
      <c r="A108" s="107" t="s">
        <v>169</v>
      </c>
      <c r="B108" s="125" t="s">
        <v>170</v>
      </c>
      <c r="C108" s="209" t="s">
        <v>728</v>
      </c>
      <c r="D108" s="106"/>
      <c r="E108" s="108"/>
      <c r="F108" s="106">
        <v>36.54987212276215</v>
      </c>
      <c r="G108" s="34">
        <v>41.625</v>
      </c>
      <c r="H108" s="106">
        <v>67.20370370370371</v>
      </c>
      <c r="I108" s="106"/>
      <c r="J108" s="34"/>
      <c r="K108" s="34">
        <v>56.8203505860388</v>
      </c>
      <c r="L108" s="34"/>
      <c r="M108" s="35">
        <v>75.61961690665424</v>
      </c>
      <c r="N108" s="35">
        <v>33.26009987739601</v>
      </c>
      <c r="O108" s="34"/>
      <c r="P108" s="34"/>
      <c r="Q108" s="34">
        <v>58.02742230347349</v>
      </c>
      <c r="R108" s="34"/>
      <c r="S108" s="34">
        <v>22.73913043478261</v>
      </c>
      <c r="T108" s="109">
        <f t="shared" si="6"/>
        <v>391.845195934811</v>
      </c>
      <c r="U108" s="123">
        <f t="shared" si="7"/>
        <v>8</v>
      </c>
      <c r="V108" s="106">
        <f t="shared" si="8"/>
        <v>-1059.032627189909</v>
      </c>
      <c r="W108" s="106">
        <f t="shared" si="9"/>
        <v>48.98064949185137</v>
      </c>
      <c r="X108" s="182">
        <v>1968</v>
      </c>
      <c r="Y108" s="119">
        <f t="shared" si="10"/>
        <v>391.845195934811</v>
      </c>
    </row>
    <row r="109" spans="1:25" ht="12.75">
      <c r="A109" s="107" t="s">
        <v>170</v>
      </c>
      <c r="B109" s="125" t="s">
        <v>165</v>
      </c>
      <c r="C109" s="209" t="s">
        <v>711</v>
      </c>
      <c r="D109" s="106"/>
      <c r="E109" s="108"/>
      <c r="F109" s="106">
        <v>47.29156010230179</v>
      </c>
      <c r="G109" s="34">
        <v>41.625</v>
      </c>
      <c r="H109" s="106">
        <v>53.77777777777778</v>
      </c>
      <c r="I109" s="106">
        <v>81.27886323268206</v>
      </c>
      <c r="J109" s="34">
        <v>75.2893011402494</v>
      </c>
      <c r="K109" s="34"/>
      <c r="L109" s="34"/>
      <c r="M109" s="35"/>
      <c r="N109" s="35"/>
      <c r="O109" s="34"/>
      <c r="P109" s="34"/>
      <c r="Q109" s="34"/>
      <c r="R109" s="34">
        <v>89.32082523546121</v>
      </c>
      <c r="S109" s="34"/>
      <c r="T109" s="109">
        <f t="shared" si="6"/>
        <v>388.5833274884722</v>
      </c>
      <c r="U109" s="123">
        <f t="shared" si="7"/>
        <v>6</v>
      </c>
      <c r="V109" s="106">
        <f t="shared" si="8"/>
        <v>-1062.2944956362478</v>
      </c>
      <c r="W109" s="106">
        <f t="shared" si="9"/>
        <v>64.76388791474537</v>
      </c>
      <c r="X109" s="182">
        <v>1974</v>
      </c>
      <c r="Y109" s="119">
        <f t="shared" si="10"/>
        <v>388.5833274884722</v>
      </c>
    </row>
    <row r="110" spans="1:25" ht="12.75">
      <c r="A110" s="107" t="s">
        <v>171</v>
      </c>
      <c r="B110" s="125" t="s">
        <v>181</v>
      </c>
      <c r="C110" s="209" t="s">
        <v>576</v>
      </c>
      <c r="D110" s="106">
        <v>75.46436285097192</v>
      </c>
      <c r="E110" s="108"/>
      <c r="F110" s="106">
        <v>54.96419437340153</v>
      </c>
      <c r="G110" s="34"/>
      <c r="H110" s="106"/>
      <c r="I110" s="106"/>
      <c r="J110" s="34">
        <v>98.11476119285062</v>
      </c>
      <c r="K110" s="34"/>
      <c r="L110" s="34"/>
      <c r="M110" s="35"/>
      <c r="N110" s="35"/>
      <c r="O110" s="34"/>
      <c r="P110" s="34"/>
      <c r="Q110" s="34">
        <v>88.3199268738574</v>
      </c>
      <c r="R110" s="34"/>
      <c r="S110" s="34">
        <v>51.931677018633536</v>
      </c>
      <c r="T110" s="109">
        <f t="shared" si="6"/>
        <v>368.79492230971505</v>
      </c>
      <c r="U110" s="123">
        <f t="shared" si="7"/>
        <v>5</v>
      </c>
      <c r="V110" s="106">
        <f t="shared" si="8"/>
        <v>-1082.082900815005</v>
      </c>
      <c r="W110" s="106">
        <f t="shared" si="9"/>
        <v>73.75898446194302</v>
      </c>
      <c r="X110" s="182">
        <v>1985</v>
      </c>
      <c r="Y110" s="119">
        <f t="shared" si="10"/>
        <v>368.79492230971505</v>
      </c>
    </row>
    <row r="111" spans="1:25" ht="12.75">
      <c r="A111" s="107" t="s">
        <v>172</v>
      </c>
      <c r="B111" s="125" t="s">
        <v>171</v>
      </c>
      <c r="C111" s="209" t="s">
        <v>604</v>
      </c>
      <c r="D111" s="106">
        <v>63.66486850977748</v>
      </c>
      <c r="E111" s="108"/>
      <c r="F111" s="106">
        <v>47.29156010230179</v>
      </c>
      <c r="G111" s="34">
        <v>41.49377123442809</v>
      </c>
      <c r="H111" s="106">
        <v>64.88888888888889</v>
      </c>
      <c r="I111" s="106"/>
      <c r="J111" s="34">
        <v>61.75710731790852</v>
      </c>
      <c r="K111" s="34"/>
      <c r="L111" s="34"/>
      <c r="M111" s="35"/>
      <c r="N111" s="35"/>
      <c r="O111" s="34"/>
      <c r="P111" s="34"/>
      <c r="Q111" s="34">
        <v>66.56489945155394</v>
      </c>
      <c r="R111" s="34"/>
      <c r="S111" s="34"/>
      <c r="T111" s="109">
        <f t="shared" si="6"/>
        <v>345.66109550485874</v>
      </c>
      <c r="U111" s="123">
        <f t="shared" si="7"/>
        <v>6</v>
      </c>
      <c r="V111" s="106">
        <f t="shared" si="8"/>
        <v>-1105.216727619861</v>
      </c>
      <c r="W111" s="106">
        <f t="shared" si="9"/>
        <v>57.610182584143125</v>
      </c>
      <c r="X111" s="182">
        <v>1977</v>
      </c>
      <c r="Y111" s="119">
        <f t="shared" si="10"/>
        <v>345.66109550485874</v>
      </c>
    </row>
    <row r="112" spans="1:25" ht="12.75">
      <c r="A112" s="107" t="s">
        <v>173</v>
      </c>
      <c r="B112" s="125" t="s">
        <v>187</v>
      </c>
      <c r="C112" s="209" t="s">
        <v>656</v>
      </c>
      <c r="D112" s="106"/>
      <c r="E112" s="108">
        <v>52.60188587589817</v>
      </c>
      <c r="F112" s="106">
        <v>36.294117647058826</v>
      </c>
      <c r="G112" s="34"/>
      <c r="H112" s="106">
        <v>72.75925925925925</v>
      </c>
      <c r="I112" s="106"/>
      <c r="J112" s="34">
        <v>63.858692264575126</v>
      </c>
      <c r="K112" s="34"/>
      <c r="L112" s="34"/>
      <c r="M112" s="35"/>
      <c r="N112" s="35"/>
      <c r="O112" s="34"/>
      <c r="P112" s="34"/>
      <c r="Q112" s="34">
        <v>57.57038391224863</v>
      </c>
      <c r="R112" s="34"/>
      <c r="S112" s="34">
        <v>62.49068322981367</v>
      </c>
      <c r="T112" s="109">
        <f t="shared" si="6"/>
        <v>345.57502218885367</v>
      </c>
      <c r="U112" s="123">
        <f t="shared" si="7"/>
        <v>6</v>
      </c>
      <c r="V112" s="106">
        <f t="shared" si="8"/>
        <v>-1105.3028009358663</v>
      </c>
      <c r="W112" s="106">
        <f t="shared" si="9"/>
        <v>57.59583703147561</v>
      </c>
      <c r="X112" s="182">
        <v>1967</v>
      </c>
      <c r="Y112" s="119">
        <f t="shared" si="10"/>
        <v>345.57502218885367</v>
      </c>
    </row>
    <row r="113" spans="1:25" ht="12.75">
      <c r="A113" s="107" t="s">
        <v>174</v>
      </c>
      <c r="B113" s="125" t="s">
        <v>172</v>
      </c>
      <c r="C113" s="209" t="s">
        <v>631</v>
      </c>
      <c r="D113" s="106"/>
      <c r="E113" s="108">
        <v>86.72327544552768</v>
      </c>
      <c r="F113" s="106">
        <v>70.56521739130434</v>
      </c>
      <c r="G113" s="34"/>
      <c r="H113" s="106">
        <v>77.38888888888889</v>
      </c>
      <c r="I113" s="106"/>
      <c r="J113" s="34"/>
      <c r="K113" s="34"/>
      <c r="L113" s="34"/>
      <c r="M113" s="35"/>
      <c r="N113" s="35"/>
      <c r="O113" s="34">
        <v>110.01568291987455</v>
      </c>
      <c r="P113" s="34"/>
      <c r="Q113" s="34"/>
      <c r="R113" s="34"/>
      <c r="S113" s="34"/>
      <c r="T113" s="109">
        <f t="shared" si="6"/>
        <v>344.6930646455954</v>
      </c>
      <c r="U113" s="123">
        <f t="shared" si="7"/>
        <v>4</v>
      </c>
      <c r="V113" s="106">
        <f t="shared" si="8"/>
        <v>-1106.1847584791244</v>
      </c>
      <c r="W113" s="106">
        <f t="shared" si="9"/>
        <v>86.17326616139886</v>
      </c>
      <c r="X113" s="182">
        <v>1989</v>
      </c>
      <c r="Y113" s="119">
        <f t="shared" si="10"/>
        <v>344.6930646455954</v>
      </c>
    </row>
    <row r="114" spans="1:25" ht="12.75">
      <c r="A114" s="107" t="s">
        <v>175</v>
      </c>
      <c r="B114" s="125" t="s">
        <v>173</v>
      </c>
      <c r="C114" s="209" t="s">
        <v>822</v>
      </c>
      <c r="D114" s="106"/>
      <c r="E114" s="108"/>
      <c r="F114" s="106"/>
      <c r="G114" s="34"/>
      <c r="H114" s="106"/>
      <c r="I114" s="106">
        <v>107.34177215189874</v>
      </c>
      <c r="J114" s="34"/>
      <c r="K114" s="34"/>
      <c r="L114" s="34"/>
      <c r="M114" s="35"/>
      <c r="N114" s="35">
        <v>116.82882882882882</v>
      </c>
      <c r="O114" s="34"/>
      <c r="P114" s="34">
        <v>115.8130662851693</v>
      </c>
      <c r="Q114" s="34"/>
      <c r="R114" s="34"/>
      <c r="S114" s="34"/>
      <c r="T114" s="109">
        <f t="shared" si="6"/>
        <v>339.9836672658969</v>
      </c>
      <c r="U114" s="123">
        <f t="shared" si="7"/>
        <v>3</v>
      </c>
      <c r="V114" s="106">
        <f t="shared" si="8"/>
        <v>-1110.894155858823</v>
      </c>
      <c r="W114" s="106">
        <f t="shared" si="9"/>
        <v>113.32788908863229</v>
      </c>
      <c r="X114" s="182">
        <v>1977</v>
      </c>
      <c r="Y114" s="119">
        <f t="shared" si="10"/>
        <v>339.9836672658969</v>
      </c>
    </row>
    <row r="115" spans="1:25" ht="12.75">
      <c r="A115" s="107" t="s">
        <v>176</v>
      </c>
      <c r="B115" s="125" t="s">
        <v>174</v>
      </c>
      <c r="C115" s="209" t="s">
        <v>687</v>
      </c>
      <c r="D115" s="106"/>
      <c r="E115" s="108">
        <v>103.6369224500692</v>
      </c>
      <c r="F115" s="106">
        <v>57.01023017902813</v>
      </c>
      <c r="G115" s="34"/>
      <c r="H115" s="106"/>
      <c r="I115" s="106"/>
      <c r="J115" s="34"/>
      <c r="K115" s="34"/>
      <c r="L115" s="34">
        <v>96.72298493005233</v>
      </c>
      <c r="M115" s="35">
        <v>81.59224820475052</v>
      </c>
      <c r="N115" s="35"/>
      <c r="O115" s="34"/>
      <c r="P115" s="34"/>
      <c r="Q115" s="34"/>
      <c r="R115" s="34"/>
      <c r="S115" s="34"/>
      <c r="T115" s="109">
        <f t="shared" si="6"/>
        <v>338.9623857639002</v>
      </c>
      <c r="U115" s="123">
        <f t="shared" si="7"/>
        <v>4</v>
      </c>
      <c r="V115" s="106">
        <f t="shared" si="8"/>
        <v>-1111.9154373608199</v>
      </c>
      <c r="W115" s="106">
        <f t="shared" si="9"/>
        <v>84.74059644097505</v>
      </c>
      <c r="X115" s="182">
        <v>1969</v>
      </c>
      <c r="Y115" s="119">
        <f t="shared" si="10"/>
        <v>338.9623857639002</v>
      </c>
    </row>
    <row r="116" spans="1:25" ht="12.75">
      <c r="A116" s="107" t="s">
        <v>177</v>
      </c>
      <c r="B116" s="125" t="s">
        <v>175</v>
      </c>
      <c r="C116" s="209" t="s">
        <v>893</v>
      </c>
      <c r="D116" s="106"/>
      <c r="E116" s="108"/>
      <c r="F116" s="106"/>
      <c r="G116" s="34"/>
      <c r="H116" s="106"/>
      <c r="I116" s="106"/>
      <c r="J116" s="34"/>
      <c r="K116" s="34"/>
      <c r="L116" s="34">
        <v>89.41846282443854</v>
      </c>
      <c r="M116" s="35"/>
      <c r="N116" s="35">
        <v>39.52763087299763</v>
      </c>
      <c r="O116" s="34">
        <v>101.63539390823802</v>
      </c>
      <c r="P116" s="34">
        <v>107.83304498269898</v>
      </c>
      <c r="Q116" s="34"/>
      <c r="R116" s="34"/>
      <c r="S116" s="34"/>
      <c r="T116" s="109">
        <f t="shared" si="6"/>
        <v>338.41453258837316</v>
      </c>
      <c r="U116" s="123">
        <f t="shared" si="7"/>
        <v>4</v>
      </c>
      <c r="V116" s="106">
        <f t="shared" si="8"/>
        <v>-1112.463290536347</v>
      </c>
      <c r="W116" s="106">
        <f t="shared" si="9"/>
        <v>84.60363314709329</v>
      </c>
      <c r="X116" s="182">
        <v>1991</v>
      </c>
      <c r="Y116" s="119">
        <f t="shared" si="10"/>
        <v>338.41453258837316</v>
      </c>
    </row>
    <row r="117" spans="1:25" ht="12.75">
      <c r="A117" s="107" t="s">
        <v>178</v>
      </c>
      <c r="B117" s="125" t="s">
        <v>176</v>
      </c>
      <c r="C117" s="209" t="s">
        <v>815</v>
      </c>
      <c r="D117" s="106"/>
      <c r="E117" s="108"/>
      <c r="F117" s="106"/>
      <c r="G117" s="34"/>
      <c r="H117" s="106"/>
      <c r="I117" s="106">
        <v>112.65890778871977</v>
      </c>
      <c r="J117" s="34"/>
      <c r="K117" s="34"/>
      <c r="L117" s="34">
        <v>96.81759270482706</v>
      </c>
      <c r="M117" s="35"/>
      <c r="N117" s="35"/>
      <c r="O117" s="34"/>
      <c r="P117" s="34">
        <v>123.84615384615387</v>
      </c>
      <c r="Q117" s="34"/>
      <c r="R117" s="34"/>
      <c r="S117" s="34"/>
      <c r="T117" s="109">
        <f t="shared" si="6"/>
        <v>333.3226543397007</v>
      </c>
      <c r="U117" s="123">
        <f t="shared" si="7"/>
        <v>3</v>
      </c>
      <c r="V117" s="106">
        <f t="shared" si="8"/>
        <v>-1117.5551687850193</v>
      </c>
      <c r="W117" s="106">
        <f t="shared" si="9"/>
        <v>111.1075514465669</v>
      </c>
      <c r="X117" s="182">
        <v>1998</v>
      </c>
      <c r="Y117" s="119">
        <f t="shared" si="10"/>
        <v>333.3226543397007</v>
      </c>
    </row>
    <row r="118" spans="1:25" ht="12.75">
      <c r="A118" s="107" t="s">
        <v>179</v>
      </c>
      <c r="B118" s="125" t="s">
        <v>177</v>
      </c>
      <c r="C118" s="209" t="s">
        <v>816</v>
      </c>
      <c r="D118" s="106"/>
      <c r="E118" s="108"/>
      <c r="F118" s="106"/>
      <c r="G118" s="34"/>
      <c r="H118" s="106"/>
      <c r="I118" s="106">
        <v>111.67404782993799</v>
      </c>
      <c r="J118" s="34"/>
      <c r="K118" s="34"/>
      <c r="L118" s="34">
        <v>94.61021200032712</v>
      </c>
      <c r="M118" s="35"/>
      <c r="N118" s="35">
        <v>126.35339854527214</v>
      </c>
      <c r="O118" s="34"/>
      <c r="P118" s="34"/>
      <c r="Q118" s="34"/>
      <c r="R118" s="34"/>
      <c r="S118" s="34"/>
      <c r="T118" s="109">
        <f t="shared" si="6"/>
        <v>332.6376583755373</v>
      </c>
      <c r="U118" s="123">
        <f t="shared" si="7"/>
        <v>3</v>
      </c>
      <c r="V118" s="106">
        <f t="shared" si="8"/>
        <v>-1118.2401647491827</v>
      </c>
      <c r="W118" s="106">
        <f t="shared" si="9"/>
        <v>110.87921945851242</v>
      </c>
      <c r="X118" s="182">
        <v>1996</v>
      </c>
      <c r="Y118" s="119">
        <f t="shared" si="10"/>
        <v>332.6376583755373</v>
      </c>
    </row>
    <row r="119" spans="1:25" ht="12.75">
      <c r="A119" s="107" t="s">
        <v>180</v>
      </c>
      <c r="B119" s="125" t="s">
        <v>178</v>
      </c>
      <c r="C119" s="209" t="s">
        <v>600</v>
      </c>
      <c r="D119" s="106">
        <v>67.47008137865008</v>
      </c>
      <c r="E119" s="108">
        <v>78.47637973537255</v>
      </c>
      <c r="F119" s="106">
        <v>30.923273657289002</v>
      </c>
      <c r="G119" s="34"/>
      <c r="H119" s="106"/>
      <c r="I119" s="106">
        <v>97.47005988023952</v>
      </c>
      <c r="J119" s="34"/>
      <c r="K119" s="34"/>
      <c r="L119" s="34"/>
      <c r="M119" s="35"/>
      <c r="N119" s="35"/>
      <c r="O119" s="34"/>
      <c r="P119" s="34"/>
      <c r="Q119" s="34">
        <v>51.829981718464346</v>
      </c>
      <c r="R119" s="34"/>
      <c r="S119" s="34"/>
      <c r="T119" s="109">
        <f t="shared" si="6"/>
        <v>326.1697763700155</v>
      </c>
      <c r="U119" s="123">
        <f t="shared" si="7"/>
        <v>5</v>
      </c>
      <c r="V119" s="106">
        <f t="shared" si="8"/>
        <v>-1124.7080467547044</v>
      </c>
      <c r="W119" s="106">
        <f t="shared" si="9"/>
        <v>65.2339552740031</v>
      </c>
      <c r="X119" s="182">
        <v>1988</v>
      </c>
      <c r="Y119" s="119">
        <f t="shared" si="10"/>
        <v>326.1697763700155</v>
      </c>
    </row>
    <row r="120" spans="1:25" ht="12.75">
      <c r="A120" s="107" t="s">
        <v>181</v>
      </c>
      <c r="B120" s="125" t="s">
        <v>179</v>
      </c>
      <c r="C120" s="209" t="s">
        <v>669</v>
      </c>
      <c r="D120" s="106"/>
      <c r="E120" s="108"/>
      <c r="F120" s="106">
        <v>69.79795396419436</v>
      </c>
      <c r="G120" s="34"/>
      <c r="H120" s="106">
        <v>78.77777777777779</v>
      </c>
      <c r="I120" s="106"/>
      <c r="J120" s="34"/>
      <c r="K120" s="34"/>
      <c r="L120" s="34">
        <v>80.72187030032356</v>
      </c>
      <c r="M120" s="35"/>
      <c r="N120" s="35"/>
      <c r="O120" s="34">
        <v>95.94586555621655</v>
      </c>
      <c r="P120" s="34"/>
      <c r="Q120" s="34"/>
      <c r="R120" s="34"/>
      <c r="S120" s="34"/>
      <c r="T120" s="109">
        <f t="shared" si="6"/>
        <v>325.24346759851227</v>
      </c>
      <c r="U120" s="123">
        <f t="shared" si="7"/>
        <v>4</v>
      </c>
      <c r="V120" s="106">
        <f t="shared" si="8"/>
        <v>-1125.6343555262076</v>
      </c>
      <c r="W120" s="106">
        <f t="shared" si="9"/>
        <v>81.31086689962807</v>
      </c>
      <c r="X120" s="182">
        <v>1980</v>
      </c>
      <c r="Y120" s="119">
        <f t="shared" si="10"/>
        <v>325.24346759851227</v>
      </c>
    </row>
    <row r="121" spans="1:25" ht="12.75">
      <c r="A121" s="107" t="s">
        <v>182</v>
      </c>
      <c r="B121" s="125" t="s">
        <v>183</v>
      </c>
      <c r="C121" s="209" t="s">
        <v>794</v>
      </c>
      <c r="D121" s="106"/>
      <c r="E121" s="108"/>
      <c r="F121" s="106"/>
      <c r="G121" s="34"/>
      <c r="H121" s="106">
        <v>48.68518518518518</v>
      </c>
      <c r="I121" s="106"/>
      <c r="J121" s="34">
        <v>59.99219616300106</v>
      </c>
      <c r="K121" s="34">
        <v>52.637663885578064</v>
      </c>
      <c r="L121" s="34">
        <v>55.951241178502684</v>
      </c>
      <c r="M121" s="35"/>
      <c r="N121" s="35"/>
      <c r="O121" s="34"/>
      <c r="P121" s="34"/>
      <c r="Q121" s="34">
        <v>42.725776965265084</v>
      </c>
      <c r="R121" s="34">
        <v>44.160536070715715</v>
      </c>
      <c r="S121" s="34">
        <v>19.012422360248447</v>
      </c>
      <c r="T121" s="109">
        <f t="shared" si="6"/>
        <v>323.1650218084962</v>
      </c>
      <c r="U121" s="123">
        <f t="shared" si="7"/>
        <v>7</v>
      </c>
      <c r="V121" s="106">
        <f t="shared" si="8"/>
        <v>-1127.7128013162237</v>
      </c>
      <c r="W121" s="106">
        <f t="shared" si="9"/>
        <v>46.16643168692803</v>
      </c>
      <c r="X121" s="182">
        <v>2004</v>
      </c>
      <c r="Y121" s="119">
        <f t="shared" si="10"/>
        <v>323.1650218084962</v>
      </c>
    </row>
    <row r="122" spans="1:25" ht="12.75">
      <c r="A122" s="107" t="s">
        <v>183</v>
      </c>
      <c r="B122" s="125" t="s">
        <v>180</v>
      </c>
      <c r="C122" s="209" t="s">
        <v>894</v>
      </c>
      <c r="D122" s="106"/>
      <c r="E122" s="108"/>
      <c r="F122" s="106"/>
      <c r="G122" s="34"/>
      <c r="H122" s="106"/>
      <c r="I122" s="106"/>
      <c r="J122" s="34"/>
      <c r="K122" s="34"/>
      <c r="L122" s="34">
        <v>87.53693186549638</v>
      </c>
      <c r="M122" s="35"/>
      <c r="N122" s="35"/>
      <c r="O122" s="34">
        <v>115.63687490500075</v>
      </c>
      <c r="P122" s="34">
        <v>119.416149068323</v>
      </c>
      <c r="Q122" s="34"/>
      <c r="R122" s="34"/>
      <c r="S122" s="34"/>
      <c r="T122" s="109">
        <f t="shared" si="6"/>
        <v>322.5899558388202</v>
      </c>
      <c r="U122" s="123">
        <f t="shared" si="7"/>
        <v>3</v>
      </c>
      <c r="V122" s="106">
        <f t="shared" si="8"/>
        <v>-1128.2878672858997</v>
      </c>
      <c r="W122" s="106">
        <f t="shared" si="9"/>
        <v>107.52998527960672</v>
      </c>
      <c r="X122" s="182"/>
      <c r="Y122" s="119">
        <f t="shared" si="10"/>
        <v>322.5899558388202</v>
      </c>
    </row>
    <row r="123" spans="1:25" ht="12.75">
      <c r="A123" s="107" t="s">
        <v>184</v>
      </c>
      <c r="B123" s="125" t="s">
        <v>185</v>
      </c>
      <c r="C123" s="209" t="s">
        <v>677</v>
      </c>
      <c r="D123" s="106"/>
      <c r="E123" s="108"/>
      <c r="F123" s="106">
        <v>61.61381074168798</v>
      </c>
      <c r="G123" s="34"/>
      <c r="H123" s="106"/>
      <c r="I123" s="106"/>
      <c r="J123" s="34"/>
      <c r="K123" s="34"/>
      <c r="L123" s="34"/>
      <c r="M123" s="35">
        <v>94.57280438732403</v>
      </c>
      <c r="N123" s="35">
        <v>40.518597826949005</v>
      </c>
      <c r="O123" s="34">
        <v>99.83684738955823</v>
      </c>
      <c r="P123" s="34"/>
      <c r="Q123" s="34"/>
      <c r="R123" s="34"/>
      <c r="S123" s="34">
        <v>22.73913043478261</v>
      </c>
      <c r="T123" s="109">
        <f t="shared" si="6"/>
        <v>319.28119078030187</v>
      </c>
      <c r="U123" s="123">
        <f t="shared" si="7"/>
        <v>5</v>
      </c>
      <c r="V123" s="106">
        <f t="shared" si="8"/>
        <v>-1131.5966323444181</v>
      </c>
      <c r="W123" s="106">
        <f t="shared" si="9"/>
        <v>63.85623815606037</v>
      </c>
      <c r="X123" s="182">
        <v>1965</v>
      </c>
      <c r="Y123" s="119">
        <f t="shared" si="10"/>
        <v>319.28119078030187</v>
      </c>
    </row>
    <row r="124" spans="1:25" ht="12.75">
      <c r="A124" s="107" t="s">
        <v>185</v>
      </c>
      <c r="B124" s="125" t="s">
        <v>190</v>
      </c>
      <c r="C124" s="209" t="s">
        <v>688</v>
      </c>
      <c r="D124" s="106"/>
      <c r="E124" s="108"/>
      <c r="F124" s="106">
        <v>56.24296675191815</v>
      </c>
      <c r="G124" s="34"/>
      <c r="H124" s="106">
        <v>51</v>
      </c>
      <c r="I124" s="106"/>
      <c r="J124" s="34"/>
      <c r="K124" s="34"/>
      <c r="L124" s="34"/>
      <c r="M124" s="35">
        <v>63.598240469208214</v>
      </c>
      <c r="N124" s="35">
        <v>31.985566080288674</v>
      </c>
      <c r="O124" s="34"/>
      <c r="P124" s="34"/>
      <c r="Q124" s="34">
        <v>60.038391224862885</v>
      </c>
      <c r="R124" s="34"/>
      <c r="S124" s="34">
        <v>48.20496894409938</v>
      </c>
      <c r="T124" s="109">
        <f t="shared" si="6"/>
        <v>311.0701334703773</v>
      </c>
      <c r="U124" s="123">
        <f t="shared" si="7"/>
        <v>6</v>
      </c>
      <c r="V124" s="106">
        <f t="shared" si="8"/>
        <v>-1139.8076896543425</v>
      </c>
      <c r="W124" s="106">
        <f t="shared" si="9"/>
        <v>51.845022245062886</v>
      </c>
      <c r="X124" s="182">
        <v>1980</v>
      </c>
      <c r="Y124" s="119">
        <f t="shared" si="10"/>
        <v>311.0701334703773</v>
      </c>
    </row>
    <row r="125" spans="1:25" ht="12.75">
      <c r="A125" s="107" t="s">
        <v>186</v>
      </c>
      <c r="B125" s="125" t="s">
        <v>182</v>
      </c>
      <c r="C125" s="209" t="s">
        <v>824</v>
      </c>
      <c r="D125" s="106"/>
      <c r="E125" s="108"/>
      <c r="F125" s="106"/>
      <c r="G125" s="34"/>
      <c r="H125" s="106"/>
      <c r="I125" s="106">
        <v>104.8013109381401</v>
      </c>
      <c r="J125" s="34"/>
      <c r="K125" s="34"/>
      <c r="L125" s="34">
        <v>92.35757184429092</v>
      </c>
      <c r="M125" s="35"/>
      <c r="N125" s="35"/>
      <c r="O125" s="34">
        <v>110.65067509336399</v>
      </c>
      <c r="P125" s="34"/>
      <c r="Q125" s="34"/>
      <c r="R125" s="34"/>
      <c r="S125" s="34"/>
      <c r="T125" s="109">
        <f t="shared" si="6"/>
        <v>307.809557875795</v>
      </c>
      <c r="U125" s="123">
        <f t="shared" si="7"/>
        <v>3</v>
      </c>
      <c r="V125" s="106">
        <f t="shared" si="8"/>
        <v>-1143.068265248925</v>
      </c>
      <c r="W125" s="106">
        <f t="shared" si="9"/>
        <v>102.60318595859833</v>
      </c>
      <c r="X125" s="182">
        <v>1979</v>
      </c>
      <c r="Y125" s="119">
        <f t="shared" si="10"/>
        <v>307.809557875795</v>
      </c>
    </row>
    <row r="126" spans="1:25" ht="12.75">
      <c r="A126" s="107" t="s">
        <v>330</v>
      </c>
      <c r="B126" s="125" t="s">
        <v>184</v>
      </c>
      <c r="C126" s="209" t="s">
        <v>743</v>
      </c>
      <c r="D126" s="106"/>
      <c r="E126" s="108"/>
      <c r="F126" s="106">
        <v>28.365728900255753</v>
      </c>
      <c r="G126" s="34"/>
      <c r="H126" s="106"/>
      <c r="I126" s="106">
        <v>104.69721767594108</v>
      </c>
      <c r="J126" s="34">
        <v>79.68839542606372</v>
      </c>
      <c r="K126" s="34"/>
      <c r="L126" s="34"/>
      <c r="M126" s="35"/>
      <c r="N126" s="35">
        <v>43.406077227808986</v>
      </c>
      <c r="O126" s="34"/>
      <c r="P126" s="34"/>
      <c r="Q126" s="34">
        <v>42.30530164533821</v>
      </c>
      <c r="R126" s="34"/>
      <c r="S126" s="34"/>
      <c r="T126" s="109">
        <f t="shared" si="6"/>
        <v>298.46272087540774</v>
      </c>
      <c r="U126" s="123">
        <f t="shared" si="7"/>
        <v>5</v>
      </c>
      <c r="V126" s="106">
        <f t="shared" si="8"/>
        <v>-1152.4151022493122</v>
      </c>
      <c r="W126" s="106">
        <f t="shared" si="9"/>
        <v>59.69254417508155</v>
      </c>
      <c r="X126" s="182">
        <v>1984</v>
      </c>
      <c r="Y126" s="119">
        <f t="shared" si="10"/>
        <v>298.46272087540774</v>
      </c>
    </row>
    <row r="127" spans="1:25" ht="12.75">
      <c r="A127" s="107" t="s">
        <v>187</v>
      </c>
      <c r="B127" s="125" t="s">
        <v>195</v>
      </c>
      <c r="C127" s="209" t="s">
        <v>668</v>
      </c>
      <c r="D127" s="106"/>
      <c r="E127" s="108"/>
      <c r="F127" s="106">
        <v>70.82097186700767</v>
      </c>
      <c r="G127" s="34"/>
      <c r="H127" s="106">
        <v>80.62962962962963</v>
      </c>
      <c r="I127" s="106"/>
      <c r="J127" s="34"/>
      <c r="K127" s="34"/>
      <c r="L127" s="34"/>
      <c r="M127" s="35"/>
      <c r="N127" s="35"/>
      <c r="O127" s="34"/>
      <c r="P127" s="34"/>
      <c r="Q127" s="34">
        <v>99.3436928702011</v>
      </c>
      <c r="R127" s="34"/>
      <c r="S127" s="34">
        <v>44.47826086956522</v>
      </c>
      <c r="T127" s="109">
        <f t="shared" si="6"/>
        <v>295.2725552364036</v>
      </c>
      <c r="U127" s="123">
        <f t="shared" si="7"/>
        <v>4</v>
      </c>
      <c r="V127" s="106">
        <f t="shared" si="8"/>
        <v>-1155.6052678883163</v>
      </c>
      <c r="W127" s="106">
        <f t="shared" si="9"/>
        <v>73.8181388091009</v>
      </c>
      <c r="X127" s="182">
        <v>1972</v>
      </c>
      <c r="Y127" s="119">
        <f t="shared" si="10"/>
        <v>295.2725552364036</v>
      </c>
    </row>
    <row r="128" spans="1:25" ht="12.75">
      <c r="A128" s="107" t="s">
        <v>188</v>
      </c>
      <c r="B128" s="125" t="s">
        <v>186</v>
      </c>
      <c r="C128" s="209" t="s">
        <v>897</v>
      </c>
      <c r="D128" s="106"/>
      <c r="E128" s="108"/>
      <c r="F128" s="106"/>
      <c r="G128" s="34"/>
      <c r="H128" s="106"/>
      <c r="I128" s="106"/>
      <c r="J128" s="34"/>
      <c r="K128" s="34"/>
      <c r="L128" s="34">
        <v>82.5485612772025</v>
      </c>
      <c r="M128" s="35"/>
      <c r="N128" s="35"/>
      <c r="O128" s="34"/>
      <c r="P128" s="34">
        <v>110.9673790776153</v>
      </c>
      <c r="Q128" s="34"/>
      <c r="R128" s="34">
        <v>93.04990642545229</v>
      </c>
      <c r="S128" s="34"/>
      <c r="T128" s="109">
        <f t="shared" si="6"/>
        <v>286.56584678027014</v>
      </c>
      <c r="U128" s="123">
        <f t="shared" si="7"/>
        <v>3</v>
      </c>
      <c r="V128" s="106">
        <f t="shared" si="8"/>
        <v>-1164.3119763444497</v>
      </c>
      <c r="W128" s="106">
        <f t="shared" si="9"/>
        <v>95.5219489267567</v>
      </c>
      <c r="X128" s="182"/>
      <c r="Y128" s="119">
        <f t="shared" si="10"/>
        <v>286.56584678027014</v>
      </c>
    </row>
    <row r="129" spans="1:25" ht="12.75">
      <c r="A129" s="107" t="s">
        <v>189</v>
      </c>
      <c r="B129" s="125" t="s">
        <v>330</v>
      </c>
      <c r="C129" s="209" t="s">
        <v>613</v>
      </c>
      <c r="D129" s="106"/>
      <c r="E129" s="108">
        <v>115</v>
      </c>
      <c r="F129" s="106">
        <v>76.44757033248082</v>
      </c>
      <c r="G129" s="34"/>
      <c r="H129" s="106"/>
      <c r="I129" s="106"/>
      <c r="J129" s="34"/>
      <c r="K129" s="34">
        <v>94.83995684229454</v>
      </c>
      <c r="L129" s="34"/>
      <c r="M129" s="35"/>
      <c r="N129" s="35"/>
      <c r="O129" s="34"/>
      <c r="P129" s="34"/>
      <c r="Q129" s="34"/>
      <c r="R129" s="34"/>
      <c r="S129" s="34"/>
      <c r="T129" s="109">
        <f t="shared" si="6"/>
        <v>286.2875271747754</v>
      </c>
      <c r="U129" s="123">
        <f t="shared" si="7"/>
        <v>3</v>
      </c>
      <c r="V129" s="106">
        <f t="shared" si="8"/>
        <v>-1164.5902959499444</v>
      </c>
      <c r="W129" s="106">
        <f t="shared" si="9"/>
        <v>95.42917572492513</v>
      </c>
      <c r="X129" s="182">
        <v>1969</v>
      </c>
      <c r="Y129" s="119">
        <f t="shared" si="10"/>
        <v>286.2875271747754</v>
      </c>
    </row>
    <row r="130" spans="1:25" ht="12.75">
      <c r="A130" s="107" t="s">
        <v>190</v>
      </c>
      <c r="B130" s="125" t="s">
        <v>188</v>
      </c>
      <c r="C130" s="209" t="s">
        <v>709</v>
      </c>
      <c r="D130" s="106"/>
      <c r="E130" s="108"/>
      <c r="F130" s="106">
        <v>47.80306905370844</v>
      </c>
      <c r="G130" s="34">
        <v>56.35949764521192</v>
      </c>
      <c r="H130" s="106">
        <v>82.01851851851852</v>
      </c>
      <c r="I130" s="106">
        <v>96.78041543026706</v>
      </c>
      <c r="J130" s="34"/>
      <c r="K130" s="34"/>
      <c r="L130" s="34"/>
      <c r="M130" s="35"/>
      <c r="N130" s="35"/>
      <c r="O130" s="34"/>
      <c r="P130" s="34"/>
      <c r="Q130" s="34"/>
      <c r="R130" s="34"/>
      <c r="S130" s="34"/>
      <c r="T130" s="109">
        <f t="shared" si="6"/>
        <v>282.9615006477059</v>
      </c>
      <c r="U130" s="123">
        <f t="shared" si="7"/>
        <v>4</v>
      </c>
      <c r="V130" s="106">
        <f t="shared" si="8"/>
        <v>-1167.916322477014</v>
      </c>
      <c r="W130" s="106">
        <f t="shared" si="9"/>
        <v>70.74037516192648</v>
      </c>
      <c r="X130" s="182">
        <v>1991</v>
      </c>
      <c r="Y130" s="119">
        <f t="shared" si="10"/>
        <v>282.9615006477059</v>
      </c>
    </row>
    <row r="131" spans="1:25" ht="12.75">
      <c r="A131" s="107" t="s">
        <v>191</v>
      </c>
      <c r="B131" s="125" t="s">
        <v>189</v>
      </c>
      <c r="C131" s="209" t="s">
        <v>842</v>
      </c>
      <c r="D131" s="106"/>
      <c r="E131" s="108"/>
      <c r="F131" s="106"/>
      <c r="G131" s="34"/>
      <c r="H131" s="106"/>
      <c r="I131" s="106">
        <v>88.20428336079077</v>
      </c>
      <c r="J131" s="34"/>
      <c r="K131" s="34"/>
      <c r="L131" s="34">
        <v>79.31924777772814</v>
      </c>
      <c r="M131" s="35"/>
      <c r="N131" s="35"/>
      <c r="O131" s="34"/>
      <c r="P131" s="34">
        <v>109.80044345898007</v>
      </c>
      <c r="Q131" s="34"/>
      <c r="R131" s="34"/>
      <c r="S131" s="34"/>
      <c r="T131" s="109">
        <f t="shared" si="6"/>
        <v>277.323974597499</v>
      </c>
      <c r="U131" s="123">
        <f t="shared" si="7"/>
        <v>3</v>
      </c>
      <c r="V131" s="106">
        <f t="shared" si="8"/>
        <v>-1173.553848527221</v>
      </c>
      <c r="W131" s="106">
        <f t="shared" si="9"/>
        <v>92.441324865833</v>
      </c>
      <c r="X131" s="182">
        <v>2002</v>
      </c>
      <c r="Y131" s="119">
        <f t="shared" si="10"/>
        <v>277.323974597499</v>
      </c>
    </row>
    <row r="132" spans="1:25" ht="12.75">
      <c r="A132" s="107" t="s">
        <v>192</v>
      </c>
      <c r="B132" s="125" t="s">
        <v>210</v>
      </c>
      <c r="C132" s="209" t="s">
        <v>679</v>
      </c>
      <c r="D132" s="106"/>
      <c r="E132" s="108"/>
      <c r="F132" s="106">
        <v>60.846547314578004</v>
      </c>
      <c r="G132" s="34"/>
      <c r="H132" s="106">
        <v>73.68518518518519</v>
      </c>
      <c r="I132" s="106"/>
      <c r="J132" s="34"/>
      <c r="K132" s="34"/>
      <c r="L132" s="34"/>
      <c r="M132" s="35"/>
      <c r="N132" s="35"/>
      <c r="O132" s="34"/>
      <c r="P132" s="34"/>
      <c r="Q132" s="34">
        <v>69.25228519195613</v>
      </c>
      <c r="R132" s="34"/>
      <c r="S132" s="34">
        <v>67.45962732919256</v>
      </c>
      <c r="T132" s="109">
        <f t="shared" si="6"/>
        <v>271.2436450209119</v>
      </c>
      <c r="U132" s="123">
        <f t="shared" si="7"/>
        <v>4</v>
      </c>
      <c r="V132" s="106">
        <f t="shared" si="8"/>
        <v>-1179.6341781038082</v>
      </c>
      <c r="W132" s="106">
        <f t="shared" si="9"/>
        <v>67.81091125522798</v>
      </c>
      <c r="X132" s="182">
        <v>1974</v>
      </c>
      <c r="Y132" s="119">
        <f t="shared" si="10"/>
        <v>271.2436450209119</v>
      </c>
    </row>
    <row r="133" spans="1:25" ht="12.75">
      <c r="A133" s="107" t="s">
        <v>193</v>
      </c>
      <c r="B133" s="125" t="s">
        <v>191</v>
      </c>
      <c r="C133" s="209" t="s">
        <v>552</v>
      </c>
      <c r="D133" s="106">
        <v>88.46658138791175</v>
      </c>
      <c r="E133" s="108"/>
      <c r="F133" s="106"/>
      <c r="G133" s="34"/>
      <c r="H133" s="106"/>
      <c r="I133" s="106"/>
      <c r="J133" s="34"/>
      <c r="K133" s="34"/>
      <c r="L133" s="34"/>
      <c r="M133" s="35"/>
      <c r="N133" s="35">
        <v>67.07</v>
      </c>
      <c r="O133" s="34"/>
      <c r="P133" s="34">
        <v>104.96354926057073</v>
      </c>
      <c r="Q133" s="34"/>
      <c r="R133" s="34"/>
      <c r="S133" s="34"/>
      <c r="T133" s="109">
        <f aca="true" t="shared" si="11" ref="T133:T196">SUM(D133:S133)</f>
        <v>260.50013064848247</v>
      </c>
      <c r="U133" s="123">
        <f aca="true" t="shared" si="12" ref="U133:U196">COUNTA(D133:S133)</f>
        <v>3</v>
      </c>
      <c r="V133" s="106">
        <f aca="true" t="shared" si="13" ref="V133:V196">T133-$T$5</f>
        <v>-1190.3776924762374</v>
      </c>
      <c r="W133" s="106">
        <f aca="true" t="shared" si="14" ref="W133:W196">AVERAGE(D133:S133)</f>
        <v>86.8333768828275</v>
      </c>
      <c r="X133" s="182">
        <v>1986</v>
      </c>
      <c r="Y133" s="119">
        <f aca="true" t="shared" si="15" ref="Y133:Y196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260.50013064848247</v>
      </c>
    </row>
    <row r="134" spans="1:25" ht="12.75">
      <c r="A134" s="107" t="s">
        <v>194</v>
      </c>
      <c r="B134" s="125" t="s">
        <v>192</v>
      </c>
      <c r="C134" s="209" t="s">
        <v>637</v>
      </c>
      <c r="D134" s="106"/>
      <c r="E134" s="108">
        <v>81.06175160086077</v>
      </c>
      <c r="F134" s="106"/>
      <c r="G134" s="34"/>
      <c r="H134" s="106"/>
      <c r="I134" s="106"/>
      <c r="J134" s="34"/>
      <c r="K134" s="34"/>
      <c r="L134" s="34">
        <v>81.04998092331172</v>
      </c>
      <c r="M134" s="35"/>
      <c r="N134" s="35"/>
      <c r="O134" s="34">
        <v>97.56906413532921</v>
      </c>
      <c r="P134" s="34"/>
      <c r="Q134" s="34"/>
      <c r="R134" s="34"/>
      <c r="S134" s="34"/>
      <c r="T134" s="109">
        <f t="shared" si="11"/>
        <v>259.6807966595017</v>
      </c>
      <c r="U134" s="123">
        <f t="shared" si="12"/>
        <v>3</v>
      </c>
      <c r="V134" s="106">
        <f t="shared" si="13"/>
        <v>-1191.1970264652182</v>
      </c>
      <c r="W134" s="106">
        <f t="shared" si="14"/>
        <v>86.56026555316724</v>
      </c>
      <c r="X134" s="182">
        <v>1982</v>
      </c>
      <c r="Y134" s="119">
        <f t="shared" si="15"/>
        <v>259.6807966595017</v>
      </c>
    </row>
    <row r="135" spans="1:25" ht="12.75">
      <c r="A135" s="107" t="s">
        <v>195</v>
      </c>
      <c r="B135" s="125" t="s">
        <v>193</v>
      </c>
      <c r="C135" s="209" t="s">
        <v>661</v>
      </c>
      <c r="D135" s="106"/>
      <c r="E135" s="108"/>
      <c r="F135" s="106">
        <v>87.18925831202046</v>
      </c>
      <c r="G135" s="34"/>
      <c r="H135" s="106">
        <v>93.5925925925926</v>
      </c>
      <c r="I135" s="106"/>
      <c r="J135" s="34"/>
      <c r="K135" s="34">
        <v>78.28736981076722</v>
      </c>
      <c r="L135" s="34"/>
      <c r="M135" s="35"/>
      <c r="N135" s="35"/>
      <c r="O135" s="34"/>
      <c r="P135" s="34"/>
      <c r="Q135" s="34"/>
      <c r="R135" s="34"/>
      <c r="S135" s="34"/>
      <c r="T135" s="109">
        <f t="shared" si="11"/>
        <v>259.0692207153803</v>
      </c>
      <c r="U135" s="123">
        <f t="shared" si="12"/>
        <v>3</v>
      </c>
      <c r="V135" s="106">
        <f t="shared" si="13"/>
        <v>-1191.8086024093395</v>
      </c>
      <c r="W135" s="106">
        <f t="shared" si="14"/>
        <v>86.35640690512678</v>
      </c>
      <c r="X135" s="182">
        <v>1969</v>
      </c>
      <c r="Y135" s="119">
        <f t="shared" si="15"/>
        <v>259.0692207153803</v>
      </c>
    </row>
    <row r="136" spans="1:25" ht="12.75">
      <c r="A136" s="107" t="s">
        <v>196</v>
      </c>
      <c r="B136" s="125" t="s">
        <v>194</v>
      </c>
      <c r="C136" s="209" t="s">
        <v>785</v>
      </c>
      <c r="D136" s="106"/>
      <c r="E136" s="108"/>
      <c r="F136" s="106"/>
      <c r="G136" s="34"/>
      <c r="H136" s="106">
        <v>60.25925925925925</v>
      </c>
      <c r="I136" s="106">
        <v>105.78532946539575</v>
      </c>
      <c r="J136" s="34"/>
      <c r="K136" s="34"/>
      <c r="L136" s="34"/>
      <c r="M136" s="35">
        <v>86.58091290436548</v>
      </c>
      <c r="N136" s="35"/>
      <c r="O136" s="34"/>
      <c r="P136" s="34"/>
      <c r="Q136" s="34"/>
      <c r="R136" s="34"/>
      <c r="S136" s="34"/>
      <c r="T136" s="109">
        <f t="shared" si="11"/>
        <v>252.62550162902048</v>
      </c>
      <c r="U136" s="123">
        <f t="shared" si="12"/>
        <v>3</v>
      </c>
      <c r="V136" s="106">
        <f t="shared" si="13"/>
        <v>-1198.2523214956996</v>
      </c>
      <c r="W136" s="106">
        <f t="shared" si="14"/>
        <v>84.20850054300682</v>
      </c>
      <c r="X136" s="182">
        <v>1976</v>
      </c>
      <c r="Y136" s="119">
        <f t="shared" si="15"/>
        <v>252.62550162902048</v>
      </c>
    </row>
    <row r="137" spans="1:25" ht="12.75">
      <c r="A137" s="107" t="s">
        <v>197</v>
      </c>
      <c r="B137" s="125" t="s">
        <v>221</v>
      </c>
      <c r="C137" s="209" t="s">
        <v>788</v>
      </c>
      <c r="D137" s="106"/>
      <c r="E137" s="108"/>
      <c r="F137" s="106"/>
      <c r="G137" s="34"/>
      <c r="H137" s="106">
        <v>59.333333333333336</v>
      </c>
      <c r="I137" s="106"/>
      <c r="J137" s="34"/>
      <c r="K137" s="34">
        <v>67.81906198918648</v>
      </c>
      <c r="L137" s="34"/>
      <c r="M137" s="35"/>
      <c r="N137" s="35"/>
      <c r="O137" s="34"/>
      <c r="P137" s="34"/>
      <c r="Q137" s="34">
        <v>65.06581352833638</v>
      </c>
      <c r="R137" s="34"/>
      <c r="S137" s="34">
        <v>50.06832298136646</v>
      </c>
      <c r="T137" s="109">
        <f t="shared" si="11"/>
        <v>242.28653183222266</v>
      </c>
      <c r="U137" s="123">
        <f t="shared" si="12"/>
        <v>4</v>
      </c>
      <c r="V137" s="106">
        <f t="shared" si="13"/>
        <v>-1208.5912912924973</v>
      </c>
      <c r="W137" s="106">
        <f t="shared" si="14"/>
        <v>60.571632958055666</v>
      </c>
      <c r="X137" s="182">
        <v>1972</v>
      </c>
      <c r="Y137" s="119">
        <f t="shared" si="15"/>
        <v>242.28653183222266</v>
      </c>
    </row>
    <row r="138" spans="1:25" ht="12.75">
      <c r="A138" s="107" t="s">
        <v>198</v>
      </c>
      <c r="B138" s="125" t="s">
        <v>196</v>
      </c>
      <c r="C138" s="209" t="s">
        <v>813</v>
      </c>
      <c r="D138" s="106"/>
      <c r="E138" s="108"/>
      <c r="F138" s="106"/>
      <c r="G138" s="34"/>
      <c r="H138" s="106"/>
      <c r="I138" s="106">
        <v>112.9919137466307</v>
      </c>
      <c r="J138" s="34"/>
      <c r="K138" s="34"/>
      <c r="L138" s="34"/>
      <c r="M138" s="35"/>
      <c r="N138" s="35"/>
      <c r="O138" s="34"/>
      <c r="P138" s="34">
        <v>127.82549605871161</v>
      </c>
      <c r="Q138" s="34"/>
      <c r="R138" s="34"/>
      <c r="S138" s="34"/>
      <c r="T138" s="109">
        <f t="shared" si="11"/>
        <v>240.81740980534232</v>
      </c>
      <c r="U138" s="123">
        <f t="shared" si="12"/>
        <v>2</v>
      </c>
      <c r="V138" s="106">
        <f t="shared" si="13"/>
        <v>-1210.0604133193776</v>
      </c>
      <c r="W138" s="106">
        <f t="shared" si="14"/>
        <v>120.40870490267116</v>
      </c>
      <c r="X138" s="182">
        <v>1989</v>
      </c>
      <c r="Y138" s="119">
        <f t="shared" si="15"/>
        <v>240.81740980534232</v>
      </c>
    </row>
    <row r="139" spans="1:25" ht="12.75">
      <c r="A139" s="107" t="s">
        <v>199</v>
      </c>
      <c r="B139" s="125" t="s">
        <v>197</v>
      </c>
      <c r="C139" s="209" t="s">
        <v>902</v>
      </c>
      <c r="D139" s="106"/>
      <c r="E139" s="108"/>
      <c r="F139" s="106"/>
      <c r="G139" s="34"/>
      <c r="H139" s="106"/>
      <c r="I139" s="106"/>
      <c r="J139" s="34"/>
      <c r="K139" s="34"/>
      <c r="L139" s="34"/>
      <c r="M139" s="35">
        <v>116.04280915329178</v>
      </c>
      <c r="N139" s="35">
        <v>124.08038663893308</v>
      </c>
      <c r="O139" s="34"/>
      <c r="P139" s="34"/>
      <c r="Q139" s="34"/>
      <c r="R139" s="34"/>
      <c r="S139" s="34"/>
      <c r="T139" s="109">
        <f t="shared" si="11"/>
        <v>240.12319579222486</v>
      </c>
      <c r="U139" s="123">
        <f t="shared" si="12"/>
        <v>2</v>
      </c>
      <c r="V139" s="106">
        <f t="shared" si="13"/>
        <v>-1210.7546273324951</v>
      </c>
      <c r="W139" s="106">
        <f t="shared" si="14"/>
        <v>120.06159789611243</v>
      </c>
      <c r="X139" s="182"/>
      <c r="Y139" s="119">
        <f t="shared" si="15"/>
        <v>240.12319579222486</v>
      </c>
    </row>
    <row r="140" spans="1:25" ht="12.75">
      <c r="A140" s="107" t="s">
        <v>200</v>
      </c>
      <c r="B140" s="125" t="s">
        <v>198</v>
      </c>
      <c r="C140" s="209" t="s">
        <v>915</v>
      </c>
      <c r="D140" s="106"/>
      <c r="E140" s="108"/>
      <c r="F140" s="106"/>
      <c r="G140" s="34"/>
      <c r="H140" s="106"/>
      <c r="I140" s="106"/>
      <c r="J140" s="34"/>
      <c r="K140" s="34"/>
      <c r="L140" s="34"/>
      <c r="M140" s="35"/>
      <c r="N140" s="35">
        <v>119.48774253514581</v>
      </c>
      <c r="O140" s="34"/>
      <c r="P140" s="34">
        <v>117.97360058665365</v>
      </c>
      <c r="Q140" s="34"/>
      <c r="R140" s="34"/>
      <c r="S140" s="34"/>
      <c r="T140" s="109">
        <f t="shared" si="11"/>
        <v>237.46134312179947</v>
      </c>
      <c r="U140" s="123">
        <f t="shared" si="12"/>
        <v>2</v>
      </c>
      <c r="V140" s="106">
        <f t="shared" si="13"/>
        <v>-1213.4164800029205</v>
      </c>
      <c r="W140" s="106">
        <f t="shared" si="14"/>
        <v>118.73067156089974</v>
      </c>
      <c r="X140" s="182"/>
      <c r="Y140" s="119">
        <f t="shared" si="15"/>
        <v>237.46134312179947</v>
      </c>
    </row>
    <row r="141" spans="1:25" ht="12.75">
      <c r="A141" s="107" t="s">
        <v>201</v>
      </c>
      <c r="B141" s="125" t="s">
        <v>245</v>
      </c>
      <c r="C141" s="209" t="s">
        <v>682</v>
      </c>
      <c r="D141" s="106"/>
      <c r="E141" s="108"/>
      <c r="F141" s="106">
        <v>60.07928388746802</v>
      </c>
      <c r="G141" s="34"/>
      <c r="H141" s="106">
        <v>82.48148148148148</v>
      </c>
      <c r="I141" s="106"/>
      <c r="J141" s="34"/>
      <c r="K141" s="34"/>
      <c r="L141" s="34"/>
      <c r="M141" s="35"/>
      <c r="N141" s="35"/>
      <c r="O141" s="34"/>
      <c r="P141" s="34"/>
      <c r="Q141" s="34"/>
      <c r="R141" s="34"/>
      <c r="S141" s="34">
        <v>90.44099378881988</v>
      </c>
      <c r="T141" s="109">
        <f t="shared" si="11"/>
        <v>233.00175915776936</v>
      </c>
      <c r="U141" s="123">
        <f t="shared" si="12"/>
        <v>3</v>
      </c>
      <c r="V141" s="106">
        <f t="shared" si="13"/>
        <v>-1217.8760639669506</v>
      </c>
      <c r="W141" s="106">
        <f t="shared" si="14"/>
        <v>77.66725305258979</v>
      </c>
      <c r="X141" s="182">
        <v>1956</v>
      </c>
      <c r="Y141" s="119">
        <f t="shared" si="15"/>
        <v>233.00175915776936</v>
      </c>
    </row>
    <row r="142" spans="1:25" ht="12.75">
      <c r="A142" s="107" t="s">
        <v>202</v>
      </c>
      <c r="B142" s="125" t="s">
        <v>199</v>
      </c>
      <c r="C142" s="209" t="s">
        <v>1018</v>
      </c>
      <c r="D142" s="106"/>
      <c r="E142" s="108"/>
      <c r="F142" s="106"/>
      <c r="G142" s="34"/>
      <c r="H142" s="106"/>
      <c r="I142" s="106"/>
      <c r="J142" s="34"/>
      <c r="K142" s="34"/>
      <c r="L142" s="34"/>
      <c r="M142" s="35"/>
      <c r="N142" s="35"/>
      <c r="O142" s="34">
        <v>107.71604938271605</v>
      </c>
      <c r="P142" s="34">
        <v>121.95196729688298</v>
      </c>
      <c r="Q142" s="34"/>
      <c r="R142" s="34"/>
      <c r="S142" s="34"/>
      <c r="T142" s="109">
        <f t="shared" si="11"/>
        <v>229.66801667959902</v>
      </c>
      <c r="U142" s="123">
        <f t="shared" si="12"/>
        <v>2</v>
      </c>
      <c r="V142" s="106">
        <f t="shared" si="13"/>
        <v>-1221.2098064451209</v>
      </c>
      <c r="W142" s="106">
        <f t="shared" si="14"/>
        <v>114.83400833979951</v>
      </c>
      <c r="X142" s="182">
        <v>1975</v>
      </c>
      <c r="Y142" s="119">
        <f t="shared" si="15"/>
        <v>229.66801667959902</v>
      </c>
    </row>
    <row r="143" spans="1:25" ht="12.75">
      <c r="A143" s="107" t="s">
        <v>203</v>
      </c>
      <c r="B143" s="125" t="s">
        <v>200</v>
      </c>
      <c r="C143" s="209" t="s">
        <v>749</v>
      </c>
      <c r="D143" s="106"/>
      <c r="E143" s="108"/>
      <c r="F143" s="106">
        <v>25.04092071611253</v>
      </c>
      <c r="G143" s="34">
        <v>77.10071942446041</v>
      </c>
      <c r="H143" s="106">
        <v>46.83333333333333</v>
      </c>
      <c r="I143" s="106"/>
      <c r="J143" s="34">
        <v>80.52475407426208</v>
      </c>
      <c r="K143" s="34"/>
      <c r="L143" s="34"/>
      <c r="M143" s="35"/>
      <c r="N143" s="35"/>
      <c r="O143" s="34"/>
      <c r="P143" s="34"/>
      <c r="Q143" s="34"/>
      <c r="R143" s="34"/>
      <c r="S143" s="34"/>
      <c r="T143" s="109">
        <f t="shared" si="11"/>
        <v>229.49972754816838</v>
      </c>
      <c r="U143" s="123">
        <f t="shared" si="12"/>
        <v>4</v>
      </c>
      <c r="V143" s="106">
        <f t="shared" si="13"/>
        <v>-1221.3780955765515</v>
      </c>
      <c r="W143" s="106">
        <f t="shared" si="14"/>
        <v>57.374931887042095</v>
      </c>
      <c r="X143" s="182">
        <v>2002</v>
      </c>
      <c r="Y143" s="119">
        <f t="shared" si="15"/>
        <v>229.49972754816838</v>
      </c>
    </row>
    <row r="144" spans="1:25" ht="12.75">
      <c r="A144" s="107" t="s">
        <v>204</v>
      </c>
      <c r="B144" s="125" t="s">
        <v>201</v>
      </c>
      <c r="C144" s="209" t="s">
        <v>946</v>
      </c>
      <c r="D144" s="106"/>
      <c r="E144" s="108"/>
      <c r="F144" s="106"/>
      <c r="G144" s="34"/>
      <c r="H144" s="106"/>
      <c r="I144" s="106"/>
      <c r="J144" s="34"/>
      <c r="K144" s="34"/>
      <c r="L144" s="34"/>
      <c r="M144" s="35"/>
      <c r="N144" s="35">
        <v>40.69522897718206</v>
      </c>
      <c r="O144" s="34">
        <v>115.33479775791548</v>
      </c>
      <c r="P144" s="34"/>
      <c r="Q144" s="34">
        <v>70.40402193784277</v>
      </c>
      <c r="R144" s="34"/>
      <c r="S144" s="34"/>
      <c r="T144" s="109">
        <f t="shared" si="11"/>
        <v>226.43404867294032</v>
      </c>
      <c r="U144" s="123">
        <f t="shared" si="12"/>
        <v>3</v>
      </c>
      <c r="V144" s="106">
        <f t="shared" si="13"/>
        <v>-1224.4437744517795</v>
      </c>
      <c r="W144" s="106">
        <f t="shared" si="14"/>
        <v>75.47801622431344</v>
      </c>
      <c r="X144" s="182"/>
      <c r="Y144" s="119">
        <f t="shared" si="15"/>
        <v>226.43404867294032</v>
      </c>
    </row>
    <row r="145" spans="1:25" ht="12.75">
      <c r="A145" s="107" t="s">
        <v>205</v>
      </c>
      <c r="B145" s="125" t="s">
        <v>202</v>
      </c>
      <c r="C145" s="209" t="s">
        <v>542</v>
      </c>
      <c r="D145" s="106">
        <v>97.52038284296349</v>
      </c>
      <c r="E145" s="108">
        <v>59.96331220087594</v>
      </c>
      <c r="F145" s="106"/>
      <c r="G145" s="34"/>
      <c r="H145" s="106">
        <v>66.74074074074075</v>
      </c>
      <c r="I145" s="106"/>
      <c r="J145" s="34"/>
      <c r="K145" s="34"/>
      <c r="L145" s="34"/>
      <c r="M145" s="35"/>
      <c r="N145" s="35"/>
      <c r="O145" s="34"/>
      <c r="P145" s="34"/>
      <c r="Q145" s="34"/>
      <c r="R145" s="34"/>
      <c r="S145" s="34"/>
      <c r="T145" s="109">
        <f t="shared" si="11"/>
        <v>224.22443578458018</v>
      </c>
      <c r="U145" s="123">
        <f t="shared" si="12"/>
        <v>3</v>
      </c>
      <c r="V145" s="106">
        <f t="shared" si="13"/>
        <v>-1226.6533873401397</v>
      </c>
      <c r="W145" s="106">
        <f t="shared" si="14"/>
        <v>74.74147859486006</v>
      </c>
      <c r="X145" s="182">
        <v>1988</v>
      </c>
      <c r="Y145" s="119">
        <f t="shared" si="15"/>
        <v>224.22443578458018</v>
      </c>
    </row>
    <row r="146" spans="1:25" ht="12.75">
      <c r="A146" s="107" t="s">
        <v>206</v>
      </c>
      <c r="B146" s="125" t="s">
        <v>230</v>
      </c>
      <c r="C146" s="209" t="s">
        <v>704</v>
      </c>
      <c r="D146" s="106"/>
      <c r="E146" s="108"/>
      <c r="F146" s="106">
        <v>49.59335038363171</v>
      </c>
      <c r="G146" s="34">
        <v>53.67084078711984</v>
      </c>
      <c r="H146" s="106">
        <v>68.12962962962963</v>
      </c>
      <c r="I146" s="106"/>
      <c r="J146" s="34"/>
      <c r="K146" s="34"/>
      <c r="L146" s="34"/>
      <c r="M146" s="35"/>
      <c r="N146" s="35"/>
      <c r="O146" s="34"/>
      <c r="P146" s="34"/>
      <c r="Q146" s="34"/>
      <c r="R146" s="34"/>
      <c r="S146" s="34">
        <v>52.5527950310559</v>
      </c>
      <c r="T146" s="109">
        <f t="shared" si="11"/>
        <v>223.9466158314371</v>
      </c>
      <c r="U146" s="123">
        <f t="shared" si="12"/>
        <v>4</v>
      </c>
      <c r="V146" s="106">
        <f t="shared" si="13"/>
        <v>-1226.9312072932828</v>
      </c>
      <c r="W146" s="106">
        <f t="shared" si="14"/>
        <v>55.986653957859275</v>
      </c>
      <c r="X146" s="182">
        <v>1983</v>
      </c>
      <c r="Y146" s="119">
        <f t="shared" si="15"/>
        <v>223.9466158314371</v>
      </c>
    </row>
    <row r="147" spans="1:25" ht="12.75">
      <c r="A147" s="107" t="s">
        <v>207</v>
      </c>
      <c r="B147" s="125" t="s">
        <v>203</v>
      </c>
      <c r="C147" s="209" t="s">
        <v>1013</v>
      </c>
      <c r="D147" s="106"/>
      <c r="E147" s="108">
        <v>106.63682845875064</v>
      </c>
      <c r="F147" s="106"/>
      <c r="G147" s="34"/>
      <c r="H147" s="106"/>
      <c r="I147" s="106"/>
      <c r="J147" s="34"/>
      <c r="K147" s="34"/>
      <c r="L147" s="34"/>
      <c r="M147" s="35"/>
      <c r="N147" s="35"/>
      <c r="O147" s="34">
        <v>114.30657480904598</v>
      </c>
      <c r="P147" s="34"/>
      <c r="Q147" s="34"/>
      <c r="R147" s="34"/>
      <c r="S147" s="34"/>
      <c r="T147" s="109">
        <f t="shared" si="11"/>
        <v>220.9434032677966</v>
      </c>
      <c r="U147" s="123">
        <f t="shared" si="12"/>
        <v>2</v>
      </c>
      <c r="V147" s="106">
        <f t="shared" si="13"/>
        <v>-1229.9344198569233</v>
      </c>
      <c r="W147" s="106">
        <f t="shared" si="14"/>
        <v>110.4717016338983</v>
      </c>
      <c r="X147" s="182">
        <v>1976</v>
      </c>
      <c r="Y147" s="119">
        <f t="shared" si="15"/>
        <v>220.9434032677966</v>
      </c>
    </row>
    <row r="148" spans="1:25" ht="12.75">
      <c r="A148" s="107" t="s">
        <v>208</v>
      </c>
      <c r="B148" s="125" t="s">
        <v>204</v>
      </c>
      <c r="C148" s="209" t="s">
        <v>619</v>
      </c>
      <c r="D148" s="106"/>
      <c r="E148" s="108">
        <v>98.99651157371964</v>
      </c>
      <c r="F148" s="106"/>
      <c r="G148" s="34"/>
      <c r="H148" s="106"/>
      <c r="I148" s="106"/>
      <c r="J148" s="34"/>
      <c r="K148" s="34"/>
      <c r="L148" s="34"/>
      <c r="M148" s="35"/>
      <c r="N148" s="35">
        <v>119.89156063966384</v>
      </c>
      <c r="O148" s="34"/>
      <c r="P148" s="34"/>
      <c r="Q148" s="34"/>
      <c r="R148" s="34"/>
      <c r="S148" s="34"/>
      <c r="T148" s="109">
        <f t="shared" si="11"/>
        <v>218.88807221338348</v>
      </c>
      <c r="U148" s="123">
        <f t="shared" si="12"/>
        <v>2</v>
      </c>
      <c r="V148" s="106">
        <f t="shared" si="13"/>
        <v>-1231.9897509113364</v>
      </c>
      <c r="W148" s="106">
        <f t="shared" si="14"/>
        <v>109.44403610669174</v>
      </c>
      <c r="X148" s="182">
        <v>1978</v>
      </c>
      <c r="Y148" s="119">
        <f t="shared" si="15"/>
        <v>218.88807221338348</v>
      </c>
    </row>
    <row r="149" spans="1:25" ht="12.75">
      <c r="A149" s="107" t="s">
        <v>209</v>
      </c>
      <c r="B149" s="125" t="s">
        <v>205</v>
      </c>
      <c r="C149" s="209" t="s">
        <v>615</v>
      </c>
      <c r="D149" s="106"/>
      <c r="E149" s="108">
        <v>103.63879053560389</v>
      </c>
      <c r="F149" s="106"/>
      <c r="G149" s="34"/>
      <c r="H149" s="106"/>
      <c r="I149" s="106"/>
      <c r="J149" s="34"/>
      <c r="K149" s="34"/>
      <c r="L149" s="34"/>
      <c r="M149" s="35"/>
      <c r="N149" s="35">
        <v>114.39967195188626</v>
      </c>
      <c r="O149" s="34"/>
      <c r="P149" s="34"/>
      <c r="Q149" s="34"/>
      <c r="R149" s="34"/>
      <c r="S149" s="34"/>
      <c r="T149" s="109">
        <f t="shared" si="11"/>
        <v>218.03846248749016</v>
      </c>
      <c r="U149" s="123">
        <f t="shared" si="12"/>
        <v>2</v>
      </c>
      <c r="V149" s="106">
        <f t="shared" si="13"/>
        <v>-1232.8393606372297</v>
      </c>
      <c r="W149" s="106">
        <f t="shared" si="14"/>
        <v>109.01923124374508</v>
      </c>
      <c r="X149" s="182">
        <v>1964</v>
      </c>
      <c r="Y149" s="119">
        <f t="shared" si="15"/>
        <v>218.03846248749016</v>
      </c>
    </row>
    <row r="150" spans="1:25" ht="12.75">
      <c r="A150" s="107" t="s">
        <v>210</v>
      </c>
      <c r="B150" s="125" t="s">
        <v>206</v>
      </c>
      <c r="C150" s="209" t="s">
        <v>657</v>
      </c>
      <c r="D150" s="106"/>
      <c r="E150" s="108">
        <v>51.951282013735344</v>
      </c>
      <c r="F150" s="106"/>
      <c r="G150" s="34"/>
      <c r="H150" s="106"/>
      <c r="I150" s="106">
        <v>77.5639599555061</v>
      </c>
      <c r="J150" s="34"/>
      <c r="K150" s="34"/>
      <c r="L150" s="34"/>
      <c r="M150" s="35"/>
      <c r="N150" s="35"/>
      <c r="O150" s="34"/>
      <c r="P150" s="34">
        <v>88.31173039533377</v>
      </c>
      <c r="Q150" s="34"/>
      <c r="R150" s="34"/>
      <c r="S150" s="34"/>
      <c r="T150" s="109">
        <f t="shared" si="11"/>
        <v>217.82697236457523</v>
      </c>
      <c r="U150" s="123">
        <f t="shared" si="12"/>
        <v>3</v>
      </c>
      <c r="V150" s="106">
        <f t="shared" si="13"/>
        <v>-1233.0508507601448</v>
      </c>
      <c r="W150" s="106">
        <f t="shared" si="14"/>
        <v>72.60899078819175</v>
      </c>
      <c r="X150" s="182">
        <v>1982</v>
      </c>
      <c r="Y150" s="119">
        <f t="shared" si="15"/>
        <v>217.82697236457523</v>
      </c>
    </row>
    <row r="151" spans="1:25" ht="12.75">
      <c r="A151" s="107" t="s">
        <v>211</v>
      </c>
      <c r="B151" s="125" t="s">
        <v>207</v>
      </c>
      <c r="C151" s="209" t="s">
        <v>810</v>
      </c>
      <c r="D151" s="106"/>
      <c r="E151" s="108"/>
      <c r="F151" s="106"/>
      <c r="G151" s="34"/>
      <c r="H151" s="106"/>
      <c r="I151" s="106">
        <v>120</v>
      </c>
      <c r="J151" s="34"/>
      <c r="K151" s="34"/>
      <c r="L151" s="34">
        <v>97.4298108884674</v>
      </c>
      <c r="M151" s="35"/>
      <c r="N151" s="35"/>
      <c r="O151" s="34"/>
      <c r="P151" s="34"/>
      <c r="Q151" s="34"/>
      <c r="R151" s="34"/>
      <c r="S151" s="34"/>
      <c r="T151" s="109">
        <f t="shared" si="11"/>
        <v>217.4298108884674</v>
      </c>
      <c r="U151" s="123">
        <f t="shared" si="12"/>
        <v>2</v>
      </c>
      <c r="V151" s="106">
        <f t="shared" si="13"/>
        <v>-1233.4480122362525</v>
      </c>
      <c r="W151" s="106">
        <f t="shared" si="14"/>
        <v>108.7149054442337</v>
      </c>
      <c r="X151" s="182">
        <v>1990</v>
      </c>
      <c r="Y151" s="119">
        <f t="shared" si="15"/>
        <v>217.4298108884674</v>
      </c>
    </row>
    <row r="152" spans="1:25" ht="12.75">
      <c r="A152" s="107" t="s">
        <v>212</v>
      </c>
      <c r="B152" s="125" t="s">
        <v>208</v>
      </c>
      <c r="C152" s="209" t="s">
        <v>892</v>
      </c>
      <c r="D152" s="106"/>
      <c r="E152" s="108"/>
      <c r="F152" s="106"/>
      <c r="G152" s="34"/>
      <c r="H152" s="106"/>
      <c r="I152" s="106"/>
      <c r="J152" s="34"/>
      <c r="K152" s="34"/>
      <c r="L152" s="34">
        <v>91.02174537290834</v>
      </c>
      <c r="M152" s="35"/>
      <c r="N152" s="35"/>
      <c r="O152" s="34">
        <v>115.56804374240583</v>
      </c>
      <c r="P152" s="34"/>
      <c r="Q152" s="34"/>
      <c r="R152" s="34"/>
      <c r="S152" s="34"/>
      <c r="T152" s="109">
        <f t="shared" si="11"/>
        <v>206.58978911531418</v>
      </c>
      <c r="U152" s="123">
        <f t="shared" si="12"/>
        <v>2</v>
      </c>
      <c r="V152" s="106">
        <f t="shared" si="13"/>
        <v>-1244.2880340094057</v>
      </c>
      <c r="W152" s="106">
        <f t="shared" si="14"/>
        <v>103.29489455765709</v>
      </c>
      <c r="X152" s="182"/>
      <c r="Y152" s="119">
        <f t="shared" si="15"/>
        <v>206.58978911531418</v>
      </c>
    </row>
    <row r="153" spans="1:25" ht="12.75">
      <c r="A153" s="107" t="s">
        <v>213</v>
      </c>
      <c r="B153" s="125" t="s">
        <v>209</v>
      </c>
      <c r="C153" s="209" t="s">
        <v>582</v>
      </c>
      <c r="D153" s="106">
        <v>73.48596168984518</v>
      </c>
      <c r="E153" s="108">
        <v>67.33789075462934</v>
      </c>
      <c r="F153" s="106"/>
      <c r="G153" s="34">
        <v>65.32123212321231</v>
      </c>
      <c r="H153" s="106"/>
      <c r="I153" s="106"/>
      <c r="J153" s="34"/>
      <c r="K153" s="34"/>
      <c r="L153" s="34"/>
      <c r="M153" s="35"/>
      <c r="N153" s="35"/>
      <c r="O153" s="34"/>
      <c r="P153" s="34"/>
      <c r="Q153" s="34"/>
      <c r="R153" s="34"/>
      <c r="S153" s="34"/>
      <c r="T153" s="109">
        <f t="shared" si="11"/>
        <v>206.14508456768687</v>
      </c>
      <c r="U153" s="123">
        <f t="shared" si="12"/>
        <v>3</v>
      </c>
      <c r="V153" s="106">
        <f t="shared" si="13"/>
        <v>-1244.7327385570331</v>
      </c>
      <c r="W153" s="106">
        <f t="shared" si="14"/>
        <v>68.71502818922896</v>
      </c>
      <c r="X153" s="182">
        <v>2001</v>
      </c>
      <c r="Y153" s="119">
        <f t="shared" si="15"/>
        <v>206.14508456768687</v>
      </c>
    </row>
    <row r="154" spans="1:25" ht="12.75">
      <c r="A154" s="107" t="s">
        <v>214</v>
      </c>
      <c r="B154" s="125" t="s">
        <v>211</v>
      </c>
      <c r="C154" s="209" t="s">
        <v>818</v>
      </c>
      <c r="D154" s="106"/>
      <c r="E154" s="108">
        <v>92.8248613706877</v>
      </c>
      <c r="F154" s="106"/>
      <c r="G154" s="34"/>
      <c r="H154" s="106"/>
      <c r="I154" s="106">
        <v>110.43250327653996</v>
      </c>
      <c r="J154" s="34"/>
      <c r="K154" s="34"/>
      <c r="L154" s="34"/>
      <c r="M154" s="35"/>
      <c r="N154" s="35"/>
      <c r="O154" s="34"/>
      <c r="P154" s="34"/>
      <c r="Q154" s="34"/>
      <c r="R154" s="34"/>
      <c r="S154" s="34"/>
      <c r="T154" s="109">
        <f t="shared" si="11"/>
        <v>203.25736464722766</v>
      </c>
      <c r="U154" s="123">
        <f t="shared" si="12"/>
        <v>2</v>
      </c>
      <c r="V154" s="106">
        <f t="shared" si="13"/>
        <v>-1247.6204584774923</v>
      </c>
      <c r="W154" s="106">
        <f t="shared" si="14"/>
        <v>101.62868232361383</v>
      </c>
      <c r="X154" s="182">
        <v>1964</v>
      </c>
      <c r="Y154" s="119">
        <f t="shared" si="15"/>
        <v>203.25736464722766</v>
      </c>
    </row>
    <row r="155" spans="1:25" ht="12.75">
      <c r="A155" s="107" t="s">
        <v>215</v>
      </c>
      <c r="B155" s="125" t="s">
        <v>242</v>
      </c>
      <c r="C155" s="209" t="s">
        <v>662</v>
      </c>
      <c r="D155" s="106"/>
      <c r="E155" s="108"/>
      <c r="F155" s="106">
        <v>78.23785166240408</v>
      </c>
      <c r="G155" s="34"/>
      <c r="H155" s="106">
        <v>68.5925925925926</v>
      </c>
      <c r="I155" s="106"/>
      <c r="J155" s="34"/>
      <c r="K155" s="34"/>
      <c r="L155" s="34"/>
      <c r="M155" s="35"/>
      <c r="N155" s="35"/>
      <c r="O155" s="34"/>
      <c r="P155" s="34"/>
      <c r="Q155" s="34"/>
      <c r="R155" s="34"/>
      <c r="S155" s="34">
        <v>56.27950310559007</v>
      </c>
      <c r="T155" s="109">
        <f t="shared" si="11"/>
        <v>203.10994736058674</v>
      </c>
      <c r="U155" s="123">
        <f t="shared" si="12"/>
        <v>3</v>
      </c>
      <c r="V155" s="106">
        <f t="shared" si="13"/>
        <v>-1247.7678757641331</v>
      </c>
      <c r="W155" s="106">
        <f t="shared" si="14"/>
        <v>67.70331578686225</v>
      </c>
      <c r="X155" s="182">
        <v>1991</v>
      </c>
      <c r="Y155" s="119">
        <f t="shared" si="15"/>
        <v>203.10994736058674</v>
      </c>
    </row>
    <row r="156" spans="1:25" ht="12.75">
      <c r="A156" s="107" t="s">
        <v>216</v>
      </c>
      <c r="B156" s="125" t="s">
        <v>212</v>
      </c>
      <c r="C156" s="209" t="s">
        <v>585</v>
      </c>
      <c r="D156" s="106">
        <v>72.37222509034589</v>
      </c>
      <c r="E156" s="108">
        <v>68.68267434785753</v>
      </c>
      <c r="F156" s="106"/>
      <c r="G156" s="34">
        <v>61.765560165975096</v>
      </c>
      <c r="H156" s="106"/>
      <c r="I156" s="106"/>
      <c r="J156" s="34"/>
      <c r="K156" s="34"/>
      <c r="L156" s="34"/>
      <c r="M156" s="35"/>
      <c r="N156" s="35"/>
      <c r="O156" s="34"/>
      <c r="P156" s="34"/>
      <c r="Q156" s="34"/>
      <c r="R156" s="34"/>
      <c r="S156" s="34"/>
      <c r="T156" s="109">
        <f t="shared" si="11"/>
        <v>202.82045960417852</v>
      </c>
      <c r="U156" s="123">
        <f t="shared" si="12"/>
        <v>3</v>
      </c>
      <c r="V156" s="106">
        <f t="shared" si="13"/>
        <v>-1248.0573635205415</v>
      </c>
      <c r="W156" s="106">
        <f t="shared" si="14"/>
        <v>67.6068198680595</v>
      </c>
      <c r="X156" s="182">
        <v>1968</v>
      </c>
      <c r="Y156" s="119">
        <f t="shared" si="15"/>
        <v>202.82045960417852</v>
      </c>
    </row>
    <row r="157" spans="1:25" ht="12.75">
      <c r="A157" s="107" t="s">
        <v>217</v>
      </c>
      <c r="B157" s="125" t="s">
        <v>213</v>
      </c>
      <c r="C157" s="209" t="s">
        <v>890</v>
      </c>
      <c r="D157" s="106"/>
      <c r="E157" s="108"/>
      <c r="F157" s="106"/>
      <c r="G157" s="34"/>
      <c r="H157" s="106"/>
      <c r="I157" s="106"/>
      <c r="J157" s="34"/>
      <c r="K157" s="34"/>
      <c r="L157" s="34">
        <v>91.74228324612845</v>
      </c>
      <c r="M157" s="35"/>
      <c r="N157" s="35"/>
      <c r="O157" s="34">
        <v>109.52161587526578</v>
      </c>
      <c r="P157" s="34"/>
      <c r="Q157" s="34"/>
      <c r="R157" s="34"/>
      <c r="S157" s="34"/>
      <c r="T157" s="109">
        <f t="shared" si="11"/>
        <v>201.26389912139422</v>
      </c>
      <c r="U157" s="123">
        <f t="shared" si="12"/>
        <v>2</v>
      </c>
      <c r="V157" s="106">
        <f t="shared" si="13"/>
        <v>-1249.6139240033258</v>
      </c>
      <c r="W157" s="106">
        <f t="shared" si="14"/>
        <v>100.63194956069711</v>
      </c>
      <c r="X157" s="182"/>
      <c r="Y157" s="119">
        <f t="shared" si="15"/>
        <v>201.26389912139422</v>
      </c>
    </row>
    <row r="158" spans="1:25" ht="12.75">
      <c r="A158" s="107" t="s">
        <v>218</v>
      </c>
      <c r="B158" s="125" t="s">
        <v>214</v>
      </c>
      <c r="C158" s="209" t="s">
        <v>589</v>
      </c>
      <c r="D158" s="106">
        <v>71.85450819672131</v>
      </c>
      <c r="E158" s="108">
        <v>64.39862812039968</v>
      </c>
      <c r="F158" s="106"/>
      <c r="G158" s="34">
        <v>62.26765475152571</v>
      </c>
      <c r="H158" s="106"/>
      <c r="I158" s="106"/>
      <c r="J158" s="34"/>
      <c r="K158" s="34"/>
      <c r="L158" s="34"/>
      <c r="M158" s="35"/>
      <c r="N158" s="35"/>
      <c r="O158" s="34"/>
      <c r="P158" s="34"/>
      <c r="Q158" s="34"/>
      <c r="R158" s="34"/>
      <c r="S158" s="34"/>
      <c r="T158" s="109">
        <f t="shared" si="11"/>
        <v>198.5207910686467</v>
      </c>
      <c r="U158" s="123">
        <f t="shared" si="12"/>
        <v>3</v>
      </c>
      <c r="V158" s="106">
        <f t="shared" si="13"/>
        <v>-1252.3570320560732</v>
      </c>
      <c r="W158" s="106">
        <f t="shared" si="14"/>
        <v>66.17359702288223</v>
      </c>
      <c r="X158" s="182">
        <v>2003</v>
      </c>
      <c r="Y158" s="119">
        <f t="shared" si="15"/>
        <v>198.5207910686467</v>
      </c>
    </row>
    <row r="159" spans="1:25" ht="12.75">
      <c r="A159" s="107" t="s">
        <v>219</v>
      </c>
      <c r="B159" s="125" t="s">
        <v>215</v>
      </c>
      <c r="C159" s="209" t="s">
        <v>625</v>
      </c>
      <c r="D159" s="106"/>
      <c r="E159" s="108">
        <v>93.54674942259685</v>
      </c>
      <c r="F159" s="106"/>
      <c r="G159" s="34"/>
      <c r="H159" s="106"/>
      <c r="I159" s="106"/>
      <c r="J159" s="34"/>
      <c r="K159" s="34"/>
      <c r="L159" s="34"/>
      <c r="M159" s="35"/>
      <c r="N159" s="35"/>
      <c r="O159" s="34">
        <v>104.83665818717365</v>
      </c>
      <c r="P159" s="34"/>
      <c r="Q159" s="34"/>
      <c r="R159" s="34"/>
      <c r="S159" s="34"/>
      <c r="T159" s="109">
        <f t="shared" si="11"/>
        <v>198.3834076097705</v>
      </c>
      <c r="U159" s="123">
        <f t="shared" si="12"/>
        <v>2</v>
      </c>
      <c r="V159" s="106">
        <f t="shared" si="13"/>
        <v>-1252.4944155149494</v>
      </c>
      <c r="W159" s="106">
        <f t="shared" si="14"/>
        <v>99.19170380488525</v>
      </c>
      <c r="X159" s="182">
        <v>1948</v>
      </c>
      <c r="Y159" s="119">
        <f t="shared" si="15"/>
        <v>198.3834076097705</v>
      </c>
    </row>
    <row r="160" spans="1:25" ht="12.75">
      <c r="A160" s="107" t="s">
        <v>220</v>
      </c>
      <c r="B160" s="125" t="s">
        <v>216</v>
      </c>
      <c r="C160" s="209" t="s">
        <v>859</v>
      </c>
      <c r="D160" s="106"/>
      <c r="E160" s="108"/>
      <c r="F160" s="106"/>
      <c r="G160" s="34"/>
      <c r="H160" s="106"/>
      <c r="I160" s="106"/>
      <c r="J160" s="34">
        <v>110</v>
      </c>
      <c r="K160" s="34"/>
      <c r="L160" s="34"/>
      <c r="M160" s="35"/>
      <c r="N160" s="35"/>
      <c r="O160" s="34"/>
      <c r="P160" s="34"/>
      <c r="Q160" s="34">
        <v>86.80255941499087</v>
      </c>
      <c r="R160" s="34"/>
      <c r="S160" s="34"/>
      <c r="T160" s="109">
        <f t="shared" si="11"/>
        <v>196.80255941499087</v>
      </c>
      <c r="U160" s="123">
        <f t="shared" si="12"/>
        <v>2</v>
      </c>
      <c r="V160" s="106">
        <f t="shared" si="13"/>
        <v>-1254.0752637097291</v>
      </c>
      <c r="W160" s="106">
        <f t="shared" si="14"/>
        <v>98.40127970749543</v>
      </c>
      <c r="X160" s="182">
        <v>1996</v>
      </c>
      <c r="Y160" s="119">
        <f t="shared" si="15"/>
        <v>196.80255941499087</v>
      </c>
    </row>
    <row r="161" spans="1:25" ht="12.75">
      <c r="A161" s="107" t="s">
        <v>221</v>
      </c>
      <c r="B161" s="125" t="s">
        <v>217</v>
      </c>
      <c r="C161" s="209" t="s">
        <v>905</v>
      </c>
      <c r="D161" s="106"/>
      <c r="E161" s="108"/>
      <c r="F161" s="106"/>
      <c r="G161" s="34"/>
      <c r="H161" s="106"/>
      <c r="I161" s="106"/>
      <c r="J161" s="34"/>
      <c r="K161" s="34"/>
      <c r="L161" s="34"/>
      <c r="M161" s="35">
        <v>89.93821739948567</v>
      </c>
      <c r="N161" s="35">
        <v>106.79795776742341</v>
      </c>
      <c r="O161" s="34"/>
      <c r="P161" s="34"/>
      <c r="Q161" s="34"/>
      <c r="R161" s="34"/>
      <c r="S161" s="34"/>
      <c r="T161" s="109">
        <f t="shared" si="11"/>
        <v>196.73617516690908</v>
      </c>
      <c r="U161" s="123">
        <f t="shared" si="12"/>
        <v>2</v>
      </c>
      <c r="V161" s="106">
        <f t="shared" si="13"/>
        <v>-1254.1416479578108</v>
      </c>
      <c r="W161" s="106">
        <f t="shared" si="14"/>
        <v>98.36808758345454</v>
      </c>
      <c r="X161" s="182"/>
      <c r="Y161" s="119">
        <f t="shared" si="15"/>
        <v>196.73617516690908</v>
      </c>
    </row>
    <row r="162" spans="1:25" ht="12.75">
      <c r="A162" s="107" t="s">
        <v>222</v>
      </c>
      <c r="B162" s="125" t="s">
        <v>218</v>
      </c>
      <c r="C162" s="209" t="s">
        <v>896</v>
      </c>
      <c r="D162" s="106"/>
      <c r="E162" s="108"/>
      <c r="F162" s="106"/>
      <c r="G162" s="34"/>
      <c r="H162" s="106"/>
      <c r="I162" s="106"/>
      <c r="J162" s="34"/>
      <c r="K162" s="34"/>
      <c r="L162" s="34">
        <v>84.72313174114021</v>
      </c>
      <c r="M162" s="35"/>
      <c r="N162" s="35"/>
      <c r="O162" s="34"/>
      <c r="P162" s="34">
        <v>111.591475855815</v>
      </c>
      <c r="Q162" s="34"/>
      <c r="R162" s="34"/>
      <c r="S162" s="34"/>
      <c r="T162" s="109">
        <f t="shared" si="11"/>
        <v>196.31460759695523</v>
      </c>
      <c r="U162" s="123">
        <f t="shared" si="12"/>
        <v>2</v>
      </c>
      <c r="V162" s="106">
        <f t="shared" si="13"/>
        <v>-1254.5632155277647</v>
      </c>
      <c r="W162" s="106">
        <f t="shared" si="14"/>
        <v>98.15730379847761</v>
      </c>
      <c r="X162" s="182"/>
      <c r="Y162" s="119">
        <f t="shared" si="15"/>
        <v>196.31460759695523</v>
      </c>
    </row>
    <row r="163" spans="1:25" ht="12.75">
      <c r="A163" s="107" t="s">
        <v>223</v>
      </c>
      <c r="B163" s="125" t="s">
        <v>226</v>
      </c>
      <c r="C163" s="209" t="s">
        <v>748</v>
      </c>
      <c r="D163" s="106"/>
      <c r="E163" s="108"/>
      <c r="F163" s="106">
        <v>25.296675191815854</v>
      </c>
      <c r="G163" s="34">
        <v>39.921572887247436</v>
      </c>
      <c r="H163" s="106"/>
      <c r="I163" s="106">
        <v>72.57810515621031</v>
      </c>
      <c r="J163" s="34"/>
      <c r="K163" s="34"/>
      <c r="L163" s="34"/>
      <c r="M163" s="35"/>
      <c r="N163" s="35"/>
      <c r="O163" s="34"/>
      <c r="P163" s="34"/>
      <c r="Q163" s="34">
        <v>44.352833638025594</v>
      </c>
      <c r="R163" s="34"/>
      <c r="S163" s="34">
        <v>13.422360248447205</v>
      </c>
      <c r="T163" s="109">
        <f t="shared" si="11"/>
        <v>195.57154712174642</v>
      </c>
      <c r="U163" s="123">
        <f t="shared" si="12"/>
        <v>5</v>
      </c>
      <c r="V163" s="106">
        <f t="shared" si="13"/>
        <v>-1255.3062760029736</v>
      </c>
      <c r="W163" s="106">
        <f t="shared" si="14"/>
        <v>39.11430942434929</v>
      </c>
      <c r="X163" s="182">
        <v>2003</v>
      </c>
      <c r="Y163" s="119">
        <f t="shared" si="15"/>
        <v>195.57154712174642</v>
      </c>
    </row>
    <row r="164" spans="1:25" ht="12.75">
      <c r="A164" s="107" t="s">
        <v>224</v>
      </c>
      <c r="B164" s="125" t="s">
        <v>219</v>
      </c>
      <c r="C164" s="209" t="s">
        <v>670</v>
      </c>
      <c r="D164" s="106"/>
      <c r="E164" s="108"/>
      <c r="F164" s="106">
        <v>69.03069053708441</v>
      </c>
      <c r="G164" s="34">
        <v>71.66666666666666</v>
      </c>
      <c r="H164" s="106">
        <v>53.31481481481482</v>
      </c>
      <c r="I164" s="106"/>
      <c r="J164" s="34"/>
      <c r="K164" s="34"/>
      <c r="L164" s="34"/>
      <c r="M164" s="35"/>
      <c r="N164" s="35"/>
      <c r="O164" s="34"/>
      <c r="P164" s="34"/>
      <c r="Q164" s="34"/>
      <c r="R164" s="34"/>
      <c r="S164" s="34"/>
      <c r="T164" s="109">
        <f t="shared" si="11"/>
        <v>194.01217201856588</v>
      </c>
      <c r="U164" s="123">
        <f t="shared" si="12"/>
        <v>3</v>
      </c>
      <c r="V164" s="106">
        <f t="shared" si="13"/>
        <v>-1256.865651106154</v>
      </c>
      <c r="W164" s="106">
        <f t="shared" si="14"/>
        <v>64.67072400618862</v>
      </c>
      <c r="X164" s="182">
        <v>1947</v>
      </c>
      <c r="Y164" s="119">
        <f t="shared" si="15"/>
        <v>194.01217201856588</v>
      </c>
    </row>
    <row r="165" spans="1:25" ht="12.75">
      <c r="A165" s="107" t="s">
        <v>225</v>
      </c>
      <c r="B165" s="125" t="s">
        <v>220</v>
      </c>
      <c r="C165" s="209" t="s">
        <v>633</v>
      </c>
      <c r="D165" s="106"/>
      <c r="E165" s="108">
        <v>85.94093503134576</v>
      </c>
      <c r="F165" s="106"/>
      <c r="G165" s="34"/>
      <c r="H165" s="106"/>
      <c r="I165" s="106"/>
      <c r="J165" s="34"/>
      <c r="K165" s="34"/>
      <c r="L165" s="34"/>
      <c r="M165" s="35"/>
      <c r="N165" s="35"/>
      <c r="O165" s="34">
        <v>107.51003182510033</v>
      </c>
      <c r="P165" s="34"/>
      <c r="Q165" s="34"/>
      <c r="R165" s="34"/>
      <c r="S165" s="34"/>
      <c r="T165" s="109">
        <f t="shared" si="11"/>
        <v>193.4509668564461</v>
      </c>
      <c r="U165" s="123">
        <f t="shared" si="12"/>
        <v>2</v>
      </c>
      <c r="V165" s="106">
        <f t="shared" si="13"/>
        <v>-1257.426856268274</v>
      </c>
      <c r="W165" s="106">
        <f t="shared" si="14"/>
        <v>96.72548342822304</v>
      </c>
      <c r="X165" s="182">
        <v>1962</v>
      </c>
      <c r="Y165" s="119">
        <f t="shared" si="15"/>
        <v>193.4509668564461</v>
      </c>
    </row>
    <row r="166" spans="1:25" ht="12.75">
      <c r="A166" s="107" t="s">
        <v>226</v>
      </c>
      <c r="B166" s="125" t="s">
        <v>222</v>
      </c>
      <c r="C166" s="209" t="s">
        <v>891</v>
      </c>
      <c r="D166" s="106"/>
      <c r="E166" s="108"/>
      <c r="F166" s="106"/>
      <c r="G166" s="34"/>
      <c r="H166" s="106"/>
      <c r="I166" s="106"/>
      <c r="J166" s="34"/>
      <c r="K166" s="34"/>
      <c r="L166" s="34">
        <v>91.32888450217054</v>
      </c>
      <c r="M166" s="35"/>
      <c r="N166" s="35"/>
      <c r="O166" s="34">
        <v>97.29631425800194</v>
      </c>
      <c r="P166" s="34"/>
      <c r="Q166" s="34"/>
      <c r="R166" s="34"/>
      <c r="S166" s="34"/>
      <c r="T166" s="109">
        <f t="shared" si="11"/>
        <v>188.62519876017248</v>
      </c>
      <c r="U166" s="123">
        <f t="shared" si="12"/>
        <v>2</v>
      </c>
      <c r="V166" s="106">
        <f t="shared" si="13"/>
        <v>-1262.2526243645475</v>
      </c>
      <c r="W166" s="106">
        <f t="shared" si="14"/>
        <v>94.31259938008624</v>
      </c>
      <c r="X166" s="182"/>
      <c r="Y166" s="119">
        <f t="shared" si="15"/>
        <v>188.62519876017248</v>
      </c>
    </row>
    <row r="167" spans="1:25" ht="12.75">
      <c r="A167" s="107" t="s">
        <v>227</v>
      </c>
      <c r="B167" s="125" t="s">
        <v>223</v>
      </c>
      <c r="C167" s="209" t="s">
        <v>780</v>
      </c>
      <c r="D167" s="106"/>
      <c r="E167" s="108"/>
      <c r="F167" s="106">
        <v>34.50383631713555</v>
      </c>
      <c r="G167" s="34"/>
      <c r="H167" s="106">
        <v>64.88888888888889</v>
      </c>
      <c r="I167" s="106">
        <v>87.01197798640337</v>
      </c>
      <c r="J167" s="34"/>
      <c r="K167" s="34"/>
      <c r="L167" s="34"/>
      <c r="M167" s="35"/>
      <c r="N167" s="35"/>
      <c r="O167" s="34"/>
      <c r="P167" s="34"/>
      <c r="Q167" s="34"/>
      <c r="R167" s="34"/>
      <c r="S167" s="34"/>
      <c r="T167" s="109">
        <f t="shared" si="11"/>
        <v>186.4047031924278</v>
      </c>
      <c r="U167" s="123">
        <f t="shared" si="12"/>
        <v>3</v>
      </c>
      <c r="V167" s="106">
        <f t="shared" si="13"/>
        <v>-1264.473119932292</v>
      </c>
      <c r="W167" s="106">
        <f t="shared" si="14"/>
        <v>62.1349010641426</v>
      </c>
      <c r="X167" s="182">
        <v>1996</v>
      </c>
      <c r="Y167" s="119">
        <f t="shared" si="15"/>
        <v>186.4047031924278</v>
      </c>
    </row>
    <row r="168" spans="1:25" ht="12.75">
      <c r="A168" s="107" t="s">
        <v>228</v>
      </c>
      <c r="B168" s="125" t="s">
        <v>224</v>
      </c>
      <c r="C168" s="209" t="s">
        <v>846</v>
      </c>
      <c r="D168" s="106"/>
      <c r="E168" s="108"/>
      <c r="F168" s="106"/>
      <c r="G168" s="34"/>
      <c r="H168" s="106"/>
      <c r="I168" s="106">
        <v>86.24</v>
      </c>
      <c r="J168" s="34"/>
      <c r="K168" s="34"/>
      <c r="L168" s="34"/>
      <c r="M168" s="35"/>
      <c r="N168" s="35"/>
      <c r="O168" s="34">
        <v>99.019364448858</v>
      </c>
      <c r="P168" s="34"/>
      <c r="Q168" s="34"/>
      <c r="R168" s="34"/>
      <c r="S168" s="34"/>
      <c r="T168" s="109">
        <f t="shared" si="11"/>
        <v>185.25936444885798</v>
      </c>
      <c r="U168" s="123">
        <f t="shared" si="12"/>
        <v>2</v>
      </c>
      <c r="V168" s="106">
        <f t="shared" si="13"/>
        <v>-1265.618458675862</v>
      </c>
      <c r="W168" s="106">
        <f t="shared" si="14"/>
        <v>92.62968222442899</v>
      </c>
      <c r="X168" s="182">
        <v>1983</v>
      </c>
      <c r="Y168" s="119">
        <f t="shared" si="15"/>
        <v>185.25936444885798</v>
      </c>
    </row>
    <row r="169" spans="1:25" ht="12.75">
      <c r="A169" s="107" t="s">
        <v>229</v>
      </c>
      <c r="B169" s="125" t="s">
        <v>240</v>
      </c>
      <c r="C169" s="209" t="s">
        <v>658</v>
      </c>
      <c r="D169" s="106"/>
      <c r="E169" s="108">
        <v>47.55681935470553</v>
      </c>
      <c r="F169" s="106">
        <v>40.130434782608695</v>
      </c>
      <c r="G169" s="34"/>
      <c r="H169" s="106"/>
      <c r="I169" s="106"/>
      <c r="J169" s="34"/>
      <c r="K169" s="34"/>
      <c r="L169" s="34"/>
      <c r="M169" s="35"/>
      <c r="N169" s="35"/>
      <c r="O169" s="34"/>
      <c r="P169" s="34"/>
      <c r="Q169" s="34"/>
      <c r="R169" s="34">
        <v>59.70234704900325</v>
      </c>
      <c r="S169" s="34">
        <v>37.024844720496894</v>
      </c>
      <c r="T169" s="109">
        <f t="shared" si="11"/>
        <v>184.41444590681436</v>
      </c>
      <c r="U169" s="123">
        <f t="shared" si="12"/>
        <v>4</v>
      </c>
      <c r="V169" s="106">
        <f t="shared" si="13"/>
        <v>-1266.4633772179056</v>
      </c>
      <c r="W169" s="106">
        <f t="shared" si="14"/>
        <v>46.10361147670359</v>
      </c>
      <c r="X169" s="182">
        <v>1986</v>
      </c>
      <c r="Y169" s="119">
        <f t="shared" si="15"/>
        <v>184.41444590681436</v>
      </c>
    </row>
    <row r="170" spans="1:25" ht="12.75">
      <c r="A170" s="107" t="s">
        <v>230</v>
      </c>
      <c r="B170" s="125" t="s">
        <v>249</v>
      </c>
      <c r="C170" s="209" t="s">
        <v>772</v>
      </c>
      <c r="D170" s="106"/>
      <c r="E170" s="108"/>
      <c r="F170" s="106">
        <v>56.24296675191815</v>
      </c>
      <c r="G170" s="34"/>
      <c r="H170" s="106">
        <v>81.0925925925926</v>
      </c>
      <c r="I170" s="106"/>
      <c r="J170" s="34"/>
      <c r="K170" s="34"/>
      <c r="L170" s="34"/>
      <c r="M170" s="35"/>
      <c r="N170" s="35"/>
      <c r="O170" s="34"/>
      <c r="P170" s="34"/>
      <c r="Q170" s="34"/>
      <c r="R170" s="34"/>
      <c r="S170" s="34">
        <v>46.962732919254655</v>
      </c>
      <c r="T170" s="109">
        <f t="shared" si="11"/>
        <v>184.2982922637654</v>
      </c>
      <c r="U170" s="123">
        <f t="shared" si="12"/>
        <v>3</v>
      </c>
      <c r="V170" s="106">
        <f t="shared" si="13"/>
        <v>-1266.5795308609545</v>
      </c>
      <c r="W170" s="106">
        <f t="shared" si="14"/>
        <v>61.432764087921804</v>
      </c>
      <c r="X170" s="182">
        <v>1963</v>
      </c>
      <c r="Y170" s="119">
        <f t="shared" si="15"/>
        <v>184.2982922637654</v>
      </c>
    </row>
    <row r="171" spans="1:25" ht="12.75">
      <c r="A171" s="107" t="s">
        <v>231</v>
      </c>
      <c r="B171" s="125" t="s">
        <v>225</v>
      </c>
      <c r="C171" s="209" t="s">
        <v>577</v>
      </c>
      <c r="D171" s="106">
        <v>75.18015595590214</v>
      </c>
      <c r="E171" s="108"/>
      <c r="F171" s="106"/>
      <c r="G171" s="34"/>
      <c r="H171" s="106"/>
      <c r="I171" s="106"/>
      <c r="J171" s="34"/>
      <c r="K171" s="34"/>
      <c r="L171" s="34"/>
      <c r="M171" s="35"/>
      <c r="N171" s="35"/>
      <c r="O171" s="34">
        <v>107.681641708264</v>
      </c>
      <c r="P171" s="34"/>
      <c r="Q171" s="34"/>
      <c r="R171" s="34"/>
      <c r="S171" s="34"/>
      <c r="T171" s="109">
        <f t="shared" si="11"/>
        <v>182.86179766416615</v>
      </c>
      <c r="U171" s="123">
        <f t="shared" si="12"/>
        <v>2</v>
      </c>
      <c r="V171" s="106">
        <f t="shared" si="13"/>
        <v>-1268.016025460554</v>
      </c>
      <c r="W171" s="106">
        <f t="shared" si="14"/>
        <v>91.43089883208307</v>
      </c>
      <c r="X171" s="182">
        <v>1972</v>
      </c>
      <c r="Y171" s="119">
        <f t="shared" si="15"/>
        <v>182.86179766416615</v>
      </c>
    </row>
    <row r="172" spans="1:25" ht="12.75">
      <c r="A172" s="107" t="s">
        <v>232</v>
      </c>
      <c r="B172" s="125" t="s">
        <v>227</v>
      </c>
      <c r="C172" s="209" t="s">
        <v>756</v>
      </c>
      <c r="D172" s="106"/>
      <c r="E172" s="108"/>
      <c r="F172" s="106"/>
      <c r="G172" s="34">
        <v>81.6077705827937</v>
      </c>
      <c r="H172" s="106"/>
      <c r="I172" s="106"/>
      <c r="J172" s="34"/>
      <c r="K172" s="34"/>
      <c r="L172" s="34"/>
      <c r="M172" s="35">
        <v>99.33721116388281</v>
      </c>
      <c r="N172" s="35"/>
      <c r="O172" s="34"/>
      <c r="P172" s="34"/>
      <c r="Q172" s="34"/>
      <c r="R172" s="34"/>
      <c r="S172" s="34"/>
      <c r="T172" s="109">
        <f t="shared" si="11"/>
        <v>180.94498174667652</v>
      </c>
      <c r="U172" s="123">
        <f t="shared" si="12"/>
        <v>2</v>
      </c>
      <c r="V172" s="106">
        <f t="shared" si="13"/>
        <v>-1269.9328413780433</v>
      </c>
      <c r="W172" s="106">
        <f t="shared" si="14"/>
        <v>90.47249087333826</v>
      </c>
      <c r="X172" s="182"/>
      <c r="Y172" s="119">
        <f t="shared" si="15"/>
        <v>180.94498174667652</v>
      </c>
    </row>
    <row r="173" spans="1:25" ht="12.75">
      <c r="A173" s="107" t="s">
        <v>233</v>
      </c>
      <c r="B173" s="125" t="s">
        <v>250</v>
      </c>
      <c r="C173" s="209" t="s">
        <v>684</v>
      </c>
      <c r="D173" s="106"/>
      <c r="E173" s="108"/>
      <c r="F173" s="106">
        <v>57.77749360613811</v>
      </c>
      <c r="G173" s="34"/>
      <c r="H173" s="106">
        <v>77.85185185185185</v>
      </c>
      <c r="I173" s="106"/>
      <c r="J173" s="34"/>
      <c r="K173" s="34"/>
      <c r="L173" s="34"/>
      <c r="M173" s="35"/>
      <c r="N173" s="35"/>
      <c r="O173" s="34"/>
      <c r="P173" s="34"/>
      <c r="Q173" s="34"/>
      <c r="R173" s="34"/>
      <c r="S173" s="34">
        <v>44.47826086956522</v>
      </c>
      <c r="T173" s="109">
        <f t="shared" si="11"/>
        <v>180.10760632755517</v>
      </c>
      <c r="U173" s="123">
        <f t="shared" si="12"/>
        <v>3</v>
      </c>
      <c r="V173" s="106">
        <f t="shared" si="13"/>
        <v>-1270.7702167971647</v>
      </c>
      <c r="W173" s="106">
        <f t="shared" si="14"/>
        <v>60.035868775851725</v>
      </c>
      <c r="X173" s="182">
        <v>1976</v>
      </c>
      <c r="Y173" s="119">
        <f t="shared" si="15"/>
        <v>180.10760632755517</v>
      </c>
    </row>
    <row r="174" spans="1:25" ht="12.75">
      <c r="A174" s="107" t="s">
        <v>234</v>
      </c>
      <c r="B174" s="125" t="s">
        <v>228</v>
      </c>
      <c r="C174" s="209" t="s">
        <v>1087</v>
      </c>
      <c r="D174" s="106"/>
      <c r="E174" s="108"/>
      <c r="F174" s="106"/>
      <c r="G174" s="34"/>
      <c r="H174" s="106"/>
      <c r="I174" s="106"/>
      <c r="J174" s="34"/>
      <c r="K174" s="34"/>
      <c r="L174" s="34"/>
      <c r="M174" s="35"/>
      <c r="N174" s="35"/>
      <c r="O174" s="34"/>
      <c r="P174" s="34"/>
      <c r="Q174" s="34">
        <v>101.42778793418647</v>
      </c>
      <c r="R174" s="34">
        <v>78.50673466718976</v>
      </c>
      <c r="S174" s="34"/>
      <c r="T174" s="109">
        <f t="shared" si="11"/>
        <v>179.93452260137622</v>
      </c>
      <c r="U174" s="123">
        <f t="shared" si="12"/>
        <v>2</v>
      </c>
      <c r="V174" s="106">
        <f t="shared" si="13"/>
        <v>-1270.9433005233436</v>
      </c>
      <c r="W174" s="106">
        <f t="shared" si="14"/>
        <v>89.96726130068811</v>
      </c>
      <c r="X174" s="182">
        <v>1985</v>
      </c>
      <c r="Y174" s="119">
        <f t="shared" si="15"/>
        <v>179.93452260137622</v>
      </c>
    </row>
    <row r="175" spans="1:25" ht="12.75">
      <c r="A175" s="107" t="s">
        <v>235</v>
      </c>
      <c r="B175" s="125" t="s">
        <v>262</v>
      </c>
      <c r="C175" s="209" t="s">
        <v>680</v>
      </c>
      <c r="D175" s="106"/>
      <c r="E175" s="108"/>
      <c r="F175" s="106">
        <v>60.846547314578004</v>
      </c>
      <c r="G175" s="34"/>
      <c r="H175" s="106">
        <v>64.88888888888889</v>
      </c>
      <c r="I175" s="106"/>
      <c r="J175" s="34"/>
      <c r="K175" s="34"/>
      <c r="L175" s="34"/>
      <c r="M175" s="35"/>
      <c r="N175" s="35"/>
      <c r="O175" s="34"/>
      <c r="P175" s="34"/>
      <c r="Q175" s="34"/>
      <c r="R175" s="34"/>
      <c r="S175" s="34">
        <v>53.79503105590062</v>
      </c>
      <c r="T175" s="109">
        <f t="shared" si="11"/>
        <v>179.53046725936753</v>
      </c>
      <c r="U175" s="123">
        <f t="shared" si="12"/>
        <v>3</v>
      </c>
      <c r="V175" s="106">
        <f t="shared" si="13"/>
        <v>-1271.3473558653525</v>
      </c>
      <c r="W175" s="106">
        <f t="shared" si="14"/>
        <v>59.84348908645584</v>
      </c>
      <c r="X175" s="182">
        <v>1963</v>
      </c>
      <c r="Y175" s="119">
        <f t="shared" si="15"/>
        <v>179.53046725936753</v>
      </c>
    </row>
    <row r="176" spans="1:25" ht="12.75">
      <c r="A176" s="107" t="s">
        <v>236</v>
      </c>
      <c r="B176" s="125" t="s">
        <v>270</v>
      </c>
      <c r="C176" s="209" t="s">
        <v>715</v>
      </c>
      <c r="D176" s="106"/>
      <c r="E176" s="108"/>
      <c r="F176" s="106">
        <v>46.012787723785166</v>
      </c>
      <c r="G176" s="34"/>
      <c r="H176" s="106">
        <v>77.38888888888889</v>
      </c>
      <c r="I176" s="106"/>
      <c r="J176" s="34"/>
      <c r="K176" s="34"/>
      <c r="L176" s="34"/>
      <c r="M176" s="35"/>
      <c r="N176" s="35"/>
      <c r="O176" s="34"/>
      <c r="P176" s="34"/>
      <c r="Q176" s="34"/>
      <c r="R176" s="34"/>
      <c r="S176" s="34">
        <v>55.6583850931677</v>
      </c>
      <c r="T176" s="109">
        <f t="shared" si="11"/>
        <v>179.06006170584175</v>
      </c>
      <c r="U176" s="123">
        <f t="shared" si="12"/>
        <v>3</v>
      </c>
      <c r="V176" s="106">
        <f t="shared" si="13"/>
        <v>-1271.8177614188783</v>
      </c>
      <c r="W176" s="106">
        <f t="shared" si="14"/>
        <v>59.68668723528058</v>
      </c>
      <c r="X176" s="182">
        <v>1969</v>
      </c>
      <c r="Y176" s="119">
        <f t="shared" si="15"/>
        <v>179.06006170584175</v>
      </c>
    </row>
    <row r="177" spans="1:25" ht="12.75">
      <c r="A177" s="107" t="s">
        <v>237</v>
      </c>
      <c r="B177" s="125" t="s">
        <v>229</v>
      </c>
      <c r="C177" s="209" t="s">
        <v>870</v>
      </c>
      <c r="D177" s="106"/>
      <c r="E177" s="108"/>
      <c r="F177" s="106"/>
      <c r="G177" s="34"/>
      <c r="H177" s="106"/>
      <c r="I177" s="106"/>
      <c r="J177" s="34">
        <v>95.34266370347285</v>
      </c>
      <c r="K177" s="34"/>
      <c r="L177" s="34"/>
      <c r="M177" s="35"/>
      <c r="N177" s="35"/>
      <c r="O177" s="34"/>
      <c r="P177" s="34"/>
      <c r="Q177" s="34">
        <v>82.15904936014624</v>
      </c>
      <c r="R177" s="34"/>
      <c r="S177" s="34"/>
      <c r="T177" s="109">
        <f t="shared" si="11"/>
        <v>177.5017130636191</v>
      </c>
      <c r="U177" s="123">
        <f t="shared" si="12"/>
        <v>2</v>
      </c>
      <c r="V177" s="106">
        <f t="shared" si="13"/>
        <v>-1273.376110061101</v>
      </c>
      <c r="W177" s="106">
        <f t="shared" si="14"/>
        <v>88.75085653180955</v>
      </c>
      <c r="X177" s="182"/>
      <c r="Y177" s="119">
        <f t="shared" si="15"/>
        <v>177.5017130636191</v>
      </c>
    </row>
    <row r="178" spans="1:25" ht="12.75">
      <c r="A178" s="107" t="s">
        <v>238</v>
      </c>
      <c r="B178" s="125" t="s">
        <v>231</v>
      </c>
      <c r="C178" s="209" t="s">
        <v>783</v>
      </c>
      <c r="D178" s="106"/>
      <c r="E178" s="108"/>
      <c r="F178" s="106"/>
      <c r="G178" s="34"/>
      <c r="H178" s="106">
        <v>61.64814814814815</v>
      </c>
      <c r="I178" s="106"/>
      <c r="J178" s="34">
        <v>108.23890552097583</v>
      </c>
      <c r="K178" s="34"/>
      <c r="L178" s="34"/>
      <c r="M178" s="35"/>
      <c r="N178" s="35"/>
      <c r="O178" s="34"/>
      <c r="P178" s="34"/>
      <c r="Q178" s="34"/>
      <c r="R178" s="34"/>
      <c r="S178" s="34"/>
      <c r="T178" s="109">
        <f t="shared" si="11"/>
        <v>169.887053669124</v>
      </c>
      <c r="U178" s="123">
        <f t="shared" si="12"/>
        <v>2</v>
      </c>
      <c r="V178" s="106">
        <f t="shared" si="13"/>
        <v>-1280.990769455596</v>
      </c>
      <c r="W178" s="106">
        <f t="shared" si="14"/>
        <v>84.943526834562</v>
      </c>
      <c r="X178" s="182">
        <v>1982</v>
      </c>
      <c r="Y178" s="119">
        <f t="shared" si="15"/>
        <v>169.887053669124</v>
      </c>
    </row>
    <row r="179" spans="1:25" ht="12.75">
      <c r="A179" s="107" t="s">
        <v>239</v>
      </c>
      <c r="B179" s="125" t="s">
        <v>251</v>
      </c>
      <c r="C179" s="209" t="s">
        <v>574</v>
      </c>
      <c r="D179" s="106">
        <v>76.23362445414847</v>
      </c>
      <c r="E179" s="108"/>
      <c r="F179" s="106"/>
      <c r="G179" s="34"/>
      <c r="H179" s="106"/>
      <c r="I179" s="106"/>
      <c r="J179" s="34"/>
      <c r="K179" s="34"/>
      <c r="L179" s="34">
        <v>59.158958438925495</v>
      </c>
      <c r="M179" s="35"/>
      <c r="N179" s="35"/>
      <c r="O179" s="34"/>
      <c r="P179" s="34"/>
      <c r="Q179" s="34"/>
      <c r="R179" s="34"/>
      <c r="S179" s="34">
        <v>29.57142857142857</v>
      </c>
      <c r="T179" s="109">
        <f t="shared" si="11"/>
        <v>164.9640114645025</v>
      </c>
      <c r="U179" s="123">
        <f t="shared" si="12"/>
        <v>3</v>
      </c>
      <c r="V179" s="106">
        <f t="shared" si="13"/>
        <v>-1285.9138116602176</v>
      </c>
      <c r="W179" s="106">
        <f t="shared" si="14"/>
        <v>54.98800382150083</v>
      </c>
      <c r="X179" s="182">
        <v>1963</v>
      </c>
      <c r="Y179" s="119">
        <f t="shared" si="15"/>
        <v>164.9640114645025</v>
      </c>
    </row>
    <row r="180" spans="1:25" ht="12.75">
      <c r="A180" s="107" t="s">
        <v>240</v>
      </c>
      <c r="B180" s="125" t="s">
        <v>232</v>
      </c>
      <c r="C180" s="209" t="s">
        <v>908</v>
      </c>
      <c r="D180" s="106"/>
      <c r="E180" s="108"/>
      <c r="F180" s="106"/>
      <c r="G180" s="34"/>
      <c r="H180" s="106"/>
      <c r="I180" s="106"/>
      <c r="J180" s="34"/>
      <c r="K180" s="34"/>
      <c r="L180" s="34"/>
      <c r="M180" s="35">
        <v>70.65379024198188</v>
      </c>
      <c r="N180" s="35">
        <v>94.14670609495646</v>
      </c>
      <c r="O180" s="34"/>
      <c r="P180" s="34"/>
      <c r="Q180" s="34"/>
      <c r="R180" s="34"/>
      <c r="S180" s="34"/>
      <c r="T180" s="109">
        <f t="shared" si="11"/>
        <v>164.80049633693835</v>
      </c>
      <c r="U180" s="123">
        <f t="shared" si="12"/>
        <v>2</v>
      </c>
      <c r="V180" s="106">
        <f t="shared" si="13"/>
        <v>-1286.0773267877817</v>
      </c>
      <c r="W180" s="106">
        <f t="shared" si="14"/>
        <v>82.40024816846918</v>
      </c>
      <c r="X180" s="182"/>
      <c r="Y180" s="119">
        <f t="shared" si="15"/>
        <v>164.80049633693835</v>
      </c>
    </row>
    <row r="181" spans="1:25" ht="12.75">
      <c r="A181" s="107" t="s">
        <v>241</v>
      </c>
      <c r="B181" s="125" t="s">
        <v>233</v>
      </c>
      <c r="C181" s="209" t="s">
        <v>666</v>
      </c>
      <c r="D181" s="106"/>
      <c r="E181" s="108"/>
      <c r="F181" s="106">
        <v>74.40153452685422</v>
      </c>
      <c r="G181" s="34"/>
      <c r="H181" s="106"/>
      <c r="I181" s="106"/>
      <c r="J181" s="34"/>
      <c r="K181" s="34"/>
      <c r="L181" s="34"/>
      <c r="M181" s="35"/>
      <c r="N181" s="35"/>
      <c r="O181" s="34"/>
      <c r="P181" s="34"/>
      <c r="Q181" s="34">
        <v>89.91042047531991</v>
      </c>
      <c r="R181" s="34"/>
      <c r="S181" s="34"/>
      <c r="T181" s="109">
        <f t="shared" si="11"/>
        <v>164.31195500217413</v>
      </c>
      <c r="U181" s="123">
        <f t="shared" si="12"/>
        <v>2</v>
      </c>
      <c r="V181" s="106">
        <f t="shared" si="13"/>
        <v>-1286.565868122546</v>
      </c>
      <c r="W181" s="106">
        <f t="shared" si="14"/>
        <v>82.15597750108707</v>
      </c>
      <c r="X181" s="182">
        <v>1977</v>
      </c>
      <c r="Y181" s="119">
        <f t="shared" si="15"/>
        <v>164.31195500217413</v>
      </c>
    </row>
    <row r="182" spans="1:25" ht="12.75">
      <c r="A182" s="107" t="s">
        <v>242</v>
      </c>
      <c r="B182" s="125" t="s">
        <v>254</v>
      </c>
      <c r="C182" s="209" t="s">
        <v>762</v>
      </c>
      <c r="D182" s="106"/>
      <c r="E182" s="108"/>
      <c r="F182" s="106"/>
      <c r="G182" s="34">
        <v>55.63239393000928</v>
      </c>
      <c r="H182" s="106"/>
      <c r="I182" s="106"/>
      <c r="J182" s="34"/>
      <c r="K182" s="34">
        <v>75.86524822695036</v>
      </c>
      <c r="L182" s="34"/>
      <c r="M182" s="35"/>
      <c r="N182" s="35"/>
      <c r="O182" s="34"/>
      <c r="P182" s="34"/>
      <c r="Q182" s="34"/>
      <c r="R182" s="34"/>
      <c r="S182" s="34">
        <v>32.05590062111801</v>
      </c>
      <c r="T182" s="109">
        <f t="shared" si="11"/>
        <v>163.55354277807766</v>
      </c>
      <c r="U182" s="123">
        <f t="shared" si="12"/>
        <v>3</v>
      </c>
      <c r="V182" s="106">
        <f t="shared" si="13"/>
        <v>-1287.3242803466424</v>
      </c>
      <c r="W182" s="106">
        <f t="shared" si="14"/>
        <v>54.517847592692554</v>
      </c>
      <c r="X182" s="182"/>
      <c r="Y182" s="119">
        <f t="shared" si="15"/>
        <v>163.55354277807766</v>
      </c>
    </row>
    <row r="183" spans="1:25" ht="12.75">
      <c r="A183" s="107" t="s">
        <v>243</v>
      </c>
      <c r="B183" s="125" t="s">
        <v>234</v>
      </c>
      <c r="C183" s="209" t="s">
        <v>551</v>
      </c>
      <c r="D183" s="106">
        <v>88.81502890173411</v>
      </c>
      <c r="E183" s="108"/>
      <c r="F183" s="106"/>
      <c r="G183" s="34"/>
      <c r="H183" s="106"/>
      <c r="I183" s="106"/>
      <c r="J183" s="34">
        <v>71.18817510725859</v>
      </c>
      <c r="K183" s="34"/>
      <c r="L183" s="34"/>
      <c r="M183" s="35"/>
      <c r="N183" s="35"/>
      <c r="O183" s="34"/>
      <c r="P183" s="34"/>
      <c r="Q183" s="34"/>
      <c r="R183" s="34"/>
      <c r="S183" s="34"/>
      <c r="T183" s="109">
        <f t="shared" si="11"/>
        <v>160.0032040089927</v>
      </c>
      <c r="U183" s="123">
        <f t="shared" si="12"/>
        <v>2</v>
      </c>
      <c r="V183" s="106">
        <f t="shared" si="13"/>
        <v>-1290.8746191157272</v>
      </c>
      <c r="W183" s="106">
        <f t="shared" si="14"/>
        <v>80.00160200449635</v>
      </c>
      <c r="X183" s="182"/>
      <c r="Y183" s="119">
        <f t="shared" si="15"/>
        <v>160.0032040089927</v>
      </c>
    </row>
    <row r="184" spans="1:25" ht="12.75">
      <c r="A184" s="107" t="s">
        <v>244</v>
      </c>
      <c r="B184" s="125" t="s">
        <v>235</v>
      </c>
      <c r="C184" s="209" t="s">
        <v>841</v>
      </c>
      <c r="D184" s="106"/>
      <c r="E184" s="108"/>
      <c r="F184" s="106"/>
      <c r="G184" s="34"/>
      <c r="H184" s="106"/>
      <c r="I184" s="106">
        <v>88.24925816023737</v>
      </c>
      <c r="J184" s="34"/>
      <c r="K184" s="34"/>
      <c r="L184" s="34"/>
      <c r="M184" s="35"/>
      <c r="N184" s="35"/>
      <c r="O184" s="34"/>
      <c r="P184" s="34"/>
      <c r="Q184" s="34"/>
      <c r="R184" s="34">
        <v>70.90544513701047</v>
      </c>
      <c r="S184" s="34"/>
      <c r="T184" s="109">
        <f t="shared" si="11"/>
        <v>159.15470329724786</v>
      </c>
      <c r="U184" s="123">
        <f t="shared" si="12"/>
        <v>2</v>
      </c>
      <c r="V184" s="106">
        <f t="shared" si="13"/>
        <v>-1291.7231198274721</v>
      </c>
      <c r="W184" s="106">
        <f t="shared" si="14"/>
        <v>79.57735164862393</v>
      </c>
      <c r="X184" s="182">
        <v>1971</v>
      </c>
      <c r="Y184" s="119">
        <f t="shared" si="15"/>
        <v>159.15470329724786</v>
      </c>
    </row>
    <row r="185" spans="1:25" ht="12.75">
      <c r="A185" s="107" t="s">
        <v>245</v>
      </c>
      <c r="B185" s="125" t="s">
        <v>261</v>
      </c>
      <c r="C185" s="209" t="s">
        <v>706</v>
      </c>
      <c r="D185" s="106"/>
      <c r="E185" s="108"/>
      <c r="F185" s="106">
        <v>48.82608695652174</v>
      </c>
      <c r="G185" s="34"/>
      <c r="H185" s="106">
        <v>79.24074074074075</v>
      </c>
      <c r="I185" s="106"/>
      <c r="J185" s="34"/>
      <c r="K185" s="34"/>
      <c r="L185" s="34"/>
      <c r="M185" s="35"/>
      <c r="N185" s="35"/>
      <c r="O185" s="34"/>
      <c r="P185" s="34"/>
      <c r="Q185" s="34"/>
      <c r="R185" s="34"/>
      <c r="S185" s="34">
        <v>29.57142857142857</v>
      </c>
      <c r="T185" s="109">
        <f t="shared" si="11"/>
        <v>157.63825626869107</v>
      </c>
      <c r="U185" s="123">
        <f t="shared" si="12"/>
        <v>3</v>
      </c>
      <c r="V185" s="106">
        <f t="shared" si="13"/>
        <v>-1293.239566856029</v>
      </c>
      <c r="W185" s="106">
        <f t="shared" si="14"/>
        <v>52.54608542289702</v>
      </c>
      <c r="X185" s="182">
        <v>1965</v>
      </c>
      <c r="Y185" s="119">
        <f t="shared" si="15"/>
        <v>157.63825626869107</v>
      </c>
    </row>
    <row r="186" spans="1:25" ht="12.75">
      <c r="A186" s="107" t="s">
        <v>246</v>
      </c>
      <c r="B186" s="125" t="s">
        <v>236</v>
      </c>
      <c r="C186" s="209" t="s">
        <v>790</v>
      </c>
      <c r="D186" s="106"/>
      <c r="E186" s="108"/>
      <c r="F186" s="106"/>
      <c r="G186" s="34"/>
      <c r="H186" s="106">
        <v>57.018518518518526</v>
      </c>
      <c r="I186" s="106"/>
      <c r="J186" s="34">
        <v>98.97228476470802</v>
      </c>
      <c r="K186" s="34"/>
      <c r="L186" s="34"/>
      <c r="M186" s="35"/>
      <c r="N186" s="35"/>
      <c r="O186" s="34"/>
      <c r="P186" s="34"/>
      <c r="Q186" s="34"/>
      <c r="R186" s="34"/>
      <c r="S186" s="34"/>
      <c r="T186" s="109">
        <f t="shared" si="11"/>
        <v>155.99080328322654</v>
      </c>
      <c r="U186" s="123">
        <f t="shared" si="12"/>
        <v>2</v>
      </c>
      <c r="V186" s="106">
        <f t="shared" si="13"/>
        <v>-1294.8870198414934</v>
      </c>
      <c r="W186" s="106">
        <f t="shared" si="14"/>
        <v>77.99540164161327</v>
      </c>
      <c r="X186" s="182">
        <v>1985</v>
      </c>
      <c r="Y186" s="119">
        <f t="shared" si="15"/>
        <v>155.99080328322654</v>
      </c>
    </row>
    <row r="187" spans="1:25" ht="12.75">
      <c r="A187" s="107" t="s">
        <v>247</v>
      </c>
      <c r="B187" s="125" t="s">
        <v>308</v>
      </c>
      <c r="C187" s="209" t="s">
        <v>707</v>
      </c>
      <c r="D187" s="106"/>
      <c r="E187" s="108"/>
      <c r="F187" s="106">
        <v>48.82608695652174</v>
      </c>
      <c r="G187" s="34"/>
      <c r="H187" s="106">
        <v>59.79629629629629</v>
      </c>
      <c r="I187" s="106"/>
      <c r="J187" s="34"/>
      <c r="K187" s="34"/>
      <c r="L187" s="34"/>
      <c r="M187" s="35"/>
      <c r="N187" s="35"/>
      <c r="O187" s="34"/>
      <c r="P187" s="34"/>
      <c r="Q187" s="34"/>
      <c r="R187" s="34"/>
      <c r="S187" s="34">
        <v>46.962732919254655</v>
      </c>
      <c r="T187" s="109">
        <f t="shared" si="11"/>
        <v>155.58511617207267</v>
      </c>
      <c r="U187" s="123">
        <f t="shared" si="12"/>
        <v>3</v>
      </c>
      <c r="V187" s="106">
        <f t="shared" si="13"/>
        <v>-1295.2927069526472</v>
      </c>
      <c r="W187" s="106">
        <f t="shared" si="14"/>
        <v>51.861705390690894</v>
      </c>
      <c r="X187" s="182">
        <v>1966</v>
      </c>
      <c r="Y187" s="119">
        <f t="shared" si="15"/>
        <v>155.58511617207267</v>
      </c>
    </row>
    <row r="188" spans="1:25" ht="12.75">
      <c r="A188" s="107" t="s">
        <v>248</v>
      </c>
      <c r="B188" s="125" t="s">
        <v>281</v>
      </c>
      <c r="C188" s="209" t="s">
        <v>882</v>
      </c>
      <c r="D188" s="106"/>
      <c r="E188" s="108"/>
      <c r="F188" s="106"/>
      <c r="G188" s="34"/>
      <c r="H188" s="106"/>
      <c r="I188" s="106"/>
      <c r="J188" s="34"/>
      <c r="K188" s="34">
        <v>60.8181107200715</v>
      </c>
      <c r="L188" s="34"/>
      <c r="M188" s="35"/>
      <c r="N188" s="35"/>
      <c r="O188" s="34"/>
      <c r="P188" s="34"/>
      <c r="Q188" s="34">
        <v>56.9853747714808</v>
      </c>
      <c r="R188" s="34"/>
      <c r="S188" s="34">
        <v>35.78260869565217</v>
      </c>
      <c r="T188" s="109">
        <f t="shared" si="11"/>
        <v>153.58609418720448</v>
      </c>
      <c r="U188" s="123">
        <f t="shared" si="12"/>
        <v>3</v>
      </c>
      <c r="V188" s="106">
        <f t="shared" si="13"/>
        <v>-1297.2917289375155</v>
      </c>
      <c r="W188" s="106">
        <f t="shared" si="14"/>
        <v>51.19536472906816</v>
      </c>
      <c r="X188" s="182"/>
      <c r="Y188" s="119">
        <f t="shared" si="15"/>
        <v>153.58609418720448</v>
      </c>
    </row>
    <row r="189" spans="1:25" ht="12.75">
      <c r="A189" s="107" t="s">
        <v>249</v>
      </c>
      <c r="B189" s="125" t="s">
        <v>237</v>
      </c>
      <c r="C189" s="209" t="s">
        <v>951</v>
      </c>
      <c r="D189" s="106"/>
      <c r="E189" s="108"/>
      <c r="F189" s="106"/>
      <c r="G189" s="34"/>
      <c r="H189" s="106"/>
      <c r="I189" s="106"/>
      <c r="J189" s="34"/>
      <c r="K189" s="34"/>
      <c r="L189" s="34"/>
      <c r="M189" s="35"/>
      <c r="N189" s="35">
        <v>40.518597826949005</v>
      </c>
      <c r="O189" s="34"/>
      <c r="P189" s="34">
        <v>109.51833848873177</v>
      </c>
      <c r="Q189" s="34"/>
      <c r="R189" s="34"/>
      <c r="S189" s="34"/>
      <c r="T189" s="109">
        <f t="shared" si="11"/>
        <v>150.03693631568078</v>
      </c>
      <c r="U189" s="123">
        <f t="shared" si="12"/>
        <v>2</v>
      </c>
      <c r="V189" s="106">
        <f t="shared" si="13"/>
        <v>-1300.8408868090391</v>
      </c>
      <c r="W189" s="106">
        <f t="shared" si="14"/>
        <v>75.01846815784039</v>
      </c>
      <c r="X189" s="182"/>
      <c r="Y189" s="119">
        <f t="shared" si="15"/>
        <v>150.03693631568078</v>
      </c>
    </row>
    <row r="190" spans="1:25" ht="12.75">
      <c r="A190" s="107" t="s">
        <v>250</v>
      </c>
      <c r="B190" s="125" t="s">
        <v>238</v>
      </c>
      <c r="C190" s="209" t="s">
        <v>610</v>
      </c>
      <c r="D190" s="106">
        <v>56.26694166175605</v>
      </c>
      <c r="E190" s="108"/>
      <c r="F190" s="106">
        <v>39.61892583120204</v>
      </c>
      <c r="G190" s="34"/>
      <c r="H190" s="106">
        <v>53.77777777777778</v>
      </c>
      <c r="I190" s="106"/>
      <c r="J190" s="34"/>
      <c r="K190" s="34"/>
      <c r="L190" s="34"/>
      <c r="M190" s="35"/>
      <c r="N190" s="35"/>
      <c r="O190" s="34"/>
      <c r="P190" s="34"/>
      <c r="Q190" s="34"/>
      <c r="R190" s="34"/>
      <c r="S190" s="34"/>
      <c r="T190" s="109">
        <f t="shared" si="11"/>
        <v>149.66364527073586</v>
      </c>
      <c r="U190" s="123">
        <f t="shared" si="12"/>
        <v>3</v>
      </c>
      <c r="V190" s="106">
        <f t="shared" si="13"/>
        <v>-1301.214177853984</v>
      </c>
      <c r="W190" s="106">
        <f t="shared" si="14"/>
        <v>49.88788175691195</v>
      </c>
      <c r="X190" s="182">
        <v>1997</v>
      </c>
      <c r="Y190" s="119">
        <f t="shared" si="15"/>
        <v>149.66364527073586</v>
      </c>
    </row>
    <row r="191" spans="1:25" ht="12.75">
      <c r="A191" s="107" t="s">
        <v>251</v>
      </c>
      <c r="B191" s="125" t="s">
        <v>239</v>
      </c>
      <c r="C191" s="209" t="s">
        <v>950</v>
      </c>
      <c r="D191" s="106"/>
      <c r="E191" s="108"/>
      <c r="F191" s="106"/>
      <c r="G191" s="34"/>
      <c r="H191" s="106"/>
      <c r="I191" s="106"/>
      <c r="J191" s="34"/>
      <c r="K191" s="34"/>
      <c r="L191" s="34"/>
      <c r="M191" s="35"/>
      <c r="N191" s="35">
        <v>40.518597826949005</v>
      </c>
      <c r="O191" s="34"/>
      <c r="P191" s="34">
        <v>108.25614263970431</v>
      </c>
      <c r="Q191" s="34"/>
      <c r="R191" s="34"/>
      <c r="S191" s="34"/>
      <c r="T191" s="109">
        <f t="shared" si="11"/>
        <v>148.77474046665333</v>
      </c>
      <c r="U191" s="123">
        <f t="shared" si="12"/>
        <v>2</v>
      </c>
      <c r="V191" s="106">
        <f t="shared" si="13"/>
        <v>-1302.1030826580666</v>
      </c>
      <c r="W191" s="106">
        <f t="shared" si="14"/>
        <v>74.38737023332666</v>
      </c>
      <c r="X191" s="182"/>
      <c r="Y191" s="119">
        <f t="shared" si="15"/>
        <v>148.77474046665333</v>
      </c>
    </row>
    <row r="192" spans="1:25" ht="12.75">
      <c r="A192" s="107" t="s">
        <v>252</v>
      </c>
      <c r="B192" s="125" t="s">
        <v>241</v>
      </c>
      <c r="C192" s="209" t="s">
        <v>675</v>
      </c>
      <c r="D192" s="106"/>
      <c r="E192" s="108"/>
      <c r="F192" s="106">
        <v>63.9156010230179</v>
      </c>
      <c r="G192" s="34"/>
      <c r="H192" s="106">
        <v>82.94444444444444</v>
      </c>
      <c r="I192" s="106"/>
      <c r="J192" s="34"/>
      <c r="K192" s="34"/>
      <c r="L192" s="34"/>
      <c r="M192" s="35"/>
      <c r="N192" s="35"/>
      <c r="O192" s="34"/>
      <c r="P192" s="34"/>
      <c r="Q192" s="34"/>
      <c r="R192" s="34"/>
      <c r="S192" s="34"/>
      <c r="T192" s="109">
        <f t="shared" si="11"/>
        <v>146.86004546746233</v>
      </c>
      <c r="U192" s="123">
        <f t="shared" si="12"/>
        <v>2</v>
      </c>
      <c r="V192" s="106">
        <f t="shared" si="13"/>
        <v>-1304.0177776572577</v>
      </c>
      <c r="W192" s="106">
        <f t="shared" si="14"/>
        <v>73.43002273373116</v>
      </c>
      <c r="X192" s="182">
        <v>1989</v>
      </c>
      <c r="Y192" s="119">
        <f t="shared" si="15"/>
        <v>146.86004546746233</v>
      </c>
    </row>
    <row r="193" spans="1:25" ht="12.75">
      <c r="A193" s="107" t="s">
        <v>253</v>
      </c>
      <c r="B193" s="125" t="s">
        <v>243</v>
      </c>
      <c r="C193" s="209" t="s">
        <v>933</v>
      </c>
      <c r="D193" s="106"/>
      <c r="E193" s="108"/>
      <c r="F193" s="106"/>
      <c r="G193" s="34"/>
      <c r="H193" s="106"/>
      <c r="I193" s="106"/>
      <c r="J193" s="34"/>
      <c r="K193" s="34"/>
      <c r="L193" s="34"/>
      <c r="M193" s="35"/>
      <c r="N193" s="35">
        <v>37.38312954102428</v>
      </c>
      <c r="O193" s="34"/>
      <c r="P193" s="34">
        <v>108.32426550598478</v>
      </c>
      <c r="Q193" s="34"/>
      <c r="R193" s="34"/>
      <c r="S193" s="34"/>
      <c r="T193" s="109">
        <f t="shared" si="11"/>
        <v>145.70739504700907</v>
      </c>
      <c r="U193" s="123">
        <f t="shared" si="12"/>
        <v>2</v>
      </c>
      <c r="V193" s="106">
        <f t="shared" si="13"/>
        <v>-1305.1704280777108</v>
      </c>
      <c r="W193" s="106">
        <f t="shared" si="14"/>
        <v>72.85369752350454</v>
      </c>
      <c r="X193" s="182"/>
      <c r="Y193" s="119">
        <f t="shared" si="15"/>
        <v>145.70739504700907</v>
      </c>
    </row>
    <row r="194" spans="1:25" ht="12.75">
      <c r="A194" s="107" t="s">
        <v>254</v>
      </c>
      <c r="B194" s="125" t="s">
        <v>244</v>
      </c>
      <c r="C194" s="209" t="s">
        <v>663</v>
      </c>
      <c r="D194" s="106"/>
      <c r="E194" s="108"/>
      <c r="F194" s="106">
        <v>77.98209718670077</v>
      </c>
      <c r="G194" s="34"/>
      <c r="H194" s="106">
        <v>66.27777777777779</v>
      </c>
      <c r="I194" s="106"/>
      <c r="J194" s="34"/>
      <c r="K194" s="34"/>
      <c r="L194" s="34"/>
      <c r="M194" s="35"/>
      <c r="N194" s="35"/>
      <c r="O194" s="34"/>
      <c r="P194" s="34"/>
      <c r="Q194" s="34"/>
      <c r="R194" s="34"/>
      <c r="S194" s="34"/>
      <c r="T194" s="109">
        <f t="shared" si="11"/>
        <v>144.25987496447857</v>
      </c>
      <c r="U194" s="123">
        <f t="shared" si="12"/>
        <v>2</v>
      </c>
      <c r="V194" s="106">
        <f t="shared" si="13"/>
        <v>-1306.6179481602414</v>
      </c>
      <c r="W194" s="106">
        <f t="shared" si="14"/>
        <v>72.12993748223928</v>
      </c>
      <c r="X194" s="182">
        <v>1966</v>
      </c>
      <c r="Y194" s="119">
        <f t="shared" si="15"/>
        <v>144.25987496447857</v>
      </c>
    </row>
    <row r="195" spans="1:25" ht="12.75">
      <c r="A195" s="107" t="s">
        <v>255</v>
      </c>
      <c r="B195" s="125" t="s">
        <v>388</v>
      </c>
      <c r="C195" s="209" t="s">
        <v>730</v>
      </c>
      <c r="D195" s="106"/>
      <c r="E195" s="108"/>
      <c r="F195" s="106">
        <v>36.294117647058826</v>
      </c>
      <c r="G195" s="34"/>
      <c r="H195" s="106">
        <v>52.388888888888886</v>
      </c>
      <c r="I195" s="106"/>
      <c r="J195" s="34"/>
      <c r="K195" s="34"/>
      <c r="L195" s="34"/>
      <c r="M195" s="35"/>
      <c r="N195" s="35"/>
      <c r="O195" s="34"/>
      <c r="P195" s="34"/>
      <c r="Q195" s="34"/>
      <c r="R195" s="34"/>
      <c r="S195" s="34">
        <v>53.79503105590062</v>
      </c>
      <c r="T195" s="109">
        <f t="shared" si="11"/>
        <v>142.47803759184833</v>
      </c>
      <c r="U195" s="123">
        <f t="shared" si="12"/>
        <v>3</v>
      </c>
      <c r="V195" s="106">
        <f t="shared" si="13"/>
        <v>-1308.3997855328716</v>
      </c>
      <c r="W195" s="106">
        <f t="shared" si="14"/>
        <v>47.492679197282776</v>
      </c>
      <c r="X195" s="182">
        <v>1998</v>
      </c>
      <c r="Y195" s="119">
        <f t="shared" si="15"/>
        <v>142.47803759184833</v>
      </c>
    </row>
    <row r="196" spans="1:25" ht="12.75">
      <c r="A196" s="107" t="s">
        <v>256</v>
      </c>
      <c r="B196" s="125" t="s">
        <v>246</v>
      </c>
      <c r="C196" s="209" t="s">
        <v>570</v>
      </c>
      <c r="D196" s="106">
        <v>77.88466908684725</v>
      </c>
      <c r="E196" s="108"/>
      <c r="F196" s="106">
        <v>61.35805626598465</v>
      </c>
      <c r="G196" s="34"/>
      <c r="H196" s="106"/>
      <c r="I196" s="106"/>
      <c r="J196" s="34"/>
      <c r="K196" s="34"/>
      <c r="L196" s="34"/>
      <c r="M196" s="35"/>
      <c r="N196" s="35"/>
      <c r="O196" s="34"/>
      <c r="P196" s="34"/>
      <c r="Q196" s="34"/>
      <c r="R196" s="34"/>
      <c r="S196" s="34"/>
      <c r="T196" s="109">
        <f t="shared" si="11"/>
        <v>139.2427253528319</v>
      </c>
      <c r="U196" s="123">
        <f t="shared" si="12"/>
        <v>2</v>
      </c>
      <c r="V196" s="106">
        <f t="shared" si="13"/>
        <v>-1311.635097771888</v>
      </c>
      <c r="W196" s="106">
        <f t="shared" si="14"/>
        <v>69.62136267641596</v>
      </c>
      <c r="X196" s="182">
        <v>1957</v>
      </c>
      <c r="Y196" s="119">
        <f t="shared" si="15"/>
        <v>139.2427253528319</v>
      </c>
    </row>
    <row r="197" spans="1:25" ht="12.75">
      <c r="A197" s="107" t="s">
        <v>257</v>
      </c>
      <c r="B197" s="125" t="s">
        <v>247</v>
      </c>
      <c r="C197" s="209" t="s">
        <v>778</v>
      </c>
      <c r="D197" s="106"/>
      <c r="E197" s="108"/>
      <c r="F197" s="106"/>
      <c r="G197" s="34"/>
      <c r="H197" s="106">
        <v>66.74074074074075</v>
      </c>
      <c r="I197" s="106"/>
      <c r="J197" s="34">
        <v>72.47161354649741</v>
      </c>
      <c r="K197" s="34"/>
      <c r="L197" s="34"/>
      <c r="M197" s="35"/>
      <c r="N197" s="35"/>
      <c r="O197" s="34"/>
      <c r="P197" s="34"/>
      <c r="Q197" s="34"/>
      <c r="R197" s="34"/>
      <c r="S197" s="34"/>
      <c r="T197" s="109">
        <f aca="true" t="shared" si="16" ref="T197:T260">SUM(D197:S197)</f>
        <v>139.21235428723816</v>
      </c>
      <c r="U197" s="123">
        <f aca="true" t="shared" si="17" ref="U197:U260">COUNTA(D197:S197)</f>
        <v>2</v>
      </c>
      <c r="V197" s="106">
        <f aca="true" t="shared" si="18" ref="V197:V260">T197-$T$5</f>
        <v>-1311.6654688374817</v>
      </c>
      <c r="W197" s="106">
        <f aca="true" t="shared" si="19" ref="W197:W260">AVERAGE(D197:S197)</f>
        <v>69.60617714361908</v>
      </c>
      <c r="X197" s="182">
        <v>1992</v>
      </c>
      <c r="Y197" s="119">
        <f aca="true" t="shared" si="20" ref="Y197:Y223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139.21235428723816</v>
      </c>
    </row>
    <row r="198" spans="1:25" ht="12.75">
      <c r="A198" s="107" t="s">
        <v>258</v>
      </c>
      <c r="B198" s="125" t="s">
        <v>248</v>
      </c>
      <c r="C198" s="209" t="s">
        <v>671</v>
      </c>
      <c r="D198" s="106"/>
      <c r="E198" s="108"/>
      <c r="F198" s="106">
        <v>68.26342710997443</v>
      </c>
      <c r="G198" s="34"/>
      <c r="H198" s="106">
        <v>69.98148148148148</v>
      </c>
      <c r="I198" s="106"/>
      <c r="J198" s="34"/>
      <c r="K198" s="34"/>
      <c r="L198" s="34"/>
      <c r="M198" s="35"/>
      <c r="N198" s="35"/>
      <c r="O198" s="34"/>
      <c r="P198" s="34"/>
      <c r="Q198" s="34"/>
      <c r="R198" s="34"/>
      <c r="S198" s="34"/>
      <c r="T198" s="109">
        <f t="shared" si="16"/>
        <v>138.2449085914559</v>
      </c>
      <c r="U198" s="123">
        <f t="shared" si="17"/>
        <v>2</v>
      </c>
      <c r="V198" s="106">
        <f t="shared" si="18"/>
        <v>-1312.632914533264</v>
      </c>
      <c r="W198" s="106">
        <f t="shared" si="19"/>
        <v>69.12245429572795</v>
      </c>
      <c r="X198" s="182">
        <v>1995</v>
      </c>
      <c r="Y198" s="119">
        <f t="shared" si="20"/>
        <v>138.2449085914559</v>
      </c>
    </row>
    <row r="199" spans="1:25" ht="12.75">
      <c r="A199" s="107" t="s">
        <v>259</v>
      </c>
      <c r="B199" s="125" t="s">
        <v>252</v>
      </c>
      <c r="C199" s="209" t="s">
        <v>758</v>
      </c>
      <c r="D199" s="106"/>
      <c r="E199" s="108"/>
      <c r="F199" s="106"/>
      <c r="G199" s="34">
        <v>69.75176747839747</v>
      </c>
      <c r="H199" s="106">
        <v>63.5</v>
      </c>
      <c r="I199" s="106"/>
      <c r="J199" s="34"/>
      <c r="K199" s="34"/>
      <c r="L199" s="34"/>
      <c r="M199" s="35"/>
      <c r="N199" s="35"/>
      <c r="O199" s="34"/>
      <c r="P199" s="34"/>
      <c r="Q199" s="34"/>
      <c r="R199" s="34"/>
      <c r="S199" s="34"/>
      <c r="T199" s="109">
        <f t="shared" si="16"/>
        <v>133.25176747839748</v>
      </c>
      <c r="U199" s="123">
        <f t="shared" si="17"/>
        <v>2</v>
      </c>
      <c r="V199" s="106">
        <f t="shared" si="18"/>
        <v>-1317.6260556463226</v>
      </c>
      <c r="W199" s="106">
        <f t="shared" si="19"/>
        <v>66.62588373919874</v>
      </c>
      <c r="X199" s="182">
        <v>1956</v>
      </c>
      <c r="Y199" s="119">
        <f t="shared" si="20"/>
        <v>133.25176747839748</v>
      </c>
    </row>
    <row r="200" spans="1:25" ht="12.75">
      <c r="A200" s="107" t="s">
        <v>260</v>
      </c>
      <c r="B200" s="125" t="s">
        <v>253</v>
      </c>
      <c r="C200" s="209" t="s">
        <v>910</v>
      </c>
      <c r="D200" s="106"/>
      <c r="E200" s="108"/>
      <c r="F200" s="106"/>
      <c r="G200" s="34"/>
      <c r="H200" s="106"/>
      <c r="I200" s="106"/>
      <c r="J200" s="34"/>
      <c r="K200" s="34"/>
      <c r="L200" s="34"/>
      <c r="M200" s="35"/>
      <c r="N200" s="35">
        <v>133</v>
      </c>
      <c r="O200" s="34"/>
      <c r="P200" s="34"/>
      <c r="Q200" s="34"/>
      <c r="R200" s="34"/>
      <c r="S200" s="34"/>
      <c r="T200" s="109">
        <f t="shared" si="16"/>
        <v>133</v>
      </c>
      <c r="U200" s="123">
        <f t="shared" si="17"/>
        <v>1</v>
      </c>
      <c r="V200" s="106">
        <f t="shared" si="18"/>
        <v>-1317.87782312472</v>
      </c>
      <c r="W200" s="106">
        <f t="shared" si="19"/>
        <v>133</v>
      </c>
      <c r="X200" s="182"/>
      <c r="Y200" s="119">
        <f t="shared" si="20"/>
        <v>133</v>
      </c>
    </row>
    <row r="201" spans="1:25" ht="12.75">
      <c r="A201" s="107" t="s">
        <v>261</v>
      </c>
      <c r="B201" s="125" t="s">
        <v>449</v>
      </c>
      <c r="C201" s="209" t="s">
        <v>781</v>
      </c>
      <c r="D201" s="106"/>
      <c r="E201" s="108"/>
      <c r="F201" s="106"/>
      <c r="G201" s="34"/>
      <c r="H201" s="106">
        <v>63.5</v>
      </c>
      <c r="I201" s="106"/>
      <c r="J201" s="34"/>
      <c r="K201" s="34"/>
      <c r="L201" s="34"/>
      <c r="M201" s="35"/>
      <c r="N201" s="35"/>
      <c r="O201" s="34"/>
      <c r="P201" s="34"/>
      <c r="Q201" s="34"/>
      <c r="R201" s="34"/>
      <c r="S201" s="34">
        <v>68.70186335403726</v>
      </c>
      <c r="T201" s="109">
        <f t="shared" si="16"/>
        <v>132.20186335403724</v>
      </c>
      <c r="U201" s="123">
        <f t="shared" si="17"/>
        <v>2</v>
      </c>
      <c r="V201" s="106">
        <f t="shared" si="18"/>
        <v>-1318.6759597706828</v>
      </c>
      <c r="W201" s="106">
        <f t="shared" si="19"/>
        <v>66.10093167701862</v>
      </c>
      <c r="X201" s="182">
        <v>1975</v>
      </c>
      <c r="Y201" s="119">
        <f t="shared" si="20"/>
        <v>132.20186335403724</v>
      </c>
    </row>
    <row r="202" spans="1:25" ht="12.75">
      <c r="A202" s="107" t="s">
        <v>262</v>
      </c>
      <c r="B202" s="125" t="s">
        <v>255</v>
      </c>
      <c r="C202" s="209" t="s">
        <v>911</v>
      </c>
      <c r="D202" s="106"/>
      <c r="E202" s="108"/>
      <c r="F202" s="106"/>
      <c r="G202" s="34"/>
      <c r="H202" s="106"/>
      <c r="I202" s="106"/>
      <c r="J202" s="34"/>
      <c r="K202" s="34"/>
      <c r="L202" s="34"/>
      <c r="M202" s="35"/>
      <c r="N202" s="35">
        <v>131.47863474004498</v>
      </c>
      <c r="O202" s="34"/>
      <c r="P202" s="34"/>
      <c r="Q202" s="34"/>
      <c r="R202" s="34"/>
      <c r="S202" s="34"/>
      <c r="T202" s="109">
        <f t="shared" si="16"/>
        <v>131.47863474004498</v>
      </c>
      <c r="U202" s="123">
        <f t="shared" si="17"/>
        <v>1</v>
      </c>
      <c r="V202" s="106">
        <f t="shared" si="18"/>
        <v>-1319.399188384675</v>
      </c>
      <c r="W202" s="106">
        <f t="shared" si="19"/>
        <v>131.47863474004498</v>
      </c>
      <c r="X202" s="182"/>
      <c r="Y202" s="119">
        <f t="shared" si="20"/>
        <v>131.47863474004498</v>
      </c>
    </row>
    <row r="203" spans="1:25" ht="12.75">
      <c r="A203" s="107" t="s">
        <v>263</v>
      </c>
      <c r="B203" s="125" t="s">
        <v>256</v>
      </c>
      <c r="C203" s="209" t="s">
        <v>759</v>
      </c>
      <c r="D203" s="106"/>
      <c r="E203" s="108"/>
      <c r="F203" s="106"/>
      <c r="G203" s="34">
        <v>68.77012383900929</v>
      </c>
      <c r="H203" s="106">
        <v>62.57407407407407</v>
      </c>
      <c r="I203" s="106"/>
      <c r="J203" s="34"/>
      <c r="K203" s="34"/>
      <c r="L203" s="34"/>
      <c r="M203" s="35"/>
      <c r="N203" s="35"/>
      <c r="O203" s="34"/>
      <c r="P203" s="34"/>
      <c r="Q203" s="34"/>
      <c r="R203" s="34"/>
      <c r="S203" s="34"/>
      <c r="T203" s="109">
        <f t="shared" si="16"/>
        <v>131.34419791308335</v>
      </c>
      <c r="U203" s="123">
        <f t="shared" si="17"/>
        <v>2</v>
      </c>
      <c r="V203" s="106">
        <f t="shared" si="18"/>
        <v>-1319.5336252116367</v>
      </c>
      <c r="W203" s="106">
        <f t="shared" si="19"/>
        <v>65.67209895654167</v>
      </c>
      <c r="X203" s="182">
        <v>1996</v>
      </c>
      <c r="Y203" s="119">
        <f t="shared" si="20"/>
        <v>131.34419791308335</v>
      </c>
    </row>
    <row r="204" spans="1:25" ht="12.75">
      <c r="A204" s="107" t="s">
        <v>264</v>
      </c>
      <c r="B204" s="125" t="s">
        <v>257</v>
      </c>
      <c r="C204" s="209" t="s">
        <v>912</v>
      </c>
      <c r="D204" s="106"/>
      <c r="E204" s="108"/>
      <c r="F204" s="106"/>
      <c r="G204" s="34"/>
      <c r="H204" s="106"/>
      <c r="I204" s="106"/>
      <c r="J204" s="34"/>
      <c r="K204" s="34"/>
      <c r="L204" s="34"/>
      <c r="M204" s="35"/>
      <c r="N204" s="35">
        <v>130.38356881214023</v>
      </c>
      <c r="O204" s="34"/>
      <c r="P204" s="34"/>
      <c r="Q204" s="34"/>
      <c r="R204" s="34"/>
      <c r="S204" s="34"/>
      <c r="T204" s="109">
        <f t="shared" si="16"/>
        <v>130.38356881214023</v>
      </c>
      <c r="U204" s="123">
        <f t="shared" si="17"/>
        <v>1</v>
      </c>
      <c r="V204" s="106">
        <f t="shared" si="18"/>
        <v>-1320.4942543125796</v>
      </c>
      <c r="W204" s="106">
        <f t="shared" si="19"/>
        <v>130.38356881214023</v>
      </c>
      <c r="X204" s="182"/>
      <c r="Y204" s="119">
        <f t="shared" si="20"/>
        <v>130.38356881214023</v>
      </c>
    </row>
    <row r="205" spans="1:25" ht="12.75">
      <c r="A205" s="107" t="s">
        <v>265</v>
      </c>
      <c r="B205" s="125" t="s">
        <v>258</v>
      </c>
      <c r="C205" s="209" t="s">
        <v>1079</v>
      </c>
      <c r="D205" s="106"/>
      <c r="E205" s="108"/>
      <c r="F205" s="106"/>
      <c r="G205" s="34"/>
      <c r="H205" s="106"/>
      <c r="I205" s="106"/>
      <c r="J205" s="34"/>
      <c r="K205" s="34"/>
      <c r="L205" s="34"/>
      <c r="M205" s="35"/>
      <c r="N205" s="35"/>
      <c r="O205" s="34"/>
      <c r="P205" s="34">
        <v>130</v>
      </c>
      <c r="Q205" s="34"/>
      <c r="R205" s="34"/>
      <c r="S205" s="34"/>
      <c r="T205" s="109">
        <f t="shared" si="16"/>
        <v>130</v>
      </c>
      <c r="U205" s="123">
        <f t="shared" si="17"/>
        <v>1</v>
      </c>
      <c r="V205" s="106">
        <f t="shared" si="18"/>
        <v>-1320.87782312472</v>
      </c>
      <c r="W205" s="106">
        <f t="shared" si="19"/>
        <v>130</v>
      </c>
      <c r="X205" s="182"/>
      <c r="Y205" s="119">
        <f t="shared" si="20"/>
        <v>130</v>
      </c>
    </row>
    <row r="206" spans="1:25" ht="12.75">
      <c r="A206" s="107" t="s">
        <v>266</v>
      </c>
      <c r="B206" s="125" t="s">
        <v>259</v>
      </c>
      <c r="C206" s="209" t="s">
        <v>765</v>
      </c>
      <c r="D206" s="106"/>
      <c r="E206" s="108"/>
      <c r="F206" s="106"/>
      <c r="G206" s="34">
        <v>53.51270619705751</v>
      </c>
      <c r="H206" s="106">
        <v>76</v>
      </c>
      <c r="I206" s="106"/>
      <c r="J206" s="34"/>
      <c r="K206" s="34"/>
      <c r="L206" s="34"/>
      <c r="M206" s="35"/>
      <c r="N206" s="35"/>
      <c r="O206" s="34"/>
      <c r="P206" s="34"/>
      <c r="Q206" s="34"/>
      <c r="R206" s="34"/>
      <c r="S206" s="34"/>
      <c r="T206" s="109">
        <f t="shared" si="16"/>
        <v>129.51270619705753</v>
      </c>
      <c r="U206" s="123">
        <f t="shared" si="17"/>
        <v>2</v>
      </c>
      <c r="V206" s="106">
        <f t="shared" si="18"/>
        <v>-1321.3651169276625</v>
      </c>
      <c r="W206" s="106">
        <f t="shared" si="19"/>
        <v>64.75635309852876</v>
      </c>
      <c r="X206" s="182">
        <v>1981</v>
      </c>
      <c r="Y206" s="119">
        <f t="shared" si="20"/>
        <v>129.51270619705753</v>
      </c>
    </row>
    <row r="207" spans="1:25" ht="12.75">
      <c r="A207" s="107" t="s">
        <v>267</v>
      </c>
      <c r="B207" s="125" t="s">
        <v>260</v>
      </c>
      <c r="C207" s="209" t="s">
        <v>913</v>
      </c>
      <c r="D207" s="106"/>
      <c r="E207" s="108"/>
      <c r="F207" s="106"/>
      <c r="G207" s="34"/>
      <c r="H207" s="106"/>
      <c r="I207" s="106"/>
      <c r="J207" s="34"/>
      <c r="K207" s="34"/>
      <c r="L207" s="34"/>
      <c r="M207" s="35"/>
      <c r="N207" s="35">
        <v>129.41238181582696</v>
      </c>
      <c r="O207" s="34"/>
      <c r="P207" s="34"/>
      <c r="Q207" s="34"/>
      <c r="R207" s="34"/>
      <c r="S207" s="34"/>
      <c r="T207" s="109">
        <f t="shared" si="16"/>
        <v>129.41238181582696</v>
      </c>
      <c r="U207" s="123">
        <f t="shared" si="17"/>
        <v>1</v>
      </c>
      <c r="V207" s="106">
        <f t="shared" si="18"/>
        <v>-1321.4654413088929</v>
      </c>
      <c r="W207" s="106">
        <f t="shared" si="19"/>
        <v>129.41238181582696</v>
      </c>
      <c r="X207" s="182"/>
      <c r="Y207" s="119">
        <f t="shared" si="20"/>
        <v>129.41238181582696</v>
      </c>
    </row>
    <row r="208" spans="1:25" ht="12.75">
      <c r="A208" s="107" t="s">
        <v>268</v>
      </c>
      <c r="B208" s="125" t="s">
        <v>263</v>
      </c>
      <c r="C208" s="209" t="s">
        <v>993</v>
      </c>
      <c r="D208" s="106"/>
      <c r="E208" s="108"/>
      <c r="F208" s="106"/>
      <c r="G208" s="34"/>
      <c r="H208" s="106"/>
      <c r="I208" s="106"/>
      <c r="J208" s="34"/>
      <c r="K208" s="34"/>
      <c r="L208" s="34"/>
      <c r="M208" s="35"/>
      <c r="N208" s="35"/>
      <c r="O208" s="34">
        <v>125</v>
      </c>
      <c r="P208" s="34"/>
      <c r="Q208" s="34"/>
      <c r="R208" s="34"/>
      <c r="S208" s="34"/>
      <c r="T208" s="109">
        <f t="shared" si="16"/>
        <v>125</v>
      </c>
      <c r="U208" s="123">
        <f t="shared" si="17"/>
        <v>1</v>
      </c>
      <c r="V208" s="106">
        <f t="shared" si="18"/>
        <v>-1325.87782312472</v>
      </c>
      <c r="W208" s="106">
        <f t="shared" si="19"/>
        <v>125</v>
      </c>
      <c r="X208" s="182"/>
      <c r="Y208" s="119">
        <f t="shared" si="20"/>
        <v>125</v>
      </c>
    </row>
    <row r="209" spans="1:25" ht="12.75">
      <c r="A209" s="107" t="s">
        <v>269</v>
      </c>
      <c r="B209" s="125" t="s">
        <v>264</v>
      </c>
      <c r="C209" s="209" t="s">
        <v>994</v>
      </c>
      <c r="D209" s="106"/>
      <c r="E209" s="108"/>
      <c r="F209" s="106"/>
      <c r="G209" s="34"/>
      <c r="H209" s="106"/>
      <c r="I209" s="106"/>
      <c r="J209" s="34"/>
      <c r="K209" s="34"/>
      <c r="L209" s="34"/>
      <c r="M209" s="35"/>
      <c r="N209" s="35"/>
      <c r="O209" s="34">
        <v>124.83257994307719</v>
      </c>
      <c r="P209" s="34"/>
      <c r="Q209" s="34"/>
      <c r="R209" s="34"/>
      <c r="S209" s="34"/>
      <c r="T209" s="109">
        <f t="shared" si="16"/>
        <v>124.83257994307719</v>
      </c>
      <c r="U209" s="123">
        <f t="shared" si="17"/>
        <v>1</v>
      </c>
      <c r="V209" s="106">
        <f t="shared" si="18"/>
        <v>-1326.0452431816427</v>
      </c>
      <c r="W209" s="106">
        <f t="shared" si="19"/>
        <v>124.83257994307719</v>
      </c>
      <c r="X209" s="182">
        <v>1997</v>
      </c>
      <c r="Y209" s="119">
        <f t="shared" si="20"/>
        <v>124.83257994307719</v>
      </c>
    </row>
    <row r="210" spans="1:25" ht="12.75">
      <c r="A210" s="107" t="s">
        <v>270</v>
      </c>
      <c r="B210" s="125" t="s">
        <v>265</v>
      </c>
      <c r="C210" s="209" t="s">
        <v>995</v>
      </c>
      <c r="D210" s="106"/>
      <c r="E210" s="108"/>
      <c r="F210" s="106"/>
      <c r="G210" s="34"/>
      <c r="H210" s="106"/>
      <c r="I210" s="106"/>
      <c r="J210" s="34"/>
      <c r="K210" s="34"/>
      <c r="L210" s="34"/>
      <c r="M210" s="35"/>
      <c r="N210" s="35"/>
      <c r="O210" s="34">
        <v>124.83257994307719</v>
      </c>
      <c r="P210" s="34"/>
      <c r="Q210" s="34"/>
      <c r="R210" s="34"/>
      <c r="S210" s="34"/>
      <c r="T210" s="109">
        <f t="shared" si="16"/>
        <v>124.83257994307719</v>
      </c>
      <c r="U210" s="123">
        <f t="shared" si="17"/>
        <v>1</v>
      </c>
      <c r="V210" s="106">
        <f t="shared" si="18"/>
        <v>-1326.0452431816427</v>
      </c>
      <c r="W210" s="106">
        <f t="shared" si="19"/>
        <v>124.83257994307719</v>
      </c>
      <c r="X210" s="182">
        <v>1989</v>
      </c>
      <c r="Y210" s="119">
        <f t="shared" si="20"/>
        <v>124.83257994307719</v>
      </c>
    </row>
    <row r="211" spans="1:25" ht="12.75">
      <c r="A211" s="107" t="s">
        <v>271</v>
      </c>
      <c r="B211" s="125" t="s">
        <v>266</v>
      </c>
      <c r="C211" s="209" t="s">
        <v>1035</v>
      </c>
      <c r="D211" s="106"/>
      <c r="E211" s="108"/>
      <c r="F211" s="106"/>
      <c r="G211" s="34"/>
      <c r="H211" s="106"/>
      <c r="I211" s="106"/>
      <c r="J211" s="34"/>
      <c r="K211" s="34"/>
      <c r="L211" s="34"/>
      <c r="M211" s="35"/>
      <c r="N211" s="35"/>
      <c r="O211" s="34">
        <v>124.74907995985279</v>
      </c>
      <c r="P211" s="34"/>
      <c r="Q211" s="34"/>
      <c r="R211" s="34"/>
      <c r="S211" s="34"/>
      <c r="T211" s="109">
        <f t="shared" si="16"/>
        <v>124.74907995985279</v>
      </c>
      <c r="U211" s="123">
        <f t="shared" si="17"/>
        <v>1</v>
      </c>
      <c r="V211" s="106">
        <f t="shared" si="18"/>
        <v>-1326.128743164867</v>
      </c>
      <c r="W211" s="106">
        <f t="shared" si="19"/>
        <v>124.74907995985279</v>
      </c>
      <c r="X211" s="182">
        <v>1971</v>
      </c>
      <c r="Y211" s="119">
        <f t="shared" si="20"/>
        <v>124.74907995985279</v>
      </c>
    </row>
    <row r="212" spans="1:25" ht="12.75">
      <c r="A212" s="107" t="s">
        <v>272</v>
      </c>
      <c r="B212" s="125" t="s">
        <v>267</v>
      </c>
      <c r="C212" s="209" t="s">
        <v>997</v>
      </c>
      <c r="D212" s="106"/>
      <c r="E212" s="108"/>
      <c r="F212" s="106"/>
      <c r="G212" s="34"/>
      <c r="H212" s="106"/>
      <c r="I212" s="106"/>
      <c r="J212" s="34"/>
      <c r="K212" s="34"/>
      <c r="L212" s="34"/>
      <c r="M212" s="35"/>
      <c r="N212" s="35"/>
      <c r="O212" s="34">
        <v>124.73239672185986</v>
      </c>
      <c r="P212" s="34"/>
      <c r="Q212" s="34"/>
      <c r="R212" s="34"/>
      <c r="S212" s="34"/>
      <c r="T212" s="109">
        <f t="shared" si="16"/>
        <v>124.73239672185986</v>
      </c>
      <c r="U212" s="123">
        <f t="shared" si="17"/>
        <v>1</v>
      </c>
      <c r="V212" s="106">
        <f t="shared" si="18"/>
        <v>-1326.14542640286</v>
      </c>
      <c r="W212" s="106">
        <f t="shared" si="19"/>
        <v>124.73239672185986</v>
      </c>
      <c r="X212" s="182">
        <v>1996</v>
      </c>
      <c r="Y212" s="119">
        <f t="shared" si="20"/>
        <v>124.73239672185986</v>
      </c>
    </row>
    <row r="213" spans="1:25" ht="12.75">
      <c r="A213" s="107" t="s">
        <v>273</v>
      </c>
      <c r="B213" s="125" t="s">
        <v>268</v>
      </c>
      <c r="C213" s="209" t="s">
        <v>998</v>
      </c>
      <c r="D213" s="106"/>
      <c r="E213" s="108"/>
      <c r="F213" s="106"/>
      <c r="G213" s="34"/>
      <c r="H213" s="106"/>
      <c r="I213" s="106"/>
      <c r="J213" s="34"/>
      <c r="K213" s="34"/>
      <c r="L213" s="34"/>
      <c r="M213" s="35"/>
      <c r="N213" s="35"/>
      <c r="O213" s="34">
        <v>124.73239672185986</v>
      </c>
      <c r="P213" s="34"/>
      <c r="Q213" s="34"/>
      <c r="R213" s="34"/>
      <c r="S213" s="34"/>
      <c r="T213" s="109">
        <f t="shared" si="16"/>
        <v>124.73239672185986</v>
      </c>
      <c r="U213" s="123">
        <f t="shared" si="17"/>
        <v>1</v>
      </c>
      <c r="V213" s="106">
        <f t="shared" si="18"/>
        <v>-1326.14542640286</v>
      </c>
      <c r="W213" s="106">
        <f t="shared" si="19"/>
        <v>124.73239672185986</v>
      </c>
      <c r="X213" s="182">
        <v>1995</v>
      </c>
      <c r="Y213" s="119">
        <f t="shared" si="20"/>
        <v>124.73239672185986</v>
      </c>
    </row>
    <row r="214" spans="1:25" ht="12.75">
      <c r="A214" s="107" t="s">
        <v>274</v>
      </c>
      <c r="B214" s="125" t="s">
        <v>269</v>
      </c>
      <c r="C214" s="209" t="s">
        <v>708</v>
      </c>
      <c r="D214" s="106"/>
      <c r="E214" s="108"/>
      <c r="F214" s="106">
        <v>48.570332480818415</v>
      </c>
      <c r="G214" s="34"/>
      <c r="H214" s="106">
        <v>75.53703703703704</v>
      </c>
      <c r="I214" s="106"/>
      <c r="J214" s="34"/>
      <c r="K214" s="34"/>
      <c r="L214" s="34"/>
      <c r="M214" s="35"/>
      <c r="N214" s="35"/>
      <c r="O214" s="34"/>
      <c r="P214" s="34"/>
      <c r="Q214" s="34"/>
      <c r="R214" s="34"/>
      <c r="S214" s="34"/>
      <c r="T214" s="109">
        <f t="shared" si="16"/>
        <v>124.10736951785546</v>
      </c>
      <c r="U214" s="123">
        <f t="shared" si="17"/>
        <v>2</v>
      </c>
      <c r="V214" s="106">
        <f t="shared" si="18"/>
        <v>-1326.7704536068645</v>
      </c>
      <c r="W214" s="106">
        <f t="shared" si="19"/>
        <v>62.05368475892773</v>
      </c>
      <c r="X214" s="182">
        <v>1979</v>
      </c>
      <c r="Y214" s="119">
        <f t="shared" si="20"/>
        <v>124.10736951785546</v>
      </c>
    </row>
    <row r="215" spans="1:25" ht="12.75">
      <c r="A215" s="107" t="s">
        <v>275</v>
      </c>
      <c r="B215" s="125" t="s">
        <v>271</v>
      </c>
      <c r="C215" s="209" t="s">
        <v>999</v>
      </c>
      <c r="D215" s="106"/>
      <c r="E215" s="108"/>
      <c r="F215" s="106"/>
      <c r="G215" s="34"/>
      <c r="H215" s="106"/>
      <c r="I215" s="106"/>
      <c r="J215" s="34"/>
      <c r="K215" s="34"/>
      <c r="L215" s="34"/>
      <c r="M215" s="35"/>
      <c r="N215" s="35"/>
      <c r="O215" s="34">
        <v>122.43464052287582</v>
      </c>
      <c r="P215" s="34"/>
      <c r="Q215" s="34"/>
      <c r="R215" s="34"/>
      <c r="S215" s="34"/>
      <c r="T215" s="109">
        <f t="shared" si="16"/>
        <v>122.43464052287582</v>
      </c>
      <c r="U215" s="123">
        <f t="shared" si="17"/>
        <v>1</v>
      </c>
      <c r="V215" s="106">
        <f t="shared" si="18"/>
        <v>-1328.4431826018442</v>
      </c>
      <c r="W215" s="106">
        <f t="shared" si="19"/>
        <v>122.43464052287582</v>
      </c>
      <c r="X215" s="182">
        <v>1983</v>
      </c>
      <c r="Y215" s="119">
        <f t="shared" si="20"/>
        <v>122.43464052287582</v>
      </c>
    </row>
    <row r="216" spans="1:25" ht="12.75">
      <c r="A216" s="107" t="s">
        <v>276</v>
      </c>
      <c r="B216" s="125" t="s">
        <v>272</v>
      </c>
      <c r="C216" s="209" t="s">
        <v>914</v>
      </c>
      <c r="D216" s="106"/>
      <c r="E216" s="108"/>
      <c r="F216" s="106"/>
      <c r="G216" s="34"/>
      <c r="H216" s="106"/>
      <c r="I216" s="106"/>
      <c r="J216" s="34"/>
      <c r="K216" s="34"/>
      <c r="L216" s="34"/>
      <c r="M216" s="35"/>
      <c r="N216" s="35">
        <v>122.34229476716274</v>
      </c>
      <c r="O216" s="34"/>
      <c r="P216" s="34"/>
      <c r="Q216" s="34"/>
      <c r="R216" s="34"/>
      <c r="S216" s="34"/>
      <c r="T216" s="109">
        <f t="shared" si="16"/>
        <v>122.34229476716274</v>
      </c>
      <c r="U216" s="123">
        <f t="shared" si="17"/>
        <v>1</v>
      </c>
      <c r="V216" s="106">
        <f t="shared" si="18"/>
        <v>-1328.5355283575573</v>
      </c>
      <c r="W216" s="106">
        <f t="shared" si="19"/>
        <v>122.34229476716274</v>
      </c>
      <c r="X216" s="182"/>
      <c r="Y216" s="119">
        <f t="shared" si="20"/>
        <v>122.34229476716274</v>
      </c>
    </row>
    <row r="217" spans="1:25" ht="12.75">
      <c r="A217" s="107" t="s">
        <v>277</v>
      </c>
      <c r="B217" s="125" t="s">
        <v>273</v>
      </c>
      <c r="C217" s="209" t="s">
        <v>1000</v>
      </c>
      <c r="D217" s="106"/>
      <c r="E217" s="108"/>
      <c r="F217" s="106"/>
      <c r="G217" s="34"/>
      <c r="H217" s="106"/>
      <c r="I217" s="106"/>
      <c r="J217" s="34"/>
      <c r="K217" s="34"/>
      <c r="L217" s="34"/>
      <c r="M217" s="35"/>
      <c r="N217" s="35"/>
      <c r="O217" s="34">
        <v>122.30744125326369</v>
      </c>
      <c r="P217" s="34"/>
      <c r="Q217" s="34"/>
      <c r="R217" s="34"/>
      <c r="S217" s="34"/>
      <c r="T217" s="109">
        <f t="shared" si="16"/>
        <v>122.30744125326369</v>
      </c>
      <c r="U217" s="123">
        <f t="shared" si="17"/>
        <v>1</v>
      </c>
      <c r="V217" s="106">
        <f t="shared" si="18"/>
        <v>-1328.5703818714562</v>
      </c>
      <c r="W217" s="106">
        <f t="shared" si="19"/>
        <v>122.30744125326369</v>
      </c>
      <c r="X217" s="182">
        <v>1972</v>
      </c>
      <c r="Y217" s="119">
        <f t="shared" si="20"/>
        <v>122.30744125326369</v>
      </c>
    </row>
    <row r="218" spans="1:25" ht="12.75">
      <c r="A218" s="107" t="s">
        <v>278</v>
      </c>
      <c r="B218" s="125" t="s">
        <v>274</v>
      </c>
      <c r="C218" s="209" t="s">
        <v>1001</v>
      </c>
      <c r="D218" s="106"/>
      <c r="E218" s="108"/>
      <c r="F218" s="106"/>
      <c r="G218" s="34"/>
      <c r="H218" s="106"/>
      <c r="I218" s="106"/>
      <c r="J218" s="34"/>
      <c r="K218" s="34"/>
      <c r="L218" s="34"/>
      <c r="M218" s="35"/>
      <c r="N218" s="35"/>
      <c r="O218" s="34">
        <v>122.30744125326369</v>
      </c>
      <c r="P218" s="34"/>
      <c r="Q218" s="34"/>
      <c r="R218" s="34"/>
      <c r="S218" s="34"/>
      <c r="T218" s="109">
        <f t="shared" si="16"/>
        <v>122.30744125326369</v>
      </c>
      <c r="U218" s="123">
        <f t="shared" si="17"/>
        <v>1</v>
      </c>
      <c r="V218" s="106">
        <f t="shared" si="18"/>
        <v>-1328.5703818714562</v>
      </c>
      <c r="W218" s="106">
        <f t="shared" si="19"/>
        <v>122.30744125326369</v>
      </c>
      <c r="X218" s="182">
        <v>1981</v>
      </c>
      <c r="Y218" s="119">
        <f t="shared" si="20"/>
        <v>122.30744125326369</v>
      </c>
    </row>
    <row r="219" spans="1:25" ht="12.75">
      <c r="A219" s="107" t="s">
        <v>279</v>
      </c>
      <c r="B219" s="125" t="s">
        <v>425</v>
      </c>
      <c r="C219" s="209" t="s">
        <v>753</v>
      </c>
      <c r="D219" s="106"/>
      <c r="E219" s="108"/>
      <c r="F219" s="106">
        <v>13.020460358056265</v>
      </c>
      <c r="G219" s="34"/>
      <c r="H219" s="106">
        <v>23.22222222222222</v>
      </c>
      <c r="I219" s="106"/>
      <c r="J219" s="34"/>
      <c r="K219" s="34"/>
      <c r="L219" s="34"/>
      <c r="M219" s="35"/>
      <c r="N219" s="35"/>
      <c r="O219" s="34"/>
      <c r="P219" s="34"/>
      <c r="Q219" s="34">
        <v>38.17367458866544</v>
      </c>
      <c r="R219" s="34"/>
      <c r="S219" s="34">
        <v>46.962732919254655</v>
      </c>
      <c r="T219" s="109">
        <f t="shared" si="16"/>
        <v>121.37909008819858</v>
      </c>
      <c r="U219" s="123">
        <f t="shared" si="17"/>
        <v>4</v>
      </c>
      <c r="V219" s="106">
        <f t="shared" si="18"/>
        <v>-1329.4987330365213</v>
      </c>
      <c r="W219" s="106">
        <f t="shared" si="19"/>
        <v>30.344772522049645</v>
      </c>
      <c r="X219" s="182">
        <v>2003</v>
      </c>
      <c r="Y219" s="119">
        <f t="shared" si="20"/>
        <v>121.37909008819858</v>
      </c>
    </row>
    <row r="220" spans="1:25" ht="12.75">
      <c r="A220" s="107" t="s">
        <v>280</v>
      </c>
      <c r="B220" s="125" t="s">
        <v>275</v>
      </c>
      <c r="C220" s="209" t="s">
        <v>1002</v>
      </c>
      <c r="D220" s="106"/>
      <c r="E220" s="108"/>
      <c r="F220" s="106"/>
      <c r="G220" s="34"/>
      <c r="H220" s="106"/>
      <c r="I220" s="106"/>
      <c r="J220" s="34"/>
      <c r="K220" s="34"/>
      <c r="L220" s="34"/>
      <c r="M220" s="35"/>
      <c r="N220" s="35"/>
      <c r="O220" s="34">
        <v>121.2239793448443</v>
      </c>
      <c r="P220" s="34"/>
      <c r="Q220" s="34"/>
      <c r="R220" s="34"/>
      <c r="S220" s="34"/>
      <c r="T220" s="109">
        <f t="shared" si="16"/>
        <v>121.2239793448443</v>
      </c>
      <c r="U220" s="123">
        <f t="shared" si="17"/>
        <v>1</v>
      </c>
      <c r="V220" s="106">
        <f t="shared" si="18"/>
        <v>-1329.6538437798756</v>
      </c>
      <c r="W220" s="106">
        <f t="shared" si="19"/>
        <v>121.2239793448443</v>
      </c>
      <c r="X220" s="182">
        <v>1990</v>
      </c>
      <c r="Y220" s="119">
        <f t="shared" si="20"/>
        <v>121.2239793448443</v>
      </c>
    </row>
    <row r="221" spans="1:25" ht="12.75">
      <c r="A221" s="107" t="s">
        <v>281</v>
      </c>
      <c r="B221" s="125" t="s">
        <v>276</v>
      </c>
      <c r="C221" s="209" t="s">
        <v>1003</v>
      </c>
      <c r="D221" s="106"/>
      <c r="E221" s="108"/>
      <c r="F221" s="106"/>
      <c r="G221" s="34"/>
      <c r="H221" s="106"/>
      <c r="I221" s="106"/>
      <c r="J221" s="34"/>
      <c r="K221" s="34"/>
      <c r="L221" s="34"/>
      <c r="M221" s="35"/>
      <c r="N221" s="35"/>
      <c r="O221" s="34">
        <v>120.89900289482148</v>
      </c>
      <c r="P221" s="34"/>
      <c r="Q221" s="34"/>
      <c r="R221" s="34"/>
      <c r="S221" s="34"/>
      <c r="T221" s="109">
        <f t="shared" si="16"/>
        <v>120.89900289482148</v>
      </c>
      <c r="U221" s="123">
        <f t="shared" si="17"/>
        <v>1</v>
      </c>
      <c r="V221" s="106">
        <f t="shared" si="18"/>
        <v>-1329.9788202298985</v>
      </c>
      <c r="W221" s="106">
        <f t="shared" si="19"/>
        <v>120.89900289482148</v>
      </c>
      <c r="X221" s="182">
        <v>1988</v>
      </c>
      <c r="Y221" s="119">
        <f t="shared" si="20"/>
        <v>120.89900289482148</v>
      </c>
    </row>
    <row r="222" spans="1:25" ht="12.75">
      <c r="A222" s="107" t="s">
        <v>282</v>
      </c>
      <c r="B222" s="125" t="s">
        <v>339</v>
      </c>
      <c r="C222" s="209" t="s">
        <v>881</v>
      </c>
      <c r="D222" s="106"/>
      <c r="E222" s="108"/>
      <c r="F222" s="106"/>
      <c r="G222" s="34"/>
      <c r="H222" s="106"/>
      <c r="I222" s="106"/>
      <c r="J222" s="34"/>
      <c r="K222" s="34">
        <v>62.60737964831364</v>
      </c>
      <c r="L222" s="34"/>
      <c r="M222" s="35"/>
      <c r="N222" s="35"/>
      <c r="O222" s="34"/>
      <c r="P222" s="34"/>
      <c r="Q222" s="34">
        <v>37.9725776965265</v>
      </c>
      <c r="R222" s="34"/>
      <c r="S222" s="34">
        <v>20.25465838509317</v>
      </c>
      <c r="T222" s="109">
        <f t="shared" si="16"/>
        <v>120.8346157299333</v>
      </c>
      <c r="U222" s="123">
        <f t="shared" si="17"/>
        <v>3</v>
      </c>
      <c r="V222" s="106">
        <f t="shared" si="18"/>
        <v>-1330.0432073947866</v>
      </c>
      <c r="W222" s="106">
        <f t="shared" si="19"/>
        <v>40.2782052433111</v>
      </c>
      <c r="X222" s="182"/>
      <c r="Y222" s="119">
        <f t="shared" si="20"/>
        <v>120.8346157299333</v>
      </c>
    </row>
    <row r="223" spans="1:25" ht="12.75">
      <c r="A223" s="107" t="s">
        <v>283</v>
      </c>
      <c r="B223" s="125" t="s">
        <v>277</v>
      </c>
      <c r="C223" s="209" t="s">
        <v>695</v>
      </c>
      <c r="D223" s="106"/>
      <c r="E223" s="108"/>
      <c r="F223" s="106">
        <v>52.150895140664964</v>
      </c>
      <c r="G223" s="34"/>
      <c r="H223" s="106">
        <v>68.12962962962963</v>
      </c>
      <c r="I223" s="106"/>
      <c r="J223" s="34"/>
      <c r="K223" s="34"/>
      <c r="L223" s="34"/>
      <c r="M223" s="35"/>
      <c r="N223" s="35"/>
      <c r="O223" s="34"/>
      <c r="P223" s="34"/>
      <c r="Q223" s="34"/>
      <c r="R223" s="34"/>
      <c r="S223" s="34"/>
      <c r="T223" s="109">
        <f t="shared" si="16"/>
        <v>120.28052477029459</v>
      </c>
      <c r="U223" s="123">
        <f t="shared" si="17"/>
        <v>2</v>
      </c>
      <c r="V223" s="106">
        <f t="shared" si="18"/>
        <v>-1330.5972983544254</v>
      </c>
      <c r="W223" s="106">
        <f t="shared" si="19"/>
        <v>60.140262385147295</v>
      </c>
      <c r="X223" s="182">
        <v>1968</v>
      </c>
      <c r="Y223" s="119">
        <f t="shared" si="20"/>
        <v>120.28052477029459</v>
      </c>
    </row>
    <row r="224" spans="1:25" ht="12.75">
      <c r="A224" s="107" t="s">
        <v>284</v>
      </c>
      <c r="B224" s="125" t="s">
        <v>278</v>
      </c>
      <c r="C224" s="209" t="s">
        <v>1004</v>
      </c>
      <c r="D224" s="106"/>
      <c r="E224" s="108"/>
      <c r="F224" s="106"/>
      <c r="G224" s="34"/>
      <c r="H224" s="106"/>
      <c r="I224" s="106"/>
      <c r="J224" s="34"/>
      <c r="K224" s="34"/>
      <c r="L224" s="34"/>
      <c r="M224" s="35"/>
      <c r="N224" s="35"/>
      <c r="O224" s="34">
        <v>118.80210791253737</v>
      </c>
      <c r="P224" s="34"/>
      <c r="Q224" s="34"/>
      <c r="R224" s="34"/>
      <c r="S224" s="34"/>
      <c r="T224" s="109">
        <f t="shared" si="16"/>
        <v>118.80210791253737</v>
      </c>
      <c r="U224" s="123">
        <f t="shared" si="17"/>
        <v>1</v>
      </c>
      <c r="V224" s="106">
        <f t="shared" si="18"/>
        <v>-1332.0757152121826</v>
      </c>
      <c r="W224" s="106">
        <f t="shared" si="19"/>
        <v>118.80210791253737</v>
      </c>
      <c r="X224" s="182">
        <v>1958</v>
      </c>
      <c r="Y224" s="119">
        <f aca="true" t="shared" si="21" ref="Y224:Y287"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118.80210791253737</v>
      </c>
    </row>
    <row r="225" spans="1:25" ht="12.75">
      <c r="A225" s="107" t="s">
        <v>285</v>
      </c>
      <c r="B225" s="125" t="s">
        <v>279</v>
      </c>
      <c r="C225" s="209" t="s">
        <v>916</v>
      </c>
      <c r="D225" s="106"/>
      <c r="E225" s="108"/>
      <c r="F225" s="106"/>
      <c r="G225" s="34"/>
      <c r="H225" s="106"/>
      <c r="I225" s="106"/>
      <c r="J225" s="34"/>
      <c r="K225" s="34"/>
      <c r="L225" s="34"/>
      <c r="M225" s="35"/>
      <c r="N225" s="35">
        <v>118.72086596038692</v>
      </c>
      <c r="O225" s="34"/>
      <c r="P225" s="34"/>
      <c r="Q225" s="34"/>
      <c r="R225" s="34"/>
      <c r="S225" s="34"/>
      <c r="T225" s="109">
        <f t="shared" si="16"/>
        <v>118.72086596038692</v>
      </c>
      <c r="U225" s="123">
        <f t="shared" si="17"/>
        <v>1</v>
      </c>
      <c r="V225" s="106">
        <f t="shared" si="18"/>
        <v>-1332.156957164333</v>
      </c>
      <c r="W225" s="106">
        <f t="shared" si="19"/>
        <v>118.72086596038692</v>
      </c>
      <c r="X225" s="182"/>
      <c r="Y225" s="119">
        <f t="shared" si="21"/>
        <v>118.72086596038692</v>
      </c>
    </row>
    <row r="226" spans="1:25" ht="12.75">
      <c r="A226" s="107" t="s">
        <v>286</v>
      </c>
      <c r="B226" s="125" t="s">
        <v>280</v>
      </c>
      <c r="C226" s="209" t="s">
        <v>583</v>
      </c>
      <c r="D226" s="106">
        <v>73.36039811419592</v>
      </c>
      <c r="E226" s="108"/>
      <c r="F226" s="106">
        <v>44.73401534526854</v>
      </c>
      <c r="G226" s="34"/>
      <c r="H226" s="106"/>
      <c r="I226" s="106"/>
      <c r="J226" s="34"/>
      <c r="K226" s="34"/>
      <c r="L226" s="34"/>
      <c r="M226" s="35"/>
      <c r="N226" s="35"/>
      <c r="O226" s="34"/>
      <c r="P226" s="34"/>
      <c r="Q226" s="34"/>
      <c r="R226" s="34"/>
      <c r="S226" s="34"/>
      <c r="T226" s="109">
        <f t="shared" si="16"/>
        <v>118.09441345946445</v>
      </c>
      <c r="U226" s="123">
        <f t="shared" si="17"/>
        <v>2</v>
      </c>
      <c r="V226" s="106">
        <f t="shared" si="18"/>
        <v>-1332.7834096652555</v>
      </c>
      <c r="W226" s="106">
        <f t="shared" si="19"/>
        <v>59.047206729732224</v>
      </c>
      <c r="X226" s="182">
        <v>1950</v>
      </c>
      <c r="Y226" s="119">
        <f t="shared" si="21"/>
        <v>118.09441345946445</v>
      </c>
    </row>
    <row r="227" spans="1:25" ht="12.75">
      <c r="A227" s="107" t="s">
        <v>287</v>
      </c>
      <c r="B227" s="125" t="s">
        <v>409</v>
      </c>
      <c r="C227" s="209" t="s">
        <v>1089</v>
      </c>
      <c r="D227" s="106"/>
      <c r="E227" s="108"/>
      <c r="F227" s="106"/>
      <c r="G227" s="34"/>
      <c r="H227" s="106"/>
      <c r="I227" s="106"/>
      <c r="J227" s="34"/>
      <c r="K227" s="34"/>
      <c r="L227" s="34"/>
      <c r="M227" s="35"/>
      <c r="N227" s="35"/>
      <c r="O227" s="34"/>
      <c r="P227" s="34"/>
      <c r="Q227" s="34">
        <v>80.03839122486289</v>
      </c>
      <c r="R227" s="34"/>
      <c r="S227" s="34">
        <v>37.64596273291926</v>
      </c>
      <c r="T227" s="109">
        <f t="shared" si="16"/>
        <v>117.68435395778215</v>
      </c>
      <c r="U227" s="123">
        <f t="shared" si="17"/>
        <v>2</v>
      </c>
      <c r="V227" s="106">
        <f t="shared" si="18"/>
        <v>-1333.1934691669378</v>
      </c>
      <c r="W227" s="106">
        <f t="shared" si="19"/>
        <v>58.842176978891075</v>
      </c>
      <c r="X227" s="182"/>
      <c r="Y227" s="119">
        <f t="shared" si="21"/>
        <v>117.68435395778215</v>
      </c>
    </row>
    <row r="228" spans="1:25" ht="12.75">
      <c r="A228" s="107" t="s">
        <v>288</v>
      </c>
      <c r="B228" s="125" t="s">
        <v>282</v>
      </c>
      <c r="C228" s="209" t="s">
        <v>917</v>
      </c>
      <c r="D228" s="106"/>
      <c r="E228" s="108"/>
      <c r="F228" s="106"/>
      <c r="G228" s="34"/>
      <c r="H228" s="106"/>
      <c r="I228" s="106"/>
      <c r="J228" s="34"/>
      <c r="K228" s="34"/>
      <c r="L228" s="34"/>
      <c r="M228" s="35"/>
      <c r="N228" s="35">
        <v>117.6005227866803</v>
      </c>
      <c r="O228" s="34"/>
      <c r="P228" s="34"/>
      <c r="Q228" s="34"/>
      <c r="R228" s="34"/>
      <c r="S228" s="34"/>
      <c r="T228" s="109">
        <f t="shared" si="16"/>
        <v>117.6005227866803</v>
      </c>
      <c r="U228" s="123">
        <f t="shared" si="17"/>
        <v>1</v>
      </c>
      <c r="V228" s="106">
        <f t="shared" si="18"/>
        <v>-1333.2773003380396</v>
      </c>
      <c r="W228" s="106">
        <f t="shared" si="19"/>
        <v>117.6005227866803</v>
      </c>
      <c r="X228" s="182"/>
      <c r="Y228" s="119">
        <f t="shared" si="21"/>
        <v>117.6005227866803</v>
      </c>
    </row>
    <row r="229" spans="1:25" ht="12.75">
      <c r="A229" s="107" t="s">
        <v>292</v>
      </c>
      <c r="B229" s="125" t="s">
        <v>283</v>
      </c>
      <c r="C229" s="209" t="s">
        <v>918</v>
      </c>
      <c r="D229" s="106"/>
      <c r="E229" s="108"/>
      <c r="F229" s="106"/>
      <c r="G229" s="34"/>
      <c r="H229" s="106"/>
      <c r="I229" s="106"/>
      <c r="J229" s="34"/>
      <c r="K229" s="34"/>
      <c r="L229" s="34"/>
      <c r="M229" s="35"/>
      <c r="N229" s="35">
        <v>117.59090909090908</v>
      </c>
      <c r="O229" s="34"/>
      <c r="P229" s="34"/>
      <c r="Q229" s="34"/>
      <c r="R229" s="34"/>
      <c r="S229" s="34"/>
      <c r="T229" s="109">
        <f t="shared" si="16"/>
        <v>117.59090909090908</v>
      </c>
      <c r="U229" s="123">
        <f t="shared" si="17"/>
        <v>1</v>
      </c>
      <c r="V229" s="106">
        <f t="shared" si="18"/>
        <v>-1333.286914033811</v>
      </c>
      <c r="W229" s="106">
        <f t="shared" si="19"/>
        <v>117.59090909090908</v>
      </c>
      <c r="X229" s="182"/>
      <c r="Y229" s="119">
        <f t="shared" si="21"/>
        <v>117.59090909090908</v>
      </c>
    </row>
    <row r="230" spans="1:25" ht="12.75">
      <c r="A230" s="107" t="s">
        <v>293</v>
      </c>
      <c r="B230" s="125" t="s">
        <v>446</v>
      </c>
      <c r="C230" s="209" t="s">
        <v>900</v>
      </c>
      <c r="D230" s="106"/>
      <c r="E230" s="108"/>
      <c r="F230" s="106"/>
      <c r="G230" s="34"/>
      <c r="H230" s="106"/>
      <c r="I230" s="106"/>
      <c r="J230" s="34"/>
      <c r="K230" s="34"/>
      <c r="L230" s="34">
        <v>65.56609853910052</v>
      </c>
      <c r="M230" s="35"/>
      <c r="N230" s="35"/>
      <c r="O230" s="34"/>
      <c r="P230" s="34"/>
      <c r="Q230" s="34"/>
      <c r="R230" s="34"/>
      <c r="S230" s="34">
        <v>51.931677018633536</v>
      </c>
      <c r="T230" s="109">
        <f t="shared" si="16"/>
        <v>117.49777555773406</v>
      </c>
      <c r="U230" s="123">
        <f t="shared" si="17"/>
        <v>2</v>
      </c>
      <c r="V230" s="106">
        <f t="shared" si="18"/>
        <v>-1333.380047566986</v>
      </c>
      <c r="W230" s="106">
        <f t="shared" si="19"/>
        <v>58.74888777886703</v>
      </c>
      <c r="X230" s="182">
        <v>1959</v>
      </c>
      <c r="Y230" s="119">
        <f t="shared" si="21"/>
        <v>117.49777555773406</v>
      </c>
    </row>
    <row r="231" spans="1:25" ht="12.75">
      <c r="A231" s="107" t="s">
        <v>294</v>
      </c>
      <c r="B231" s="125" t="s">
        <v>284</v>
      </c>
      <c r="C231" s="209" t="s">
        <v>811</v>
      </c>
      <c r="D231" s="106"/>
      <c r="E231" s="108"/>
      <c r="F231" s="106"/>
      <c r="G231" s="34"/>
      <c r="H231" s="106"/>
      <c r="I231" s="106">
        <v>117.3659454374412</v>
      </c>
      <c r="J231" s="34"/>
      <c r="K231" s="34"/>
      <c r="L231" s="34"/>
      <c r="M231" s="35"/>
      <c r="N231" s="35"/>
      <c r="O231" s="34"/>
      <c r="P231" s="34"/>
      <c r="Q231" s="34"/>
      <c r="R231" s="34"/>
      <c r="S231" s="34"/>
      <c r="T231" s="109">
        <f t="shared" si="16"/>
        <v>117.3659454374412</v>
      </c>
      <c r="U231" s="123">
        <f t="shared" si="17"/>
        <v>1</v>
      </c>
      <c r="V231" s="106">
        <f t="shared" si="18"/>
        <v>-1333.5118776872787</v>
      </c>
      <c r="W231" s="106">
        <f t="shared" si="19"/>
        <v>117.3659454374412</v>
      </c>
      <c r="X231" s="182">
        <v>1991</v>
      </c>
      <c r="Y231" s="119">
        <f t="shared" si="21"/>
        <v>117.3659454374412</v>
      </c>
    </row>
    <row r="232" spans="1:25" ht="12.75">
      <c r="A232" s="107" t="s">
        <v>295</v>
      </c>
      <c r="B232" s="125" t="s">
        <v>285</v>
      </c>
      <c r="C232" s="209" t="s">
        <v>1005</v>
      </c>
      <c r="D232" s="106"/>
      <c r="E232" s="108"/>
      <c r="F232" s="106"/>
      <c r="G232" s="34"/>
      <c r="H232" s="106"/>
      <c r="I232" s="106"/>
      <c r="J232" s="34"/>
      <c r="K232" s="34"/>
      <c r="L232" s="34"/>
      <c r="M232" s="35"/>
      <c r="N232" s="35"/>
      <c r="O232" s="34">
        <v>117.206587289315</v>
      </c>
      <c r="P232" s="34"/>
      <c r="Q232" s="34"/>
      <c r="R232" s="34"/>
      <c r="S232" s="34"/>
      <c r="T232" s="109">
        <f t="shared" si="16"/>
        <v>117.206587289315</v>
      </c>
      <c r="U232" s="123">
        <f t="shared" si="17"/>
        <v>1</v>
      </c>
      <c r="V232" s="106">
        <f t="shared" si="18"/>
        <v>-1333.671235835405</v>
      </c>
      <c r="W232" s="106">
        <f t="shared" si="19"/>
        <v>117.206587289315</v>
      </c>
      <c r="X232" s="182">
        <v>1986</v>
      </c>
      <c r="Y232" s="119">
        <f t="shared" si="21"/>
        <v>117.206587289315</v>
      </c>
    </row>
    <row r="233" spans="1:25" ht="12.75">
      <c r="A233" s="107" t="s">
        <v>296</v>
      </c>
      <c r="B233" s="125" t="s">
        <v>286</v>
      </c>
      <c r="C233" s="209" t="s">
        <v>1006</v>
      </c>
      <c r="D233" s="106"/>
      <c r="E233" s="108"/>
      <c r="F233" s="106"/>
      <c r="G233" s="34"/>
      <c r="H233" s="106"/>
      <c r="I233" s="106"/>
      <c r="J233" s="34"/>
      <c r="K233" s="34"/>
      <c r="L233" s="34"/>
      <c r="M233" s="35"/>
      <c r="N233" s="35"/>
      <c r="O233" s="34">
        <v>116.79495073891626</v>
      </c>
      <c r="P233" s="34"/>
      <c r="Q233" s="34"/>
      <c r="R233" s="34"/>
      <c r="S233" s="34"/>
      <c r="T233" s="109">
        <f t="shared" si="16"/>
        <v>116.79495073891626</v>
      </c>
      <c r="U233" s="123">
        <f t="shared" si="17"/>
        <v>1</v>
      </c>
      <c r="V233" s="106">
        <f t="shared" si="18"/>
        <v>-1334.0828723858037</v>
      </c>
      <c r="W233" s="106">
        <f t="shared" si="19"/>
        <v>116.79495073891626</v>
      </c>
      <c r="X233" s="182">
        <v>1980</v>
      </c>
      <c r="Y233" s="119">
        <f t="shared" si="21"/>
        <v>116.79495073891626</v>
      </c>
    </row>
    <row r="234" spans="1:25" ht="12.75">
      <c r="A234" s="107" t="s">
        <v>297</v>
      </c>
      <c r="B234" s="125" t="s">
        <v>287</v>
      </c>
      <c r="C234" s="209" t="s">
        <v>1007</v>
      </c>
      <c r="D234" s="106"/>
      <c r="E234" s="108"/>
      <c r="F234" s="106"/>
      <c r="G234" s="34"/>
      <c r="H234" s="106"/>
      <c r="I234" s="106"/>
      <c r="J234" s="34"/>
      <c r="K234" s="34"/>
      <c r="L234" s="34"/>
      <c r="M234" s="35"/>
      <c r="N234" s="35"/>
      <c r="O234" s="34">
        <v>116.76669744536781</v>
      </c>
      <c r="P234" s="34"/>
      <c r="Q234" s="34"/>
      <c r="R234" s="34"/>
      <c r="S234" s="34"/>
      <c r="T234" s="109">
        <f t="shared" si="16"/>
        <v>116.76669744536781</v>
      </c>
      <c r="U234" s="123">
        <f t="shared" si="17"/>
        <v>1</v>
      </c>
      <c r="V234" s="106">
        <f t="shared" si="18"/>
        <v>-1334.1111256793522</v>
      </c>
      <c r="W234" s="106">
        <f t="shared" si="19"/>
        <v>116.76669744536781</v>
      </c>
      <c r="X234" s="182">
        <v>1972</v>
      </c>
      <c r="Y234" s="119">
        <f t="shared" si="21"/>
        <v>116.76669744536781</v>
      </c>
    </row>
    <row r="235" spans="1:25" ht="12.75">
      <c r="A235" s="107" t="s">
        <v>298</v>
      </c>
      <c r="B235" s="125" t="s">
        <v>288</v>
      </c>
      <c r="C235" s="209" t="s">
        <v>1036</v>
      </c>
      <c r="D235" s="106"/>
      <c r="E235" s="108"/>
      <c r="F235" s="106"/>
      <c r="G235" s="34"/>
      <c r="H235" s="106"/>
      <c r="I235" s="106"/>
      <c r="J235" s="34"/>
      <c r="K235" s="34"/>
      <c r="L235" s="34"/>
      <c r="M235" s="35"/>
      <c r="N235" s="35"/>
      <c r="O235" s="34">
        <v>116.7243500999846</v>
      </c>
      <c r="P235" s="34"/>
      <c r="Q235" s="34"/>
      <c r="R235" s="34"/>
      <c r="S235" s="34"/>
      <c r="T235" s="109">
        <f t="shared" si="16"/>
        <v>116.7243500999846</v>
      </c>
      <c r="U235" s="123">
        <f t="shared" si="17"/>
        <v>1</v>
      </c>
      <c r="V235" s="106">
        <f t="shared" si="18"/>
        <v>-1334.1534730247354</v>
      </c>
      <c r="W235" s="106">
        <f t="shared" si="19"/>
        <v>116.7243500999846</v>
      </c>
      <c r="X235" s="182">
        <v>1990</v>
      </c>
      <c r="Y235" s="119">
        <f t="shared" si="21"/>
        <v>116.7243500999846</v>
      </c>
    </row>
    <row r="236" spans="1:25" ht="12.75">
      <c r="A236" s="107" t="s">
        <v>299</v>
      </c>
      <c r="B236" s="125" t="s">
        <v>292</v>
      </c>
      <c r="C236" s="209" t="s">
        <v>696</v>
      </c>
      <c r="D236" s="106"/>
      <c r="E236" s="108"/>
      <c r="F236" s="106">
        <v>51.89514066496164</v>
      </c>
      <c r="G236" s="34"/>
      <c r="H236" s="106">
        <v>64.42592592592592</v>
      </c>
      <c r="I236" s="106"/>
      <c r="J236" s="34"/>
      <c r="K236" s="34"/>
      <c r="L236" s="34"/>
      <c r="M236" s="35"/>
      <c r="N236" s="35"/>
      <c r="O236" s="34"/>
      <c r="P236" s="34"/>
      <c r="Q236" s="34"/>
      <c r="R236" s="34"/>
      <c r="S236" s="34"/>
      <c r="T236" s="109">
        <f t="shared" si="16"/>
        <v>116.32106659088757</v>
      </c>
      <c r="U236" s="123">
        <f t="shared" si="17"/>
        <v>2</v>
      </c>
      <c r="V236" s="106">
        <f t="shared" si="18"/>
        <v>-1334.5567565338324</v>
      </c>
      <c r="W236" s="106">
        <f t="shared" si="19"/>
        <v>58.160533295443784</v>
      </c>
      <c r="X236" s="182">
        <v>1975</v>
      </c>
      <c r="Y236" s="119">
        <f t="shared" si="21"/>
        <v>116.32106659088757</v>
      </c>
    </row>
    <row r="237" spans="1:25" ht="12.75">
      <c r="A237" s="107" t="s">
        <v>300</v>
      </c>
      <c r="B237" s="125" t="s">
        <v>293</v>
      </c>
      <c r="C237" s="209" t="s">
        <v>1009</v>
      </c>
      <c r="D237" s="106"/>
      <c r="E237" s="108"/>
      <c r="F237" s="106"/>
      <c r="G237" s="34"/>
      <c r="H237" s="106"/>
      <c r="I237" s="106"/>
      <c r="J237" s="34"/>
      <c r="K237" s="34"/>
      <c r="L237" s="34"/>
      <c r="M237" s="35"/>
      <c r="N237" s="35"/>
      <c r="O237" s="34">
        <v>115.80249733516065</v>
      </c>
      <c r="P237" s="34"/>
      <c r="Q237" s="34"/>
      <c r="R237" s="34"/>
      <c r="S237" s="34"/>
      <c r="T237" s="109">
        <f t="shared" si="16"/>
        <v>115.80249733516065</v>
      </c>
      <c r="U237" s="123">
        <f t="shared" si="17"/>
        <v>1</v>
      </c>
      <c r="V237" s="106">
        <f t="shared" si="18"/>
        <v>-1335.0753257895592</v>
      </c>
      <c r="W237" s="106">
        <f t="shared" si="19"/>
        <v>115.80249733516065</v>
      </c>
      <c r="X237" s="182">
        <v>1959</v>
      </c>
      <c r="Y237" s="119">
        <f t="shared" si="21"/>
        <v>115.80249733516065</v>
      </c>
    </row>
    <row r="238" spans="1:25" ht="12.75">
      <c r="A238" s="107" t="s">
        <v>301</v>
      </c>
      <c r="B238" s="125" t="s">
        <v>294</v>
      </c>
      <c r="C238" s="209" t="s">
        <v>1010</v>
      </c>
      <c r="D238" s="106"/>
      <c r="E238" s="108"/>
      <c r="F238" s="106"/>
      <c r="G238" s="34"/>
      <c r="H238" s="106"/>
      <c r="I238" s="106"/>
      <c r="J238" s="34"/>
      <c r="K238" s="34"/>
      <c r="L238" s="34"/>
      <c r="M238" s="35"/>
      <c r="N238" s="35"/>
      <c r="O238" s="34">
        <v>115.76103500761036</v>
      </c>
      <c r="P238" s="34"/>
      <c r="Q238" s="34"/>
      <c r="R238" s="34"/>
      <c r="S238" s="34"/>
      <c r="T238" s="109">
        <f t="shared" si="16"/>
        <v>115.76103500761036</v>
      </c>
      <c r="U238" s="123">
        <f t="shared" si="17"/>
        <v>1</v>
      </c>
      <c r="V238" s="106">
        <f t="shared" si="18"/>
        <v>-1335.1167881171095</v>
      </c>
      <c r="W238" s="106">
        <f t="shared" si="19"/>
        <v>115.76103500761036</v>
      </c>
      <c r="X238" s="182">
        <v>1973</v>
      </c>
      <c r="Y238" s="119">
        <f t="shared" si="21"/>
        <v>115.76103500761036</v>
      </c>
    </row>
    <row r="239" spans="1:25" ht="12.75">
      <c r="A239" s="107" t="s">
        <v>302</v>
      </c>
      <c r="B239" s="125" t="s">
        <v>295</v>
      </c>
      <c r="C239" s="209" t="s">
        <v>812</v>
      </c>
      <c r="D239" s="106"/>
      <c r="E239" s="108"/>
      <c r="F239" s="106"/>
      <c r="G239" s="34"/>
      <c r="H239" s="106"/>
      <c r="I239" s="106">
        <v>115.74468085106383</v>
      </c>
      <c r="J239" s="34"/>
      <c r="K239" s="34"/>
      <c r="L239" s="34"/>
      <c r="M239" s="35"/>
      <c r="N239" s="35"/>
      <c r="O239" s="34"/>
      <c r="P239" s="34"/>
      <c r="Q239" s="34"/>
      <c r="R239" s="34"/>
      <c r="S239" s="34"/>
      <c r="T239" s="109">
        <f t="shared" si="16"/>
        <v>115.74468085106383</v>
      </c>
      <c r="U239" s="123">
        <f t="shared" si="17"/>
        <v>1</v>
      </c>
      <c r="V239" s="106">
        <f t="shared" si="18"/>
        <v>-1335.1331422736562</v>
      </c>
      <c r="W239" s="106">
        <f t="shared" si="19"/>
        <v>115.74468085106383</v>
      </c>
      <c r="X239" s="182">
        <v>1977</v>
      </c>
      <c r="Y239" s="119">
        <f t="shared" si="21"/>
        <v>115.74468085106383</v>
      </c>
    </row>
    <row r="240" spans="1:25" ht="12.75">
      <c r="A240" s="107" t="s">
        <v>303</v>
      </c>
      <c r="B240" s="125" t="s">
        <v>296</v>
      </c>
      <c r="C240" s="209" t="s">
        <v>1011</v>
      </c>
      <c r="D240" s="106"/>
      <c r="E240" s="108"/>
      <c r="F240" s="106"/>
      <c r="G240" s="34"/>
      <c r="H240" s="106"/>
      <c r="I240" s="106"/>
      <c r="J240" s="34"/>
      <c r="K240" s="34"/>
      <c r="L240" s="34"/>
      <c r="M240" s="35"/>
      <c r="N240" s="35"/>
      <c r="O240" s="34">
        <v>115.56804374240583</v>
      </c>
      <c r="P240" s="34"/>
      <c r="Q240" s="34"/>
      <c r="R240" s="34"/>
      <c r="S240" s="34"/>
      <c r="T240" s="109">
        <f t="shared" si="16"/>
        <v>115.56804374240583</v>
      </c>
      <c r="U240" s="123">
        <f t="shared" si="17"/>
        <v>1</v>
      </c>
      <c r="V240" s="106">
        <f t="shared" si="18"/>
        <v>-1335.3097793823142</v>
      </c>
      <c r="W240" s="106">
        <f t="shared" si="19"/>
        <v>115.56804374240583</v>
      </c>
      <c r="X240" s="182">
        <v>2000</v>
      </c>
      <c r="Y240" s="119">
        <f t="shared" si="21"/>
        <v>115.56804374240583</v>
      </c>
    </row>
    <row r="241" spans="1:25" ht="12.75">
      <c r="A241" s="107" t="s">
        <v>304</v>
      </c>
      <c r="B241" s="125" t="s">
        <v>297</v>
      </c>
      <c r="C241" s="209" t="s">
        <v>1012</v>
      </c>
      <c r="D241" s="106"/>
      <c r="E241" s="108"/>
      <c r="F241" s="106"/>
      <c r="G241" s="34"/>
      <c r="H241" s="106"/>
      <c r="I241" s="106"/>
      <c r="J241" s="34"/>
      <c r="K241" s="34"/>
      <c r="L241" s="34"/>
      <c r="M241" s="35"/>
      <c r="N241" s="35"/>
      <c r="O241" s="34">
        <v>115.32111481369282</v>
      </c>
      <c r="P241" s="34"/>
      <c r="Q241" s="34"/>
      <c r="R241" s="34"/>
      <c r="S241" s="34"/>
      <c r="T241" s="109">
        <f t="shared" si="16"/>
        <v>115.32111481369282</v>
      </c>
      <c r="U241" s="123">
        <f t="shared" si="17"/>
        <v>1</v>
      </c>
      <c r="V241" s="106">
        <f t="shared" si="18"/>
        <v>-1335.5567083110273</v>
      </c>
      <c r="W241" s="106">
        <f t="shared" si="19"/>
        <v>115.32111481369282</v>
      </c>
      <c r="X241" s="182">
        <v>1999</v>
      </c>
      <c r="Y241" s="119">
        <f t="shared" si="21"/>
        <v>115.32111481369282</v>
      </c>
    </row>
    <row r="242" spans="1:25" ht="12.75">
      <c r="A242" s="107" t="s">
        <v>305</v>
      </c>
      <c r="B242" s="125" t="s">
        <v>373</v>
      </c>
      <c r="C242" s="209" t="s">
        <v>804</v>
      </c>
      <c r="D242" s="106"/>
      <c r="E242" s="108"/>
      <c r="F242" s="106"/>
      <c r="G242" s="34"/>
      <c r="H242" s="106">
        <v>25.074074074074073</v>
      </c>
      <c r="I242" s="106"/>
      <c r="J242" s="34">
        <v>69.27812195236626</v>
      </c>
      <c r="K242" s="34"/>
      <c r="L242" s="34"/>
      <c r="M242" s="35"/>
      <c r="N242" s="35"/>
      <c r="O242" s="34"/>
      <c r="P242" s="34"/>
      <c r="Q242" s="34"/>
      <c r="R242" s="34"/>
      <c r="S242" s="34">
        <v>20.875776397515526</v>
      </c>
      <c r="T242" s="109">
        <f t="shared" si="16"/>
        <v>115.22797242395586</v>
      </c>
      <c r="U242" s="123">
        <f t="shared" si="17"/>
        <v>3</v>
      </c>
      <c r="V242" s="106">
        <f t="shared" si="18"/>
        <v>-1335.649850700764</v>
      </c>
      <c r="W242" s="106">
        <f t="shared" si="19"/>
        <v>38.40932414131862</v>
      </c>
      <c r="X242" s="182">
        <v>2004</v>
      </c>
      <c r="Y242" s="119">
        <f t="shared" si="21"/>
        <v>115.22797242395586</v>
      </c>
    </row>
    <row r="243" spans="1:25" ht="12.75">
      <c r="A243" s="107" t="s">
        <v>306</v>
      </c>
      <c r="B243" s="125" t="s">
        <v>427</v>
      </c>
      <c r="C243" s="209" t="s">
        <v>1090</v>
      </c>
      <c r="D243" s="106"/>
      <c r="E243" s="108"/>
      <c r="F243" s="106"/>
      <c r="G243" s="34"/>
      <c r="H243" s="106"/>
      <c r="I243" s="106"/>
      <c r="J243" s="34"/>
      <c r="K243" s="34"/>
      <c r="L243" s="34"/>
      <c r="M243" s="35"/>
      <c r="N243" s="35"/>
      <c r="O243" s="34"/>
      <c r="P243" s="34"/>
      <c r="Q243" s="34">
        <v>73.89579524680073</v>
      </c>
      <c r="R243" s="34"/>
      <c r="S243" s="34">
        <v>40.75155279503105</v>
      </c>
      <c r="T243" s="109">
        <f t="shared" si="16"/>
        <v>114.64734804183178</v>
      </c>
      <c r="U243" s="123">
        <f t="shared" si="17"/>
        <v>2</v>
      </c>
      <c r="V243" s="106">
        <f t="shared" si="18"/>
        <v>-1336.2304750828882</v>
      </c>
      <c r="W243" s="106">
        <f t="shared" si="19"/>
        <v>57.32367402091589</v>
      </c>
      <c r="X243" s="182"/>
      <c r="Y243" s="119">
        <f t="shared" si="21"/>
        <v>114.64734804183178</v>
      </c>
    </row>
    <row r="244" spans="1:25" ht="12.75">
      <c r="A244" s="107" t="s">
        <v>307</v>
      </c>
      <c r="B244" s="125" t="s">
        <v>298</v>
      </c>
      <c r="C244" s="209" t="s">
        <v>814</v>
      </c>
      <c r="D244" s="106"/>
      <c r="E244" s="108"/>
      <c r="F244" s="106"/>
      <c r="G244" s="34"/>
      <c r="H244" s="106"/>
      <c r="I244" s="106">
        <v>112.78350515463917</v>
      </c>
      <c r="J244" s="34"/>
      <c r="K244" s="34"/>
      <c r="L244" s="34"/>
      <c r="M244" s="35"/>
      <c r="N244" s="35"/>
      <c r="O244" s="34"/>
      <c r="P244" s="34"/>
      <c r="Q244" s="34"/>
      <c r="R244" s="34"/>
      <c r="S244" s="34"/>
      <c r="T244" s="109">
        <f t="shared" si="16"/>
        <v>112.78350515463917</v>
      </c>
      <c r="U244" s="123">
        <f t="shared" si="17"/>
        <v>1</v>
      </c>
      <c r="V244" s="106">
        <f t="shared" si="18"/>
        <v>-1338.0943179700807</v>
      </c>
      <c r="W244" s="106">
        <f t="shared" si="19"/>
        <v>112.78350515463917</v>
      </c>
      <c r="X244" s="182">
        <v>1997</v>
      </c>
      <c r="Y244" s="119">
        <f t="shared" si="21"/>
        <v>112.78350515463917</v>
      </c>
    </row>
    <row r="245" spans="1:25" ht="12.75">
      <c r="A245" s="107" t="s">
        <v>308</v>
      </c>
      <c r="B245" s="125" t="s">
        <v>299</v>
      </c>
      <c r="C245" s="209" t="s">
        <v>1014</v>
      </c>
      <c r="D245" s="106"/>
      <c r="E245" s="108"/>
      <c r="F245" s="106"/>
      <c r="G245" s="34"/>
      <c r="H245" s="106"/>
      <c r="I245" s="106"/>
      <c r="J245" s="34"/>
      <c r="K245" s="34"/>
      <c r="L245" s="34"/>
      <c r="M245" s="35"/>
      <c r="N245" s="35"/>
      <c r="O245" s="34">
        <v>112.38276670574443</v>
      </c>
      <c r="P245" s="34"/>
      <c r="Q245" s="34"/>
      <c r="R245" s="34"/>
      <c r="S245" s="34"/>
      <c r="T245" s="109">
        <f t="shared" si="16"/>
        <v>112.38276670574443</v>
      </c>
      <c r="U245" s="123">
        <f t="shared" si="17"/>
        <v>1</v>
      </c>
      <c r="V245" s="106">
        <f t="shared" si="18"/>
        <v>-1338.4950564189755</v>
      </c>
      <c r="W245" s="106">
        <f t="shared" si="19"/>
        <v>112.38276670574443</v>
      </c>
      <c r="X245" s="182">
        <v>1976</v>
      </c>
      <c r="Y245" s="119">
        <f t="shared" si="21"/>
        <v>112.38276670574443</v>
      </c>
    </row>
    <row r="246" spans="1:25" ht="12.75">
      <c r="A246" s="107" t="s">
        <v>309</v>
      </c>
      <c r="B246" s="125" t="s">
        <v>300</v>
      </c>
      <c r="C246" s="209" t="s">
        <v>742</v>
      </c>
      <c r="D246" s="106"/>
      <c r="E246" s="108"/>
      <c r="F246" s="106">
        <v>29.13299232736573</v>
      </c>
      <c r="G246" s="34"/>
      <c r="H246" s="106"/>
      <c r="I246" s="106">
        <v>82.82245827010621</v>
      </c>
      <c r="J246" s="34"/>
      <c r="K246" s="34"/>
      <c r="L246" s="34"/>
      <c r="M246" s="35"/>
      <c r="N246" s="35"/>
      <c r="O246" s="34"/>
      <c r="P246" s="34"/>
      <c r="Q246" s="34"/>
      <c r="R246" s="34"/>
      <c r="S246" s="34"/>
      <c r="T246" s="109">
        <f t="shared" si="16"/>
        <v>111.95545059747194</v>
      </c>
      <c r="U246" s="123">
        <f t="shared" si="17"/>
        <v>2</v>
      </c>
      <c r="V246" s="106">
        <f t="shared" si="18"/>
        <v>-1338.922372527248</v>
      </c>
      <c r="W246" s="106">
        <f t="shared" si="19"/>
        <v>55.97772529873597</v>
      </c>
      <c r="X246" s="182">
        <v>1993</v>
      </c>
      <c r="Y246" s="119">
        <f t="shared" si="21"/>
        <v>111.95545059747194</v>
      </c>
    </row>
    <row r="247" spans="1:25" ht="12.75">
      <c r="A247" s="107" t="s">
        <v>310</v>
      </c>
      <c r="B247" s="125" t="s">
        <v>301</v>
      </c>
      <c r="C247" s="209" t="s">
        <v>737</v>
      </c>
      <c r="D247" s="106"/>
      <c r="E247" s="108"/>
      <c r="F247" s="106">
        <v>33.48081841432225</v>
      </c>
      <c r="G247" s="34"/>
      <c r="H247" s="106"/>
      <c r="I247" s="106"/>
      <c r="J247" s="34">
        <v>78.17430371058552</v>
      </c>
      <c r="K247" s="34"/>
      <c r="L247" s="34"/>
      <c r="M247" s="35"/>
      <c r="N247" s="35"/>
      <c r="O247" s="34"/>
      <c r="P247" s="34"/>
      <c r="Q247" s="34"/>
      <c r="R247" s="34"/>
      <c r="S247" s="34"/>
      <c r="T247" s="109">
        <f t="shared" si="16"/>
        <v>111.65512212490776</v>
      </c>
      <c r="U247" s="123">
        <f t="shared" si="17"/>
        <v>2</v>
      </c>
      <c r="V247" s="106">
        <f t="shared" si="18"/>
        <v>-1339.222700999812</v>
      </c>
      <c r="W247" s="106">
        <f t="shared" si="19"/>
        <v>55.82756106245388</v>
      </c>
      <c r="X247" s="182">
        <v>2002</v>
      </c>
      <c r="Y247" s="119">
        <f t="shared" si="21"/>
        <v>111.65512212490776</v>
      </c>
    </row>
    <row r="248" spans="1:25" ht="12.75">
      <c r="A248" s="107" t="s">
        <v>311</v>
      </c>
      <c r="B248" s="125" t="s">
        <v>302</v>
      </c>
      <c r="C248" s="209" t="s">
        <v>796</v>
      </c>
      <c r="D248" s="106"/>
      <c r="E248" s="108"/>
      <c r="F248" s="106"/>
      <c r="G248" s="34"/>
      <c r="H248" s="106">
        <v>45.907407407407405</v>
      </c>
      <c r="I248" s="106">
        <v>65.1472191930207</v>
      </c>
      <c r="J248" s="34"/>
      <c r="K248" s="34"/>
      <c r="L248" s="34"/>
      <c r="M248" s="35"/>
      <c r="N248" s="35"/>
      <c r="O248" s="34"/>
      <c r="P248" s="34"/>
      <c r="Q248" s="34"/>
      <c r="R248" s="34"/>
      <c r="S248" s="34"/>
      <c r="T248" s="109">
        <f t="shared" si="16"/>
        <v>111.05462660042811</v>
      </c>
      <c r="U248" s="123">
        <f t="shared" si="17"/>
        <v>2</v>
      </c>
      <c r="V248" s="106">
        <f t="shared" si="18"/>
        <v>-1339.823196524292</v>
      </c>
      <c r="W248" s="106">
        <f t="shared" si="19"/>
        <v>55.527313300214054</v>
      </c>
      <c r="X248" s="182">
        <v>1940</v>
      </c>
      <c r="Y248" s="119">
        <f t="shared" si="21"/>
        <v>111.05462660042811</v>
      </c>
    </row>
    <row r="249" spans="1:25" ht="12.75">
      <c r="A249" s="107" t="s">
        <v>312</v>
      </c>
      <c r="B249" s="125" t="s">
        <v>303</v>
      </c>
      <c r="C249" s="209" t="s">
        <v>817</v>
      </c>
      <c r="D249" s="106"/>
      <c r="E249" s="108"/>
      <c r="F249" s="106"/>
      <c r="G249" s="34"/>
      <c r="H249" s="106"/>
      <c r="I249" s="106">
        <v>110.63047285464097</v>
      </c>
      <c r="J249" s="34"/>
      <c r="K249" s="34"/>
      <c r="L249" s="34"/>
      <c r="M249" s="35"/>
      <c r="N249" s="35"/>
      <c r="O249" s="34"/>
      <c r="P249" s="34"/>
      <c r="Q249" s="34"/>
      <c r="R249" s="34"/>
      <c r="S249" s="34"/>
      <c r="T249" s="109">
        <f t="shared" si="16"/>
        <v>110.63047285464097</v>
      </c>
      <c r="U249" s="123">
        <f t="shared" si="17"/>
        <v>1</v>
      </c>
      <c r="V249" s="106">
        <f t="shared" si="18"/>
        <v>-1340.247350270079</v>
      </c>
      <c r="W249" s="106">
        <f t="shared" si="19"/>
        <v>110.63047285464097</v>
      </c>
      <c r="X249" s="182">
        <v>1996</v>
      </c>
      <c r="Y249" s="119">
        <f t="shared" si="21"/>
        <v>110.63047285464097</v>
      </c>
    </row>
    <row r="250" spans="1:25" ht="12.75">
      <c r="A250" s="107" t="s">
        <v>313</v>
      </c>
      <c r="B250" s="125" t="s">
        <v>304</v>
      </c>
      <c r="C250" s="209" t="s">
        <v>1015</v>
      </c>
      <c r="D250" s="106"/>
      <c r="E250" s="108"/>
      <c r="F250" s="106"/>
      <c r="G250" s="34"/>
      <c r="H250" s="106"/>
      <c r="I250" s="106"/>
      <c r="J250" s="34"/>
      <c r="K250" s="34"/>
      <c r="L250" s="34"/>
      <c r="M250" s="35"/>
      <c r="N250" s="35"/>
      <c r="O250" s="34">
        <v>110.56464342086383</v>
      </c>
      <c r="P250" s="34"/>
      <c r="Q250" s="34"/>
      <c r="R250" s="34"/>
      <c r="S250" s="34"/>
      <c r="T250" s="109">
        <f t="shared" si="16"/>
        <v>110.56464342086383</v>
      </c>
      <c r="U250" s="123">
        <f t="shared" si="17"/>
        <v>1</v>
      </c>
      <c r="V250" s="106">
        <f t="shared" si="18"/>
        <v>-1340.3131797038561</v>
      </c>
      <c r="W250" s="106">
        <f t="shared" si="19"/>
        <v>110.56464342086383</v>
      </c>
      <c r="X250" s="182">
        <v>1978</v>
      </c>
      <c r="Y250" s="119">
        <f t="shared" si="21"/>
        <v>110.56464342086383</v>
      </c>
    </row>
    <row r="251" spans="1:25" ht="12.75">
      <c r="A251" s="107" t="s">
        <v>314</v>
      </c>
      <c r="B251" s="125" t="s">
        <v>305</v>
      </c>
      <c r="C251" s="209" t="s">
        <v>819</v>
      </c>
      <c r="D251" s="106"/>
      <c r="E251" s="108"/>
      <c r="F251" s="106"/>
      <c r="G251" s="34"/>
      <c r="H251" s="106"/>
      <c r="I251" s="106">
        <v>110.39301310043668</v>
      </c>
      <c r="J251" s="34"/>
      <c r="K251" s="34"/>
      <c r="L251" s="34"/>
      <c r="M251" s="35"/>
      <c r="N251" s="35"/>
      <c r="O251" s="34"/>
      <c r="P251" s="34"/>
      <c r="Q251" s="34"/>
      <c r="R251" s="34"/>
      <c r="S251" s="34"/>
      <c r="T251" s="109">
        <f t="shared" si="16"/>
        <v>110.39301310043668</v>
      </c>
      <c r="U251" s="123">
        <f t="shared" si="17"/>
        <v>1</v>
      </c>
      <c r="V251" s="106">
        <f t="shared" si="18"/>
        <v>-1340.4848100242832</v>
      </c>
      <c r="W251" s="106">
        <f t="shared" si="19"/>
        <v>110.39301310043668</v>
      </c>
      <c r="X251" s="182">
        <v>1990</v>
      </c>
      <c r="Y251" s="119">
        <f t="shared" si="21"/>
        <v>110.39301310043668</v>
      </c>
    </row>
    <row r="252" spans="1:25" ht="12.75">
      <c r="A252" s="107" t="s">
        <v>315</v>
      </c>
      <c r="B252" s="125" t="s">
        <v>306</v>
      </c>
      <c r="C252" s="209" t="s">
        <v>1016</v>
      </c>
      <c r="D252" s="106"/>
      <c r="E252" s="108"/>
      <c r="F252" s="106"/>
      <c r="G252" s="34"/>
      <c r="H252" s="106"/>
      <c r="I252" s="106"/>
      <c r="J252" s="34"/>
      <c r="K252" s="34"/>
      <c r="L252" s="34"/>
      <c r="M252" s="35"/>
      <c r="N252" s="35"/>
      <c r="O252" s="34">
        <v>110.13706453455168</v>
      </c>
      <c r="P252" s="34"/>
      <c r="Q252" s="34"/>
      <c r="R252" s="34"/>
      <c r="S252" s="34"/>
      <c r="T252" s="109">
        <f t="shared" si="16"/>
        <v>110.13706453455168</v>
      </c>
      <c r="U252" s="123">
        <f t="shared" si="17"/>
        <v>1</v>
      </c>
      <c r="V252" s="106">
        <f t="shared" si="18"/>
        <v>-1340.7407585901683</v>
      </c>
      <c r="W252" s="106">
        <f t="shared" si="19"/>
        <v>110.13706453455168</v>
      </c>
      <c r="X252" s="182">
        <v>1982</v>
      </c>
      <c r="Y252" s="119">
        <f t="shared" si="21"/>
        <v>110.13706453455168</v>
      </c>
    </row>
    <row r="253" spans="1:25" ht="12.75">
      <c r="A253" s="107" t="s">
        <v>316</v>
      </c>
      <c r="B253" s="125" t="s">
        <v>307</v>
      </c>
      <c r="C253" s="209" t="s">
        <v>820</v>
      </c>
      <c r="D253" s="106"/>
      <c r="E253" s="108"/>
      <c r="F253" s="106"/>
      <c r="G253" s="34"/>
      <c r="H253" s="106"/>
      <c r="I253" s="106">
        <v>109.61038961038959</v>
      </c>
      <c r="J253" s="34"/>
      <c r="K253" s="34"/>
      <c r="L253" s="34"/>
      <c r="M253" s="35"/>
      <c r="N253" s="35"/>
      <c r="O253" s="34"/>
      <c r="P253" s="34"/>
      <c r="Q253" s="34"/>
      <c r="R253" s="34"/>
      <c r="S253" s="34"/>
      <c r="T253" s="109">
        <f t="shared" si="16"/>
        <v>109.61038961038959</v>
      </c>
      <c r="U253" s="123">
        <f t="shared" si="17"/>
        <v>1</v>
      </c>
      <c r="V253" s="106">
        <f t="shared" si="18"/>
        <v>-1341.2674335143304</v>
      </c>
      <c r="W253" s="106">
        <f t="shared" si="19"/>
        <v>109.61038961038959</v>
      </c>
      <c r="X253" s="182">
        <v>1978</v>
      </c>
      <c r="Y253" s="119">
        <f t="shared" si="21"/>
        <v>109.61038961038959</v>
      </c>
    </row>
    <row r="254" spans="1:25" ht="12.75">
      <c r="A254" s="107" t="s">
        <v>317</v>
      </c>
      <c r="B254" s="125" t="s">
        <v>309</v>
      </c>
      <c r="C254" s="209" t="s">
        <v>821</v>
      </c>
      <c r="D254" s="106"/>
      <c r="E254" s="108"/>
      <c r="F254" s="106"/>
      <c r="G254" s="34"/>
      <c r="H254" s="106"/>
      <c r="I254" s="106">
        <v>108.61301369863013</v>
      </c>
      <c r="J254" s="34"/>
      <c r="K254" s="34"/>
      <c r="L254" s="34"/>
      <c r="M254" s="35"/>
      <c r="N254" s="35"/>
      <c r="O254" s="34"/>
      <c r="P254" s="34"/>
      <c r="Q254" s="34"/>
      <c r="R254" s="34"/>
      <c r="S254" s="34"/>
      <c r="T254" s="109">
        <f t="shared" si="16"/>
        <v>108.61301369863013</v>
      </c>
      <c r="U254" s="123">
        <f t="shared" si="17"/>
        <v>1</v>
      </c>
      <c r="V254" s="106">
        <f t="shared" si="18"/>
        <v>-1342.2648094260899</v>
      </c>
      <c r="W254" s="106">
        <f t="shared" si="19"/>
        <v>108.61301369863013</v>
      </c>
      <c r="X254" s="182">
        <v>1975</v>
      </c>
      <c r="Y254" s="119">
        <f t="shared" si="21"/>
        <v>108.61301369863013</v>
      </c>
    </row>
    <row r="255" spans="1:25" ht="12.75">
      <c r="A255" s="107" t="s">
        <v>318</v>
      </c>
      <c r="B255" s="125" t="s">
        <v>310</v>
      </c>
      <c r="C255" s="209" t="s">
        <v>713</v>
      </c>
      <c r="D255" s="106"/>
      <c r="E255" s="108"/>
      <c r="F255" s="106">
        <v>46.78005115089514</v>
      </c>
      <c r="G255" s="34"/>
      <c r="H255" s="106">
        <v>61.64814814814815</v>
      </c>
      <c r="I255" s="106"/>
      <c r="J255" s="34"/>
      <c r="K255" s="34"/>
      <c r="L255" s="34"/>
      <c r="M255" s="35"/>
      <c r="N255" s="35"/>
      <c r="O255" s="34"/>
      <c r="P255" s="34"/>
      <c r="Q255" s="34"/>
      <c r="R255" s="34"/>
      <c r="S255" s="34"/>
      <c r="T255" s="109">
        <f t="shared" si="16"/>
        <v>108.42819929904329</v>
      </c>
      <c r="U255" s="123">
        <f t="shared" si="17"/>
        <v>2</v>
      </c>
      <c r="V255" s="106">
        <f t="shared" si="18"/>
        <v>-1342.4496238256766</v>
      </c>
      <c r="W255" s="106">
        <f t="shared" si="19"/>
        <v>54.21409964952164</v>
      </c>
      <c r="X255" s="182">
        <v>1946</v>
      </c>
      <c r="Y255" s="119">
        <f t="shared" si="21"/>
        <v>108.42819929904329</v>
      </c>
    </row>
    <row r="256" spans="1:25" ht="12.75">
      <c r="A256" s="107" t="s">
        <v>319</v>
      </c>
      <c r="B256" s="125" t="s">
        <v>311</v>
      </c>
      <c r="C256" s="209" t="s">
        <v>699</v>
      </c>
      <c r="D256" s="106"/>
      <c r="E256" s="108"/>
      <c r="F256" s="106">
        <v>50.87212276214834</v>
      </c>
      <c r="G256" s="34"/>
      <c r="H256" s="106">
        <v>57.481481481481474</v>
      </c>
      <c r="I256" s="106"/>
      <c r="J256" s="34"/>
      <c r="K256" s="34"/>
      <c r="L256" s="34"/>
      <c r="M256" s="35"/>
      <c r="N256" s="35"/>
      <c r="O256" s="34"/>
      <c r="P256" s="34"/>
      <c r="Q256" s="34"/>
      <c r="R256" s="34"/>
      <c r="S256" s="34"/>
      <c r="T256" s="109">
        <f t="shared" si="16"/>
        <v>108.3536042436298</v>
      </c>
      <c r="U256" s="123">
        <f t="shared" si="17"/>
        <v>2</v>
      </c>
      <c r="V256" s="106">
        <f t="shared" si="18"/>
        <v>-1342.52421888109</v>
      </c>
      <c r="W256" s="106">
        <f t="shared" si="19"/>
        <v>54.1768021218149</v>
      </c>
      <c r="X256" s="182">
        <v>1970</v>
      </c>
      <c r="Y256" s="119">
        <f t="shared" si="21"/>
        <v>108.3536042436298</v>
      </c>
    </row>
    <row r="257" spans="1:25" ht="12.75">
      <c r="A257" s="107" t="s">
        <v>320</v>
      </c>
      <c r="B257" s="125" t="s">
        <v>312</v>
      </c>
      <c r="C257" s="209" t="s">
        <v>1017</v>
      </c>
      <c r="D257" s="106"/>
      <c r="E257" s="108"/>
      <c r="F257" s="106"/>
      <c r="G257" s="34"/>
      <c r="H257" s="106"/>
      <c r="I257" s="106"/>
      <c r="J257" s="34"/>
      <c r="K257" s="34"/>
      <c r="L257" s="34"/>
      <c r="M257" s="35"/>
      <c r="N257" s="35"/>
      <c r="O257" s="34">
        <v>108.07327946503204</v>
      </c>
      <c r="P257" s="34"/>
      <c r="Q257" s="34"/>
      <c r="R257" s="34"/>
      <c r="S257" s="34"/>
      <c r="T257" s="109">
        <f t="shared" si="16"/>
        <v>108.07327946503204</v>
      </c>
      <c r="U257" s="123">
        <f t="shared" si="17"/>
        <v>1</v>
      </c>
      <c r="V257" s="106">
        <f t="shared" si="18"/>
        <v>-1342.8045436596879</v>
      </c>
      <c r="W257" s="106">
        <f t="shared" si="19"/>
        <v>108.07327946503204</v>
      </c>
      <c r="X257" s="182">
        <v>1974</v>
      </c>
      <c r="Y257" s="119">
        <f t="shared" si="21"/>
        <v>108.07327946503204</v>
      </c>
    </row>
    <row r="258" spans="1:25" ht="12.75">
      <c r="A258" s="107" t="s">
        <v>321</v>
      </c>
      <c r="B258" s="125" t="s">
        <v>313</v>
      </c>
      <c r="C258" s="209" t="s">
        <v>887</v>
      </c>
      <c r="D258" s="106"/>
      <c r="E258" s="108"/>
      <c r="F258" s="106"/>
      <c r="G258" s="34"/>
      <c r="H258" s="106"/>
      <c r="I258" s="106"/>
      <c r="J258" s="34"/>
      <c r="K258" s="34"/>
      <c r="L258" s="34">
        <v>108.06525677212788</v>
      </c>
      <c r="M258" s="35"/>
      <c r="N258" s="35"/>
      <c r="O258" s="34"/>
      <c r="P258" s="34"/>
      <c r="Q258" s="34"/>
      <c r="R258" s="34"/>
      <c r="S258" s="34"/>
      <c r="T258" s="109">
        <f t="shared" si="16"/>
        <v>108.06525677212788</v>
      </c>
      <c r="U258" s="123">
        <f t="shared" si="17"/>
        <v>1</v>
      </c>
      <c r="V258" s="106">
        <f t="shared" si="18"/>
        <v>-1342.812566352592</v>
      </c>
      <c r="W258" s="106">
        <f t="shared" si="19"/>
        <v>108.06525677212788</v>
      </c>
      <c r="X258" s="182"/>
      <c r="Y258" s="119">
        <f t="shared" si="21"/>
        <v>108.06525677212788</v>
      </c>
    </row>
    <row r="259" spans="1:25" ht="12.75">
      <c r="A259" s="107" t="s">
        <v>322</v>
      </c>
      <c r="B259" s="125" t="s">
        <v>314</v>
      </c>
      <c r="C259" s="209" t="s">
        <v>1019</v>
      </c>
      <c r="D259" s="106"/>
      <c r="E259" s="108"/>
      <c r="F259" s="106"/>
      <c r="G259" s="34"/>
      <c r="H259" s="106"/>
      <c r="I259" s="106"/>
      <c r="J259" s="34"/>
      <c r="K259" s="34"/>
      <c r="L259" s="34"/>
      <c r="M259" s="35"/>
      <c r="N259" s="35"/>
      <c r="O259" s="34">
        <v>107.52145031829505</v>
      </c>
      <c r="P259" s="34"/>
      <c r="Q259" s="34"/>
      <c r="R259" s="34"/>
      <c r="S259" s="34"/>
      <c r="T259" s="109">
        <f t="shared" si="16"/>
        <v>107.52145031829505</v>
      </c>
      <c r="U259" s="123">
        <f t="shared" si="17"/>
        <v>1</v>
      </c>
      <c r="V259" s="106">
        <f t="shared" si="18"/>
        <v>-1343.3563728064248</v>
      </c>
      <c r="W259" s="106">
        <f t="shared" si="19"/>
        <v>107.52145031829505</v>
      </c>
      <c r="X259" s="182"/>
      <c r="Y259" s="119">
        <f t="shared" si="21"/>
        <v>107.52145031829505</v>
      </c>
    </row>
    <row r="260" spans="1:25" ht="12.75">
      <c r="A260" s="107" t="s">
        <v>323</v>
      </c>
      <c r="B260" s="125" t="s">
        <v>315</v>
      </c>
      <c r="C260" s="209" t="s">
        <v>1020</v>
      </c>
      <c r="D260" s="106"/>
      <c r="E260" s="108"/>
      <c r="F260" s="106"/>
      <c r="G260" s="34"/>
      <c r="H260" s="106"/>
      <c r="I260" s="106"/>
      <c r="J260" s="34"/>
      <c r="K260" s="34"/>
      <c r="L260" s="34"/>
      <c r="M260" s="35"/>
      <c r="N260" s="35"/>
      <c r="O260" s="34">
        <v>107.48720431594964</v>
      </c>
      <c r="P260" s="34"/>
      <c r="Q260" s="34"/>
      <c r="R260" s="34"/>
      <c r="S260" s="34"/>
      <c r="T260" s="109">
        <f t="shared" si="16"/>
        <v>107.48720431594964</v>
      </c>
      <c r="U260" s="123">
        <f t="shared" si="17"/>
        <v>1</v>
      </c>
      <c r="V260" s="106">
        <f t="shared" si="18"/>
        <v>-1343.3906188087703</v>
      </c>
      <c r="W260" s="106">
        <f t="shared" si="19"/>
        <v>107.48720431594964</v>
      </c>
      <c r="X260" s="182">
        <v>1969</v>
      </c>
      <c r="Y260" s="119">
        <f t="shared" si="21"/>
        <v>107.48720431594964</v>
      </c>
    </row>
    <row r="261" spans="1:25" ht="12.75">
      <c r="A261" s="107" t="s">
        <v>324</v>
      </c>
      <c r="B261" s="125" t="s">
        <v>316</v>
      </c>
      <c r="C261" s="209" t="s">
        <v>1021</v>
      </c>
      <c r="D261" s="106"/>
      <c r="E261" s="108"/>
      <c r="F261" s="106"/>
      <c r="G261" s="34"/>
      <c r="H261" s="106"/>
      <c r="I261" s="106"/>
      <c r="J261" s="34"/>
      <c r="K261" s="34"/>
      <c r="L261" s="34"/>
      <c r="M261" s="35"/>
      <c r="N261" s="35"/>
      <c r="O261" s="34">
        <v>106.00801521532401</v>
      </c>
      <c r="P261" s="34"/>
      <c r="Q261" s="34"/>
      <c r="R261" s="34"/>
      <c r="S261" s="34"/>
      <c r="T261" s="109">
        <f aca="true" t="shared" si="22" ref="T261:T324">SUM(D261:S261)</f>
        <v>106.00801521532401</v>
      </c>
      <c r="U261" s="123">
        <f aca="true" t="shared" si="23" ref="U261:U324">COUNTA(D261:S261)</f>
        <v>1</v>
      </c>
      <c r="V261" s="106">
        <f aca="true" t="shared" si="24" ref="V261:V324">T261-$T$5</f>
        <v>-1344.869807909396</v>
      </c>
      <c r="W261" s="106">
        <f aca="true" t="shared" si="25" ref="W261:W324">AVERAGE(D261:S261)</f>
        <v>106.00801521532401</v>
      </c>
      <c r="X261" s="182"/>
      <c r="Y261" s="119">
        <f t="shared" si="21"/>
        <v>106.00801521532401</v>
      </c>
    </row>
    <row r="262" spans="1:25" ht="12.75">
      <c r="A262" s="107" t="s">
        <v>325</v>
      </c>
      <c r="B262" s="125" t="s">
        <v>317</v>
      </c>
      <c r="C262" s="209" t="s">
        <v>1022</v>
      </c>
      <c r="D262" s="106"/>
      <c r="E262" s="108"/>
      <c r="F262" s="106"/>
      <c r="G262" s="34"/>
      <c r="H262" s="106"/>
      <c r="I262" s="106"/>
      <c r="J262" s="34"/>
      <c r="K262" s="34"/>
      <c r="L262" s="34"/>
      <c r="M262" s="35"/>
      <c r="N262" s="35"/>
      <c r="O262" s="34">
        <v>105.74475287745429</v>
      </c>
      <c r="P262" s="34"/>
      <c r="Q262" s="34"/>
      <c r="R262" s="34"/>
      <c r="S262" s="34"/>
      <c r="T262" s="109">
        <f t="shared" si="22"/>
        <v>105.74475287745429</v>
      </c>
      <c r="U262" s="123">
        <f t="shared" si="23"/>
        <v>1</v>
      </c>
      <c r="V262" s="106">
        <f t="shared" si="24"/>
        <v>-1345.1330702472656</v>
      </c>
      <c r="W262" s="106">
        <f t="shared" si="25"/>
        <v>105.74475287745429</v>
      </c>
      <c r="X262" s="182">
        <v>1978</v>
      </c>
      <c r="Y262" s="119">
        <f t="shared" si="21"/>
        <v>105.74475287745429</v>
      </c>
    </row>
    <row r="263" spans="1:25" ht="12.75">
      <c r="A263" s="107" t="s">
        <v>326</v>
      </c>
      <c r="B263" s="125" t="s">
        <v>318</v>
      </c>
      <c r="C263" s="209" t="s">
        <v>823</v>
      </c>
      <c r="D263" s="106"/>
      <c r="E263" s="108"/>
      <c r="F263" s="106"/>
      <c r="G263" s="34"/>
      <c r="H263" s="106"/>
      <c r="I263" s="106">
        <v>105.32563891178894</v>
      </c>
      <c r="J263" s="34"/>
      <c r="K263" s="34"/>
      <c r="L263" s="34"/>
      <c r="M263" s="35"/>
      <c r="N263" s="35"/>
      <c r="O263" s="34"/>
      <c r="P263" s="34"/>
      <c r="Q263" s="34"/>
      <c r="R263" s="34"/>
      <c r="S263" s="34"/>
      <c r="T263" s="109">
        <f t="shared" si="22"/>
        <v>105.32563891178894</v>
      </c>
      <c r="U263" s="123">
        <f t="shared" si="23"/>
        <v>1</v>
      </c>
      <c r="V263" s="106">
        <f t="shared" si="24"/>
        <v>-1345.552184212931</v>
      </c>
      <c r="W263" s="106">
        <f t="shared" si="25"/>
        <v>105.32563891178894</v>
      </c>
      <c r="X263" s="182">
        <v>1958</v>
      </c>
      <c r="Y263" s="119">
        <f t="shared" si="21"/>
        <v>105.32563891178894</v>
      </c>
    </row>
    <row r="264" spans="1:25" ht="12.75">
      <c r="A264" s="107" t="s">
        <v>327</v>
      </c>
      <c r="B264" s="125" t="s">
        <v>319</v>
      </c>
      <c r="C264" s="209" t="s">
        <v>1023</v>
      </c>
      <c r="D264" s="106"/>
      <c r="E264" s="108"/>
      <c r="F264" s="106"/>
      <c r="G264" s="34"/>
      <c r="H264" s="106"/>
      <c r="I264" s="106"/>
      <c r="J264" s="34"/>
      <c r="K264" s="34"/>
      <c r="L264" s="34"/>
      <c r="M264" s="35"/>
      <c r="N264" s="35"/>
      <c r="O264" s="34">
        <v>105.18018018018017</v>
      </c>
      <c r="P264" s="34"/>
      <c r="Q264" s="34"/>
      <c r="R264" s="34"/>
      <c r="S264" s="34"/>
      <c r="T264" s="109">
        <f t="shared" si="22"/>
        <v>105.18018018018017</v>
      </c>
      <c r="U264" s="123">
        <f t="shared" si="23"/>
        <v>1</v>
      </c>
      <c r="V264" s="106">
        <f t="shared" si="24"/>
        <v>-1345.69764294454</v>
      </c>
      <c r="W264" s="106">
        <f t="shared" si="25"/>
        <v>105.18018018018017</v>
      </c>
      <c r="X264" s="182">
        <v>1975</v>
      </c>
      <c r="Y264" s="119">
        <f t="shared" si="21"/>
        <v>105.18018018018017</v>
      </c>
    </row>
    <row r="265" spans="1:25" ht="12.75">
      <c r="A265" s="107" t="s">
        <v>328</v>
      </c>
      <c r="B265" s="125" t="s">
        <v>320</v>
      </c>
      <c r="C265" s="209" t="s">
        <v>1024</v>
      </c>
      <c r="D265" s="106"/>
      <c r="E265" s="108"/>
      <c r="F265" s="106"/>
      <c r="G265" s="34"/>
      <c r="H265" s="106"/>
      <c r="I265" s="106"/>
      <c r="J265" s="34"/>
      <c r="K265" s="34"/>
      <c r="L265" s="34"/>
      <c r="M265" s="35"/>
      <c r="N265" s="35"/>
      <c r="O265" s="34">
        <v>105.06176154672394</v>
      </c>
      <c r="P265" s="34"/>
      <c r="Q265" s="34"/>
      <c r="R265" s="34"/>
      <c r="S265" s="34"/>
      <c r="T265" s="109">
        <f t="shared" si="22"/>
        <v>105.06176154672394</v>
      </c>
      <c r="U265" s="123">
        <f t="shared" si="23"/>
        <v>1</v>
      </c>
      <c r="V265" s="106">
        <f t="shared" si="24"/>
        <v>-1345.816061577996</v>
      </c>
      <c r="W265" s="106">
        <f t="shared" si="25"/>
        <v>105.06176154672394</v>
      </c>
      <c r="X265" s="182">
        <v>1985</v>
      </c>
      <c r="Y265" s="119">
        <f t="shared" si="21"/>
        <v>105.06176154672394</v>
      </c>
    </row>
    <row r="266" spans="1:25" ht="12.75">
      <c r="A266" s="107" t="s">
        <v>329</v>
      </c>
      <c r="B266" s="125" t="s">
        <v>321</v>
      </c>
      <c r="C266" s="209" t="s">
        <v>919</v>
      </c>
      <c r="D266" s="106"/>
      <c r="E266" s="108"/>
      <c r="F266" s="106"/>
      <c r="G266" s="34"/>
      <c r="H266" s="106"/>
      <c r="I266" s="106"/>
      <c r="J266" s="34"/>
      <c r="K266" s="34"/>
      <c r="L266" s="34"/>
      <c r="M266" s="35"/>
      <c r="N266" s="35">
        <v>104.81862035697057</v>
      </c>
      <c r="O266" s="34"/>
      <c r="P266" s="34"/>
      <c r="Q266" s="34"/>
      <c r="R266" s="34"/>
      <c r="S266" s="34"/>
      <c r="T266" s="109">
        <f t="shared" si="22"/>
        <v>104.81862035697057</v>
      </c>
      <c r="U266" s="123">
        <f t="shared" si="23"/>
        <v>1</v>
      </c>
      <c r="V266" s="106">
        <f t="shared" si="24"/>
        <v>-1346.0592027677494</v>
      </c>
      <c r="W266" s="106">
        <f t="shared" si="25"/>
        <v>104.81862035697057</v>
      </c>
      <c r="X266" s="182"/>
      <c r="Y266" s="119">
        <f t="shared" si="21"/>
        <v>104.81862035697057</v>
      </c>
    </row>
    <row r="267" spans="1:25" ht="12.75">
      <c r="A267" s="107" t="s">
        <v>331</v>
      </c>
      <c r="B267" s="125" t="s">
        <v>322</v>
      </c>
      <c r="C267" s="209" t="s">
        <v>701</v>
      </c>
      <c r="D267" s="106"/>
      <c r="E267" s="108"/>
      <c r="F267" s="106">
        <v>49.84910485933504</v>
      </c>
      <c r="G267" s="34"/>
      <c r="H267" s="106">
        <v>54.70370370370371</v>
      </c>
      <c r="I267" s="106"/>
      <c r="J267" s="34"/>
      <c r="K267" s="34"/>
      <c r="L267" s="34"/>
      <c r="M267" s="35"/>
      <c r="N267" s="35"/>
      <c r="O267" s="34"/>
      <c r="P267" s="34"/>
      <c r="Q267" s="34"/>
      <c r="R267" s="34"/>
      <c r="S267" s="34"/>
      <c r="T267" s="109">
        <f t="shared" si="22"/>
        <v>104.55280856303875</v>
      </c>
      <c r="U267" s="123">
        <f t="shared" si="23"/>
        <v>2</v>
      </c>
      <c r="V267" s="106">
        <f t="shared" si="24"/>
        <v>-1346.3250145616812</v>
      </c>
      <c r="W267" s="106">
        <f t="shared" si="25"/>
        <v>52.276404281519376</v>
      </c>
      <c r="X267" s="182">
        <v>1967</v>
      </c>
      <c r="Y267" s="119">
        <f t="shared" si="21"/>
        <v>104.55280856303875</v>
      </c>
    </row>
    <row r="268" spans="1:25" ht="12.75">
      <c r="A268" s="107" t="s">
        <v>332</v>
      </c>
      <c r="B268" s="125" t="s">
        <v>323</v>
      </c>
      <c r="C268" s="209" t="s">
        <v>538</v>
      </c>
      <c r="D268" s="106">
        <v>104.39070830159939</v>
      </c>
      <c r="E268" s="108"/>
      <c r="F268" s="106"/>
      <c r="G268" s="34"/>
      <c r="H268" s="106"/>
      <c r="I268" s="106"/>
      <c r="J268" s="34"/>
      <c r="K268" s="34"/>
      <c r="L268" s="34"/>
      <c r="M268" s="35"/>
      <c r="N268" s="35"/>
      <c r="O268" s="34"/>
      <c r="P268" s="34"/>
      <c r="Q268" s="34"/>
      <c r="R268" s="34"/>
      <c r="S268" s="34"/>
      <c r="T268" s="109">
        <f t="shared" si="22"/>
        <v>104.39070830159939</v>
      </c>
      <c r="U268" s="123">
        <f t="shared" si="23"/>
        <v>1</v>
      </c>
      <c r="V268" s="106">
        <f t="shared" si="24"/>
        <v>-1346.4871148231205</v>
      </c>
      <c r="W268" s="106">
        <f t="shared" si="25"/>
        <v>104.39070830159939</v>
      </c>
      <c r="X268" s="182">
        <v>2001</v>
      </c>
      <c r="Y268" s="119">
        <f t="shared" si="21"/>
        <v>104.39070830159939</v>
      </c>
    </row>
    <row r="269" spans="1:25" ht="12.75">
      <c r="A269" s="107" t="s">
        <v>333</v>
      </c>
      <c r="B269" s="125" t="s">
        <v>444</v>
      </c>
      <c r="C269" s="209" t="s">
        <v>1094</v>
      </c>
      <c r="D269" s="106"/>
      <c r="E269" s="108"/>
      <c r="F269" s="106"/>
      <c r="G269" s="34"/>
      <c r="H269" s="106"/>
      <c r="I269" s="106"/>
      <c r="J269" s="34"/>
      <c r="K269" s="34"/>
      <c r="L269" s="34"/>
      <c r="M269" s="35"/>
      <c r="N269" s="35"/>
      <c r="O269" s="34"/>
      <c r="P269" s="34"/>
      <c r="Q269" s="34">
        <v>66.10786106032907</v>
      </c>
      <c r="R269" s="34"/>
      <c r="S269" s="34">
        <v>38.267080745341616</v>
      </c>
      <c r="T269" s="109">
        <f t="shared" si="22"/>
        <v>104.37494180567069</v>
      </c>
      <c r="U269" s="123">
        <f t="shared" si="23"/>
        <v>2</v>
      </c>
      <c r="V269" s="106">
        <f t="shared" si="24"/>
        <v>-1346.5028813190493</v>
      </c>
      <c r="W269" s="106">
        <f t="shared" si="25"/>
        <v>52.187470902835344</v>
      </c>
      <c r="X269" s="182"/>
      <c r="Y269" s="119">
        <f t="shared" si="21"/>
        <v>104.37494180567069</v>
      </c>
    </row>
    <row r="270" spans="1:25" ht="12.75">
      <c r="A270" s="107" t="s">
        <v>334</v>
      </c>
      <c r="B270" s="125" t="s">
        <v>324</v>
      </c>
      <c r="C270" s="209" t="s">
        <v>1025</v>
      </c>
      <c r="D270" s="106"/>
      <c r="E270" s="108"/>
      <c r="F270" s="106"/>
      <c r="G270" s="34"/>
      <c r="H270" s="106"/>
      <c r="I270" s="106"/>
      <c r="J270" s="34"/>
      <c r="K270" s="34"/>
      <c r="L270" s="34"/>
      <c r="M270" s="35"/>
      <c r="N270" s="35"/>
      <c r="O270" s="34">
        <v>104.15836983937342</v>
      </c>
      <c r="P270" s="34"/>
      <c r="Q270" s="34"/>
      <c r="R270" s="34"/>
      <c r="S270" s="34"/>
      <c r="T270" s="109">
        <f t="shared" si="22"/>
        <v>104.15836983937342</v>
      </c>
      <c r="U270" s="123">
        <f t="shared" si="23"/>
        <v>1</v>
      </c>
      <c r="V270" s="106">
        <f t="shared" si="24"/>
        <v>-1346.7194532853466</v>
      </c>
      <c r="W270" s="106">
        <f t="shared" si="25"/>
        <v>104.15836983937342</v>
      </c>
      <c r="X270" s="182">
        <v>1986</v>
      </c>
      <c r="Y270" s="119">
        <f t="shared" si="21"/>
        <v>104.15836983937342</v>
      </c>
    </row>
    <row r="271" spans="1:25" ht="12.75">
      <c r="A271" s="107" t="s">
        <v>335</v>
      </c>
      <c r="B271" s="125" t="s">
        <v>325</v>
      </c>
      <c r="C271" s="209" t="s">
        <v>825</v>
      </c>
      <c r="D271" s="106"/>
      <c r="E271" s="108"/>
      <c r="F271" s="106"/>
      <c r="G271" s="34"/>
      <c r="H271" s="106"/>
      <c r="I271" s="106">
        <v>103.80566801619432</v>
      </c>
      <c r="J271" s="34"/>
      <c r="K271" s="34"/>
      <c r="L271" s="34"/>
      <c r="M271" s="35"/>
      <c r="N271" s="35"/>
      <c r="O271" s="34"/>
      <c r="P271" s="34"/>
      <c r="Q271" s="34"/>
      <c r="R271" s="34"/>
      <c r="S271" s="34"/>
      <c r="T271" s="109">
        <f t="shared" si="22"/>
        <v>103.80566801619432</v>
      </c>
      <c r="U271" s="123">
        <f t="shared" si="23"/>
        <v>1</v>
      </c>
      <c r="V271" s="106">
        <f t="shared" si="24"/>
        <v>-1347.0721551085257</v>
      </c>
      <c r="W271" s="106">
        <f t="shared" si="25"/>
        <v>103.80566801619432</v>
      </c>
      <c r="X271" s="182">
        <v>1976</v>
      </c>
      <c r="Y271" s="119">
        <f t="shared" si="21"/>
        <v>103.80566801619432</v>
      </c>
    </row>
    <row r="272" spans="1:25" ht="12.75">
      <c r="A272" s="107" t="s">
        <v>336</v>
      </c>
      <c r="B272" s="125" t="s">
        <v>326</v>
      </c>
      <c r="C272" s="209" t="s">
        <v>874</v>
      </c>
      <c r="D272" s="106"/>
      <c r="E272" s="108"/>
      <c r="F272" s="106"/>
      <c r="G272" s="34"/>
      <c r="H272" s="106"/>
      <c r="I272" s="106"/>
      <c r="J272" s="34">
        <v>47.68043849724956</v>
      </c>
      <c r="K272" s="34"/>
      <c r="L272" s="34"/>
      <c r="M272" s="35"/>
      <c r="N272" s="35"/>
      <c r="O272" s="34"/>
      <c r="P272" s="34"/>
      <c r="Q272" s="34"/>
      <c r="R272" s="34">
        <v>56.02112029384758</v>
      </c>
      <c r="S272" s="34"/>
      <c r="T272" s="109">
        <f t="shared" si="22"/>
        <v>103.70155879109714</v>
      </c>
      <c r="U272" s="123">
        <f t="shared" si="23"/>
        <v>2</v>
      </c>
      <c r="V272" s="106">
        <f t="shared" si="24"/>
        <v>-1347.1762643336228</v>
      </c>
      <c r="W272" s="106">
        <f t="shared" si="25"/>
        <v>51.85077939554857</v>
      </c>
      <c r="X272" s="182"/>
      <c r="Y272" s="119">
        <f t="shared" si="21"/>
        <v>103.70155879109714</v>
      </c>
    </row>
    <row r="273" spans="1:25" ht="12.75">
      <c r="A273" s="107" t="s">
        <v>337</v>
      </c>
      <c r="B273" s="125" t="s">
        <v>327</v>
      </c>
      <c r="C273" s="209" t="s">
        <v>1080</v>
      </c>
      <c r="D273" s="106"/>
      <c r="E273" s="108"/>
      <c r="F273" s="106"/>
      <c r="G273" s="34"/>
      <c r="H273" s="106"/>
      <c r="I273" s="106"/>
      <c r="J273" s="34"/>
      <c r="K273" s="34"/>
      <c r="L273" s="34"/>
      <c r="M273" s="35"/>
      <c r="N273" s="35"/>
      <c r="O273" s="34"/>
      <c r="P273" s="34">
        <v>103.26954397394138</v>
      </c>
      <c r="Q273" s="34"/>
      <c r="R273" s="34"/>
      <c r="S273" s="34"/>
      <c r="T273" s="109">
        <f t="shared" si="22"/>
        <v>103.26954397394138</v>
      </c>
      <c r="U273" s="123">
        <f t="shared" si="23"/>
        <v>1</v>
      </c>
      <c r="V273" s="106">
        <f t="shared" si="24"/>
        <v>-1347.6082791507786</v>
      </c>
      <c r="W273" s="106">
        <f t="shared" si="25"/>
        <v>103.26954397394138</v>
      </c>
      <c r="X273" s="182"/>
      <c r="Y273" s="119">
        <f t="shared" si="21"/>
        <v>103.26954397394138</v>
      </c>
    </row>
    <row r="274" spans="1:25" ht="12.75">
      <c r="A274" s="107" t="s">
        <v>338</v>
      </c>
      <c r="B274" s="125" t="s">
        <v>328</v>
      </c>
      <c r="C274" s="209" t="s">
        <v>888</v>
      </c>
      <c r="D274" s="106"/>
      <c r="E274" s="108"/>
      <c r="F274" s="106"/>
      <c r="G274" s="34"/>
      <c r="H274" s="106"/>
      <c r="I274" s="106"/>
      <c r="J274" s="34"/>
      <c r="K274" s="34"/>
      <c r="L274" s="34">
        <v>103.06074719651386</v>
      </c>
      <c r="M274" s="35"/>
      <c r="N274" s="35"/>
      <c r="O274" s="34"/>
      <c r="P274" s="34"/>
      <c r="Q274" s="34"/>
      <c r="R274" s="34"/>
      <c r="S274" s="34"/>
      <c r="T274" s="109">
        <f t="shared" si="22"/>
        <v>103.06074719651386</v>
      </c>
      <c r="U274" s="123">
        <f t="shared" si="23"/>
        <v>1</v>
      </c>
      <c r="V274" s="106">
        <f t="shared" si="24"/>
        <v>-1347.8170759282061</v>
      </c>
      <c r="W274" s="106">
        <f t="shared" si="25"/>
        <v>103.06074719651386</v>
      </c>
      <c r="X274" s="182"/>
      <c r="Y274" s="119">
        <f t="shared" si="21"/>
        <v>103.06074719651386</v>
      </c>
    </row>
    <row r="275" spans="1:25" ht="12.75">
      <c r="A275" s="107" t="s">
        <v>339</v>
      </c>
      <c r="B275" s="125" t="s">
        <v>329</v>
      </c>
      <c r="C275" s="209" t="s">
        <v>1188</v>
      </c>
      <c r="D275" s="106"/>
      <c r="E275" s="108"/>
      <c r="F275" s="106"/>
      <c r="G275" s="34"/>
      <c r="H275" s="106"/>
      <c r="I275" s="106"/>
      <c r="J275" s="34"/>
      <c r="K275" s="34"/>
      <c r="L275" s="34"/>
      <c r="M275" s="35"/>
      <c r="N275" s="35"/>
      <c r="O275" s="34"/>
      <c r="P275" s="34"/>
      <c r="Q275" s="34"/>
      <c r="R275" s="34">
        <v>103</v>
      </c>
      <c r="S275" s="34"/>
      <c r="T275" s="109">
        <f t="shared" si="22"/>
        <v>103</v>
      </c>
      <c r="U275" s="123">
        <f t="shared" si="23"/>
        <v>1</v>
      </c>
      <c r="V275" s="106">
        <f t="shared" si="24"/>
        <v>-1347.87782312472</v>
      </c>
      <c r="W275" s="106">
        <f t="shared" si="25"/>
        <v>103</v>
      </c>
      <c r="X275" s="182"/>
      <c r="Y275" s="119">
        <f t="shared" si="21"/>
        <v>103</v>
      </c>
    </row>
    <row r="276" spans="1:25" ht="12.75">
      <c r="A276" s="107" t="s">
        <v>340</v>
      </c>
      <c r="B276" s="125" t="s">
        <v>331</v>
      </c>
      <c r="C276" s="209" t="s">
        <v>755</v>
      </c>
      <c r="D276" s="106"/>
      <c r="E276" s="108"/>
      <c r="F276" s="106"/>
      <c r="G276" s="34">
        <v>103</v>
      </c>
      <c r="H276" s="106"/>
      <c r="I276" s="106"/>
      <c r="J276" s="34"/>
      <c r="K276" s="34"/>
      <c r="L276" s="34"/>
      <c r="M276" s="35"/>
      <c r="N276" s="35"/>
      <c r="O276" s="34"/>
      <c r="P276" s="34"/>
      <c r="Q276" s="34"/>
      <c r="R276" s="34"/>
      <c r="S276" s="34"/>
      <c r="T276" s="109">
        <f t="shared" si="22"/>
        <v>103</v>
      </c>
      <c r="U276" s="123">
        <f t="shared" si="23"/>
        <v>1</v>
      </c>
      <c r="V276" s="106">
        <f t="shared" si="24"/>
        <v>-1347.87782312472</v>
      </c>
      <c r="W276" s="106">
        <f t="shared" si="25"/>
        <v>103</v>
      </c>
      <c r="X276" s="182"/>
      <c r="Y276" s="119">
        <f t="shared" si="21"/>
        <v>103</v>
      </c>
    </row>
    <row r="277" spans="1:25" ht="12.75">
      <c r="A277" s="107" t="s">
        <v>341</v>
      </c>
      <c r="B277" s="125" t="s">
        <v>332</v>
      </c>
      <c r="C277" s="209" t="s">
        <v>826</v>
      </c>
      <c r="D277" s="106"/>
      <c r="E277" s="108"/>
      <c r="F277" s="106"/>
      <c r="G277" s="34"/>
      <c r="H277" s="106"/>
      <c r="I277" s="106">
        <v>102.47011952191234</v>
      </c>
      <c r="J277" s="34"/>
      <c r="K277" s="34"/>
      <c r="L277" s="34"/>
      <c r="M277" s="35"/>
      <c r="N277" s="35"/>
      <c r="O277" s="34"/>
      <c r="P277" s="34"/>
      <c r="Q277" s="34"/>
      <c r="R277" s="34"/>
      <c r="S277" s="34"/>
      <c r="T277" s="109">
        <f t="shared" si="22"/>
        <v>102.47011952191234</v>
      </c>
      <c r="U277" s="123">
        <f t="shared" si="23"/>
        <v>1</v>
      </c>
      <c r="V277" s="106">
        <f t="shared" si="24"/>
        <v>-1348.4077036028077</v>
      </c>
      <c r="W277" s="106">
        <f t="shared" si="25"/>
        <v>102.47011952191234</v>
      </c>
      <c r="X277" s="182">
        <v>1987</v>
      </c>
      <c r="Y277" s="119">
        <f t="shared" si="21"/>
        <v>102.47011952191234</v>
      </c>
    </row>
    <row r="278" spans="1:25" ht="12.75">
      <c r="A278" s="107" t="s">
        <v>342</v>
      </c>
      <c r="B278" s="125" t="s">
        <v>333</v>
      </c>
      <c r="C278" s="209" t="s">
        <v>858</v>
      </c>
      <c r="D278" s="106"/>
      <c r="E278" s="108"/>
      <c r="F278" s="106"/>
      <c r="G278" s="34"/>
      <c r="H278" s="106"/>
      <c r="I278" s="106"/>
      <c r="J278" s="34">
        <v>102.1977092607089</v>
      </c>
      <c r="K278" s="34"/>
      <c r="L278" s="34"/>
      <c r="M278" s="35"/>
      <c r="N278" s="35"/>
      <c r="O278" s="34"/>
      <c r="P278" s="34"/>
      <c r="Q278" s="34"/>
      <c r="R278" s="34"/>
      <c r="S278" s="34"/>
      <c r="T278" s="109">
        <f t="shared" si="22"/>
        <v>102.1977092607089</v>
      </c>
      <c r="U278" s="123">
        <f t="shared" si="23"/>
        <v>1</v>
      </c>
      <c r="V278" s="106">
        <f t="shared" si="24"/>
        <v>-1348.680113864011</v>
      </c>
      <c r="W278" s="106">
        <f t="shared" si="25"/>
        <v>102.1977092607089</v>
      </c>
      <c r="X278" s="182"/>
      <c r="Y278" s="119">
        <f t="shared" si="21"/>
        <v>102.1977092607089</v>
      </c>
    </row>
    <row r="279" spans="1:25" ht="12.75">
      <c r="A279" s="107" t="s">
        <v>343</v>
      </c>
      <c r="B279" s="125" t="s">
        <v>334</v>
      </c>
      <c r="C279" s="209" t="s">
        <v>827</v>
      </c>
      <c r="D279" s="106"/>
      <c r="E279" s="108"/>
      <c r="F279" s="106"/>
      <c r="G279" s="34"/>
      <c r="H279" s="106"/>
      <c r="I279" s="106">
        <v>102.17546645494242</v>
      </c>
      <c r="J279" s="34"/>
      <c r="K279" s="34"/>
      <c r="L279" s="34"/>
      <c r="M279" s="35"/>
      <c r="N279" s="35"/>
      <c r="O279" s="34"/>
      <c r="P279" s="34"/>
      <c r="Q279" s="34"/>
      <c r="R279" s="34"/>
      <c r="S279" s="34"/>
      <c r="T279" s="109">
        <f t="shared" si="22"/>
        <v>102.17546645494242</v>
      </c>
      <c r="U279" s="123">
        <f t="shared" si="23"/>
        <v>1</v>
      </c>
      <c r="V279" s="106">
        <f t="shared" si="24"/>
        <v>-1348.7023566697776</v>
      </c>
      <c r="W279" s="106">
        <f t="shared" si="25"/>
        <v>102.17546645494242</v>
      </c>
      <c r="X279" s="182">
        <v>1959</v>
      </c>
      <c r="Y279" s="119">
        <f t="shared" si="21"/>
        <v>102.17546645494242</v>
      </c>
    </row>
    <row r="280" spans="1:25" ht="12.75">
      <c r="A280" s="107" t="s">
        <v>344</v>
      </c>
      <c r="B280" s="125" t="s">
        <v>335</v>
      </c>
      <c r="C280" s="209" t="s">
        <v>1026</v>
      </c>
      <c r="D280" s="106"/>
      <c r="E280" s="108"/>
      <c r="F280" s="106"/>
      <c r="G280" s="34"/>
      <c r="H280" s="106"/>
      <c r="I280" s="106"/>
      <c r="J280" s="34"/>
      <c r="K280" s="34"/>
      <c r="L280" s="34"/>
      <c r="M280" s="35"/>
      <c r="N280" s="35"/>
      <c r="O280" s="34">
        <v>101.81308772381811</v>
      </c>
      <c r="P280" s="34"/>
      <c r="Q280" s="34"/>
      <c r="R280" s="34"/>
      <c r="S280" s="34"/>
      <c r="T280" s="109">
        <f t="shared" si="22"/>
        <v>101.81308772381811</v>
      </c>
      <c r="U280" s="123">
        <f t="shared" si="23"/>
        <v>1</v>
      </c>
      <c r="V280" s="106">
        <f t="shared" si="24"/>
        <v>-1349.0647354009018</v>
      </c>
      <c r="W280" s="106">
        <f t="shared" si="25"/>
        <v>101.81308772381811</v>
      </c>
      <c r="X280" s="182">
        <v>1976</v>
      </c>
      <c r="Y280" s="119">
        <f t="shared" si="21"/>
        <v>101.81308772381811</v>
      </c>
    </row>
    <row r="281" spans="1:25" ht="12.75">
      <c r="A281" s="107" t="s">
        <v>345</v>
      </c>
      <c r="B281" s="125" t="s">
        <v>336</v>
      </c>
      <c r="C281" s="209" t="s">
        <v>865</v>
      </c>
      <c r="D281" s="106"/>
      <c r="E281" s="108"/>
      <c r="F281" s="106"/>
      <c r="G281" s="34"/>
      <c r="H281" s="106"/>
      <c r="I281" s="106"/>
      <c r="J281" s="34">
        <v>101.57393266802231</v>
      </c>
      <c r="K281" s="34"/>
      <c r="L281" s="34"/>
      <c r="M281" s="35"/>
      <c r="N281" s="35"/>
      <c r="O281" s="34"/>
      <c r="P281" s="34"/>
      <c r="Q281" s="34"/>
      <c r="R281" s="34"/>
      <c r="S281" s="34"/>
      <c r="T281" s="109">
        <f t="shared" si="22"/>
        <v>101.57393266802231</v>
      </c>
      <c r="U281" s="123">
        <f t="shared" si="23"/>
        <v>1</v>
      </c>
      <c r="V281" s="106">
        <f t="shared" si="24"/>
        <v>-1349.3038904566977</v>
      </c>
      <c r="W281" s="106">
        <f t="shared" si="25"/>
        <v>101.57393266802231</v>
      </c>
      <c r="X281" s="182"/>
      <c r="Y281" s="119">
        <f t="shared" si="21"/>
        <v>101.57393266802231</v>
      </c>
    </row>
    <row r="282" spans="1:25" ht="12.75">
      <c r="A282" s="107" t="s">
        <v>346</v>
      </c>
      <c r="B282" s="125" t="s">
        <v>337</v>
      </c>
      <c r="C282" s="209" t="s">
        <v>828</v>
      </c>
      <c r="D282" s="106"/>
      <c r="E282" s="108"/>
      <c r="F282" s="106"/>
      <c r="G282" s="34"/>
      <c r="H282" s="106"/>
      <c r="I282" s="106">
        <v>101.20831698705373</v>
      </c>
      <c r="J282" s="34"/>
      <c r="K282" s="34"/>
      <c r="L282" s="34"/>
      <c r="M282" s="35"/>
      <c r="N282" s="35"/>
      <c r="O282" s="34"/>
      <c r="P282" s="34"/>
      <c r="Q282" s="34"/>
      <c r="R282" s="34"/>
      <c r="S282" s="34"/>
      <c r="T282" s="109">
        <f t="shared" si="22"/>
        <v>101.20831698705373</v>
      </c>
      <c r="U282" s="123">
        <f t="shared" si="23"/>
        <v>1</v>
      </c>
      <c r="V282" s="106">
        <f t="shared" si="24"/>
        <v>-1349.6695061376663</v>
      </c>
      <c r="W282" s="106">
        <f t="shared" si="25"/>
        <v>101.20831698705373</v>
      </c>
      <c r="X282" s="182">
        <v>1992</v>
      </c>
      <c r="Y282" s="119">
        <f t="shared" si="21"/>
        <v>101.20831698705373</v>
      </c>
    </row>
    <row r="283" spans="1:25" ht="12.75">
      <c r="A283" s="107" t="s">
        <v>347</v>
      </c>
      <c r="B283" s="125" t="s">
        <v>338</v>
      </c>
      <c r="C283" s="209" t="s">
        <v>541</v>
      </c>
      <c r="D283" s="106">
        <v>100.81497797356829</v>
      </c>
      <c r="E283" s="108"/>
      <c r="F283" s="106"/>
      <c r="G283" s="34"/>
      <c r="H283" s="106"/>
      <c r="I283" s="106"/>
      <c r="J283" s="34"/>
      <c r="K283" s="34"/>
      <c r="L283" s="34"/>
      <c r="M283" s="35"/>
      <c r="N283" s="35"/>
      <c r="O283" s="34"/>
      <c r="P283" s="34"/>
      <c r="Q283" s="34"/>
      <c r="R283" s="34"/>
      <c r="S283" s="34"/>
      <c r="T283" s="109">
        <f t="shared" si="22"/>
        <v>100.81497797356829</v>
      </c>
      <c r="U283" s="123">
        <f t="shared" si="23"/>
        <v>1</v>
      </c>
      <c r="V283" s="106">
        <f t="shared" si="24"/>
        <v>-1350.0628451511516</v>
      </c>
      <c r="W283" s="106">
        <f t="shared" si="25"/>
        <v>100.81497797356829</v>
      </c>
      <c r="X283" s="182">
        <v>2002</v>
      </c>
      <c r="Y283" s="119">
        <f t="shared" si="21"/>
        <v>100.81497797356829</v>
      </c>
    </row>
    <row r="284" spans="1:25" ht="12.75">
      <c r="A284" s="107" t="s">
        <v>348</v>
      </c>
      <c r="B284" s="125" t="s">
        <v>340</v>
      </c>
      <c r="C284" s="209" t="s">
        <v>829</v>
      </c>
      <c r="D284" s="106"/>
      <c r="E284" s="108"/>
      <c r="F284" s="106"/>
      <c r="G284" s="34"/>
      <c r="H284" s="106"/>
      <c r="I284" s="106">
        <v>100.54474708171206</v>
      </c>
      <c r="J284" s="34"/>
      <c r="K284" s="34"/>
      <c r="L284" s="34"/>
      <c r="M284" s="35"/>
      <c r="N284" s="35"/>
      <c r="O284" s="34"/>
      <c r="P284" s="34"/>
      <c r="Q284" s="34"/>
      <c r="R284" s="34"/>
      <c r="S284" s="34"/>
      <c r="T284" s="109">
        <f t="shared" si="22"/>
        <v>100.54474708171206</v>
      </c>
      <c r="U284" s="123">
        <f t="shared" si="23"/>
        <v>1</v>
      </c>
      <c r="V284" s="106">
        <f t="shared" si="24"/>
        <v>-1350.3330760430078</v>
      </c>
      <c r="W284" s="106">
        <f t="shared" si="25"/>
        <v>100.54474708171206</v>
      </c>
      <c r="X284" s="182">
        <v>1973</v>
      </c>
      <c r="Y284" s="119">
        <f t="shared" si="21"/>
        <v>100.54474708171206</v>
      </c>
    </row>
    <row r="285" spans="1:25" ht="12.75">
      <c r="A285" s="107" t="s">
        <v>349</v>
      </c>
      <c r="B285" s="125" t="s">
        <v>341</v>
      </c>
      <c r="C285" s="209" t="s">
        <v>799</v>
      </c>
      <c r="D285" s="106"/>
      <c r="E285" s="108"/>
      <c r="F285" s="106"/>
      <c r="G285" s="34"/>
      <c r="H285" s="106">
        <v>40.81481481481482</v>
      </c>
      <c r="I285" s="106"/>
      <c r="J285" s="34">
        <v>59.71495444363407</v>
      </c>
      <c r="K285" s="34"/>
      <c r="L285" s="34"/>
      <c r="M285" s="35"/>
      <c r="N285" s="35"/>
      <c r="O285" s="34"/>
      <c r="P285" s="34"/>
      <c r="Q285" s="34"/>
      <c r="R285" s="34"/>
      <c r="S285" s="34"/>
      <c r="T285" s="109">
        <f t="shared" si="22"/>
        <v>100.52976925844888</v>
      </c>
      <c r="U285" s="123">
        <f t="shared" si="23"/>
        <v>2</v>
      </c>
      <c r="V285" s="106">
        <f t="shared" si="24"/>
        <v>-1350.3480538662711</v>
      </c>
      <c r="W285" s="106">
        <f t="shared" si="25"/>
        <v>50.26488462922444</v>
      </c>
      <c r="X285" s="182">
        <v>2005</v>
      </c>
      <c r="Y285" s="119">
        <f t="shared" si="21"/>
        <v>100.52976925844888</v>
      </c>
    </row>
    <row r="286" spans="1:25" ht="12.75">
      <c r="A286" s="107" t="s">
        <v>350</v>
      </c>
      <c r="B286" s="125" t="s">
        <v>342</v>
      </c>
      <c r="C286" s="209" t="s">
        <v>830</v>
      </c>
      <c r="D286" s="106"/>
      <c r="E286" s="108"/>
      <c r="F286" s="106"/>
      <c r="G286" s="34"/>
      <c r="H286" s="106"/>
      <c r="I286" s="106">
        <v>99.79953739398611</v>
      </c>
      <c r="J286" s="34"/>
      <c r="K286" s="34"/>
      <c r="L286" s="34"/>
      <c r="M286" s="35"/>
      <c r="N286" s="35"/>
      <c r="O286" s="34"/>
      <c r="P286" s="34"/>
      <c r="Q286" s="34"/>
      <c r="R286" s="34"/>
      <c r="S286" s="34"/>
      <c r="T286" s="109">
        <f t="shared" si="22"/>
        <v>99.79953739398611</v>
      </c>
      <c r="U286" s="123">
        <f t="shared" si="23"/>
        <v>1</v>
      </c>
      <c r="V286" s="106">
        <f t="shared" si="24"/>
        <v>-1351.0782857307338</v>
      </c>
      <c r="W286" s="106">
        <f t="shared" si="25"/>
        <v>99.79953739398611</v>
      </c>
      <c r="X286" s="182">
        <v>1988</v>
      </c>
      <c r="Y286" s="119">
        <f t="shared" si="21"/>
        <v>99.79953739398611</v>
      </c>
    </row>
    <row r="287" spans="1:25" ht="12.75">
      <c r="A287" s="107" t="s">
        <v>351</v>
      </c>
      <c r="B287" s="125" t="s">
        <v>343</v>
      </c>
      <c r="C287" s="209" t="s">
        <v>831</v>
      </c>
      <c r="D287" s="106"/>
      <c r="E287" s="108"/>
      <c r="F287" s="106"/>
      <c r="G287" s="34"/>
      <c r="H287" s="106"/>
      <c r="I287" s="106">
        <v>99.67667436489609</v>
      </c>
      <c r="J287" s="34"/>
      <c r="K287" s="34"/>
      <c r="L287" s="34"/>
      <c r="M287" s="35"/>
      <c r="N287" s="35"/>
      <c r="O287" s="34"/>
      <c r="P287" s="34"/>
      <c r="Q287" s="34"/>
      <c r="R287" s="34"/>
      <c r="S287" s="34"/>
      <c r="T287" s="109">
        <f t="shared" si="22"/>
        <v>99.67667436489609</v>
      </c>
      <c r="U287" s="123">
        <f t="shared" si="23"/>
        <v>1</v>
      </c>
      <c r="V287" s="106">
        <f t="shared" si="24"/>
        <v>-1351.2011487598238</v>
      </c>
      <c r="W287" s="106">
        <f t="shared" si="25"/>
        <v>99.67667436489609</v>
      </c>
      <c r="X287" s="182">
        <v>1987</v>
      </c>
      <c r="Y287" s="119">
        <f t="shared" si="21"/>
        <v>99.67667436489609</v>
      </c>
    </row>
    <row r="288" spans="1:25" ht="12.75">
      <c r="A288" s="107" t="s">
        <v>352</v>
      </c>
      <c r="B288" s="125" t="s">
        <v>344</v>
      </c>
      <c r="C288" s="209" t="s">
        <v>832</v>
      </c>
      <c r="D288" s="106"/>
      <c r="E288" s="108"/>
      <c r="F288" s="106"/>
      <c r="G288" s="34"/>
      <c r="H288" s="106"/>
      <c r="I288" s="106">
        <v>98.58769931662869</v>
      </c>
      <c r="J288" s="34"/>
      <c r="K288" s="34"/>
      <c r="L288" s="34"/>
      <c r="M288" s="35"/>
      <c r="N288" s="35"/>
      <c r="O288" s="34"/>
      <c r="P288" s="34"/>
      <c r="Q288" s="34"/>
      <c r="R288" s="34"/>
      <c r="S288" s="34"/>
      <c r="T288" s="109">
        <f t="shared" si="22"/>
        <v>98.58769931662869</v>
      </c>
      <c r="U288" s="123">
        <f t="shared" si="23"/>
        <v>1</v>
      </c>
      <c r="V288" s="106">
        <f t="shared" si="24"/>
        <v>-1352.2901238080913</v>
      </c>
      <c r="W288" s="106">
        <f t="shared" si="25"/>
        <v>98.58769931662869</v>
      </c>
      <c r="X288" s="182">
        <v>1978</v>
      </c>
      <c r="Y288" s="119">
        <f aca="true" t="shared" si="26" ref="Y288:Y351"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98.58769931662869</v>
      </c>
    </row>
    <row r="289" spans="1:25" ht="12.75">
      <c r="A289" s="107" t="s">
        <v>353</v>
      </c>
      <c r="B289" s="125" t="s">
        <v>345</v>
      </c>
      <c r="C289" s="209" t="s">
        <v>621</v>
      </c>
      <c r="D289" s="106"/>
      <c r="E289" s="108">
        <v>98.51337039978819</v>
      </c>
      <c r="F289" s="106"/>
      <c r="G289" s="34"/>
      <c r="H289" s="106"/>
      <c r="I289" s="106"/>
      <c r="J289" s="34"/>
      <c r="K289" s="34"/>
      <c r="L289" s="34"/>
      <c r="M289" s="35"/>
      <c r="N289" s="35"/>
      <c r="O289" s="34"/>
      <c r="P289" s="34"/>
      <c r="Q289" s="34"/>
      <c r="R289" s="34"/>
      <c r="S289" s="34"/>
      <c r="T289" s="109">
        <f t="shared" si="22"/>
        <v>98.51337039978819</v>
      </c>
      <c r="U289" s="123">
        <f t="shared" si="23"/>
        <v>1</v>
      </c>
      <c r="V289" s="106">
        <f t="shared" si="24"/>
        <v>-1352.3644527249317</v>
      </c>
      <c r="W289" s="106">
        <f t="shared" si="25"/>
        <v>98.51337039978819</v>
      </c>
      <c r="X289" s="182">
        <v>1964</v>
      </c>
      <c r="Y289" s="119">
        <f t="shared" si="26"/>
        <v>98.51337039978819</v>
      </c>
    </row>
    <row r="290" spans="1:25" ht="12.75">
      <c r="A290" s="107" t="s">
        <v>354</v>
      </c>
      <c r="B290" s="125" t="s">
        <v>346</v>
      </c>
      <c r="C290" s="209" t="s">
        <v>792</v>
      </c>
      <c r="D290" s="106"/>
      <c r="E290" s="108"/>
      <c r="F290" s="106"/>
      <c r="G290" s="34"/>
      <c r="H290" s="106">
        <v>52.388888888888886</v>
      </c>
      <c r="I290" s="106"/>
      <c r="J290" s="34"/>
      <c r="K290" s="34"/>
      <c r="L290" s="34"/>
      <c r="M290" s="35"/>
      <c r="N290" s="35"/>
      <c r="O290" s="34"/>
      <c r="P290" s="34"/>
      <c r="Q290" s="34">
        <v>46.07129798903107</v>
      </c>
      <c r="R290" s="34"/>
      <c r="S290" s="34"/>
      <c r="T290" s="109">
        <f t="shared" si="22"/>
        <v>98.46018687791997</v>
      </c>
      <c r="U290" s="123">
        <f t="shared" si="23"/>
        <v>2</v>
      </c>
      <c r="V290" s="106">
        <f t="shared" si="24"/>
        <v>-1352.4176362468</v>
      </c>
      <c r="W290" s="106">
        <f t="shared" si="25"/>
        <v>49.23009343895998</v>
      </c>
      <c r="X290" s="182">
        <v>2003</v>
      </c>
      <c r="Y290" s="119">
        <f t="shared" si="26"/>
        <v>98.46018687791997</v>
      </c>
    </row>
    <row r="291" spans="1:25" ht="12.75">
      <c r="A291" s="107" t="s">
        <v>365</v>
      </c>
      <c r="B291" s="125" t="s">
        <v>347</v>
      </c>
      <c r="C291" s="209" t="s">
        <v>1088</v>
      </c>
      <c r="D291" s="106"/>
      <c r="E291" s="108"/>
      <c r="F291" s="106"/>
      <c r="G291" s="34"/>
      <c r="H291" s="106"/>
      <c r="I291" s="106"/>
      <c r="J291" s="34"/>
      <c r="K291" s="34"/>
      <c r="L291" s="34"/>
      <c r="M291" s="35"/>
      <c r="N291" s="35"/>
      <c r="O291" s="34"/>
      <c r="P291" s="34"/>
      <c r="Q291" s="34">
        <v>98.17367458866545</v>
      </c>
      <c r="R291" s="34"/>
      <c r="S291" s="34"/>
      <c r="T291" s="109">
        <f t="shared" si="22"/>
        <v>98.17367458866545</v>
      </c>
      <c r="U291" s="123">
        <f t="shared" si="23"/>
        <v>1</v>
      </c>
      <c r="V291" s="106">
        <f t="shared" si="24"/>
        <v>-1352.7041485360546</v>
      </c>
      <c r="W291" s="106">
        <f t="shared" si="25"/>
        <v>98.17367458866545</v>
      </c>
      <c r="X291" s="182">
        <v>1971</v>
      </c>
      <c r="Y291" s="119">
        <f t="shared" si="26"/>
        <v>98.17367458866545</v>
      </c>
    </row>
    <row r="292" spans="1:25" ht="12.75">
      <c r="A292" s="107" t="s">
        <v>366</v>
      </c>
      <c r="B292" s="125" t="s">
        <v>348</v>
      </c>
      <c r="C292" s="209" t="s">
        <v>833</v>
      </c>
      <c r="D292" s="106"/>
      <c r="E292" s="108"/>
      <c r="F292" s="106"/>
      <c r="G292" s="34"/>
      <c r="H292" s="106"/>
      <c r="I292" s="106">
        <v>98.14269535673837</v>
      </c>
      <c r="J292" s="34"/>
      <c r="K292" s="34"/>
      <c r="L292" s="34"/>
      <c r="M292" s="35"/>
      <c r="N292" s="35"/>
      <c r="O292" s="34"/>
      <c r="P292" s="34"/>
      <c r="Q292" s="34"/>
      <c r="R292" s="34"/>
      <c r="S292" s="34"/>
      <c r="T292" s="109">
        <f t="shared" si="22"/>
        <v>98.14269535673837</v>
      </c>
      <c r="U292" s="123">
        <f t="shared" si="23"/>
        <v>1</v>
      </c>
      <c r="V292" s="106">
        <f t="shared" si="24"/>
        <v>-1352.7351277679816</v>
      </c>
      <c r="W292" s="106">
        <f t="shared" si="25"/>
        <v>98.14269535673837</v>
      </c>
      <c r="X292" s="182">
        <v>1988</v>
      </c>
      <c r="Y292" s="119">
        <f t="shared" si="26"/>
        <v>98.14269535673837</v>
      </c>
    </row>
    <row r="293" spans="1:25" ht="12.75">
      <c r="A293" s="107" t="s">
        <v>367</v>
      </c>
      <c r="B293" s="125" t="s">
        <v>349</v>
      </c>
      <c r="C293" s="209" t="s">
        <v>692</v>
      </c>
      <c r="D293" s="106"/>
      <c r="E293" s="108"/>
      <c r="F293" s="106">
        <v>53.42966751918159</v>
      </c>
      <c r="G293" s="34"/>
      <c r="H293" s="106">
        <v>44.51851851851852</v>
      </c>
      <c r="I293" s="106"/>
      <c r="J293" s="34"/>
      <c r="K293" s="34"/>
      <c r="L293" s="34"/>
      <c r="M293" s="35"/>
      <c r="N293" s="35"/>
      <c r="O293" s="34"/>
      <c r="P293" s="34"/>
      <c r="Q293" s="34"/>
      <c r="R293" s="34"/>
      <c r="S293" s="34"/>
      <c r="T293" s="109">
        <f t="shared" si="22"/>
        <v>97.94818603770011</v>
      </c>
      <c r="U293" s="123">
        <f t="shared" si="23"/>
        <v>2</v>
      </c>
      <c r="V293" s="106">
        <f t="shared" si="24"/>
        <v>-1352.9296370870197</v>
      </c>
      <c r="W293" s="106">
        <f t="shared" si="25"/>
        <v>48.974093018850056</v>
      </c>
      <c r="X293" s="182">
        <v>1976</v>
      </c>
      <c r="Y293" s="119">
        <f t="shared" si="26"/>
        <v>97.94818603770011</v>
      </c>
    </row>
    <row r="294" spans="1:25" ht="12.75">
      <c r="A294" s="107" t="s">
        <v>368</v>
      </c>
      <c r="B294" s="125" t="s">
        <v>350</v>
      </c>
      <c r="C294" s="209" t="s">
        <v>767</v>
      </c>
      <c r="D294" s="106"/>
      <c r="E294" s="108"/>
      <c r="F294" s="106"/>
      <c r="G294" s="34">
        <v>97.60061230169774</v>
      </c>
      <c r="H294" s="106"/>
      <c r="I294" s="106"/>
      <c r="J294" s="34"/>
      <c r="K294" s="34"/>
      <c r="L294" s="34"/>
      <c r="M294" s="35"/>
      <c r="N294" s="35"/>
      <c r="O294" s="34"/>
      <c r="P294" s="34"/>
      <c r="Q294" s="34"/>
      <c r="R294" s="34"/>
      <c r="S294" s="34"/>
      <c r="T294" s="109">
        <f t="shared" si="22"/>
        <v>97.60061230169774</v>
      </c>
      <c r="U294" s="123">
        <f t="shared" si="23"/>
        <v>1</v>
      </c>
      <c r="V294" s="106">
        <f t="shared" si="24"/>
        <v>-1353.2772108230222</v>
      </c>
      <c r="W294" s="106">
        <f t="shared" si="25"/>
        <v>97.60061230169774</v>
      </c>
      <c r="X294" s="182"/>
      <c r="Y294" s="119">
        <f t="shared" si="26"/>
        <v>97.60061230169774</v>
      </c>
    </row>
    <row r="295" spans="1:25" ht="12.75">
      <c r="A295" s="107" t="s">
        <v>369</v>
      </c>
      <c r="B295" s="125" t="s">
        <v>351</v>
      </c>
      <c r="C295" s="209" t="s">
        <v>726</v>
      </c>
      <c r="D295" s="106"/>
      <c r="E295" s="108"/>
      <c r="F295" s="106">
        <v>38.59590792838875</v>
      </c>
      <c r="G295" s="34"/>
      <c r="H295" s="106">
        <v>58.407407407407405</v>
      </c>
      <c r="I295" s="106"/>
      <c r="J295" s="34"/>
      <c r="K295" s="34"/>
      <c r="L295" s="34"/>
      <c r="M295" s="35"/>
      <c r="N295" s="35"/>
      <c r="O295" s="34"/>
      <c r="P295" s="34"/>
      <c r="Q295" s="34"/>
      <c r="R295" s="34"/>
      <c r="S295" s="34"/>
      <c r="T295" s="109">
        <f t="shared" si="22"/>
        <v>97.00331533579615</v>
      </c>
      <c r="U295" s="123">
        <f t="shared" si="23"/>
        <v>2</v>
      </c>
      <c r="V295" s="106">
        <f t="shared" si="24"/>
        <v>-1353.874507788924</v>
      </c>
      <c r="W295" s="106">
        <f t="shared" si="25"/>
        <v>48.50165766789807</v>
      </c>
      <c r="X295" s="182"/>
      <c r="Y295" s="119">
        <f t="shared" si="26"/>
        <v>97.00331533579615</v>
      </c>
    </row>
    <row r="296" spans="1:25" ht="12.75">
      <c r="A296" s="107" t="s">
        <v>370</v>
      </c>
      <c r="B296" s="125" t="s">
        <v>352</v>
      </c>
      <c r="C296" s="209" t="s">
        <v>764</v>
      </c>
      <c r="D296" s="106"/>
      <c r="E296" s="108"/>
      <c r="F296" s="106"/>
      <c r="G296" s="34">
        <v>48.99458728010825</v>
      </c>
      <c r="H296" s="106"/>
      <c r="I296" s="106"/>
      <c r="J296" s="34">
        <v>47.741265653231736</v>
      </c>
      <c r="K296" s="34"/>
      <c r="L296" s="34"/>
      <c r="M296" s="35"/>
      <c r="N296" s="35"/>
      <c r="O296" s="34"/>
      <c r="P296" s="34"/>
      <c r="Q296" s="34"/>
      <c r="R296" s="34"/>
      <c r="S296" s="34"/>
      <c r="T296" s="109">
        <f t="shared" si="22"/>
        <v>96.73585293333998</v>
      </c>
      <c r="U296" s="123">
        <f t="shared" si="23"/>
        <v>2</v>
      </c>
      <c r="V296" s="106">
        <f t="shared" si="24"/>
        <v>-1354.1419701913799</v>
      </c>
      <c r="W296" s="106">
        <f t="shared" si="25"/>
        <v>48.36792646666999</v>
      </c>
      <c r="X296" s="182"/>
      <c r="Y296" s="119">
        <f t="shared" si="26"/>
        <v>96.73585293333998</v>
      </c>
    </row>
    <row r="297" spans="1:25" ht="12.75">
      <c r="A297" s="107" t="s">
        <v>371</v>
      </c>
      <c r="B297" s="125" t="s">
        <v>353</v>
      </c>
      <c r="C297" s="209" t="s">
        <v>1027</v>
      </c>
      <c r="D297" s="106"/>
      <c r="E297" s="108"/>
      <c r="F297" s="106"/>
      <c r="G297" s="34"/>
      <c r="H297" s="106"/>
      <c r="I297" s="106"/>
      <c r="J297" s="34"/>
      <c r="K297" s="34"/>
      <c r="L297" s="34"/>
      <c r="M297" s="35"/>
      <c r="N297" s="35"/>
      <c r="O297" s="34">
        <v>96.6534486902187</v>
      </c>
      <c r="P297" s="34"/>
      <c r="Q297" s="34"/>
      <c r="R297" s="34"/>
      <c r="S297" s="34"/>
      <c r="T297" s="109">
        <f t="shared" si="22"/>
        <v>96.6534486902187</v>
      </c>
      <c r="U297" s="123">
        <f t="shared" si="23"/>
        <v>1</v>
      </c>
      <c r="V297" s="106">
        <f t="shared" si="24"/>
        <v>-1354.2243744345012</v>
      </c>
      <c r="W297" s="106">
        <f t="shared" si="25"/>
        <v>96.6534486902187</v>
      </c>
      <c r="X297" s="182"/>
      <c r="Y297" s="119">
        <f t="shared" si="26"/>
        <v>96.6534486902187</v>
      </c>
    </row>
    <row r="298" spans="1:25" ht="12.75">
      <c r="A298" s="107" t="s">
        <v>372</v>
      </c>
      <c r="B298" s="125" t="s">
        <v>354</v>
      </c>
      <c r="C298" s="209" t="s">
        <v>1034</v>
      </c>
      <c r="D298" s="106"/>
      <c r="E298" s="108"/>
      <c r="F298" s="106"/>
      <c r="G298" s="34"/>
      <c r="H298" s="106"/>
      <c r="I298" s="106"/>
      <c r="J298" s="34"/>
      <c r="K298" s="34"/>
      <c r="L298" s="34"/>
      <c r="M298" s="35"/>
      <c r="N298" s="35"/>
      <c r="O298" s="34">
        <v>96.46452540747843</v>
      </c>
      <c r="P298" s="34"/>
      <c r="Q298" s="34"/>
      <c r="R298" s="34"/>
      <c r="S298" s="34"/>
      <c r="T298" s="109">
        <f t="shared" si="22"/>
        <v>96.46452540747843</v>
      </c>
      <c r="U298" s="123">
        <f t="shared" si="23"/>
        <v>1</v>
      </c>
      <c r="V298" s="106">
        <f t="shared" si="24"/>
        <v>-1354.4132977172414</v>
      </c>
      <c r="W298" s="106">
        <f t="shared" si="25"/>
        <v>96.46452540747843</v>
      </c>
      <c r="X298" s="182">
        <v>1980</v>
      </c>
      <c r="Y298" s="119">
        <f t="shared" si="26"/>
        <v>96.46452540747843</v>
      </c>
    </row>
    <row r="299" spans="1:25" ht="12.75">
      <c r="A299" s="107" t="s">
        <v>373</v>
      </c>
      <c r="B299" s="125" t="s">
        <v>420</v>
      </c>
      <c r="C299" s="209" t="s">
        <v>741</v>
      </c>
      <c r="D299" s="106"/>
      <c r="E299" s="108"/>
      <c r="F299" s="106">
        <v>31.179028132992325</v>
      </c>
      <c r="G299" s="34"/>
      <c r="H299" s="106">
        <v>44.98148148148148</v>
      </c>
      <c r="I299" s="106"/>
      <c r="J299" s="34"/>
      <c r="K299" s="34"/>
      <c r="L299" s="34"/>
      <c r="M299" s="35"/>
      <c r="N299" s="35"/>
      <c r="O299" s="34"/>
      <c r="P299" s="34"/>
      <c r="Q299" s="34"/>
      <c r="R299" s="34"/>
      <c r="S299" s="34">
        <v>20.25465838509317</v>
      </c>
      <c r="T299" s="109">
        <f t="shared" si="22"/>
        <v>96.41516799956698</v>
      </c>
      <c r="U299" s="123">
        <f t="shared" si="23"/>
        <v>3</v>
      </c>
      <c r="V299" s="106">
        <f t="shared" si="24"/>
        <v>-1354.4626551251529</v>
      </c>
      <c r="W299" s="106">
        <f t="shared" si="25"/>
        <v>32.13838933318899</v>
      </c>
      <c r="X299" s="182">
        <v>1998</v>
      </c>
      <c r="Y299" s="119">
        <f t="shared" si="26"/>
        <v>96.41516799956698</v>
      </c>
    </row>
    <row r="300" spans="1:25" ht="12.75">
      <c r="A300" s="107" t="s">
        <v>374</v>
      </c>
      <c r="B300" s="125" t="s">
        <v>365</v>
      </c>
      <c r="C300" s="209" t="s">
        <v>736</v>
      </c>
      <c r="D300" s="106"/>
      <c r="E300" s="108"/>
      <c r="F300" s="106">
        <v>33.992327365728904</v>
      </c>
      <c r="G300" s="34"/>
      <c r="H300" s="106">
        <v>61.18518518518518</v>
      </c>
      <c r="I300" s="106"/>
      <c r="J300" s="34"/>
      <c r="K300" s="34"/>
      <c r="L300" s="34"/>
      <c r="M300" s="35"/>
      <c r="N300" s="35"/>
      <c r="O300" s="34"/>
      <c r="P300" s="34"/>
      <c r="Q300" s="34"/>
      <c r="R300" s="34"/>
      <c r="S300" s="34"/>
      <c r="T300" s="109">
        <f t="shared" si="22"/>
        <v>95.17751255091409</v>
      </c>
      <c r="U300" s="123">
        <f t="shared" si="23"/>
        <v>2</v>
      </c>
      <c r="V300" s="106">
        <f t="shared" si="24"/>
        <v>-1355.7003105738058</v>
      </c>
      <c r="W300" s="106">
        <f t="shared" si="25"/>
        <v>47.588756275457044</v>
      </c>
      <c r="X300" s="182"/>
      <c r="Y300" s="119">
        <f t="shared" si="26"/>
        <v>95.17751255091409</v>
      </c>
    </row>
    <row r="301" spans="1:25" ht="12.75">
      <c r="A301" s="107" t="s">
        <v>375</v>
      </c>
      <c r="B301" s="125" t="s">
        <v>366</v>
      </c>
      <c r="C301" s="209" t="s">
        <v>769</v>
      </c>
      <c r="D301" s="106"/>
      <c r="E301" s="108"/>
      <c r="F301" s="106"/>
      <c r="G301" s="34"/>
      <c r="H301" s="106">
        <v>94.98148148148148</v>
      </c>
      <c r="I301" s="106"/>
      <c r="J301" s="34"/>
      <c r="K301" s="34"/>
      <c r="L301" s="34"/>
      <c r="M301" s="35"/>
      <c r="N301" s="35"/>
      <c r="O301" s="34"/>
      <c r="P301" s="34"/>
      <c r="Q301" s="34"/>
      <c r="R301" s="34"/>
      <c r="S301" s="34"/>
      <c r="T301" s="109">
        <f t="shared" si="22"/>
        <v>94.98148148148148</v>
      </c>
      <c r="U301" s="123">
        <f t="shared" si="23"/>
        <v>1</v>
      </c>
      <c r="V301" s="106">
        <f t="shared" si="24"/>
        <v>-1355.8963416432384</v>
      </c>
      <c r="W301" s="106">
        <f t="shared" si="25"/>
        <v>94.98148148148148</v>
      </c>
      <c r="X301" s="182">
        <v>1968</v>
      </c>
      <c r="Y301" s="119">
        <f t="shared" si="26"/>
        <v>94.98148148148148</v>
      </c>
    </row>
    <row r="302" spans="1:25" ht="12.75">
      <c r="A302" s="107" t="s">
        <v>376</v>
      </c>
      <c r="B302" s="125" t="s">
        <v>367</v>
      </c>
      <c r="C302" s="209" t="s">
        <v>835</v>
      </c>
      <c r="D302" s="106"/>
      <c r="E302" s="108"/>
      <c r="F302" s="106"/>
      <c r="G302" s="34"/>
      <c r="H302" s="106"/>
      <c r="I302" s="106">
        <v>94.9185667752443</v>
      </c>
      <c r="J302" s="34"/>
      <c r="K302" s="34"/>
      <c r="L302" s="34"/>
      <c r="M302" s="35"/>
      <c r="N302" s="35"/>
      <c r="O302" s="34"/>
      <c r="P302" s="34"/>
      <c r="Q302" s="34"/>
      <c r="R302" s="34"/>
      <c r="S302" s="34"/>
      <c r="T302" s="109">
        <f t="shared" si="22"/>
        <v>94.9185667752443</v>
      </c>
      <c r="U302" s="123">
        <f t="shared" si="23"/>
        <v>1</v>
      </c>
      <c r="V302" s="106">
        <f t="shared" si="24"/>
        <v>-1355.9592563494757</v>
      </c>
      <c r="W302" s="106">
        <f t="shared" si="25"/>
        <v>94.9185667752443</v>
      </c>
      <c r="X302" s="182">
        <v>1974</v>
      </c>
      <c r="Y302" s="119">
        <f t="shared" si="26"/>
        <v>94.9185667752443</v>
      </c>
    </row>
    <row r="303" spans="1:25" ht="12.75">
      <c r="A303" s="107" t="s">
        <v>377</v>
      </c>
      <c r="B303" s="125" t="s">
        <v>368</v>
      </c>
      <c r="C303" s="209" t="s">
        <v>836</v>
      </c>
      <c r="D303" s="106"/>
      <c r="E303" s="108"/>
      <c r="F303" s="106"/>
      <c r="G303" s="34"/>
      <c r="H303" s="106"/>
      <c r="I303" s="106">
        <v>94.83731019522776</v>
      </c>
      <c r="J303" s="34"/>
      <c r="K303" s="34"/>
      <c r="L303" s="34"/>
      <c r="M303" s="35"/>
      <c r="N303" s="35"/>
      <c r="O303" s="34"/>
      <c r="P303" s="34"/>
      <c r="Q303" s="34"/>
      <c r="R303" s="34"/>
      <c r="S303" s="34"/>
      <c r="T303" s="109">
        <f t="shared" si="22"/>
        <v>94.83731019522776</v>
      </c>
      <c r="U303" s="123">
        <f t="shared" si="23"/>
        <v>1</v>
      </c>
      <c r="V303" s="106">
        <f t="shared" si="24"/>
        <v>-1356.0405129294923</v>
      </c>
      <c r="W303" s="106">
        <f t="shared" si="25"/>
        <v>94.83731019522776</v>
      </c>
      <c r="X303" s="182">
        <v>1980</v>
      </c>
      <c r="Y303" s="119">
        <f t="shared" si="26"/>
        <v>94.83731019522776</v>
      </c>
    </row>
    <row r="304" spans="1:25" ht="12.75">
      <c r="A304" s="107" t="s">
        <v>378</v>
      </c>
      <c r="B304" s="125" t="s">
        <v>369</v>
      </c>
      <c r="C304" s="209" t="s">
        <v>903</v>
      </c>
      <c r="D304" s="106"/>
      <c r="E304" s="108"/>
      <c r="F304" s="106"/>
      <c r="G304" s="34"/>
      <c r="H304" s="106"/>
      <c r="I304" s="106"/>
      <c r="J304" s="34"/>
      <c r="K304" s="34"/>
      <c r="L304" s="34"/>
      <c r="M304" s="35">
        <v>94.77116512992455</v>
      </c>
      <c r="N304" s="35"/>
      <c r="O304" s="34"/>
      <c r="P304" s="34"/>
      <c r="Q304" s="34"/>
      <c r="R304" s="34"/>
      <c r="S304" s="34"/>
      <c r="T304" s="109">
        <f t="shared" si="22"/>
        <v>94.77116512992455</v>
      </c>
      <c r="U304" s="123">
        <f t="shared" si="23"/>
        <v>1</v>
      </c>
      <c r="V304" s="106">
        <f t="shared" si="24"/>
        <v>-1356.1066579947953</v>
      </c>
      <c r="W304" s="106">
        <f t="shared" si="25"/>
        <v>94.77116512992455</v>
      </c>
      <c r="X304" s="182"/>
      <c r="Y304" s="119">
        <f t="shared" si="26"/>
        <v>94.77116512992455</v>
      </c>
    </row>
    <row r="305" spans="1:25" ht="12.75">
      <c r="A305" s="107" t="s">
        <v>379</v>
      </c>
      <c r="B305" s="125" t="s">
        <v>370</v>
      </c>
      <c r="C305" s="209" t="s">
        <v>1189</v>
      </c>
      <c r="D305" s="106"/>
      <c r="E305" s="108"/>
      <c r="F305" s="106"/>
      <c r="G305" s="34"/>
      <c r="H305" s="106"/>
      <c r="I305" s="106"/>
      <c r="J305" s="34"/>
      <c r="K305" s="34"/>
      <c r="L305" s="34"/>
      <c r="M305" s="35"/>
      <c r="N305" s="35"/>
      <c r="O305" s="34"/>
      <c r="P305" s="34"/>
      <c r="Q305" s="34"/>
      <c r="R305" s="34">
        <v>94.73816333015571</v>
      </c>
      <c r="S305" s="34"/>
      <c r="T305" s="109">
        <f t="shared" si="22"/>
        <v>94.73816333015571</v>
      </c>
      <c r="U305" s="123">
        <f t="shared" si="23"/>
        <v>1</v>
      </c>
      <c r="V305" s="106">
        <f t="shared" si="24"/>
        <v>-1356.1396597945643</v>
      </c>
      <c r="W305" s="106">
        <f t="shared" si="25"/>
        <v>94.73816333015571</v>
      </c>
      <c r="X305" s="182"/>
      <c r="Y305" s="119">
        <f t="shared" si="26"/>
        <v>94.73816333015571</v>
      </c>
    </row>
    <row r="306" spans="1:25" ht="12.75">
      <c r="A306" s="107" t="s">
        <v>380</v>
      </c>
      <c r="B306" s="125" t="s">
        <v>371</v>
      </c>
      <c r="C306" s="209" t="s">
        <v>871</v>
      </c>
      <c r="D306" s="106"/>
      <c r="E306" s="108"/>
      <c r="F306" s="106"/>
      <c r="G306" s="34"/>
      <c r="H306" s="106"/>
      <c r="I306" s="106"/>
      <c r="J306" s="34">
        <v>94.6104055358966</v>
      </c>
      <c r="K306" s="34"/>
      <c r="L306" s="34"/>
      <c r="M306" s="35"/>
      <c r="N306" s="35"/>
      <c r="O306" s="34"/>
      <c r="P306" s="34"/>
      <c r="Q306" s="34"/>
      <c r="R306" s="34"/>
      <c r="S306" s="34"/>
      <c r="T306" s="109">
        <f t="shared" si="22"/>
        <v>94.6104055358966</v>
      </c>
      <c r="U306" s="123">
        <f t="shared" si="23"/>
        <v>1</v>
      </c>
      <c r="V306" s="106">
        <f t="shared" si="24"/>
        <v>-1356.2674175888233</v>
      </c>
      <c r="W306" s="106">
        <f t="shared" si="25"/>
        <v>94.6104055358966</v>
      </c>
      <c r="X306" s="182"/>
      <c r="Y306" s="119">
        <f t="shared" si="26"/>
        <v>94.6104055358966</v>
      </c>
    </row>
    <row r="307" spans="1:25" ht="12.75">
      <c r="A307" s="107" t="s">
        <v>381</v>
      </c>
      <c r="B307" s="125" t="s">
        <v>372</v>
      </c>
      <c r="C307" s="209" t="s">
        <v>837</v>
      </c>
      <c r="D307" s="106"/>
      <c r="E307" s="108"/>
      <c r="F307" s="106"/>
      <c r="G307" s="34"/>
      <c r="H307" s="106"/>
      <c r="I307" s="106">
        <v>94.56772334293949</v>
      </c>
      <c r="J307" s="34"/>
      <c r="K307" s="34"/>
      <c r="L307" s="34"/>
      <c r="M307" s="35"/>
      <c r="N307" s="35"/>
      <c r="O307" s="34"/>
      <c r="P307" s="34"/>
      <c r="Q307" s="34"/>
      <c r="R307" s="34"/>
      <c r="S307" s="34"/>
      <c r="T307" s="109">
        <f t="shared" si="22"/>
        <v>94.56772334293949</v>
      </c>
      <c r="U307" s="123">
        <f t="shared" si="23"/>
        <v>1</v>
      </c>
      <c r="V307" s="106">
        <f t="shared" si="24"/>
        <v>-1356.3100997817805</v>
      </c>
      <c r="W307" s="106">
        <f t="shared" si="25"/>
        <v>94.56772334293949</v>
      </c>
      <c r="X307" s="182">
        <v>1989</v>
      </c>
      <c r="Y307" s="119">
        <f t="shared" si="26"/>
        <v>94.56772334293949</v>
      </c>
    </row>
    <row r="308" spans="1:25" ht="12.75">
      <c r="A308" s="107" t="s">
        <v>382</v>
      </c>
      <c r="B308" s="125" t="s">
        <v>374</v>
      </c>
      <c r="C308" s="209" t="s">
        <v>543</v>
      </c>
      <c r="D308" s="106">
        <v>93.77551020408164</v>
      </c>
      <c r="E308" s="108"/>
      <c r="F308" s="106"/>
      <c r="G308" s="34"/>
      <c r="H308" s="106"/>
      <c r="I308" s="106"/>
      <c r="J308" s="34"/>
      <c r="K308" s="34"/>
      <c r="L308" s="34"/>
      <c r="M308" s="35"/>
      <c r="N308" s="35"/>
      <c r="O308" s="34"/>
      <c r="P308" s="34"/>
      <c r="Q308" s="34"/>
      <c r="R308" s="34"/>
      <c r="S308" s="34"/>
      <c r="T308" s="109">
        <f t="shared" si="22"/>
        <v>93.77551020408164</v>
      </c>
      <c r="U308" s="123">
        <f t="shared" si="23"/>
        <v>1</v>
      </c>
      <c r="V308" s="106">
        <f t="shared" si="24"/>
        <v>-1357.1023129206383</v>
      </c>
      <c r="W308" s="106">
        <f t="shared" si="25"/>
        <v>93.77551020408164</v>
      </c>
      <c r="X308" s="182">
        <v>2001</v>
      </c>
      <c r="Y308" s="119">
        <f t="shared" si="26"/>
        <v>93.77551020408164</v>
      </c>
    </row>
    <row r="309" spans="1:25" ht="12.75">
      <c r="A309" s="107" t="s">
        <v>383</v>
      </c>
      <c r="B309" s="125" t="s">
        <v>375</v>
      </c>
      <c r="C309" s="209" t="s">
        <v>873</v>
      </c>
      <c r="D309" s="106"/>
      <c r="E309" s="108"/>
      <c r="F309" s="106"/>
      <c r="G309" s="34"/>
      <c r="H309" s="106"/>
      <c r="I309" s="106"/>
      <c r="J309" s="34">
        <v>93.60116146247945</v>
      </c>
      <c r="K309" s="34"/>
      <c r="L309" s="34"/>
      <c r="M309" s="35"/>
      <c r="N309" s="35"/>
      <c r="O309" s="34"/>
      <c r="P309" s="34"/>
      <c r="Q309" s="34"/>
      <c r="R309" s="34"/>
      <c r="S309" s="34"/>
      <c r="T309" s="109">
        <f t="shared" si="22"/>
        <v>93.60116146247945</v>
      </c>
      <c r="U309" s="123">
        <f t="shared" si="23"/>
        <v>1</v>
      </c>
      <c r="V309" s="106">
        <f t="shared" si="24"/>
        <v>-1357.2766616622405</v>
      </c>
      <c r="W309" s="106">
        <f t="shared" si="25"/>
        <v>93.60116146247945</v>
      </c>
      <c r="X309" s="182"/>
      <c r="Y309" s="119">
        <f t="shared" si="26"/>
        <v>93.60116146247945</v>
      </c>
    </row>
    <row r="310" spans="1:25" ht="12.75">
      <c r="A310" s="107" t="s">
        <v>384</v>
      </c>
      <c r="B310" s="125" t="s">
        <v>376</v>
      </c>
      <c r="C310" s="209" t="s">
        <v>889</v>
      </c>
      <c r="D310" s="106"/>
      <c r="E310" s="108"/>
      <c r="F310" s="106"/>
      <c r="G310" s="34"/>
      <c r="H310" s="106"/>
      <c r="I310" s="106"/>
      <c r="J310" s="34"/>
      <c r="K310" s="34"/>
      <c r="L310" s="34">
        <v>93.38945709219222</v>
      </c>
      <c r="M310" s="35"/>
      <c r="N310" s="35"/>
      <c r="O310" s="34"/>
      <c r="P310" s="34"/>
      <c r="Q310" s="34"/>
      <c r="R310" s="34"/>
      <c r="S310" s="34"/>
      <c r="T310" s="109">
        <f t="shared" si="22"/>
        <v>93.38945709219222</v>
      </c>
      <c r="U310" s="123">
        <f t="shared" si="23"/>
        <v>1</v>
      </c>
      <c r="V310" s="106">
        <f t="shared" si="24"/>
        <v>-1357.4883660325277</v>
      </c>
      <c r="W310" s="106">
        <f t="shared" si="25"/>
        <v>93.38945709219222</v>
      </c>
      <c r="X310" s="182"/>
      <c r="Y310" s="119">
        <f t="shared" si="26"/>
        <v>93.38945709219222</v>
      </c>
    </row>
    <row r="311" spans="1:25" ht="12.75">
      <c r="A311" s="107" t="s">
        <v>385</v>
      </c>
      <c r="B311" s="125" t="s">
        <v>377</v>
      </c>
      <c r="C311" s="209" t="s">
        <v>626</v>
      </c>
      <c r="D311" s="106"/>
      <c r="E311" s="108">
        <v>93.00191647862508</v>
      </c>
      <c r="F311" s="106"/>
      <c r="G311" s="34"/>
      <c r="H311" s="106"/>
      <c r="I311" s="106"/>
      <c r="J311" s="34"/>
      <c r="K311" s="34"/>
      <c r="L311" s="34"/>
      <c r="M311" s="35"/>
      <c r="N311" s="35"/>
      <c r="O311" s="34"/>
      <c r="P311" s="34"/>
      <c r="Q311" s="34"/>
      <c r="R311" s="34"/>
      <c r="S311" s="34"/>
      <c r="T311" s="109">
        <f t="shared" si="22"/>
        <v>93.00191647862508</v>
      </c>
      <c r="U311" s="123">
        <f t="shared" si="23"/>
        <v>1</v>
      </c>
      <c r="V311" s="106">
        <f t="shared" si="24"/>
        <v>-1357.8759066460948</v>
      </c>
      <c r="W311" s="106">
        <f t="shared" si="25"/>
        <v>93.00191647862508</v>
      </c>
      <c r="X311" s="182"/>
      <c r="Y311" s="119">
        <f t="shared" si="26"/>
        <v>93.00191647862508</v>
      </c>
    </row>
    <row r="312" spans="1:25" ht="12.75">
      <c r="A312" s="107" t="s">
        <v>386</v>
      </c>
      <c r="B312" s="125" t="s">
        <v>378</v>
      </c>
      <c r="C312" s="209" t="s">
        <v>628</v>
      </c>
      <c r="D312" s="106"/>
      <c r="E312" s="108">
        <v>92.63761891283212</v>
      </c>
      <c r="F312" s="106"/>
      <c r="G312" s="34"/>
      <c r="H312" s="106"/>
      <c r="I312" s="106"/>
      <c r="J312" s="34"/>
      <c r="K312" s="34"/>
      <c r="L312" s="34"/>
      <c r="M312" s="35"/>
      <c r="N312" s="35"/>
      <c r="O312" s="34"/>
      <c r="P312" s="34"/>
      <c r="Q312" s="34"/>
      <c r="R312" s="34"/>
      <c r="S312" s="34"/>
      <c r="T312" s="109">
        <f t="shared" si="22"/>
        <v>92.63761891283212</v>
      </c>
      <c r="U312" s="123">
        <f t="shared" si="23"/>
        <v>1</v>
      </c>
      <c r="V312" s="106">
        <f t="shared" si="24"/>
        <v>-1358.2402042118879</v>
      </c>
      <c r="W312" s="106">
        <f t="shared" si="25"/>
        <v>92.63761891283212</v>
      </c>
      <c r="X312" s="182"/>
      <c r="Y312" s="119">
        <f t="shared" si="26"/>
        <v>92.63761891283212</v>
      </c>
    </row>
    <row r="313" spans="1:25" ht="12.75">
      <c r="A313" s="107" t="s">
        <v>387</v>
      </c>
      <c r="B313" s="125" t="s">
        <v>379</v>
      </c>
      <c r="C313" s="209" t="s">
        <v>1081</v>
      </c>
      <c r="D313" s="106"/>
      <c r="E313" s="108"/>
      <c r="F313" s="106"/>
      <c r="G313" s="34"/>
      <c r="H313" s="106"/>
      <c r="I313" s="106"/>
      <c r="J313" s="34"/>
      <c r="K313" s="34"/>
      <c r="L313" s="34"/>
      <c r="M313" s="35"/>
      <c r="N313" s="35"/>
      <c r="O313" s="34"/>
      <c r="P313" s="34">
        <v>92.45011278847824</v>
      </c>
      <c r="Q313" s="34"/>
      <c r="R313" s="34"/>
      <c r="S313" s="34"/>
      <c r="T313" s="109">
        <f t="shared" si="22"/>
        <v>92.45011278847824</v>
      </c>
      <c r="U313" s="123">
        <f t="shared" si="23"/>
        <v>1</v>
      </c>
      <c r="V313" s="106">
        <f t="shared" si="24"/>
        <v>-1358.4277103362417</v>
      </c>
      <c r="W313" s="106">
        <f t="shared" si="25"/>
        <v>92.45011278847824</v>
      </c>
      <c r="X313" s="182"/>
      <c r="Y313" s="119">
        <f t="shared" si="26"/>
        <v>92.45011278847824</v>
      </c>
    </row>
    <row r="314" spans="1:25" ht="12.75">
      <c r="A314" s="107" t="s">
        <v>388</v>
      </c>
      <c r="B314" s="125" t="s">
        <v>380</v>
      </c>
      <c r="C314" s="209" t="s">
        <v>868</v>
      </c>
      <c r="D314" s="106"/>
      <c r="E314" s="108"/>
      <c r="F314" s="106"/>
      <c r="G314" s="34"/>
      <c r="H314" s="106"/>
      <c r="I314" s="106"/>
      <c r="J314" s="34">
        <v>92.19688035751952</v>
      </c>
      <c r="K314" s="34"/>
      <c r="L314" s="34"/>
      <c r="M314" s="35"/>
      <c r="N314" s="35"/>
      <c r="O314" s="34"/>
      <c r="P314" s="34"/>
      <c r="Q314" s="34"/>
      <c r="R314" s="34"/>
      <c r="S314" s="34"/>
      <c r="T314" s="109">
        <f t="shared" si="22"/>
        <v>92.19688035751952</v>
      </c>
      <c r="U314" s="123">
        <f t="shared" si="23"/>
        <v>1</v>
      </c>
      <c r="V314" s="106">
        <f t="shared" si="24"/>
        <v>-1358.6809427672003</v>
      </c>
      <c r="W314" s="106">
        <f t="shared" si="25"/>
        <v>92.19688035751952</v>
      </c>
      <c r="X314" s="182"/>
      <c r="Y314" s="119">
        <f t="shared" si="26"/>
        <v>92.19688035751952</v>
      </c>
    </row>
    <row r="315" spans="1:25" ht="12.75">
      <c r="A315" s="107" t="s">
        <v>389</v>
      </c>
      <c r="B315" s="125" t="s">
        <v>381</v>
      </c>
      <c r="C315" s="209" t="s">
        <v>548</v>
      </c>
      <c r="D315" s="106">
        <v>91.88415446071905</v>
      </c>
      <c r="E315" s="108"/>
      <c r="F315" s="106"/>
      <c r="G315" s="34"/>
      <c r="H315" s="106"/>
      <c r="I315" s="106"/>
      <c r="J315" s="34"/>
      <c r="K315" s="34"/>
      <c r="L315" s="34"/>
      <c r="M315" s="35"/>
      <c r="N315" s="35"/>
      <c r="O315" s="34"/>
      <c r="P315" s="34"/>
      <c r="Q315" s="34"/>
      <c r="R315" s="34"/>
      <c r="S315" s="34"/>
      <c r="T315" s="109">
        <f t="shared" si="22"/>
        <v>91.88415446071905</v>
      </c>
      <c r="U315" s="123">
        <f t="shared" si="23"/>
        <v>1</v>
      </c>
      <c r="V315" s="106">
        <f t="shared" si="24"/>
        <v>-1358.993668664001</v>
      </c>
      <c r="W315" s="106">
        <f t="shared" si="25"/>
        <v>91.88415446071905</v>
      </c>
      <c r="X315" s="182">
        <v>2002</v>
      </c>
      <c r="Y315" s="119">
        <f t="shared" si="26"/>
        <v>91.88415446071905</v>
      </c>
    </row>
    <row r="316" spans="1:25" ht="12.75">
      <c r="A316" s="107" t="s">
        <v>390</v>
      </c>
      <c r="B316" s="125" t="s">
        <v>382</v>
      </c>
      <c r="C316" s="209" t="s">
        <v>838</v>
      </c>
      <c r="D316" s="106"/>
      <c r="E316" s="108"/>
      <c r="F316" s="106"/>
      <c r="G316" s="34"/>
      <c r="H316" s="106"/>
      <c r="I316" s="106">
        <v>91.77531206657419</v>
      </c>
      <c r="J316" s="34"/>
      <c r="K316" s="34"/>
      <c r="L316" s="34"/>
      <c r="M316" s="35"/>
      <c r="N316" s="35"/>
      <c r="O316" s="34"/>
      <c r="P316" s="34"/>
      <c r="Q316" s="34"/>
      <c r="R316" s="34"/>
      <c r="S316" s="34"/>
      <c r="T316" s="109">
        <f t="shared" si="22"/>
        <v>91.77531206657419</v>
      </c>
      <c r="U316" s="123">
        <f t="shared" si="23"/>
        <v>1</v>
      </c>
      <c r="V316" s="106">
        <f t="shared" si="24"/>
        <v>-1359.1025110581459</v>
      </c>
      <c r="W316" s="106">
        <f t="shared" si="25"/>
        <v>91.77531206657419</v>
      </c>
      <c r="X316" s="182">
        <v>1966</v>
      </c>
      <c r="Y316" s="119">
        <f t="shared" si="26"/>
        <v>91.77531206657419</v>
      </c>
    </row>
    <row r="317" spans="1:25" ht="12.75">
      <c r="A317" s="107" t="s">
        <v>391</v>
      </c>
      <c r="B317" s="125" t="s">
        <v>383</v>
      </c>
      <c r="C317" s="209" t="s">
        <v>1029</v>
      </c>
      <c r="D317" s="106"/>
      <c r="E317" s="108"/>
      <c r="F317" s="106"/>
      <c r="G317" s="34"/>
      <c r="H317" s="106"/>
      <c r="I317" s="106"/>
      <c r="J317" s="34"/>
      <c r="K317" s="34"/>
      <c r="L317" s="34"/>
      <c r="M317" s="35"/>
      <c r="N317" s="35"/>
      <c r="O317" s="34">
        <v>91.09399246286854</v>
      </c>
      <c r="P317" s="34"/>
      <c r="Q317" s="34"/>
      <c r="R317" s="34"/>
      <c r="S317" s="34"/>
      <c r="T317" s="109">
        <f t="shared" si="22"/>
        <v>91.09399246286854</v>
      </c>
      <c r="U317" s="123">
        <f t="shared" si="23"/>
        <v>1</v>
      </c>
      <c r="V317" s="106">
        <f t="shared" si="24"/>
        <v>-1359.7838306618514</v>
      </c>
      <c r="W317" s="106">
        <f t="shared" si="25"/>
        <v>91.09399246286854</v>
      </c>
      <c r="X317" s="182">
        <v>1982</v>
      </c>
      <c r="Y317" s="119">
        <f t="shared" si="26"/>
        <v>91.09399246286854</v>
      </c>
    </row>
    <row r="318" spans="1:25" ht="12.75">
      <c r="A318" s="107" t="s">
        <v>392</v>
      </c>
      <c r="B318" s="125" t="s">
        <v>384</v>
      </c>
      <c r="C318" s="209" t="s">
        <v>839</v>
      </c>
      <c r="D318" s="106"/>
      <c r="E318" s="108"/>
      <c r="F318" s="106"/>
      <c r="G318" s="34"/>
      <c r="H318" s="106"/>
      <c r="I318" s="106">
        <v>90.79343365253077</v>
      </c>
      <c r="J318" s="34"/>
      <c r="K318" s="34"/>
      <c r="L318" s="34"/>
      <c r="M318" s="35"/>
      <c r="N318" s="35"/>
      <c r="O318" s="34"/>
      <c r="P318" s="34"/>
      <c r="Q318" s="34"/>
      <c r="R318" s="34"/>
      <c r="S318" s="34"/>
      <c r="T318" s="109">
        <f t="shared" si="22"/>
        <v>90.79343365253077</v>
      </c>
      <c r="U318" s="123">
        <f t="shared" si="23"/>
        <v>1</v>
      </c>
      <c r="V318" s="106">
        <f t="shared" si="24"/>
        <v>-1360.0843894721893</v>
      </c>
      <c r="W318" s="106">
        <f t="shared" si="25"/>
        <v>90.79343365253077</v>
      </c>
      <c r="X318" s="182">
        <v>1990</v>
      </c>
      <c r="Y318" s="119">
        <f t="shared" si="26"/>
        <v>90.79343365253077</v>
      </c>
    </row>
    <row r="319" spans="1:25" ht="12.75">
      <c r="A319" s="107" t="s">
        <v>394</v>
      </c>
      <c r="B319" s="125" t="s">
        <v>385</v>
      </c>
      <c r="C319" s="209" t="s">
        <v>1030</v>
      </c>
      <c r="D319" s="106"/>
      <c r="E319" s="108"/>
      <c r="F319" s="106"/>
      <c r="G319" s="34"/>
      <c r="H319" s="106"/>
      <c r="I319" s="106"/>
      <c r="J319" s="34"/>
      <c r="K319" s="34"/>
      <c r="L319" s="34"/>
      <c r="M319" s="35"/>
      <c r="N319" s="35"/>
      <c r="O319" s="34">
        <v>90.76596448659976</v>
      </c>
      <c r="P319" s="34"/>
      <c r="Q319" s="34"/>
      <c r="R319" s="34"/>
      <c r="S319" s="34"/>
      <c r="T319" s="109">
        <f t="shared" si="22"/>
        <v>90.76596448659976</v>
      </c>
      <c r="U319" s="123">
        <f t="shared" si="23"/>
        <v>1</v>
      </c>
      <c r="V319" s="106">
        <f t="shared" si="24"/>
        <v>-1360.11185863812</v>
      </c>
      <c r="W319" s="106">
        <f t="shared" si="25"/>
        <v>90.76596448659976</v>
      </c>
      <c r="X319" s="182">
        <v>1985</v>
      </c>
      <c r="Y319" s="119">
        <f t="shared" si="26"/>
        <v>90.76596448659976</v>
      </c>
    </row>
    <row r="320" spans="1:25" ht="12.75">
      <c r="A320" s="107" t="s">
        <v>395</v>
      </c>
      <c r="B320" s="125" t="s">
        <v>386</v>
      </c>
      <c r="C320" s="209" t="s">
        <v>840</v>
      </c>
      <c r="D320" s="106"/>
      <c r="E320" s="108"/>
      <c r="F320" s="106"/>
      <c r="G320" s="34"/>
      <c r="H320" s="106"/>
      <c r="I320" s="106">
        <v>90.5521472392638</v>
      </c>
      <c r="J320" s="34"/>
      <c r="K320" s="34"/>
      <c r="L320" s="34"/>
      <c r="M320" s="35"/>
      <c r="N320" s="35"/>
      <c r="O320" s="34"/>
      <c r="P320" s="34"/>
      <c r="Q320" s="34"/>
      <c r="R320" s="34"/>
      <c r="S320" s="34"/>
      <c r="T320" s="109">
        <f t="shared" si="22"/>
        <v>90.5521472392638</v>
      </c>
      <c r="U320" s="123">
        <f t="shared" si="23"/>
        <v>1</v>
      </c>
      <c r="V320" s="106">
        <f t="shared" si="24"/>
        <v>-1360.3256758854561</v>
      </c>
      <c r="W320" s="106">
        <f t="shared" si="25"/>
        <v>90.5521472392638</v>
      </c>
      <c r="X320" s="182">
        <v>1980</v>
      </c>
      <c r="Y320" s="119">
        <f t="shared" si="26"/>
        <v>90.5521472392638</v>
      </c>
    </row>
    <row r="321" spans="1:25" ht="12.75">
      <c r="A321" s="107" t="s">
        <v>396</v>
      </c>
      <c r="B321" s="125" t="s">
        <v>387</v>
      </c>
      <c r="C321" s="209" t="s">
        <v>904</v>
      </c>
      <c r="D321" s="106"/>
      <c r="E321" s="108"/>
      <c r="F321" s="106"/>
      <c r="G321" s="34"/>
      <c r="H321" s="106"/>
      <c r="I321" s="106"/>
      <c r="J321" s="34"/>
      <c r="K321" s="34"/>
      <c r="L321" s="34"/>
      <c r="M321" s="35">
        <v>90.02093254487414</v>
      </c>
      <c r="N321" s="35"/>
      <c r="O321" s="34"/>
      <c r="P321" s="34"/>
      <c r="Q321" s="34"/>
      <c r="R321" s="34"/>
      <c r="S321" s="34"/>
      <c r="T321" s="109">
        <f t="shared" si="22"/>
        <v>90.02093254487414</v>
      </c>
      <c r="U321" s="123">
        <f t="shared" si="23"/>
        <v>1</v>
      </c>
      <c r="V321" s="106">
        <f t="shared" si="24"/>
        <v>-1360.8568905798459</v>
      </c>
      <c r="W321" s="106">
        <f t="shared" si="25"/>
        <v>90.02093254487414</v>
      </c>
      <c r="X321" s="182"/>
      <c r="Y321" s="119">
        <f t="shared" si="26"/>
        <v>90.02093254487414</v>
      </c>
    </row>
    <row r="322" spans="1:25" ht="12.75">
      <c r="A322" s="107" t="s">
        <v>397</v>
      </c>
      <c r="B322" s="125" t="s">
        <v>389</v>
      </c>
      <c r="C322" s="209" t="s">
        <v>872</v>
      </c>
      <c r="D322" s="106"/>
      <c r="E322" s="108"/>
      <c r="F322" s="106"/>
      <c r="G322" s="34"/>
      <c r="H322" s="106"/>
      <c r="I322" s="106"/>
      <c r="J322" s="34">
        <v>88.54931581765729</v>
      </c>
      <c r="K322" s="34"/>
      <c r="L322" s="34"/>
      <c r="M322" s="35"/>
      <c r="N322" s="35"/>
      <c r="O322" s="34"/>
      <c r="P322" s="34"/>
      <c r="Q322" s="34"/>
      <c r="R322" s="34"/>
      <c r="S322" s="34"/>
      <c r="T322" s="109">
        <f t="shared" si="22"/>
        <v>88.54931581765729</v>
      </c>
      <c r="U322" s="123">
        <f t="shared" si="23"/>
        <v>1</v>
      </c>
      <c r="V322" s="106">
        <f t="shared" si="24"/>
        <v>-1362.3285073070626</v>
      </c>
      <c r="W322" s="106">
        <f t="shared" si="25"/>
        <v>88.54931581765729</v>
      </c>
      <c r="X322" s="182"/>
      <c r="Y322" s="119">
        <f t="shared" si="26"/>
        <v>88.54931581765729</v>
      </c>
    </row>
    <row r="323" spans="1:25" ht="12.75">
      <c r="A323" s="107" t="s">
        <v>398</v>
      </c>
      <c r="B323" s="125" t="s">
        <v>390</v>
      </c>
      <c r="C323" s="209" t="s">
        <v>553</v>
      </c>
      <c r="D323" s="106">
        <v>88.38658146964858</v>
      </c>
      <c r="E323" s="108"/>
      <c r="F323" s="106"/>
      <c r="G323" s="34"/>
      <c r="H323" s="106"/>
      <c r="I323" s="106"/>
      <c r="J323" s="34"/>
      <c r="K323" s="34"/>
      <c r="L323" s="34"/>
      <c r="M323" s="35"/>
      <c r="N323" s="35"/>
      <c r="O323" s="34"/>
      <c r="P323" s="34"/>
      <c r="Q323" s="34"/>
      <c r="R323" s="34"/>
      <c r="S323" s="34"/>
      <c r="T323" s="109">
        <f t="shared" si="22"/>
        <v>88.38658146964858</v>
      </c>
      <c r="U323" s="123">
        <f t="shared" si="23"/>
        <v>1</v>
      </c>
      <c r="V323" s="106">
        <f t="shared" si="24"/>
        <v>-1362.4912416550715</v>
      </c>
      <c r="W323" s="106">
        <f t="shared" si="25"/>
        <v>88.38658146964858</v>
      </c>
      <c r="X323" s="182">
        <v>1971</v>
      </c>
      <c r="Y323" s="119">
        <f t="shared" si="26"/>
        <v>88.38658146964858</v>
      </c>
    </row>
    <row r="324" spans="1:25" ht="12.75">
      <c r="A324" s="107" t="s">
        <v>399</v>
      </c>
      <c r="B324" s="125" t="s">
        <v>391</v>
      </c>
      <c r="C324" s="209" t="s">
        <v>869</v>
      </c>
      <c r="D324" s="106"/>
      <c r="E324" s="108"/>
      <c r="F324" s="106"/>
      <c r="G324" s="34"/>
      <c r="H324" s="106"/>
      <c r="I324" s="106"/>
      <c r="J324" s="34">
        <v>88.30530583263888</v>
      </c>
      <c r="K324" s="34"/>
      <c r="L324" s="34"/>
      <c r="M324" s="35"/>
      <c r="N324" s="35"/>
      <c r="O324" s="34"/>
      <c r="P324" s="34"/>
      <c r="Q324" s="34"/>
      <c r="R324" s="34"/>
      <c r="S324" s="34"/>
      <c r="T324" s="109">
        <f t="shared" si="22"/>
        <v>88.30530583263888</v>
      </c>
      <c r="U324" s="123">
        <f t="shared" si="23"/>
        <v>1</v>
      </c>
      <c r="V324" s="106">
        <f t="shared" si="24"/>
        <v>-1362.572517292081</v>
      </c>
      <c r="W324" s="106">
        <f t="shared" si="25"/>
        <v>88.30530583263888</v>
      </c>
      <c r="X324" s="182"/>
      <c r="Y324" s="119">
        <f t="shared" si="26"/>
        <v>88.30530583263888</v>
      </c>
    </row>
    <row r="325" spans="1:25" ht="12.75">
      <c r="A325" s="107" t="s">
        <v>400</v>
      </c>
      <c r="B325" s="125" t="s">
        <v>392</v>
      </c>
      <c r="C325" s="209" t="s">
        <v>854</v>
      </c>
      <c r="D325" s="106"/>
      <c r="E325" s="108"/>
      <c r="F325" s="106"/>
      <c r="G325" s="34"/>
      <c r="H325" s="106"/>
      <c r="I325" s="106">
        <v>87.95797767564018</v>
      </c>
      <c r="J325" s="34"/>
      <c r="K325" s="34"/>
      <c r="L325" s="34"/>
      <c r="M325" s="35"/>
      <c r="N325" s="35"/>
      <c r="O325" s="34"/>
      <c r="P325" s="34"/>
      <c r="Q325" s="34"/>
      <c r="R325" s="34"/>
      <c r="S325" s="34"/>
      <c r="T325" s="109">
        <f aca="true" t="shared" si="27" ref="T325:T388">SUM(D325:S325)</f>
        <v>87.95797767564018</v>
      </c>
      <c r="U325" s="123">
        <f aca="true" t="shared" si="28" ref="U325:U352">COUNTA(D325:S325)</f>
        <v>1</v>
      </c>
      <c r="V325" s="106">
        <f aca="true" t="shared" si="29" ref="V325:V352">T325-$T$5</f>
        <v>-1362.9198454490797</v>
      </c>
      <c r="W325" s="106">
        <f aca="true" t="shared" si="30" ref="W325:W352">AVERAGE(D325:S325)</f>
        <v>87.95797767564018</v>
      </c>
      <c r="X325" s="182">
        <v>1970</v>
      </c>
      <c r="Y325" s="119">
        <f t="shared" si="26"/>
        <v>87.95797767564018</v>
      </c>
    </row>
    <row r="326" spans="1:25" ht="12.75">
      <c r="A326" s="107" t="s">
        <v>401</v>
      </c>
      <c r="B326" s="125" t="s">
        <v>394</v>
      </c>
      <c r="C326" s="209" t="s">
        <v>843</v>
      </c>
      <c r="D326" s="106"/>
      <c r="E326" s="108"/>
      <c r="F326" s="106"/>
      <c r="G326" s="34"/>
      <c r="H326" s="106"/>
      <c r="I326" s="106">
        <v>87.624959163672</v>
      </c>
      <c r="J326" s="34"/>
      <c r="K326" s="34"/>
      <c r="L326" s="34"/>
      <c r="M326" s="35"/>
      <c r="N326" s="35"/>
      <c r="O326" s="34"/>
      <c r="P326" s="34"/>
      <c r="Q326" s="34"/>
      <c r="R326" s="34"/>
      <c r="S326" s="34"/>
      <c r="T326" s="109">
        <f t="shared" si="27"/>
        <v>87.624959163672</v>
      </c>
      <c r="U326" s="123">
        <f t="shared" si="28"/>
        <v>1</v>
      </c>
      <c r="V326" s="106">
        <f t="shared" si="29"/>
        <v>-1363.252863961048</v>
      </c>
      <c r="W326" s="106">
        <f t="shared" si="30"/>
        <v>87.624959163672</v>
      </c>
      <c r="X326" s="182">
        <v>1966</v>
      </c>
      <c r="Y326" s="119">
        <f t="shared" si="26"/>
        <v>87.624959163672</v>
      </c>
    </row>
    <row r="327" spans="1:25" ht="12.75">
      <c r="A327" s="107" t="s">
        <v>402</v>
      </c>
      <c r="B327" s="125" t="s">
        <v>395</v>
      </c>
      <c r="C327" s="209" t="s">
        <v>844</v>
      </c>
      <c r="D327" s="106"/>
      <c r="E327" s="108"/>
      <c r="F327" s="106"/>
      <c r="G327" s="34"/>
      <c r="H327" s="106"/>
      <c r="I327" s="106">
        <v>86.81730148482892</v>
      </c>
      <c r="J327" s="34"/>
      <c r="K327" s="34"/>
      <c r="L327" s="34"/>
      <c r="M327" s="35"/>
      <c r="N327" s="35"/>
      <c r="O327" s="34"/>
      <c r="P327" s="34"/>
      <c r="Q327" s="34"/>
      <c r="R327" s="34"/>
      <c r="S327" s="34"/>
      <c r="T327" s="109">
        <f t="shared" si="27"/>
        <v>86.81730148482892</v>
      </c>
      <c r="U327" s="123">
        <f t="shared" si="28"/>
        <v>1</v>
      </c>
      <c r="V327" s="106">
        <f t="shared" si="29"/>
        <v>-1364.060521639891</v>
      </c>
      <c r="W327" s="106">
        <f t="shared" si="30"/>
        <v>86.81730148482892</v>
      </c>
      <c r="X327" s="182">
        <v>1954</v>
      </c>
      <c r="Y327" s="119">
        <f t="shared" si="26"/>
        <v>86.81730148482892</v>
      </c>
    </row>
    <row r="328" spans="1:25" ht="12.75">
      <c r="A328" s="107" t="s">
        <v>403</v>
      </c>
      <c r="B328" s="125" t="s">
        <v>477</v>
      </c>
      <c r="C328" s="209" t="s">
        <v>1204</v>
      </c>
      <c r="D328" s="106"/>
      <c r="E328" s="108"/>
      <c r="F328" s="106">
        <v>51.63938618925832</v>
      </c>
      <c r="G328" s="34"/>
      <c r="H328" s="106"/>
      <c r="I328" s="106"/>
      <c r="J328" s="34"/>
      <c r="K328" s="34"/>
      <c r="L328" s="34"/>
      <c r="M328" s="35"/>
      <c r="N328" s="35"/>
      <c r="O328" s="34"/>
      <c r="P328" s="34"/>
      <c r="Q328" s="34"/>
      <c r="R328" s="34"/>
      <c r="S328" s="34">
        <v>35.161490683229815</v>
      </c>
      <c r="T328" s="109">
        <f t="shared" si="27"/>
        <v>86.80087687248813</v>
      </c>
      <c r="U328" s="123">
        <f t="shared" si="28"/>
        <v>2</v>
      </c>
      <c r="V328" s="106">
        <f t="shared" si="29"/>
        <v>-1364.076946252232</v>
      </c>
      <c r="W328" s="106">
        <f t="shared" si="30"/>
        <v>43.400438436244066</v>
      </c>
      <c r="X328" s="182">
        <v>1956</v>
      </c>
      <c r="Y328" s="119">
        <f t="shared" si="26"/>
        <v>86.80087687248813</v>
      </c>
    </row>
    <row r="329" spans="1:25" ht="12.75">
      <c r="A329" s="107" t="s">
        <v>404</v>
      </c>
      <c r="B329" s="125" t="s">
        <v>396</v>
      </c>
      <c r="C329" s="209" t="s">
        <v>845</v>
      </c>
      <c r="D329" s="106"/>
      <c r="E329" s="108"/>
      <c r="F329" s="106"/>
      <c r="G329" s="34"/>
      <c r="H329" s="106"/>
      <c r="I329" s="106">
        <v>86.28242074927955</v>
      </c>
      <c r="J329" s="34"/>
      <c r="K329" s="34"/>
      <c r="L329" s="34"/>
      <c r="M329" s="35"/>
      <c r="N329" s="35"/>
      <c r="O329" s="34"/>
      <c r="P329" s="34"/>
      <c r="Q329" s="34"/>
      <c r="R329" s="34"/>
      <c r="S329" s="34"/>
      <c r="T329" s="109">
        <f t="shared" si="27"/>
        <v>86.28242074927955</v>
      </c>
      <c r="U329" s="123">
        <f t="shared" si="28"/>
        <v>1</v>
      </c>
      <c r="V329" s="106">
        <f t="shared" si="29"/>
        <v>-1364.5954023754405</v>
      </c>
      <c r="W329" s="106">
        <f t="shared" si="30"/>
        <v>86.28242074927955</v>
      </c>
      <c r="X329" s="182">
        <v>1971</v>
      </c>
      <c r="Y329" s="119">
        <f t="shared" si="26"/>
        <v>86.28242074927955</v>
      </c>
    </row>
    <row r="330" spans="1:25" ht="12.75">
      <c r="A330" s="107" t="s">
        <v>405</v>
      </c>
      <c r="B330" s="125" t="s">
        <v>397</v>
      </c>
      <c r="C330" s="209" t="s">
        <v>770</v>
      </c>
      <c r="D330" s="106"/>
      <c r="E330" s="108"/>
      <c r="F330" s="106"/>
      <c r="G330" s="34"/>
      <c r="H330" s="106">
        <v>86.18518518518519</v>
      </c>
      <c r="I330" s="106"/>
      <c r="J330" s="34"/>
      <c r="K330" s="34"/>
      <c r="L330" s="34"/>
      <c r="M330" s="35"/>
      <c r="N330" s="35"/>
      <c r="O330" s="34"/>
      <c r="P330" s="34"/>
      <c r="Q330" s="34"/>
      <c r="R330" s="34"/>
      <c r="S330" s="34"/>
      <c r="T330" s="109">
        <f t="shared" si="27"/>
        <v>86.18518518518519</v>
      </c>
      <c r="U330" s="123">
        <f t="shared" si="28"/>
        <v>1</v>
      </c>
      <c r="V330" s="106">
        <f t="shared" si="29"/>
        <v>-1364.6926379395347</v>
      </c>
      <c r="W330" s="106">
        <f t="shared" si="30"/>
        <v>86.18518518518519</v>
      </c>
      <c r="X330" s="182">
        <v>1994</v>
      </c>
      <c r="Y330" s="119">
        <f t="shared" si="26"/>
        <v>86.18518518518519</v>
      </c>
    </row>
    <row r="331" spans="1:25" ht="12.75">
      <c r="A331" s="107" t="s">
        <v>406</v>
      </c>
      <c r="B331" s="125" t="s">
        <v>398</v>
      </c>
      <c r="C331" s="209" t="s">
        <v>867</v>
      </c>
      <c r="D331" s="106"/>
      <c r="E331" s="108"/>
      <c r="F331" s="106"/>
      <c r="G331" s="34"/>
      <c r="H331" s="106"/>
      <c r="I331" s="106"/>
      <c r="J331" s="34">
        <v>86.1407800662345</v>
      </c>
      <c r="K331" s="34"/>
      <c r="L331" s="34"/>
      <c r="M331" s="35"/>
      <c r="N331" s="35"/>
      <c r="O331" s="34"/>
      <c r="P331" s="34"/>
      <c r="Q331" s="34"/>
      <c r="R331" s="34"/>
      <c r="S331" s="34"/>
      <c r="T331" s="109">
        <f t="shared" si="27"/>
        <v>86.1407800662345</v>
      </c>
      <c r="U331" s="123">
        <f t="shared" si="28"/>
        <v>1</v>
      </c>
      <c r="V331" s="106">
        <f t="shared" si="29"/>
        <v>-1364.7370430584854</v>
      </c>
      <c r="W331" s="106">
        <f t="shared" si="30"/>
        <v>86.1407800662345</v>
      </c>
      <c r="X331" s="182"/>
      <c r="Y331" s="119">
        <f t="shared" si="26"/>
        <v>86.1407800662345</v>
      </c>
    </row>
    <row r="332" spans="1:25" ht="12.75">
      <c r="A332" s="107" t="s">
        <v>407</v>
      </c>
      <c r="B332" s="125" t="s">
        <v>399</v>
      </c>
      <c r="C332" s="209" t="s">
        <v>895</v>
      </c>
      <c r="D332" s="106"/>
      <c r="E332" s="108"/>
      <c r="F332" s="106"/>
      <c r="G332" s="34"/>
      <c r="H332" s="106"/>
      <c r="I332" s="106"/>
      <c r="J332" s="34"/>
      <c r="K332" s="34"/>
      <c r="L332" s="34">
        <v>85.28988436969352</v>
      </c>
      <c r="M332" s="35"/>
      <c r="N332" s="35"/>
      <c r="O332" s="34"/>
      <c r="P332" s="34"/>
      <c r="Q332" s="34"/>
      <c r="R332" s="34"/>
      <c r="S332" s="34"/>
      <c r="T332" s="109">
        <f t="shared" si="27"/>
        <v>85.28988436969352</v>
      </c>
      <c r="U332" s="123">
        <f t="shared" si="28"/>
        <v>1</v>
      </c>
      <c r="V332" s="106">
        <f t="shared" si="29"/>
        <v>-1365.5879387550265</v>
      </c>
      <c r="W332" s="106">
        <f t="shared" si="30"/>
        <v>85.28988436969352</v>
      </c>
      <c r="X332" s="182"/>
      <c r="Y332" s="119">
        <f t="shared" si="26"/>
        <v>85.28988436969352</v>
      </c>
    </row>
    <row r="333" spans="1:25" ht="12.75">
      <c r="A333" s="107" t="s">
        <v>408</v>
      </c>
      <c r="B333" s="125" t="s">
        <v>400</v>
      </c>
      <c r="C333" s="209" t="s">
        <v>847</v>
      </c>
      <c r="D333" s="106"/>
      <c r="E333" s="108"/>
      <c r="F333" s="106"/>
      <c r="G333" s="34"/>
      <c r="H333" s="106"/>
      <c r="I333" s="106">
        <v>84.82931412464767</v>
      </c>
      <c r="J333" s="34"/>
      <c r="K333" s="34"/>
      <c r="L333" s="34"/>
      <c r="M333" s="35"/>
      <c r="N333" s="35"/>
      <c r="O333" s="34"/>
      <c r="P333" s="34"/>
      <c r="Q333" s="34"/>
      <c r="R333" s="34"/>
      <c r="S333" s="34"/>
      <c r="T333" s="109">
        <f t="shared" si="27"/>
        <v>84.82931412464767</v>
      </c>
      <c r="U333" s="123">
        <f t="shared" si="28"/>
        <v>1</v>
      </c>
      <c r="V333" s="106">
        <f t="shared" si="29"/>
        <v>-1366.0485090000723</v>
      </c>
      <c r="W333" s="106">
        <f t="shared" si="30"/>
        <v>84.82931412464767</v>
      </c>
      <c r="X333" s="182">
        <v>1991</v>
      </c>
      <c r="Y333" s="119">
        <f t="shared" si="26"/>
        <v>84.82931412464767</v>
      </c>
    </row>
    <row r="334" spans="1:25" ht="12.75">
      <c r="A334" s="107" t="s">
        <v>409</v>
      </c>
      <c r="B334" s="125" t="s">
        <v>484</v>
      </c>
      <c r="C334" s="209" t="s">
        <v>659</v>
      </c>
      <c r="D334" s="106"/>
      <c r="E334" s="108">
        <v>47.53138479864482</v>
      </c>
      <c r="F334" s="106"/>
      <c r="G334" s="34"/>
      <c r="H334" s="106"/>
      <c r="I334" s="106"/>
      <c r="J334" s="34"/>
      <c r="K334" s="34"/>
      <c r="L334" s="34"/>
      <c r="M334" s="35"/>
      <c r="N334" s="35"/>
      <c r="O334" s="34"/>
      <c r="P334" s="34"/>
      <c r="Q334" s="34"/>
      <c r="R334" s="34"/>
      <c r="S334" s="34">
        <v>37.024844720496894</v>
      </c>
      <c r="T334" s="109">
        <f t="shared" si="27"/>
        <v>84.55622951914171</v>
      </c>
      <c r="U334" s="123">
        <f t="shared" si="28"/>
        <v>2</v>
      </c>
      <c r="V334" s="106">
        <f t="shared" si="29"/>
        <v>-1366.3215936055783</v>
      </c>
      <c r="W334" s="106">
        <f t="shared" si="30"/>
        <v>42.278114759570855</v>
      </c>
      <c r="X334" s="182"/>
      <c r="Y334" s="119">
        <f t="shared" si="26"/>
        <v>84.55622951914171</v>
      </c>
    </row>
    <row r="335" spans="1:25" ht="12.75">
      <c r="A335" s="107" t="s">
        <v>411</v>
      </c>
      <c r="B335" s="125" t="s">
        <v>401</v>
      </c>
      <c r="C335" s="209" t="s">
        <v>877</v>
      </c>
      <c r="D335" s="106"/>
      <c r="E335" s="108"/>
      <c r="F335" s="106"/>
      <c r="G335" s="34"/>
      <c r="H335" s="106"/>
      <c r="I335" s="106"/>
      <c r="J335" s="34"/>
      <c r="K335" s="34">
        <v>83.72675701229119</v>
      </c>
      <c r="L335" s="34"/>
      <c r="M335" s="35"/>
      <c r="N335" s="35"/>
      <c r="O335" s="34"/>
      <c r="P335" s="34"/>
      <c r="Q335" s="34"/>
      <c r="R335" s="34"/>
      <c r="S335" s="34"/>
      <c r="T335" s="109">
        <f t="shared" si="27"/>
        <v>83.72675701229119</v>
      </c>
      <c r="U335" s="123">
        <f t="shared" si="28"/>
        <v>1</v>
      </c>
      <c r="V335" s="106">
        <f t="shared" si="29"/>
        <v>-1367.1510661124287</v>
      </c>
      <c r="W335" s="106">
        <f t="shared" si="30"/>
        <v>83.72675701229119</v>
      </c>
      <c r="X335" s="182"/>
      <c r="Y335" s="119">
        <f t="shared" si="26"/>
        <v>83.72675701229119</v>
      </c>
    </row>
    <row r="336" spans="1:25" ht="12.75">
      <c r="A336" s="107" t="s">
        <v>412</v>
      </c>
      <c r="B336" s="125" t="s">
        <v>402</v>
      </c>
      <c r="C336" s="209" t="s">
        <v>849</v>
      </c>
      <c r="D336" s="106"/>
      <c r="E336" s="108"/>
      <c r="F336" s="106"/>
      <c r="G336" s="34"/>
      <c r="H336" s="106"/>
      <c r="I336" s="106">
        <v>83.47746090156393</v>
      </c>
      <c r="J336" s="34"/>
      <c r="K336" s="34"/>
      <c r="L336" s="34"/>
      <c r="M336" s="35"/>
      <c r="N336" s="35"/>
      <c r="O336" s="34"/>
      <c r="P336" s="34"/>
      <c r="Q336" s="34"/>
      <c r="R336" s="34"/>
      <c r="S336" s="34"/>
      <c r="T336" s="109">
        <f t="shared" si="27"/>
        <v>83.47746090156393</v>
      </c>
      <c r="U336" s="123">
        <f t="shared" si="28"/>
        <v>1</v>
      </c>
      <c r="V336" s="106">
        <f t="shared" si="29"/>
        <v>-1367.400362223156</v>
      </c>
      <c r="W336" s="106">
        <f t="shared" si="30"/>
        <v>83.47746090156393</v>
      </c>
      <c r="X336" s="182">
        <v>1992</v>
      </c>
      <c r="Y336" s="119">
        <f t="shared" si="26"/>
        <v>83.47746090156393</v>
      </c>
    </row>
    <row r="337" spans="1:25" ht="12.75">
      <c r="A337" s="107" t="s">
        <v>413</v>
      </c>
      <c r="B337" s="125" t="s">
        <v>403</v>
      </c>
      <c r="C337" s="209" t="s">
        <v>878</v>
      </c>
      <c r="D337" s="106"/>
      <c r="E337" s="108"/>
      <c r="F337" s="106"/>
      <c r="G337" s="34"/>
      <c r="H337" s="106"/>
      <c r="I337" s="106"/>
      <c r="J337" s="34"/>
      <c r="K337" s="34">
        <v>81.93255312596243</v>
      </c>
      <c r="L337" s="34"/>
      <c r="M337" s="35"/>
      <c r="N337" s="35"/>
      <c r="O337" s="34"/>
      <c r="P337" s="34"/>
      <c r="Q337" s="34"/>
      <c r="R337" s="34"/>
      <c r="S337" s="34"/>
      <c r="T337" s="109">
        <f t="shared" si="27"/>
        <v>81.93255312596243</v>
      </c>
      <c r="U337" s="123">
        <f t="shared" si="28"/>
        <v>1</v>
      </c>
      <c r="V337" s="106">
        <f t="shared" si="29"/>
        <v>-1368.9452699987576</v>
      </c>
      <c r="W337" s="106">
        <f t="shared" si="30"/>
        <v>81.93255312596243</v>
      </c>
      <c r="X337" s="182"/>
      <c r="Y337" s="119">
        <f t="shared" si="26"/>
        <v>81.93255312596243</v>
      </c>
    </row>
    <row r="338" spans="1:25" ht="12.75">
      <c r="A338" s="107" t="s">
        <v>414</v>
      </c>
      <c r="B338" s="125" t="s">
        <v>404</v>
      </c>
      <c r="C338" s="209" t="s">
        <v>560</v>
      </c>
      <c r="D338" s="106">
        <v>81.92307692307693</v>
      </c>
      <c r="E338" s="108"/>
      <c r="F338" s="106"/>
      <c r="G338" s="34"/>
      <c r="H338" s="106"/>
      <c r="I338" s="106"/>
      <c r="J338" s="34"/>
      <c r="K338" s="34"/>
      <c r="L338" s="34"/>
      <c r="M338" s="35"/>
      <c r="N338" s="35"/>
      <c r="O338" s="34"/>
      <c r="P338" s="34"/>
      <c r="Q338" s="34"/>
      <c r="R338" s="34"/>
      <c r="S338" s="34"/>
      <c r="T338" s="109">
        <f t="shared" si="27"/>
        <v>81.92307692307693</v>
      </c>
      <c r="U338" s="123">
        <f t="shared" si="28"/>
        <v>1</v>
      </c>
      <c r="V338" s="106">
        <f t="shared" si="29"/>
        <v>-1368.954746201643</v>
      </c>
      <c r="W338" s="106">
        <f t="shared" si="30"/>
        <v>81.92307692307693</v>
      </c>
      <c r="X338" s="182"/>
      <c r="Y338" s="119">
        <f t="shared" si="26"/>
        <v>81.92307692307693</v>
      </c>
    </row>
    <row r="339" spans="1:25" ht="12.75">
      <c r="A339" s="107" t="s">
        <v>415</v>
      </c>
      <c r="B339" s="125" t="s">
        <v>405</v>
      </c>
      <c r="C339" s="209" t="s">
        <v>636</v>
      </c>
      <c r="D339" s="106"/>
      <c r="E339" s="108">
        <v>81.4776918375519</v>
      </c>
      <c r="F339" s="106"/>
      <c r="G339" s="34"/>
      <c r="H339" s="106"/>
      <c r="I339" s="106"/>
      <c r="J339" s="34"/>
      <c r="K339" s="34"/>
      <c r="L339" s="34"/>
      <c r="M339" s="35"/>
      <c r="N339" s="35"/>
      <c r="O339" s="34"/>
      <c r="P339" s="34"/>
      <c r="Q339" s="34"/>
      <c r="R339" s="34"/>
      <c r="S339" s="34"/>
      <c r="T339" s="109">
        <f t="shared" si="27"/>
        <v>81.4776918375519</v>
      </c>
      <c r="U339" s="123">
        <f t="shared" si="28"/>
        <v>1</v>
      </c>
      <c r="V339" s="106">
        <f t="shared" si="29"/>
        <v>-1369.400131287168</v>
      </c>
      <c r="W339" s="106">
        <f t="shared" si="30"/>
        <v>81.4776918375519</v>
      </c>
      <c r="X339" s="182">
        <v>1980</v>
      </c>
      <c r="Y339" s="119">
        <f t="shared" si="26"/>
        <v>81.4776918375519</v>
      </c>
    </row>
    <row r="340" spans="1:25" ht="12.75">
      <c r="A340" s="107" t="s">
        <v>416</v>
      </c>
      <c r="B340" s="125" t="s">
        <v>406</v>
      </c>
      <c r="C340" s="209" t="s">
        <v>562</v>
      </c>
      <c r="D340" s="106">
        <v>81.11548556430446</v>
      </c>
      <c r="E340" s="108"/>
      <c r="F340" s="106"/>
      <c r="G340" s="34"/>
      <c r="H340" s="106"/>
      <c r="I340" s="106"/>
      <c r="J340" s="34"/>
      <c r="K340" s="34"/>
      <c r="L340" s="34"/>
      <c r="M340" s="35"/>
      <c r="N340" s="35"/>
      <c r="O340" s="34"/>
      <c r="P340" s="34"/>
      <c r="Q340" s="34"/>
      <c r="R340" s="34"/>
      <c r="S340" s="34"/>
      <c r="T340" s="109">
        <f t="shared" si="27"/>
        <v>81.11548556430446</v>
      </c>
      <c r="U340" s="123">
        <f t="shared" si="28"/>
        <v>1</v>
      </c>
      <c r="V340" s="106">
        <f t="shared" si="29"/>
        <v>-1369.7623375604155</v>
      </c>
      <c r="W340" s="106">
        <f t="shared" si="30"/>
        <v>81.11548556430446</v>
      </c>
      <c r="X340" s="182">
        <v>1963</v>
      </c>
      <c r="Y340" s="119">
        <f t="shared" si="26"/>
        <v>81.11548556430446</v>
      </c>
    </row>
    <row r="341" spans="1:25" ht="12.75">
      <c r="A341" s="107" t="s">
        <v>417</v>
      </c>
      <c r="B341" s="125" t="s">
        <v>407</v>
      </c>
      <c r="C341" s="209" t="s">
        <v>850</v>
      </c>
      <c r="D341" s="106"/>
      <c r="E341" s="108"/>
      <c r="F341" s="106"/>
      <c r="G341" s="34"/>
      <c r="H341" s="106"/>
      <c r="I341" s="106">
        <v>80.57945566286216</v>
      </c>
      <c r="J341" s="34"/>
      <c r="K341" s="34"/>
      <c r="L341" s="34"/>
      <c r="M341" s="35"/>
      <c r="N341" s="35"/>
      <c r="O341" s="34"/>
      <c r="P341" s="34"/>
      <c r="Q341" s="34"/>
      <c r="R341" s="34"/>
      <c r="S341" s="34"/>
      <c r="T341" s="109">
        <f t="shared" si="27"/>
        <v>80.57945566286216</v>
      </c>
      <c r="U341" s="123">
        <f t="shared" si="28"/>
        <v>1</v>
      </c>
      <c r="V341" s="106">
        <f t="shared" si="29"/>
        <v>-1370.2983674618579</v>
      </c>
      <c r="W341" s="106">
        <f t="shared" si="30"/>
        <v>80.57945566286216</v>
      </c>
      <c r="X341" s="182">
        <v>1971</v>
      </c>
      <c r="Y341" s="119">
        <f t="shared" si="26"/>
        <v>80.57945566286216</v>
      </c>
    </row>
    <row r="342" spans="1:25" ht="12.75">
      <c r="A342" s="107" t="s">
        <v>418</v>
      </c>
      <c r="B342" s="125" t="s">
        <v>408</v>
      </c>
      <c r="C342" s="209" t="s">
        <v>565</v>
      </c>
      <c r="D342" s="106">
        <v>80.52083333333334</v>
      </c>
      <c r="E342" s="108"/>
      <c r="F342" s="106"/>
      <c r="G342" s="34"/>
      <c r="H342" s="106"/>
      <c r="I342" s="106"/>
      <c r="J342" s="34"/>
      <c r="K342" s="34"/>
      <c r="L342" s="34"/>
      <c r="M342" s="35"/>
      <c r="N342" s="35"/>
      <c r="O342" s="34"/>
      <c r="P342" s="34"/>
      <c r="Q342" s="34"/>
      <c r="R342" s="34"/>
      <c r="S342" s="34"/>
      <c r="T342" s="109">
        <f t="shared" si="27"/>
        <v>80.52083333333334</v>
      </c>
      <c r="U342" s="123">
        <f t="shared" si="28"/>
        <v>1</v>
      </c>
      <c r="V342" s="106">
        <f t="shared" si="29"/>
        <v>-1370.3569897913867</v>
      </c>
      <c r="W342" s="106">
        <f t="shared" si="30"/>
        <v>80.52083333333334</v>
      </c>
      <c r="X342" s="182">
        <v>1968</v>
      </c>
      <c r="Y342" s="119">
        <f t="shared" si="26"/>
        <v>80.52083333333334</v>
      </c>
    </row>
    <row r="343" spans="1:25" ht="12.75">
      <c r="A343" s="107" t="s">
        <v>419</v>
      </c>
      <c r="B343" s="125" t="s">
        <v>485</v>
      </c>
      <c r="C343" s="209" t="s">
        <v>712</v>
      </c>
      <c r="D343" s="106"/>
      <c r="E343" s="108"/>
      <c r="F343" s="106">
        <v>47.03580562659847</v>
      </c>
      <c r="G343" s="34"/>
      <c r="H343" s="106"/>
      <c r="I343" s="106"/>
      <c r="J343" s="34"/>
      <c r="K343" s="34"/>
      <c r="L343" s="34"/>
      <c r="M343" s="35"/>
      <c r="N343" s="35"/>
      <c r="O343" s="34"/>
      <c r="P343" s="34"/>
      <c r="Q343" s="34"/>
      <c r="R343" s="34"/>
      <c r="S343" s="34">
        <v>32.67701863354037</v>
      </c>
      <c r="T343" s="109">
        <f t="shared" si="27"/>
        <v>79.71282426013883</v>
      </c>
      <c r="U343" s="123">
        <f t="shared" si="28"/>
        <v>2</v>
      </c>
      <c r="V343" s="106">
        <f t="shared" si="29"/>
        <v>-1371.164998864581</v>
      </c>
      <c r="W343" s="106">
        <f t="shared" si="30"/>
        <v>39.856412130069415</v>
      </c>
      <c r="X343" s="182"/>
      <c r="Y343" s="119">
        <f t="shared" si="26"/>
        <v>79.71282426013883</v>
      </c>
    </row>
    <row r="344" spans="1:25" ht="12.75">
      <c r="A344" s="107" t="s">
        <v>420</v>
      </c>
      <c r="B344" s="125" t="s">
        <v>411</v>
      </c>
      <c r="C344" s="209" t="s">
        <v>803</v>
      </c>
      <c r="D344" s="106"/>
      <c r="E344" s="108"/>
      <c r="F344" s="106"/>
      <c r="G344" s="34"/>
      <c r="H344" s="106">
        <v>29.240740740740737</v>
      </c>
      <c r="I344" s="106"/>
      <c r="J344" s="34">
        <v>50.46493410757021</v>
      </c>
      <c r="K344" s="34"/>
      <c r="L344" s="34"/>
      <c r="M344" s="35"/>
      <c r="N344" s="35"/>
      <c r="O344" s="34"/>
      <c r="P344" s="34"/>
      <c r="Q344" s="34"/>
      <c r="R344" s="34"/>
      <c r="S344" s="34"/>
      <c r="T344" s="109">
        <f t="shared" si="27"/>
        <v>79.70567484831095</v>
      </c>
      <c r="U344" s="123">
        <f t="shared" si="28"/>
        <v>2</v>
      </c>
      <c r="V344" s="106">
        <f t="shared" si="29"/>
        <v>-1371.172148276409</v>
      </c>
      <c r="W344" s="106">
        <f t="shared" si="30"/>
        <v>39.852837424155474</v>
      </c>
      <c r="X344" s="182">
        <v>2008</v>
      </c>
      <c r="Y344" s="119">
        <f t="shared" si="26"/>
        <v>79.70567484831095</v>
      </c>
    </row>
    <row r="345" spans="1:25" ht="12.75">
      <c r="A345" s="107" t="s">
        <v>421</v>
      </c>
      <c r="B345" s="125" t="s">
        <v>412</v>
      </c>
      <c r="C345" s="209" t="s">
        <v>773</v>
      </c>
      <c r="D345" s="106"/>
      <c r="E345" s="108"/>
      <c r="F345" s="106"/>
      <c r="G345" s="34"/>
      <c r="H345" s="106">
        <v>79.24074074074075</v>
      </c>
      <c r="I345" s="106"/>
      <c r="J345" s="34"/>
      <c r="K345" s="34"/>
      <c r="L345" s="34"/>
      <c r="M345" s="35"/>
      <c r="N345" s="35"/>
      <c r="O345" s="34"/>
      <c r="P345" s="34"/>
      <c r="Q345" s="34"/>
      <c r="R345" s="34"/>
      <c r="S345" s="34"/>
      <c r="T345" s="109">
        <f t="shared" si="27"/>
        <v>79.24074074074075</v>
      </c>
      <c r="U345" s="123">
        <f t="shared" si="28"/>
        <v>1</v>
      </c>
      <c r="V345" s="106">
        <f t="shared" si="29"/>
        <v>-1371.6370823839793</v>
      </c>
      <c r="W345" s="106">
        <f t="shared" si="30"/>
        <v>79.24074074074075</v>
      </c>
      <c r="X345" s="182">
        <v>1965</v>
      </c>
      <c r="Y345" s="119">
        <f t="shared" si="26"/>
        <v>79.24074074074075</v>
      </c>
    </row>
    <row r="346" spans="1:25" ht="12.75">
      <c r="A346" s="107" t="s">
        <v>422</v>
      </c>
      <c r="B346" s="125" t="s">
        <v>413</v>
      </c>
      <c r="C346" s="209" t="s">
        <v>906</v>
      </c>
      <c r="D346" s="106"/>
      <c r="E346" s="108"/>
      <c r="F346" s="106"/>
      <c r="G346" s="34"/>
      <c r="H346" s="106"/>
      <c r="I346" s="106"/>
      <c r="J346" s="34"/>
      <c r="K346" s="34"/>
      <c r="L346" s="34"/>
      <c r="M346" s="35">
        <v>78.6700868192581</v>
      </c>
      <c r="N346" s="35"/>
      <c r="O346" s="34"/>
      <c r="P346" s="34"/>
      <c r="Q346" s="34"/>
      <c r="R346" s="34"/>
      <c r="S346" s="34"/>
      <c r="T346" s="109">
        <f t="shared" si="27"/>
        <v>78.6700868192581</v>
      </c>
      <c r="U346" s="123">
        <f t="shared" si="28"/>
        <v>1</v>
      </c>
      <c r="V346" s="106">
        <f t="shared" si="29"/>
        <v>-1372.2077363054618</v>
      </c>
      <c r="W346" s="106">
        <f t="shared" si="30"/>
        <v>78.6700868192581</v>
      </c>
      <c r="X346" s="182"/>
      <c r="Y346" s="119">
        <f t="shared" si="26"/>
        <v>78.6700868192581</v>
      </c>
    </row>
    <row r="347" spans="1:25" ht="12.75">
      <c r="A347" s="107" t="s">
        <v>423</v>
      </c>
      <c r="B347" s="125" t="s">
        <v>414</v>
      </c>
      <c r="C347" s="209" t="s">
        <v>1192</v>
      </c>
      <c r="D347" s="106"/>
      <c r="E347" s="108"/>
      <c r="F347" s="106"/>
      <c r="G347" s="34"/>
      <c r="H347" s="106"/>
      <c r="I347" s="106"/>
      <c r="J347" s="34"/>
      <c r="K347" s="34"/>
      <c r="L347" s="34"/>
      <c r="M347" s="35"/>
      <c r="N347" s="35"/>
      <c r="O347" s="34"/>
      <c r="P347" s="34"/>
      <c r="Q347" s="34"/>
      <c r="R347" s="34">
        <v>78.49686192468621</v>
      </c>
      <c r="S347" s="34"/>
      <c r="T347" s="109">
        <f t="shared" si="27"/>
        <v>78.49686192468621</v>
      </c>
      <c r="U347" s="123">
        <f t="shared" si="28"/>
        <v>1</v>
      </c>
      <c r="V347" s="106">
        <f t="shared" si="29"/>
        <v>-1372.3809612000337</v>
      </c>
      <c r="W347" s="106">
        <f t="shared" si="30"/>
        <v>78.49686192468621</v>
      </c>
      <c r="X347" s="182"/>
      <c r="Y347" s="119">
        <f t="shared" si="26"/>
        <v>78.49686192468621</v>
      </c>
    </row>
    <row r="348" spans="1:25" ht="12.75">
      <c r="A348" s="107" t="s">
        <v>424</v>
      </c>
      <c r="B348" s="125" t="s">
        <v>415</v>
      </c>
      <c r="C348" s="209" t="s">
        <v>1194</v>
      </c>
      <c r="D348" s="106"/>
      <c r="E348" s="108"/>
      <c r="F348" s="106"/>
      <c r="G348" s="34"/>
      <c r="H348" s="106"/>
      <c r="I348" s="106"/>
      <c r="J348" s="34"/>
      <c r="K348" s="34"/>
      <c r="L348" s="34"/>
      <c r="M348" s="35"/>
      <c r="N348" s="35"/>
      <c r="O348" s="34"/>
      <c r="P348" s="34"/>
      <c r="Q348" s="34"/>
      <c r="R348" s="34">
        <v>78.28031290743155</v>
      </c>
      <c r="S348" s="34"/>
      <c r="T348" s="109">
        <f t="shared" si="27"/>
        <v>78.28031290743155</v>
      </c>
      <c r="U348" s="123">
        <f t="shared" si="28"/>
        <v>1</v>
      </c>
      <c r="V348" s="106">
        <f t="shared" si="29"/>
        <v>-1372.5975102172883</v>
      </c>
      <c r="W348" s="106">
        <f t="shared" si="30"/>
        <v>78.28031290743155</v>
      </c>
      <c r="X348" s="182"/>
      <c r="Y348" s="119">
        <f t="shared" si="26"/>
        <v>78.28031290743155</v>
      </c>
    </row>
    <row r="349" spans="1:25" ht="12.75">
      <c r="A349" s="107" t="s">
        <v>425</v>
      </c>
      <c r="B349" s="125" t="s">
        <v>416</v>
      </c>
      <c r="C349" s="209" t="s">
        <v>851</v>
      </c>
      <c r="D349" s="106"/>
      <c r="E349" s="108"/>
      <c r="F349" s="106"/>
      <c r="G349" s="34"/>
      <c r="H349" s="106"/>
      <c r="I349" s="106">
        <v>78.16240516999156</v>
      </c>
      <c r="J349" s="34"/>
      <c r="K349" s="34"/>
      <c r="L349" s="34"/>
      <c r="M349" s="35"/>
      <c r="N349" s="35"/>
      <c r="O349" s="34"/>
      <c r="P349" s="34"/>
      <c r="Q349" s="34"/>
      <c r="R349" s="34"/>
      <c r="S349" s="34"/>
      <c r="T349" s="109">
        <f t="shared" si="27"/>
        <v>78.16240516999156</v>
      </c>
      <c r="U349" s="123">
        <f t="shared" si="28"/>
        <v>1</v>
      </c>
      <c r="V349" s="106">
        <f t="shared" si="29"/>
        <v>-1372.7154179547283</v>
      </c>
      <c r="W349" s="106">
        <f t="shared" si="30"/>
        <v>78.16240516999156</v>
      </c>
      <c r="X349" s="182">
        <v>1998</v>
      </c>
      <c r="Y349" s="119">
        <f t="shared" si="26"/>
        <v>78.16240516999156</v>
      </c>
    </row>
    <row r="350" spans="1:25" ht="12.75">
      <c r="A350" s="107" t="s">
        <v>426</v>
      </c>
      <c r="B350" s="125" t="s">
        <v>417</v>
      </c>
      <c r="C350" s="209" t="s">
        <v>1190</v>
      </c>
      <c r="D350" s="106"/>
      <c r="E350" s="108"/>
      <c r="F350" s="106"/>
      <c r="G350" s="34"/>
      <c r="H350" s="106"/>
      <c r="I350" s="106"/>
      <c r="J350" s="34"/>
      <c r="K350" s="34"/>
      <c r="L350" s="34"/>
      <c r="M350" s="35"/>
      <c r="N350" s="35"/>
      <c r="O350" s="34"/>
      <c r="P350" s="34"/>
      <c r="Q350" s="34"/>
      <c r="R350" s="34">
        <v>77.8024355486462</v>
      </c>
      <c r="S350" s="34"/>
      <c r="T350" s="109">
        <f t="shared" si="27"/>
        <v>77.8024355486462</v>
      </c>
      <c r="U350" s="123">
        <f t="shared" si="28"/>
        <v>1</v>
      </c>
      <c r="V350" s="106">
        <f t="shared" si="29"/>
        <v>-1373.0753875760738</v>
      </c>
      <c r="W350" s="106">
        <f t="shared" si="30"/>
        <v>77.8024355486462</v>
      </c>
      <c r="X350" s="182"/>
      <c r="Y350" s="119">
        <f t="shared" si="26"/>
        <v>77.8024355486462</v>
      </c>
    </row>
    <row r="351" spans="1:25" ht="12.75">
      <c r="A351" s="107" t="s">
        <v>427</v>
      </c>
      <c r="B351" s="125" t="s">
        <v>418</v>
      </c>
      <c r="C351" s="209" t="s">
        <v>898</v>
      </c>
      <c r="D351" s="106"/>
      <c r="E351" s="108"/>
      <c r="F351" s="106"/>
      <c r="G351" s="34"/>
      <c r="H351" s="106"/>
      <c r="I351" s="106"/>
      <c r="J351" s="34"/>
      <c r="K351" s="34"/>
      <c r="L351" s="34">
        <v>77.33463020950093</v>
      </c>
      <c r="M351" s="35"/>
      <c r="N351" s="35"/>
      <c r="O351" s="34"/>
      <c r="P351" s="34"/>
      <c r="Q351" s="34"/>
      <c r="R351" s="34"/>
      <c r="S351" s="34"/>
      <c r="T351" s="109">
        <f t="shared" si="27"/>
        <v>77.33463020950093</v>
      </c>
      <c r="U351" s="123">
        <f t="shared" si="28"/>
        <v>1</v>
      </c>
      <c r="V351" s="106">
        <f t="shared" si="29"/>
        <v>-1373.543192915219</v>
      </c>
      <c r="W351" s="106">
        <f t="shared" si="30"/>
        <v>77.33463020950093</v>
      </c>
      <c r="X351" s="182"/>
      <c r="Y351" s="119">
        <f t="shared" si="26"/>
        <v>77.33463020950093</v>
      </c>
    </row>
    <row r="352" spans="1:25" ht="12.75">
      <c r="A352" s="107" t="s">
        <v>428</v>
      </c>
      <c r="B352" s="125" t="s">
        <v>419</v>
      </c>
      <c r="C352" s="209" t="s">
        <v>852</v>
      </c>
      <c r="D352" s="106"/>
      <c r="E352" s="108"/>
      <c r="F352" s="106"/>
      <c r="G352" s="34"/>
      <c r="H352" s="106"/>
      <c r="I352" s="106">
        <v>76.23471882640587</v>
      </c>
      <c r="J352" s="34"/>
      <c r="K352" s="34"/>
      <c r="L352" s="34"/>
      <c r="M352" s="35"/>
      <c r="N352" s="35"/>
      <c r="O352" s="34"/>
      <c r="P352" s="34"/>
      <c r="Q352" s="34"/>
      <c r="R352" s="34"/>
      <c r="S352" s="34"/>
      <c r="T352" s="109">
        <f t="shared" si="27"/>
        <v>76.23471882640587</v>
      </c>
      <c r="U352" s="123">
        <f t="shared" si="28"/>
        <v>1</v>
      </c>
      <c r="V352" s="106">
        <f t="shared" si="29"/>
        <v>-1374.643104298314</v>
      </c>
      <c r="W352" s="106">
        <f t="shared" si="30"/>
        <v>76.23471882640587</v>
      </c>
      <c r="X352" s="182">
        <v>1956</v>
      </c>
      <c r="Y352" s="119">
        <f aca="true" t="shared" si="31" ref="Y352:Y415">IF((COUNTA(D352:S352)&gt;12),LARGE(D352:S352,1)+LARGE(D352:S352,2)+LARGE(D352:S352,3)+LARGE(D352:S352,4)+LARGE(D352:S352,5)+LARGE(D352:S352,6)+LARGE(D352:S352,7)+LARGE(D352:S352,8)+LARGE(D352:S352,9)+LARGE(D352:S352,10)+LARGE(D352:S352,11)+LARGE(D352:S352,12),SUM(D352:S352))</f>
        <v>76.23471882640587</v>
      </c>
    </row>
    <row r="353" spans="1:25" ht="12.75">
      <c r="A353" s="107" t="s">
        <v>429</v>
      </c>
      <c r="B353" s="125"/>
      <c r="C353" s="209" t="s">
        <v>1196</v>
      </c>
      <c r="D353" s="106"/>
      <c r="E353" s="108"/>
      <c r="F353" s="106"/>
      <c r="G353" s="34"/>
      <c r="H353" s="106"/>
      <c r="I353" s="106"/>
      <c r="J353" s="34"/>
      <c r="K353" s="34"/>
      <c r="L353" s="34"/>
      <c r="M353" s="35"/>
      <c r="N353" s="35"/>
      <c r="O353" s="34"/>
      <c r="P353" s="34"/>
      <c r="Q353" s="34"/>
      <c r="R353" s="34"/>
      <c r="S353" s="34">
        <v>75.53416149068323</v>
      </c>
      <c r="T353" s="109">
        <f t="shared" si="27"/>
        <v>75.53416149068323</v>
      </c>
      <c r="U353" s="123"/>
      <c r="V353" s="106"/>
      <c r="W353" s="106"/>
      <c r="X353" s="182"/>
      <c r="Y353" s="119">
        <f t="shared" si="31"/>
        <v>75.53416149068323</v>
      </c>
    </row>
    <row r="354" spans="1:25" ht="12.75">
      <c r="A354" s="107" t="s">
        <v>430</v>
      </c>
      <c r="B354" s="125" t="s">
        <v>421</v>
      </c>
      <c r="C354" s="209" t="s">
        <v>899</v>
      </c>
      <c r="D354" s="106"/>
      <c r="E354" s="108"/>
      <c r="F354" s="106"/>
      <c r="G354" s="34"/>
      <c r="H354" s="106"/>
      <c r="I354" s="106"/>
      <c r="J354" s="34"/>
      <c r="K354" s="34"/>
      <c r="L354" s="34">
        <v>75.3975010008639</v>
      </c>
      <c r="M354" s="35"/>
      <c r="N354" s="35"/>
      <c r="O354" s="34"/>
      <c r="P354" s="34"/>
      <c r="Q354" s="34"/>
      <c r="R354" s="34"/>
      <c r="S354" s="34"/>
      <c r="T354" s="109">
        <f t="shared" si="27"/>
        <v>75.3975010008639</v>
      </c>
      <c r="U354" s="123">
        <f aca="true" t="shared" si="32" ref="U354:U393">COUNTA(D354:S354)</f>
        <v>1</v>
      </c>
      <c r="V354" s="106">
        <f aca="true" t="shared" si="33" ref="V354:V393">T354-$T$5</f>
        <v>-1375.480322123856</v>
      </c>
      <c r="W354" s="106">
        <f aca="true" t="shared" si="34" ref="W354:W393">AVERAGE(D354:S354)</f>
        <v>75.3975010008639</v>
      </c>
      <c r="X354" s="182"/>
      <c r="Y354" s="119">
        <f t="shared" si="31"/>
        <v>75.3975010008639</v>
      </c>
    </row>
    <row r="355" spans="1:25" ht="12.75">
      <c r="A355" s="107" t="s">
        <v>431</v>
      </c>
      <c r="B355" s="125" t="s">
        <v>422</v>
      </c>
      <c r="C355" s="209" t="s">
        <v>907</v>
      </c>
      <c r="D355" s="106"/>
      <c r="E355" s="108"/>
      <c r="F355" s="106"/>
      <c r="G355" s="34"/>
      <c r="H355" s="106"/>
      <c r="I355" s="106"/>
      <c r="J355" s="34"/>
      <c r="K355" s="34"/>
      <c r="L355" s="34"/>
      <c r="M355" s="35">
        <v>75.39464696019374</v>
      </c>
      <c r="N355" s="35"/>
      <c r="O355" s="34"/>
      <c r="P355" s="34"/>
      <c r="Q355" s="34"/>
      <c r="R355" s="34"/>
      <c r="S355" s="34"/>
      <c r="T355" s="109">
        <f t="shared" si="27"/>
        <v>75.39464696019374</v>
      </c>
      <c r="U355" s="123">
        <f t="shared" si="32"/>
        <v>1</v>
      </c>
      <c r="V355" s="106">
        <f t="shared" si="33"/>
        <v>-1375.4831761645262</v>
      </c>
      <c r="W355" s="106">
        <f t="shared" si="34"/>
        <v>75.39464696019374</v>
      </c>
      <c r="X355" s="182"/>
      <c r="Y355" s="119">
        <f t="shared" si="31"/>
        <v>75.39464696019374</v>
      </c>
    </row>
    <row r="356" spans="1:25" ht="12.75">
      <c r="A356" s="107" t="s">
        <v>432</v>
      </c>
      <c r="B356" s="125" t="s">
        <v>423</v>
      </c>
      <c r="C356" s="209" t="s">
        <v>879</v>
      </c>
      <c r="D356" s="106"/>
      <c r="E356" s="108"/>
      <c r="F356" s="106"/>
      <c r="G356" s="34"/>
      <c r="H356" s="106"/>
      <c r="I356" s="106"/>
      <c r="J356" s="34"/>
      <c r="K356" s="34">
        <v>75.3661971830986</v>
      </c>
      <c r="L356" s="34"/>
      <c r="M356" s="35"/>
      <c r="N356" s="35"/>
      <c r="O356" s="34"/>
      <c r="P356" s="34"/>
      <c r="Q356" s="34"/>
      <c r="R356" s="34"/>
      <c r="S356" s="34"/>
      <c r="T356" s="109">
        <f t="shared" si="27"/>
        <v>75.3661971830986</v>
      </c>
      <c r="U356" s="123">
        <f t="shared" si="32"/>
        <v>1</v>
      </c>
      <c r="V356" s="106">
        <f t="shared" si="33"/>
        <v>-1375.5116259416213</v>
      </c>
      <c r="W356" s="106">
        <f t="shared" si="34"/>
        <v>75.3661971830986</v>
      </c>
      <c r="X356" s="182"/>
      <c r="Y356" s="119">
        <f t="shared" si="31"/>
        <v>75.3661971830986</v>
      </c>
    </row>
    <row r="357" spans="1:25" ht="12.75">
      <c r="A357" s="107" t="s">
        <v>433</v>
      </c>
      <c r="B357" s="125" t="s">
        <v>424</v>
      </c>
      <c r="C357" s="209" t="s">
        <v>581</v>
      </c>
      <c r="D357" s="106">
        <v>74.54436450839329</v>
      </c>
      <c r="E357" s="108"/>
      <c r="F357" s="106"/>
      <c r="G357" s="34"/>
      <c r="H357" s="106"/>
      <c r="I357" s="106"/>
      <c r="J357" s="34"/>
      <c r="K357" s="34"/>
      <c r="L357" s="34"/>
      <c r="M357" s="35"/>
      <c r="N357" s="35"/>
      <c r="O357" s="34"/>
      <c r="P357" s="34"/>
      <c r="Q357" s="34"/>
      <c r="R357" s="34"/>
      <c r="S357" s="34"/>
      <c r="T357" s="109">
        <f t="shared" si="27"/>
        <v>74.54436450839329</v>
      </c>
      <c r="U357" s="123">
        <f t="shared" si="32"/>
        <v>1</v>
      </c>
      <c r="V357" s="106">
        <f t="shared" si="33"/>
        <v>-1376.3334586163267</v>
      </c>
      <c r="W357" s="106">
        <f t="shared" si="34"/>
        <v>74.54436450839329</v>
      </c>
      <c r="X357" s="182">
        <v>2009</v>
      </c>
      <c r="Y357" s="119">
        <f t="shared" si="31"/>
        <v>74.54436450839329</v>
      </c>
    </row>
    <row r="358" spans="1:25" ht="12.75">
      <c r="A358" s="107" t="s">
        <v>434</v>
      </c>
      <c r="B358" s="125" t="s">
        <v>426</v>
      </c>
      <c r="C358" s="209" t="s">
        <v>856</v>
      </c>
      <c r="D358" s="106"/>
      <c r="E358" s="108"/>
      <c r="F358" s="106"/>
      <c r="G358" s="34"/>
      <c r="H358" s="106"/>
      <c r="I358" s="106"/>
      <c r="J358" s="34">
        <v>74.0523663393917</v>
      </c>
      <c r="K358" s="34"/>
      <c r="L358" s="34"/>
      <c r="M358" s="35"/>
      <c r="N358" s="35"/>
      <c r="O358" s="34"/>
      <c r="P358" s="34"/>
      <c r="Q358" s="34"/>
      <c r="R358" s="34"/>
      <c r="S358" s="34"/>
      <c r="T358" s="109">
        <f t="shared" si="27"/>
        <v>74.0523663393917</v>
      </c>
      <c r="U358" s="123">
        <f t="shared" si="32"/>
        <v>1</v>
      </c>
      <c r="V358" s="106">
        <f t="shared" si="33"/>
        <v>-1376.8254567853282</v>
      </c>
      <c r="W358" s="106">
        <f t="shared" si="34"/>
        <v>74.0523663393917</v>
      </c>
      <c r="X358" s="182"/>
      <c r="Y358" s="119">
        <f t="shared" si="31"/>
        <v>74.0523663393917</v>
      </c>
    </row>
    <row r="359" spans="1:25" ht="12.75">
      <c r="A359" s="107" t="s">
        <v>435</v>
      </c>
      <c r="B359" s="125" t="s">
        <v>428</v>
      </c>
      <c r="C359" s="209" t="s">
        <v>587</v>
      </c>
      <c r="D359" s="106">
        <v>71.95741405849154</v>
      </c>
      <c r="E359" s="108"/>
      <c r="F359" s="106"/>
      <c r="G359" s="34"/>
      <c r="H359" s="106"/>
      <c r="I359" s="106"/>
      <c r="J359" s="34"/>
      <c r="K359" s="34"/>
      <c r="L359" s="34"/>
      <c r="M359" s="35"/>
      <c r="N359" s="35"/>
      <c r="O359" s="34"/>
      <c r="P359" s="34"/>
      <c r="Q359" s="34"/>
      <c r="R359" s="34"/>
      <c r="S359" s="34"/>
      <c r="T359" s="109">
        <f t="shared" si="27"/>
        <v>71.95741405849154</v>
      </c>
      <c r="U359" s="123">
        <f t="shared" si="32"/>
        <v>1</v>
      </c>
      <c r="V359" s="106">
        <f t="shared" si="33"/>
        <v>-1378.9204090662283</v>
      </c>
      <c r="W359" s="106">
        <f t="shared" si="34"/>
        <v>71.95741405849154</v>
      </c>
      <c r="X359" s="182"/>
      <c r="Y359" s="119">
        <f t="shared" si="31"/>
        <v>71.95741405849154</v>
      </c>
    </row>
    <row r="360" spans="1:25" ht="12.75">
      <c r="A360" s="107" t="s">
        <v>436</v>
      </c>
      <c r="B360" s="125" t="s">
        <v>429</v>
      </c>
      <c r="C360" s="209" t="s">
        <v>775</v>
      </c>
      <c r="D360" s="106"/>
      <c r="E360" s="108"/>
      <c r="F360" s="106"/>
      <c r="G360" s="34"/>
      <c r="H360" s="106">
        <v>70.9074074074074</v>
      </c>
      <c r="I360" s="106"/>
      <c r="J360" s="34"/>
      <c r="K360" s="34"/>
      <c r="L360" s="34"/>
      <c r="M360" s="35"/>
      <c r="N360" s="35"/>
      <c r="O360" s="34"/>
      <c r="P360" s="34"/>
      <c r="Q360" s="34"/>
      <c r="R360" s="34"/>
      <c r="S360" s="34"/>
      <c r="T360" s="109">
        <f t="shared" si="27"/>
        <v>70.9074074074074</v>
      </c>
      <c r="U360" s="123">
        <f t="shared" si="32"/>
        <v>1</v>
      </c>
      <c r="V360" s="106">
        <f t="shared" si="33"/>
        <v>-1379.9704157173126</v>
      </c>
      <c r="W360" s="106">
        <f t="shared" si="34"/>
        <v>70.9074074074074</v>
      </c>
      <c r="X360" s="182">
        <v>1982</v>
      </c>
      <c r="Y360" s="119">
        <f t="shared" si="31"/>
        <v>70.9074074074074</v>
      </c>
    </row>
    <row r="361" spans="1:25" ht="12.75">
      <c r="A361" s="107" t="s">
        <v>437</v>
      </c>
      <c r="B361" s="125" t="s">
        <v>430</v>
      </c>
      <c r="C361" s="209" t="s">
        <v>776</v>
      </c>
      <c r="D361" s="106"/>
      <c r="E361" s="108"/>
      <c r="F361" s="106"/>
      <c r="G361" s="34"/>
      <c r="H361" s="106">
        <v>70.9074074074074</v>
      </c>
      <c r="I361" s="106"/>
      <c r="J361" s="34"/>
      <c r="K361" s="34"/>
      <c r="L361" s="34"/>
      <c r="M361" s="35"/>
      <c r="N361" s="35"/>
      <c r="O361" s="34"/>
      <c r="P361" s="34"/>
      <c r="Q361" s="34"/>
      <c r="R361" s="34"/>
      <c r="S361" s="34"/>
      <c r="T361" s="109">
        <f t="shared" si="27"/>
        <v>70.9074074074074</v>
      </c>
      <c r="U361" s="123">
        <f t="shared" si="32"/>
        <v>1</v>
      </c>
      <c r="V361" s="106">
        <f t="shared" si="33"/>
        <v>-1379.9704157173126</v>
      </c>
      <c r="W361" s="106">
        <f t="shared" si="34"/>
        <v>70.9074074074074</v>
      </c>
      <c r="X361" s="182"/>
      <c r="Y361" s="119">
        <f t="shared" si="31"/>
        <v>70.9074074074074</v>
      </c>
    </row>
    <row r="362" spans="1:25" ht="12.75">
      <c r="A362" s="107" t="s">
        <v>438</v>
      </c>
      <c r="B362" s="125" t="s">
        <v>431</v>
      </c>
      <c r="C362" s="209" t="s">
        <v>646</v>
      </c>
      <c r="D362" s="106"/>
      <c r="E362" s="108">
        <v>70.74741083736879</v>
      </c>
      <c r="F362" s="106"/>
      <c r="G362" s="34"/>
      <c r="H362" s="106"/>
      <c r="I362" s="106"/>
      <c r="J362" s="34"/>
      <c r="K362" s="34"/>
      <c r="L362" s="34"/>
      <c r="M362" s="35"/>
      <c r="N362" s="35"/>
      <c r="O362" s="34"/>
      <c r="P362" s="34"/>
      <c r="Q362" s="34"/>
      <c r="R362" s="34"/>
      <c r="S362" s="34"/>
      <c r="T362" s="109">
        <f t="shared" si="27"/>
        <v>70.74741083736879</v>
      </c>
      <c r="U362" s="123">
        <f t="shared" si="32"/>
        <v>1</v>
      </c>
      <c r="V362" s="106">
        <f t="shared" si="33"/>
        <v>-1380.1304122873512</v>
      </c>
      <c r="W362" s="106">
        <f t="shared" si="34"/>
        <v>70.74741083736879</v>
      </c>
      <c r="X362" s="182">
        <v>1972</v>
      </c>
      <c r="Y362" s="119">
        <f t="shared" si="31"/>
        <v>70.74741083736879</v>
      </c>
    </row>
    <row r="363" spans="1:25" ht="12.75">
      <c r="A363" s="107" t="s">
        <v>439</v>
      </c>
      <c r="B363" s="125" t="s">
        <v>432</v>
      </c>
      <c r="C363" s="209" t="s">
        <v>1091</v>
      </c>
      <c r="D363" s="106"/>
      <c r="E363" s="108"/>
      <c r="F363" s="106"/>
      <c r="G363" s="34"/>
      <c r="H363" s="106"/>
      <c r="I363" s="106"/>
      <c r="J363" s="34"/>
      <c r="K363" s="34"/>
      <c r="L363" s="34"/>
      <c r="M363" s="35"/>
      <c r="N363" s="35"/>
      <c r="O363" s="34"/>
      <c r="P363" s="34"/>
      <c r="Q363" s="34">
        <v>70.69652650822668</v>
      </c>
      <c r="R363" s="34"/>
      <c r="S363" s="34"/>
      <c r="T363" s="109">
        <f t="shared" si="27"/>
        <v>70.69652650822668</v>
      </c>
      <c r="U363" s="123">
        <f t="shared" si="32"/>
        <v>1</v>
      </c>
      <c r="V363" s="106">
        <f t="shared" si="33"/>
        <v>-1380.1812966164932</v>
      </c>
      <c r="W363" s="106">
        <f t="shared" si="34"/>
        <v>70.69652650822668</v>
      </c>
      <c r="X363" s="182">
        <v>1986</v>
      </c>
      <c r="Y363" s="119">
        <f t="shared" si="31"/>
        <v>70.69652650822668</v>
      </c>
    </row>
    <row r="364" spans="1:25" ht="12.75">
      <c r="A364" s="107" t="s">
        <v>440</v>
      </c>
      <c r="B364" s="125" t="s">
        <v>433</v>
      </c>
      <c r="C364" s="209" t="s">
        <v>744</v>
      </c>
      <c r="D364" s="106"/>
      <c r="E364" s="108"/>
      <c r="F364" s="106">
        <v>27.854219948849106</v>
      </c>
      <c r="G364" s="34"/>
      <c r="H364" s="106">
        <v>42.66666666666667</v>
      </c>
      <c r="I364" s="106"/>
      <c r="J364" s="34"/>
      <c r="K364" s="34"/>
      <c r="L364" s="34"/>
      <c r="M364" s="35"/>
      <c r="N364" s="35"/>
      <c r="O364" s="34"/>
      <c r="P364" s="34"/>
      <c r="Q364" s="34"/>
      <c r="R364" s="34"/>
      <c r="S364" s="34"/>
      <c r="T364" s="109">
        <f t="shared" si="27"/>
        <v>70.52088661551578</v>
      </c>
      <c r="U364" s="123">
        <f t="shared" si="32"/>
        <v>2</v>
      </c>
      <c r="V364" s="106">
        <f t="shared" si="33"/>
        <v>-1380.3569365092042</v>
      </c>
      <c r="W364" s="106">
        <f t="shared" si="34"/>
        <v>35.26044330775789</v>
      </c>
      <c r="X364" s="182">
        <v>2005</v>
      </c>
      <c r="Y364" s="119">
        <f t="shared" si="31"/>
        <v>70.52088661551578</v>
      </c>
    </row>
    <row r="365" spans="1:25" ht="12.75">
      <c r="A365" s="107" t="s">
        <v>441</v>
      </c>
      <c r="B365" s="125" t="s">
        <v>434</v>
      </c>
      <c r="C365" s="209" t="s">
        <v>1191</v>
      </c>
      <c r="D365" s="106"/>
      <c r="E365" s="108"/>
      <c r="F365" s="106"/>
      <c r="G365" s="34"/>
      <c r="H365" s="106"/>
      <c r="I365" s="106"/>
      <c r="J365" s="34"/>
      <c r="K365" s="34"/>
      <c r="L365" s="34"/>
      <c r="M365" s="35"/>
      <c r="N365" s="35"/>
      <c r="O365" s="34"/>
      <c r="P365" s="34"/>
      <c r="Q365" s="34"/>
      <c r="R365" s="34">
        <v>70.390289449113</v>
      </c>
      <c r="S365" s="34"/>
      <c r="T365" s="109">
        <f t="shared" si="27"/>
        <v>70.390289449113</v>
      </c>
      <c r="U365" s="123">
        <f t="shared" si="32"/>
        <v>1</v>
      </c>
      <c r="V365" s="106">
        <f t="shared" si="33"/>
        <v>-1380.487533675607</v>
      </c>
      <c r="W365" s="106">
        <f t="shared" si="34"/>
        <v>70.390289449113</v>
      </c>
      <c r="X365" s="182"/>
      <c r="Y365" s="119">
        <f t="shared" si="31"/>
        <v>70.390289449113</v>
      </c>
    </row>
    <row r="366" spans="1:25" ht="12.75">
      <c r="A366" s="107" t="s">
        <v>442</v>
      </c>
      <c r="B366" s="125" t="s">
        <v>435</v>
      </c>
      <c r="C366" s="209" t="s">
        <v>777</v>
      </c>
      <c r="D366" s="106"/>
      <c r="E366" s="108"/>
      <c r="F366" s="106"/>
      <c r="G366" s="34"/>
      <c r="H366" s="106">
        <v>69.98148148148148</v>
      </c>
      <c r="I366" s="106"/>
      <c r="J366" s="34"/>
      <c r="K366" s="34"/>
      <c r="L366" s="34"/>
      <c r="M366" s="35"/>
      <c r="N366" s="35"/>
      <c r="O366" s="34"/>
      <c r="P366" s="34"/>
      <c r="Q366" s="34"/>
      <c r="R366" s="34"/>
      <c r="S366" s="34"/>
      <c r="T366" s="109">
        <f t="shared" si="27"/>
        <v>69.98148148148148</v>
      </c>
      <c r="U366" s="123">
        <f t="shared" si="32"/>
        <v>1</v>
      </c>
      <c r="V366" s="106">
        <f t="shared" si="33"/>
        <v>-1380.8963416432384</v>
      </c>
      <c r="W366" s="106">
        <f t="shared" si="34"/>
        <v>69.98148148148148</v>
      </c>
      <c r="X366" s="182">
        <v>2000</v>
      </c>
      <c r="Y366" s="119">
        <f t="shared" si="31"/>
        <v>69.98148148148148</v>
      </c>
    </row>
    <row r="367" spans="1:25" ht="12.75">
      <c r="A367" s="107" t="s">
        <v>443</v>
      </c>
      <c r="B367" s="125" t="s">
        <v>436</v>
      </c>
      <c r="C367" s="209" t="s">
        <v>862</v>
      </c>
      <c r="D367" s="106"/>
      <c r="E367" s="108"/>
      <c r="F367" s="106"/>
      <c r="G367" s="34"/>
      <c r="H367" s="106"/>
      <c r="I367" s="106"/>
      <c r="J367" s="34">
        <v>69.97280371882188</v>
      </c>
      <c r="K367" s="34"/>
      <c r="L367" s="34"/>
      <c r="M367" s="35"/>
      <c r="N367" s="35"/>
      <c r="O367" s="34"/>
      <c r="P367" s="34"/>
      <c r="Q367" s="34"/>
      <c r="R367" s="34"/>
      <c r="S367" s="34"/>
      <c r="T367" s="109">
        <f t="shared" si="27"/>
        <v>69.97280371882188</v>
      </c>
      <c r="U367" s="123">
        <f t="shared" si="32"/>
        <v>1</v>
      </c>
      <c r="V367" s="106">
        <f t="shared" si="33"/>
        <v>-1380.905019405898</v>
      </c>
      <c r="W367" s="106">
        <f t="shared" si="34"/>
        <v>69.97280371882188</v>
      </c>
      <c r="X367" s="182"/>
      <c r="Y367" s="119">
        <f t="shared" si="31"/>
        <v>69.97280371882188</v>
      </c>
    </row>
    <row r="368" spans="1:25" ht="12.75">
      <c r="A368" s="107" t="s">
        <v>444</v>
      </c>
      <c r="B368" s="125" t="s">
        <v>437</v>
      </c>
      <c r="C368" s="209" t="s">
        <v>909</v>
      </c>
      <c r="D368" s="106"/>
      <c r="E368" s="108"/>
      <c r="F368" s="106"/>
      <c r="G368" s="34"/>
      <c r="H368" s="106"/>
      <c r="I368" s="106"/>
      <c r="J368" s="34"/>
      <c r="K368" s="34"/>
      <c r="L368" s="34"/>
      <c r="M368" s="35">
        <v>69.82238605898124</v>
      </c>
      <c r="N368" s="35"/>
      <c r="O368" s="34"/>
      <c r="P368" s="34"/>
      <c r="Q368" s="34"/>
      <c r="R368" s="34"/>
      <c r="S368" s="34"/>
      <c r="T368" s="109">
        <f t="shared" si="27"/>
        <v>69.82238605898124</v>
      </c>
      <c r="U368" s="123">
        <f t="shared" si="32"/>
        <v>1</v>
      </c>
      <c r="V368" s="106">
        <f t="shared" si="33"/>
        <v>-1381.0554370657387</v>
      </c>
      <c r="W368" s="106">
        <f t="shared" si="34"/>
        <v>69.82238605898124</v>
      </c>
      <c r="X368" s="182"/>
      <c r="Y368" s="119">
        <f t="shared" si="31"/>
        <v>69.82238605898124</v>
      </c>
    </row>
    <row r="369" spans="1:25" ht="12.75">
      <c r="A369" s="107" t="s">
        <v>445</v>
      </c>
      <c r="B369" s="125" t="s">
        <v>438</v>
      </c>
      <c r="C369" s="209" t="s">
        <v>1092</v>
      </c>
      <c r="D369" s="106"/>
      <c r="E369" s="108"/>
      <c r="F369" s="106"/>
      <c r="G369" s="34"/>
      <c r="H369" s="106"/>
      <c r="I369" s="106"/>
      <c r="J369" s="34"/>
      <c r="K369" s="34"/>
      <c r="L369" s="34"/>
      <c r="M369" s="35"/>
      <c r="N369" s="35"/>
      <c r="O369" s="34"/>
      <c r="P369" s="34"/>
      <c r="Q369" s="34">
        <v>69.80073126142595</v>
      </c>
      <c r="R369" s="34"/>
      <c r="S369" s="34"/>
      <c r="T369" s="109">
        <f t="shared" si="27"/>
        <v>69.80073126142595</v>
      </c>
      <c r="U369" s="123">
        <f t="shared" si="32"/>
        <v>1</v>
      </c>
      <c r="V369" s="106">
        <f t="shared" si="33"/>
        <v>-1381.077091863294</v>
      </c>
      <c r="W369" s="106">
        <f t="shared" si="34"/>
        <v>69.80073126142595</v>
      </c>
      <c r="X369" s="182"/>
      <c r="Y369" s="119">
        <f t="shared" si="31"/>
        <v>69.80073126142595</v>
      </c>
    </row>
    <row r="370" spans="1:25" ht="12.75">
      <c r="A370" s="107" t="s">
        <v>446</v>
      </c>
      <c r="B370" s="125" t="s">
        <v>439</v>
      </c>
      <c r="C370" s="209" t="s">
        <v>731</v>
      </c>
      <c r="D370" s="106"/>
      <c r="E370" s="108"/>
      <c r="F370" s="106">
        <v>35.78260869565217</v>
      </c>
      <c r="G370" s="34"/>
      <c r="H370" s="106">
        <v>33.870370370370374</v>
      </c>
      <c r="I370" s="106"/>
      <c r="J370" s="34"/>
      <c r="K370" s="34"/>
      <c r="L370" s="34"/>
      <c r="M370" s="35"/>
      <c r="N370" s="35"/>
      <c r="O370" s="34"/>
      <c r="P370" s="34"/>
      <c r="Q370" s="34"/>
      <c r="R370" s="34"/>
      <c r="S370" s="34"/>
      <c r="T370" s="109">
        <f t="shared" si="27"/>
        <v>69.65297906602254</v>
      </c>
      <c r="U370" s="123">
        <f t="shared" si="32"/>
        <v>2</v>
      </c>
      <c r="V370" s="106">
        <f t="shared" si="33"/>
        <v>-1381.2248440586975</v>
      </c>
      <c r="W370" s="106">
        <f t="shared" si="34"/>
        <v>34.82648953301127</v>
      </c>
      <c r="X370" s="182">
        <v>1942</v>
      </c>
      <c r="Y370" s="119">
        <f t="shared" si="31"/>
        <v>69.65297906602254</v>
      </c>
    </row>
    <row r="371" spans="1:25" ht="12.75">
      <c r="A371" s="107" t="s">
        <v>447</v>
      </c>
      <c r="B371" s="125" t="s">
        <v>440</v>
      </c>
      <c r="C371" s="209" t="s">
        <v>853</v>
      </c>
      <c r="D371" s="106"/>
      <c r="E371" s="108"/>
      <c r="F371" s="106"/>
      <c r="G371" s="34"/>
      <c r="H371" s="106"/>
      <c r="I371" s="106">
        <v>68.6829727187206</v>
      </c>
      <c r="J371" s="34"/>
      <c r="K371" s="34"/>
      <c r="L371" s="34"/>
      <c r="M371" s="35"/>
      <c r="N371" s="35"/>
      <c r="O371" s="34"/>
      <c r="P371" s="34"/>
      <c r="Q371" s="34"/>
      <c r="R371" s="34"/>
      <c r="S371" s="34"/>
      <c r="T371" s="109">
        <f t="shared" si="27"/>
        <v>68.6829727187206</v>
      </c>
      <c r="U371" s="123">
        <f t="shared" si="32"/>
        <v>1</v>
      </c>
      <c r="V371" s="106">
        <f t="shared" si="33"/>
        <v>-1382.1948504059994</v>
      </c>
      <c r="W371" s="106">
        <f t="shared" si="34"/>
        <v>68.6829727187206</v>
      </c>
      <c r="X371" s="182">
        <v>1959</v>
      </c>
      <c r="Y371" s="119">
        <f t="shared" si="31"/>
        <v>68.6829727187206</v>
      </c>
    </row>
    <row r="372" spans="1:25" ht="12.75">
      <c r="A372" s="107" t="s">
        <v>448</v>
      </c>
      <c r="B372" s="125" t="s">
        <v>441</v>
      </c>
      <c r="C372" s="209" t="s">
        <v>1093</v>
      </c>
      <c r="D372" s="106"/>
      <c r="E372" s="108"/>
      <c r="F372" s="106"/>
      <c r="G372" s="34"/>
      <c r="H372" s="106"/>
      <c r="I372" s="106"/>
      <c r="J372" s="34"/>
      <c r="K372" s="34"/>
      <c r="L372" s="34"/>
      <c r="M372" s="35"/>
      <c r="N372" s="35"/>
      <c r="O372" s="34"/>
      <c r="P372" s="34"/>
      <c r="Q372" s="34">
        <v>68.42961608775137</v>
      </c>
      <c r="R372" s="34"/>
      <c r="S372" s="34"/>
      <c r="T372" s="109">
        <f t="shared" si="27"/>
        <v>68.42961608775137</v>
      </c>
      <c r="U372" s="123">
        <f t="shared" si="32"/>
        <v>1</v>
      </c>
      <c r="V372" s="106">
        <f t="shared" si="33"/>
        <v>-1382.4482070369686</v>
      </c>
      <c r="W372" s="106">
        <f t="shared" si="34"/>
        <v>68.42961608775137</v>
      </c>
      <c r="X372" s="182">
        <v>1949</v>
      </c>
      <c r="Y372" s="119">
        <f t="shared" si="31"/>
        <v>68.42961608775137</v>
      </c>
    </row>
    <row r="373" spans="1:25" ht="12.75">
      <c r="A373" s="107" t="s">
        <v>449</v>
      </c>
      <c r="B373" s="125" t="s">
        <v>442</v>
      </c>
      <c r="C373" s="209" t="s">
        <v>650</v>
      </c>
      <c r="D373" s="106"/>
      <c r="E373" s="108">
        <v>67.2073031964415</v>
      </c>
      <c r="F373" s="106"/>
      <c r="G373" s="34"/>
      <c r="H373" s="106"/>
      <c r="I373" s="106"/>
      <c r="J373" s="34"/>
      <c r="K373" s="34"/>
      <c r="L373" s="34"/>
      <c r="M373" s="35"/>
      <c r="N373" s="35"/>
      <c r="O373" s="34"/>
      <c r="P373" s="34"/>
      <c r="Q373" s="34"/>
      <c r="R373" s="34"/>
      <c r="S373" s="34"/>
      <c r="T373" s="109">
        <f t="shared" si="27"/>
        <v>67.2073031964415</v>
      </c>
      <c r="U373" s="123">
        <f t="shared" si="32"/>
        <v>1</v>
      </c>
      <c r="V373" s="106">
        <f t="shared" si="33"/>
        <v>-1383.6705199282785</v>
      </c>
      <c r="W373" s="106">
        <f t="shared" si="34"/>
        <v>67.2073031964415</v>
      </c>
      <c r="X373" s="182"/>
      <c r="Y373" s="119">
        <f t="shared" si="31"/>
        <v>67.2073031964415</v>
      </c>
    </row>
    <row r="374" spans="1:25" ht="12.75">
      <c r="A374" s="107" t="s">
        <v>450</v>
      </c>
      <c r="B374" s="125" t="s">
        <v>443</v>
      </c>
      <c r="C374" s="209" t="s">
        <v>760</v>
      </c>
      <c r="D374" s="106"/>
      <c r="E374" s="108"/>
      <c r="F374" s="106"/>
      <c r="G374" s="34">
        <v>66.79504504504503</v>
      </c>
      <c r="H374" s="106"/>
      <c r="I374" s="106"/>
      <c r="J374" s="34"/>
      <c r="K374" s="34"/>
      <c r="L374" s="34"/>
      <c r="M374" s="35"/>
      <c r="N374" s="35"/>
      <c r="O374" s="34"/>
      <c r="P374" s="34"/>
      <c r="Q374" s="34"/>
      <c r="R374" s="34"/>
      <c r="S374" s="34"/>
      <c r="T374" s="109">
        <f t="shared" si="27"/>
        <v>66.79504504504503</v>
      </c>
      <c r="U374" s="123">
        <f t="shared" si="32"/>
        <v>1</v>
      </c>
      <c r="V374" s="106">
        <f t="shared" si="33"/>
        <v>-1384.0827780796749</v>
      </c>
      <c r="W374" s="106">
        <f t="shared" si="34"/>
        <v>66.79504504504503</v>
      </c>
      <c r="X374" s="182"/>
      <c r="Y374" s="119">
        <f t="shared" si="31"/>
        <v>66.79504504504503</v>
      </c>
    </row>
    <row r="375" spans="1:25" ht="12.75">
      <c r="A375" s="107" t="s">
        <v>451</v>
      </c>
      <c r="B375" s="125" t="s">
        <v>445</v>
      </c>
      <c r="C375" s="209" t="s">
        <v>880</v>
      </c>
      <c r="D375" s="106"/>
      <c r="E375" s="108"/>
      <c r="F375" s="106"/>
      <c r="G375" s="34"/>
      <c r="H375" s="106"/>
      <c r="I375" s="106"/>
      <c r="J375" s="34"/>
      <c r="K375" s="34">
        <v>65.59797440718054</v>
      </c>
      <c r="L375" s="34"/>
      <c r="M375" s="35"/>
      <c r="N375" s="35"/>
      <c r="O375" s="34"/>
      <c r="P375" s="34"/>
      <c r="Q375" s="34"/>
      <c r="R375" s="34"/>
      <c r="S375" s="34"/>
      <c r="T375" s="109">
        <f t="shared" si="27"/>
        <v>65.59797440718054</v>
      </c>
      <c r="U375" s="123">
        <f t="shared" si="32"/>
        <v>1</v>
      </c>
      <c r="V375" s="106">
        <f t="shared" si="33"/>
        <v>-1385.2798487175394</v>
      </c>
      <c r="W375" s="106">
        <f t="shared" si="34"/>
        <v>65.59797440718054</v>
      </c>
      <c r="X375" s="182"/>
      <c r="Y375" s="119">
        <f t="shared" si="31"/>
        <v>65.59797440718054</v>
      </c>
    </row>
    <row r="376" spans="1:25" ht="12.75">
      <c r="A376" s="107" t="s">
        <v>452</v>
      </c>
      <c r="B376" s="125" t="s">
        <v>447</v>
      </c>
      <c r="C376" s="209" t="s">
        <v>1095</v>
      </c>
      <c r="D376" s="106"/>
      <c r="E376" s="108"/>
      <c r="F376" s="106"/>
      <c r="G376" s="34"/>
      <c r="H376" s="106"/>
      <c r="I376" s="106"/>
      <c r="J376" s="34"/>
      <c r="K376" s="34"/>
      <c r="L376" s="34"/>
      <c r="M376" s="35"/>
      <c r="N376" s="35"/>
      <c r="O376" s="34"/>
      <c r="P376" s="34"/>
      <c r="Q376" s="34">
        <v>65.08409506398539</v>
      </c>
      <c r="R376" s="34"/>
      <c r="S376" s="34"/>
      <c r="T376" s="109">
        <f t="shared" si="27"/>
        <v>65.08409506398539</v>
      </c>
      <c r="U376" s="123">
        <f t="shared" si="32"/>
        <v>1</v>
      </c>
      <c r="V376" s="106">
        <f t="shared" si="33"/>
        <v>-1385.7937280607346</v>
      </c>
      <c r="W376" s="106">
        <f t="shared" si="34"/>
        <v>65.08409506398539</v>
      </c>
      <c r="X376" s="182"/>
      <c r="Y376" s="119">
        <f t="shared" si="31"/>
        <v>65.08409506398539</v>
      </c>
    </row>
    <row r="377" spans="1:25" ht="12.75">
      <c r="A377" s="107" t="s">
        <v>453</v>
      </c>
      <c r="B377" s="125" t="s">
        <v>448</v>
      </c>
      <c r="C377" s="209" t="s">
        <v>1096</v>
      </c>
      <c r="D377" s="106"/>
      <c r="E377" s="108"/>
      <c r="F377" s="106"/>
      <c r="G377" s="34"/>
      <c r="H377" s="106"/>
      <c r="I377" s="106"/>
      <c r="J377" s="34"/>
      <c r="K377" s="34"/>
      <c r="L377" s="34"/>
      <c r="M377" s="35"/>
      <c r="N377" s="35"/>
      <c r="O377" s="34"/>
      <c r="P377" s="34"/>
      <c r="Q377" s="34">
        <v>63.89579524680073</v>
      </c>
      <c r="R377" s="34"/>
      <c r="S377" s="34"/>
      <c r="T377" s="109">
        <f t="shared" si="27"/>
        <v>63.89579524680073</v>
      </c>
      <c r="U377" s="123">
        <f t="shared" si="32"/>
        <v>1</v>
      </c>
      <c r="V377" s="106">
        <f t="shared" si="33"/>
        <v>-1386.9820278779193</v>
      </c>
      <c r="W377" s="106">
        <f t="shared" si="34"/>
        <v>63.89579524680073</v>
      </c>
      <c r="X377" s="182"/>
      <c r="Y377" s="119">
        <f t="shared" si="31"/>
        <v>63.89579524680073</v>
      </c>
    </row>
    <row r="378" spans="1:25" ht="12.75">
      <c r="A378" s="107" t="s">
        <v>454</v>
      </c>
      <c r="B378" s="125" t="s">
        <v>450</v>
      </c>
      <c r="C378" s="209" t="s">
        <v>782</v>
      </c>
      <c r="D378" s="106"/>
      <c r="E378" s="108"/>
      <c r="F378" s="106"/>
      <c r="G378" s="34"/>
      <c r="H378" s="106">
        <v>63.5</v>
      </c>
      <c r="I378" s="106"/>
      <c r="J378" s="34"/>
      <c r="K378" s="34"/>
      <c r="L378" s="34"/>
      <c r="M378" s="35"/>
      <c r="N378" s="35"/>
      <c r="O378" s="34"/>
      <c r="P378" s="34"/>
      <c r="Q378" s="34"/>
      <c r="R378" s="34"/>
      <c r="S378" s="34"/>
      <c r="T378" s="109">
        <f t="shared" si="27"/>
        <v>63.5</v>
      </c>
      <c r="U378" s="123">
        <f t="shared" si="32"/>
        <v>1</v>
      </c>
      <c r="V378" s="106">
        <f t="shared" si="33"/>
        <v>-1387.37782312472</v>
      </c>
      <c r="W378" s="106">
        <f t="shared" si="34"/>
        <v>63.5</v>
      </c>
      <c r="X378" s="182">
        <v>1986</v>
      </c>
      <c r="Y378" s="119">
        <f t="shared" si="31"/>
        <v>63.5</v>
      </c>
    </row>
    <row r="379" spans="1:25" ht="12.75">
      <c r="A379" s="107" t="s">
        <v>455</v>
      </c>
      <c r="B379" s="125" t="s">
        <v>451</v>
      </c>
      <c r="C379" s="209" t="s">
        <v>652</v>
      </c>
      <c r="D379" s="106"/>
      <c r="E379" s="108">
        <v>63.39627779951363</v>
      </c>
      <c r="F379" s="106"/>
      <c r="G379" s="34"/>
      <c r="H379" s="106"/>
      <c r="I379" s="106"/>
      <c r="J379" s="34"/>
      <c r="K379" s="34"/>
      <c r="L379" s="34"/>
      <c r="M379" s="35"/>
      <c r="N379" s="35"/>
      <c r="O379" s="34"/>
      <c r="P379" s="34"/>
      <c r="Q379" s="34"/>
      <c r="R379" s="34"/>
      <c r="S379" s="34"/>
      <c r="T379" s="109">
        <f t="shared" si="27"/>
        <v>63.39627779951363</v>
      </c>
      <c r="U379" s="123">
        <f t="shared" si="32"/>
        <v>1</v>
      </c>
      <c r="V379" s="106">
        <f t="shared" si="33"/>
        <v>-1387.4815453252063</v>
      </c>
      <c r="W379" s="106">
        <f t="shared" si="34"/>
        <v>63.39627779951363</v>
      </c>
      <c r="X379" s="182">
        <v>1980</v>
      </c>
      <c r="Y379" s="119">
        <f t="shared" si="31"/>
        <v>63.39627779951363</v>
      </c>
    </row>
    <row r="380" spans="1:25" ht="12.75">
      <c r="A380" s="107" t="s">
        <v>456</v>
      </c>
      <c r="B380" s="125" t="s">
        <v>452</v>
      </c>
      <c r="C380" s="209" t="s">
        <v>739</v>
      </c>
      <c r="D380" s="106"/>
      <c r="E380" s="108"/>
      <c r="F380" s="106">
        <v>31.69053708439898</v>
      </c>
      <c r="G380" s="34"/>
      <c r="H380" s="106">
        <v>31.09259259259259</v>
      </c>
      <c r="I380" s="106"/>
      <c r="J380" s="34"/>
      <c r="K380" s="34"/>
      <c r="L380" s="34"/>
      <c r="M380" s="35"/>
      <c r="N380" s="35"/>
      <c r="O380" s="34"/>
      <c r="P380" s="34"/>
      <c r="Q380" s="34"/>
      <c r="R380" s="34"/>
      <c r="S380" s="34"/>
      <c r="T380" s="109">
        <f t="shared" si="27"/>
        <v>62.78312967699157</v>
      </c>
      <c r="U380" s="123">
        <f t="shared" si="32"/>
        <v>2</v>
      </c>
      <c r="V380" s="106">
        <f t="shared" si="33"/>
        <v>-1388.0946934477283</v>
      </c>
      <c r="W380" s="106">
        <f t="shared" si="34"/>
        <v>31.391564838495785</v>
      </c>
      <c r="X380" s="182"/>
      <c r="Y380" s="119">
        <f t="shared" si="31"/>
        <v>62.78312967699157</v>
      </c>
    </row>
    <row r="381" spans="1:25" ht="12.75">
      <c r="A381" s="107" t="s">
        <v>457</v>
      </c>
      <c r="B381" s="125" t="s">
        <v>453</v>
      </c>
      <c r="C381" s="209" t="s">
        <v>860</v>
      </c>
      <c r="D381" s="106"/>
      <c r="E381" s="108"/>
      <c r="F381" s="106"/>
      <c r="G381" s="34"/>
      <c r="H381" s="106"/>
      <c r="I381" s="106"/>
      <c r="J381" s="34">
        <v>61.80410709617252</v>
      </c>
      <c r="K381" s="34"/>
      <c r="L381" s="34"/>
      <c r="M381" s="35"/>
      <c r="N381" s="35"/>
      <c r="O381" s="34"/>
      <c r="P381" s="34"/>
      <c r="Q381" s="34"/>
      <c r="R381" s="34"/>
      <c r="S381" s="34"/>
      <c r="T381" s="109">
        <f t="shared" si="27"/>
        <v>61.80410709617252</v>
      </c>
      <c r="U381" s="123">
        <f t="shared" si="32"/>
        <v>1</v>
      </c>
      <c r="V381" s="106">
        <f t="shared" si="33"/>
        <v>-1389.0737160285473</v>
      </c>
      <c r="W381" s="106">
        <f t="shared" si="34"/>
        <v>61.80410709617252</v>
      </c>
      <c r="X381" s="182"/>
      <c r="Y381" s="119">
        <f t="shared" si="31"/>
        <v>61.80410709617252</v>
      </c>
    </row>
    <row r="382" spans="1:25" ht="12.75">
      <c r="A382" s="107" t="s">
        <v>458</v>
      </c>
      <c r="B382" s="125" t="s">
        <v>454</v>
      </c>
      <c r="C382" s="209" t="s">
        <v>678</v>
      </c>
      <c r="D382" s="106"/>
      <c r="E382" s="108"/>
      <c r="F382" s="106">
        <v>61.35805626598465</v>
      </c>
      <c r="G382" s="34"/>
      <c r="H382" s="106"/>
      <c r="I382" s="106"/>
      <c r="J382" s="34"/>
      <c r="K382" s="34"/>
      <c r="L382" s="34"/>
      <c r="M382" s="35"/>
      <c r="N382" s="35"/>
      <c r="O382" s="34"/>
      <c r="P382" s="34"/>
      <c r="Q382" s="34"/>
      <c r="R382" s="34"/>
      <c r="S382" s="34"/>
      <c r="T382" s="109">
        <f t="shared" si="27"/>
        <v>61.35805626598465</v>
      </c>
      <c r="U382" s="123">
        <f t="shared" si="32"/>
        <v>1</v>
      </c>
      <c r="V382" s="106">
        <f t="shared" si="33"/>
        <v>-1389.5197668587352</v>
      </c>
      <c r="W382" s="106">
        <f t="shared" si="34"/>
        <v>61.35805626598465</v>
      </c>
      <c r="X382" s="182"/>
      <c r="Y382" s="119">
        <f t="shared" si="31"/>
        <v>61.35805626598465</v>
      </c>
    </row>
    <row r="383" spans="1:25" ht="12.75">
      <c r="A383" s="107" t="s">
        <v>459</v>
      </c>
      <c r="B383" s="125" t="s">
        <v>455</v>
      </c>
      <c r="C383" s="209" t="s">
        <v>784</v>
      </c>
      <c r="D383" s="106"/>
      <c r="E383" s="108"/>
      <c r="F383" s="106"/>
      <c r="G383" s="34"/>
      <c r="H383" s="106">
        <v>61.18518518518518</v>
      </c>
      <c r="I383" s="106"/>
      <c r="J383" s="34"/>
      <c r="K383" s="34"/>
      <c r="L383" s="34"/>
      <c r="M383" s="35"/>
      <c r="N383" s="35"/>
      <c r="O383" s="34"/>
      <c r="P383" s="34"/>
      <c r="Q383" s="34"/>
      <c r="R383" s="34"/>
      <c r="S383" s="34"/>
      <c r="T383" s="109">
        <f t="shared" si="27"/>
        <v>61.18518518518518</v>
      </c>
      <c r="U383" s="123">
        <f t="shared" si="32"/>
        <v>1</v>
      </c>
      <c r="V383" s="106">
        <f t="shared" si="33"/>
        <v>-1389.6926379395347</v>
      </c>
      <c r="W383" s="106">
        <f t="shared" si="34"/>
        <v>61.18518518518518</v>
      </c>
      <c r="X383" s="182">
        <v>1991</v>
      </c>
      <c r="Y383" s="119">
        <f t="shared" si="31"/>
        <v>61.18518518518518</v>
      </c>
    </row>
    <row r="384" spans="1:25" ht="12.75">
      <c r="A384" s="107" t="s">
        <v>460</v>
      </c>
      <c r="B384" s="125" t="s">
        <v>456</v>
      </c>
      <c r="C384" s="209" t="s">
        <v>681</v>
      </c>
      <c r="D384" s="106"/>
      <c r="E384" s="108"/>
      <c r="F384" s="106">
        <v>60.33503836317136</v>
      </c>
      <c r="G384" s="34"/>
      <c r="H384" s="106"/>
      <c r="I384" s="106"/>
      <c r="J384" s="34"/>
      <c r="K384" s="34"/>
      <c r="L384" s="34"/>
      <c r="M384" s="35"/>
      <c r="N384" s="35"/>
      <c r="O384" s="34"/>
      <c r="P384" s="34"/>
      <c r="Q384" s="34"/>
      <c r="R384" s="34"/>
      <c r="S384" s="34"/>
      <c r="T384" s="109">
        <f t="shared" si="27"/>
        <v>60.33503836317136</v>
      </c>
      <c r="U384" s="123">
        <f t="shared" si="32"/>
        <v>1</v>
      </c>
      <c r="V384" s="106">
        <f t="shared" si="33"/>
        <v>-1390.5427847615485</v>
      </c>
      <c r="W384" s="106">
        <f t="shared" si="34"/>
        <v>60.33503836317136</v>
      </c>
      <c r="X384" s="182">
        <v>1981</v>
      </c>
      <c r="Y384" s="119">
        <f t="shared" si="31"/>
        <v>60.33503836317136</v>
      </c>
    </row>
    <row r="385" spans="1:25" ht="12.75">
      <c r="A385" s="107" t="s">
        <v>461</v>
      </c>
      <c r="B385" s="125" t="s">
        <v>457</v>
      </c>
      <c r="C385" s="209" t="s">
        <v>786</v>
      </c>
      <c r="D385" s="106"/>
      <c r="E385" s="108"/>
      <c r="F385" s="106"/>
      <c r="G385" s="34"/>
      <c r="H385" s="106">
        <v>60.25925925925925</v>
      </c>
      <c r="I385" s="106"/>
      <c r="J385" s="34"/>
      <c r="K385" s="34"/>
      <c r="L385" s="34"/>
      <c r="M385" s="35"/>
      <c r="N385" s="35"/>
      <c r="O385" s="34"/>
      <c r="P385" s="34"/>
      <c r="Q385" s="34"/>
      <c r="R385" s="34"/>
      <c r="S385" s="34"/>
      <c r="T385" s="109">
        <f t="shared" si="27"/>
        <v>60.25925925925925</v>
      </c>
      <c r="U385" s="123">
        <f t="shared" si="32"/>
        <v>1</v>
      </c>
      <c r="V385" s="106">
        <f t="shared" si="33"/>
        <v>-1390.6185638654606</v>
      </c>
      <c r="W385" s="106">
        <f t="shared" si="34"/>
        <v>60.25925925925925</v>
      </c>
      <c r="X385" s="182">
        <v>1977</v>
      </c>
      <c r="Y385" s="119">
        <f t="shared" si="31"/>
        <v>60.25925925925925</v>
      </c>
    </row>
    <row r="386" spans="1:25" ht="12.75">
      <c r="A386" s="107" t="s">
        <v>462</v>
      </c>
      <c r="B386" s="125" t="s">
        <v>458</v>
      </c>
      <c r="C386" s="209" t="s">
        <v>787</v>
      </c>
      <c r="D386" s="106"/>
      <c r="E386" s="108"/>
      <c r="F386" s="106"/>
      <c r="G386" s="34"/>
      <c r="H386" s="106">
        <v>59.79629629629629</v>
      </c>
      <c r="I386" s="106"/>
      <c r="J386" s="34"/>
      <c r="K386" s="34"/>
      <c r="L386" s="34"/>
      <c r="M386" s="35"/>
      <c r="N386" s="35"/>
      <c r="O386" s="34"/>
      <c r="P386" s="34"/>
      <c r="Q386" s="34"/>
      <c r="R386" s="34"/>
      <c r="S386" s="34"/>
      <c r="T386" s="109">
        <f t="shared" si="27"/>
        <v>59.79629629629629</v>
      </c>
      <c r="U386" s="123">
        <f t="shared" si="32"/>
        <v>1</v>
      </c>
      <c r="V386" s="106">
        <f t="shared" si="33"/>
        <v>-1391.0815268284236</v>
      </c>
      <c r="W386" s="106">
        <f t="shared" si="34"/>
        <v>59.79629629629629</v>
      </c>
      <c r="X386" s="182">
        <v>1979</v>
      </c>
      <c r="Y386" s="119">
        <f t="shared" si="31"/>
        <v>59.79629629629629</v>
      </c>
    </row>
    <row r="387" spans="1:25" ht="12.75">
      <c r="A387" s="107" t="s">
        <v>463</v>
      </c>
      <c r="B387" s="125" t="s">
        <v>466</v>
      </c>
      <c r="C387" s="209" t="s">
        <v>875</v>
      </c>
      <c r="D387" s="106"/>
      <c r="E387" s="108"/>
      <c r="F387" s="106"/>
      <c r="G387" s="34"/>
      <c r="H387" s="106"/>
      <c r="I387" s="106"/>
      <c r="J387" s="34">
        <v>56.554795248596164</v>
      </c>
      <c r="K387" s="34"/>
      <c r="L387" s="34"/>
      <c r="M387" s="35"/>
      <c r="N387" s="35"/>
      <c r="O387" s="34"/>
      <c r="P387" s="34"/>
      <c r="Q387" s="34"/>
      <c r="R387" s="34"/>
      <c r="S387" s="34">
        <v>2.8633540372670807</v>
      </c>
      <c r="T387" s="109">
        <f t="shared" si="27"/>
        <v>59.418149285863244</v>
      </c>
      <c r="U387" s="123">
        <f t="shared" si="32"/>
        <v>2</v>
      </c>
      <c r="V387" s="106">
        <f t="shared" si="33"/>
        <v>-1391.4596738388568</v>
      </c>
      <c r="W387" s="106">
        <f t="shared" si="34"/>
        <v>29.709074642931622</v>
      </c>
      <c r="X387" s="182"/>
      <c r="Y387" s="119">
        <f t="shared" si="31"/>
        <v>59.418149285863244</v>
      </c>
    </row>
    <row r="388" spans="1:25" ht="12.75">
      <c r="A388" s="107" t="s">
        <v>464</v>
      </c>
      <c r="B388" s="125" t="s">
        <v>459</v>
      </c>
      <c r="C388" s="209" t="s">
        <v>789</v>
      </c>
      <c r="D388" s="106"/>
      <c r="E388" s="108"/>
      <c r="F388" s="106"/>
      <c r="G388" s="34"/>
      <c r="H388" s="106">
        <v>58.870370370370374</v>
      </c>
      <c r="I388" s="106"/>
      <c r="J388" s="34"/>
      <c r="K388" s="34"/>
      <c r="L388" s="34"/>
      <c r="M388" s="35"/>
      <c r="N388" s="35"/>
      <c r="O388" s="34"/>
      <c r="P388" s="34"/>
      <c r="Q388" s="34"/>
      <c r="R388" s="34"/>
      <c r="S388" s="34"/>
      <c r="T388" s="109">
        <f t="shared" si="27"/>
        <v>58.870370370370374</v>
      </c>
      <c r="U388" s="123">
        <f t="shared" si="32"/>
        <v>1</v>
      </c>
      <c r="V388" s="106">
        <f t="shared" si="33"/>
        <v>-1392.0074527543495</v>
      </c>
      <c r="W388" s="106">
        <f t="shared" si="34"/>
        <v>58.870370370370374</v>
      </c>
      <c r="X388" s="182">
        <v>1962</v>
      </c>
      <c r="Y388" s="119">
        <f t="shared" si="31"/>
        <v>58.870370370370374</v>
      </c>
    </row>
    <row r="389" spans="1:25" ht="12.75">
      <c r="A389" s="107" t="s">
        <v>465</v>
      </c>
      <c r="B389" s="125" t="s">
        <v>460</v>
      </c>
      <c r="C389" s="209" t="s">
        <v>883</v>
      </c>
      <c r="D389" s="106"/>
      <c r="E389" s="108"/>
      <c r="F389" s="106"/>
      <c r="G389" s="34"/>
      <c r="H389" s="106"/>
      <c r="I389" s="106"/>
      <c r="J389" s="34"/>
      <c r="K389" s="34">
        <v>58.41887195936914</v>
      </c>
      <c r="L389" s="34"/>
      <c r="M389" s="35"/>
      <c r="N389" s="35"/>
      <c r="O389" s="34"/>
      <c r="P389" s="34"/>
      <c r="Q389" s="34"/>
      <c r="R389" s="34"/>
      <c r="S389" s="34"/>
      <c r="T389" s="109">
        <f>SUM(D389:S389)</f>
        <v>58.41887195936914</v>
      </c>
      <c r="U389" s="123">
        <f t="shared" si="32"/>
        <v>1</v>
      </c>
      <c r="V389" s="106">
        <f t="shared" si="33"/>
        <v>-1392.4589511653508</v>
      </c>
      <c r="W389" s="106">
        <f t="shared" si="34"/>
        <v>58.41887195936914</v>
      </c>
      <c r="X389" s="182"/>
      <c r="Y389" s="119">
        <f t="shared" si="31"/>
        <v>58.41887195936914</v>
      </c>
    </row>
    <row r="390" spans="1:25" ht="12.75">
      <c r="A390" s="107" t="s">
        <v>466</v>
      </c>
      <c r="B390" s="125" t="s">
        <v>461</v>
      </c>
      <c r="C390" s="209" t="s">
        <v>683</v>
      </c>
      <c r="D390" s="106"/>
      <c r="E390" s="108"/>
      <c r="F390" s="106">
        <v>58.289002557544755</v>
      </c>
      <c r="G390" s="34"/>
      <c r="H390" s="106"/>
      <c r="I390" s="106"/>
      <c r="J390" s="34"/>
      <c r="K390" s="34"/>
      <c r="L390" s="34"/>
      <c r="M390" s="35"/>
      <c r="N390" s="35"/>
      <c r="O390" s="34"/>
      <c r="P390" s="34"/>
      <c r="Q390" s="34"/>
      <c r="R390" s="34"/>
      <c r="S390" s="34"/>
      <c r="T390" s="109">
        <f>SUM(D390:S390)</f>
        <v>58.289002557544755</v>
      </c>
      <c r="U390" s="123">
        <f t="shared" si="32"/>
        <v>1</v>
      </c>
      <c r="V390" s="106">
        <f t="shared" si="33"/>
        <v>-1392.5888205671752</v>
      </c>
      <c r="W390" s="106">
        <f t="shared" si="34"/>
        <v>58.289002557544755</v>
      </c>
      <c r="X390" s="182">
        <v>1986</v>
      </c>
      <c r="Y390" s="119">
        <f t="shared" si="31"/>
        <v>58.289002557544755</v>
      </c>
    </row>
    <row r="391" spans="1:25" ht="12.75">
      <c r="A391" s="107" t="s">
        <v>467</v>
      </c>
      <c r="B391" s="125" t="s">
        <v>462</v>
      </c>
      <c r="C391" s="209" t="s">
        <v>1097</v>
      </c>
      <c r="D391" s="106"/>
      <c r="E391" s="108"/>
      <c r="F391" s="106"/>
      <c r="G391" s="34"/>
      <c r="H391" s="106"/>
      <c r="I391" s="106"/>
      <c r="J391" s="34"/>
      <c r="K391" s="34"/>
      <c r="L391" s="34"/>
      <c r="M391" s="35"/>
      <c r="N391" s="35"/>
      <c r="O391" s="34"/>
      <c r="P391" s="34"/>
      <c r="Q391" s="34">
        <v>58.00914076782449</v>
      </c>
      <c r="R391" s="34"/>
      <c r="S391" s="34"/>
      <c r="T391" s="109">
        <f>SUM(D391:S391)</f>
        <v>58.00914076782449</v>
      </c>
      <c r="U391" s="123">
        <f t="shared" si="32"/>
        <v>1</v>
      </c>
      <c r="V391" s="106">
        <f t="shared" si="33"/>
        <v>-1392.8686823568955</v>
      </c>
      <c r="W391" s="106">
        <f t="shared" si="34"/>
        <v>58.00914076782449</v>
      </c>
      <c r="X391" s="182"/>
      <c r="Y391" s="119">
        <f t="shared" si="31"/>
        <v>58.00914076782449</v>
      </c>
    </row>
    <row r="392" spans="1:25" ht="12.75">
      <c r="A392" s="107" t="s">
        <v>468</v>
      </c>
      <c r="B392" s="125" t="s">
        <v>463</v>
      </c>
      <c r="C392" s="209" t="s">
        <v>685</v>
      </c>
      <c r="D392" s="106"/>
      <c r="E392" s="108"/>
      <c r="F392" s="106">
        <v>57.52173913043478</v>
      </c>
      <c r="G392" s="34"/>
      <c r="H392" s="106"/>
      <c r="I392" s="106"/>
      <c r="J392" s="34"/>
      <c r="K392" s="34"/>
      <c r="L392" s="34"/>
      <c r="M392" s="35"/>
      <c r="N392" s="35"/>
      <c r="O392" s="34"/>
      <c r="P392" s="34"/>
      <c r="Q392" s="34"/>
      <c r="R392" s="34"/>
      <c r="S392" s="34"/>
      <c r="T392" s="109">
        <f>SUM(D392:S392)</f>
        <v>57.52173913043478</v>
      </c>
      <c r="U392" s="123">
        <f t="shared" si="32"/>
        <v>1</v>
      </c>
      <c r="V392" s="106">
        <f t="shared" si="33"/>
        <v>-1393.3560839942852</v>
      </c>
      <c r="W392" s="106">
        <f t="shared" si="34"/>
        <v>57.52173913043478</v>
      </c>
      <c r="X392" s="182">
        <v>1978</v>
      </c>
      <c r="Y392" s="119">
        <f t="shared" si="31"/>
        <v>57.52173913043478</v>
      </c>
    </row>
    <row r="393" spans="1:25" ht="12.75">
      <c r="A393" s="107" t="s">
        <v>469</v>
      </c>
      <c r="B393" s="125" t="s">
        <v>464</v>
      </c>
      <c r="C393" s="209" t="s">
        <v>1098</v>
      </c>
      <c r="D393" s="106"/>
      <c r="E393" s="108"/>
      <c r="F393" s="106"/>
      <c r="G393" s="34"/>
      <c r="H393" s="106"/>
      <c r="I393" s="106"/>
      <c r="J393" s="34"/>
      <c r="K393" s="34"/>
      <c r="L393" s="34"/>
      <c r="M393" s="35"/>
      <c r="N393" s="35"/>
      <c r="O393" s="34"/>
      <c r="P393" s="34"/>
      <c r="Q393" s="34">
        <v>57.44241316270567</v>
      </c>
      <c r="R393" s="34"/>
      <c r="S393" s="34"/>
      <c r="T393" s="109">
        <f>SUM(D393:S393)</f>
        <v>57.44241316270567</v>
      </c>
      <c r="U393" s="123">
        <f t="shared" si="32"/>
        <v>1</v>
      </c>
      <c r="V393" s="106">
        <f t="shared" si="33"/>
        <v>-1393.4354099620143</v>
      </c>
      <c r="W393" s="106">
        <f t="shared" si="34"/>
        <v>57.44241316270567</v>
      </c>
      <c r="X393" s="182">
        <v>1982</v>
      </c>
      <c r="Y393" s="119">
        <f t="shared" si="31"/>
        <v>57.44241316270567</v>
      </c>
    </row>
    <row r="394" spans="1:25" ht="12.75">
      <c r="A394" s="107" t="s">
        <v>470</v>
      </c>
      <c r="B394" s="125" t="s">
        <v>465</v>
      </c>
      <c r="C394" s="209" t="s">
        <v>686</v>
      </c>
      <c r="D394" s="106"/>
      <c r="E394" s="108"/>
      <c r="F394" s="106">
        <v>57.01023017902813</v>
      </c>
      <c r="G394" s="34"/>
      <c r="H394" s="106"/>
      <c r="I394" s="106"/>
      <c r="J394" s="34"/>
      <c r="K394" s="34"/>
      <c r="L394" s="34"/>
      <c r="M394" s="35"/>
      <c r="N394" s="35"/>
      <c r="O394" s="34"/>
      <c r="P394" s="34"/>
      <c r="Q394" s="34"/>
      <c r="R394" s="34"/>
      <c r="S394" s="34"/>
      <c r="T394" s="109">
        <f aca="true" t="shared" si="35" ref="T394:T457">SUM(D394:S394)</f>
        <v>57.01023017902813</v>
      </c>
      <c r="U394" s="123">
        <f aca="true" t="shared" si="36" ref="U394:U457">COUNTA(D394:S394)</f>
        <v>1</v>
      </c>
      <c r="V394" s="106">
        <f aca="true" t="shared" si="37" ref="V394:V457">T394-$T$5</f>
        <v>-1393.8675929456917</v>
      </c>
      <c r="W394" s="106">
        <f aca="true" t="shared" si="38" ref="W394:W457">AVERAGE(D394:S394)</f>
        <v>57.01023017902813</v>
      </c>
      <c r="X394" s="182"/>
      <c r="Y394" s="119">
        <f t="shared" si="31"/>
        <v>57.01023017902813</v>
      </c>
    </row>
    <row r="395" spans="1:25" ht="12.75">
      <c r="A395" s="107" t="s">
        <v>471</v>
      </c>
      <c r="B395" s="125" t="s">
        <v>467</v>
      </c>
      <c r="C395" s="209" t="s">
        <v>738</v>
      </c>
      <c r="D395" s="106"/>
      <c r="E395" s="108"/>
      <c r="F395" s="106">
        <v>31.946291560102303</v>
      </c>
      <c r="G395" s="34"/>
      <c r="H395" s="106">
        <v>24.14814814814815</v>
      </c>
      <c r="I395" s="106"/>
      <c r="J395" s="34"/>
      <c r="K395" s="34"/>
      <c r="L395" s="34"/>
      <c r="M395" s="35"/>
      <c r="N395" s="35"/>
      <c r="O395" s="34"/>
      <c r="P395" s="34"/>
      <c r="Q395" s="34"/>
      <c r="R395" s="34"/>
      <c r="S395" s="34"/>
      <c r="T395" s="109">
        <f t="shared" si="35"/>
        <v>56.09443970825045</v>
      </c>
      <c r="U395" s="123">
        <f t="shared" si="36"/>
        <v>2</v>
      </c>
      <c r="V395" s="106">
        <f t="shared" si="37"/>
        <v>-1394.7833834164694</v>
      </c>
      <c r="W395" s="106">
        <f t="shared" si="38"/>
        <v>28.047219854125224</v>
      </c>
      <c r="X395" s="182">
        <v>2005</v>
      </c>
      <c r="Y395" s="119">
        <f t="shared" si="31"/>
        <v>56.09443970825045</v>
      </c>
    </row>
    <row r="396" spans="1:25" ht="12.75">
      <c r="A396" s="107" t="s">
        <v>472</v>
      </c>
      <c r="B396" s="125" t="s">
        <v>468</v>
      </c>
      <c r="C396" s="209" t="s">
        <v>864</v>
      </c>
      <c r="D396" s="106"/>
      <c r="E396" s="108"/>
      <c r="F396" s="106"/>
      <c r="G396" s="34"/>
      <c r="H396" s="106"/>
      <c r="I396" s="106"/>
      <c r="J396" s="34">
        <v>55.51829401178138</v>
      </c>
      <c r="K396" s="34"/>
      <c r="L396" s="34"/>
      <c r="M396" s="35"/>
      <c r="N396" s="35"/>
      <c r="O396" s="34"/>
      <c r="P396" s="34"/>
      <c r="Q396" s="34"/>
      <c r="R396" s="34"/>
      <c r="S396" s="34"/>
      <c r="T396" s="109">
        <f t="shared" si="35"/>
        <v>55.51829401178138</v>
      </c>
      <c r="U396" s="123">
        <f t="shared" si="36"/>
        <v>1</v>
      </c>
      <c r="V396" s="106">
        <f t="shared" si="37"/>
        <v>-1395.3595291129386</v>
      </c>
      <c r="W396" s="106">
        <f t="shared" si="38"/>
        <v>55.51829401178138</v>
      </c>
      <c r="X396" s="182"/>
      <c r="Y396" s="119">
        <f t="shared" si="31"/>
        <v>55.51829401178138</v>
      </c>
    </row>
    <row r="397" spans="1:25" ht="12.75">
      <c r="A397" s="107" t="s">
        <v>473</v>
      </c>
      <c r="B397" s="125" t="s">
        <v>469</v>
      </c>
      <c r="C397" s="209" t="s">
        <v>763</v>
      </c>
      <c r="D397" s="106"/>
      <c r="E397" s="108"/>
      <c r="F397" s="106"/>
      <c r="G397" s="34">
        <v>54.97247706422017</v>
      </c>
      <c r="H397" s="106"/>
      <c r="I397" s="106"/>
      <c r="J397" s="34"/>
      <c r="K397" s="34"/>
      <c r="L397" s="34"/>
      <c r="M397" s="35"/>
      <c r="N397" s="35"/>
      <c r="O397" s="34"/>
      <c r="P397" s="34"/>
      <c r="Q397" s="34"/>
      <c r="R397" s="34"/>
      <c r="S397" s="34"/>
      <c r="T397" s="109">
        <f t="shared" si="35"/>
        <v>54.97247706422017</v>
      </c>
      <c r="U397" s="123">
        <f t="shared" si="36"/>
        <v>1</v>
      </c>
      <c r="V397" s="106">
        <f t="shared" si="37"/>
        <v>-1395.9053460604998</v>
      </c>
      <c r="W397" s="106">
        <f t="shared" si="38"/>
        <v>54.97247706422017</v>
      </c>
      <c r="X397" s="182"/>
      <c r="Y397" s="119">
        <f t="shared" si="31"/>
        <v>54.97247706422017</v>
      </c>
    </row>
    <row r="398" spans="1:25" ht="12.75">
      <c r="A398" s="107" t="s">
        <v>474</v>
      </c>
      <c r="B398" s="125" t="s">
        <v>470</v>
      </c>
      <c r="C398" s="209" t="s">
        <v>1193</v>
      </c>
      <c r="D398" s="106"/>
      <c r="E398" s="108"/>
      <c r="F398" s="106"/>
      <c r="G398" s="34"/>
      <c r="H398" s="106"/>
      <c r="I398" s="106"/>
      <c r="J398" s="34"/>
      <c r="K398" s="34"/>
      <c r="L398" s="34"/>
      <c r="M398" s="35"/>
      <c r="N398" s="35"/>
      <c r="O398" s="34"/>
      <c r="P398" s="34"/>
      <c r="Q398" s="34"/>
      <c r="R398" s="34">
        <v>54.854512797485405</v>
      </c>
      <c r="S398" s="34"/>
      <c r="T398" s="109">
        <f t="shared" si="35"/>
        <v>54.854512797485405</v>
      </c>
      <c r="U398" s="123">
        <f t="shared" si="36"/>
        <v>1</v>
      </c>
      <c r="V398" s="106">
        <f t="shared" si="37"/>
        <v>-1396.0233103272346</v>
      </c>
      <c r="W398" s="106">
        <f t="shared" si="38"/>
        <v>54.854512797485405</v>
      </c>
      <c r="X398" s="182"/>
      <c r="Y398" s="119">
        <f t="shared" si="31"/>
        <v>54.854512797485405</v>
      </c>
    </row>
    <row r="399" spans="1:25" ht="12.75">
      <c r="A399" s="107" t="s">
        <v>475</v>
      </c>
      <c r="B399" s="125" t="s">
        <v>471</v>
      </c>
      <c r="C399" s="209" t="s">
        <v>690</v>
      </c>
      <c r="D399" s="106"/>
      <c r="E399" s="108"/>
      <c r="F399" s="106">
        <v>54.452685421994886</v>
      </c>
      <c r="G399" s="34"/>
      <c r="H399" s="106"/>
      <c r="I399" s="106"/>
      <c r="J399" s="34"/>
      <c r="K399" s="34"/>
      <c r="L399" s="34"/>
      <c r="M399" s="35"/>
      <c r="N399" s="35"/>
      <c r="O399" s="34"/>
      <c r="P399" s="34"/>
      <c r="Q399" s="34"/>
      <c r="R399" s="34"/>
      <c r="S399" s="34"/>
      <c r="T399" s="109">
        <f t="shared" si="35"/>
        <v>54.452685421994886</v>
      </c>
      <c r="U399" s="123">
        <f t="shared" si="36"/>
        <v>1</v>
      </c>
      <c r="V399" s="106">
        <f t="shared" si="37"/>
        <v>-1396.4251377027251</v>
      </c>
      <c r="W399" s="106">
        <f t="shared" si="38"/>
        <v>54.452685421994886</v>
      </c>
      <c r="X399" s="182">
        <v>1986</v>
      </c>
      <c r="Y399" s="119">
        <f t="shared" si="31"/>
        <v>54.452685421994886</v>
      </c>
    </row>
    <row r="400" spans="1:25" ht="12.75">
      <c r="A400" s="107" t="s">
        <v>476</v>
      </c>
      <c r="B400" s="125" t="s">
        <v>472</v>
      </c>
      <c r="C400" s="209" t="s">
        <v>691</v>
      </c>
      <c r="D400" s="106"/>
      <c r="E400" s="108"/>
      <c r="F400" s="106">
        <v>53.94117647058824</v>
      </c>
      <c r="G400" s="34"/>
      <c r="H400" s="106"/>
      <c r="I400" s="106"/>
      <c r="J400" s="34"/>
      <c r="K400" s="34"/>
      <c r="L400" s="34"/>
      <c r="M400" s="35"/>
      <c r="N400" s="35"/>
      <c r="O400" s="34"/>
      <c r="P400" s="34"/>
      <c r="Q400" s="34"/>
      <c r="R400" s="34"/>
      <c r="S400" s="34"/>
      <c r="T400" s="109">
        <f t="shared" si="35"/>
        <v>53.94117647058824</v>
      </c>
      <c r="U400" s="123">
        <f t="shared" si="36"/>
        <v>1</v>
      </c>
      <c r="V400" s="106">
        <f t="shared" si="37"/>
        <v>-1396.9366466541317</v>
      </c>
      <c r="W400" s="106">
        <f t="shared" si="38"/>
        <v>53.94117647058824</v>
      </c>
      <c r="X400" s="182"/>
      <c r="Y400" s="119">
        <f t="shared" si="31"/>
        <v>53.94117647058824</v>
      </c>
    </row>
    <row r="401" spans="1:25" ht="12.75">
      <c r="A401" s="107" t="s">
        <v>477</v>
      </c>
      <c r="B401" s="125" t="s">
        <v>473</v>
      </c>
      <c r="C401" s="209" t="s">
        <v>791</v>
      </c>
      <c r="D401" s="106"/>
      <c r="E401" s="108"/>
      <c r="F401" s="106"/>
      <c r="G401" s="34"/>
      <c r="H401" s="106">
        <v>53.77777777777778</v>
      </c>
      <c r="I401" s="106"/>
      <c r="J401" s="34"/>
      <c r="K401" s="34"/>
      <c r="L401" s="34"/>
      <c r="M401" s="35"/>
      <c r="N401" s="35"/>
      <c r="O401" s="34"/>
      <c r="P401" s="34"/>
      <c r="Q401" s="34"/>
      <c r="R401" s="34"/>
      <c r="S401" s="34"/>
      <c r="T401" s="109">
        <f t="shared" si="35"/>
        <v>53.77777777777778</v>
      </c>
      <c r="U401" s="123">
        <f t="shared" si="36"/>
        <v>1</v>
      </c>
      <c r="V401" s="106">
        <f t="shared" si="37"/>
        <v>-1397.1000453469421</v>
      </c>
      <c r="W401" s="106">
        <f t="shared" si="38"/>
        <v>53.77777777777778</v>
      </c>
      <c r="X401" s="182">
        <v>1968</v>
      </c>
      <c r="Y401" s="119">
        <f t="shared" si="31"/>
        <v>53.77777777777778</v>
      </c>
    </row>
    <row r="402" spans="1:25" ht="12.75">
      <c r="A402" s="107" t="s">
        <v>478</v>
      </c>
      <c r="B402" s="125" t="s">
        <v>474</v>
      </c>
      <c r="C402" s="209" t="s">
        <v>693</v>
      </c>
      <c r="D402" s="106"/>
      <c r="E402" s="108"/>
      <c r="F402" s="106">
        <v>52.91815856777494</v>
      </c>
      <c r="G402" s="34"/>
      <c r="H402" s="106"/>
      <c r="I402" s="106"/>
      <c r="J402" s="34"/>
      <c r="K402" s="34"/>
      <c r="L402" s="34"/>
      <c r="M402" s="35"/>
      <c r="N402" s="35"/>
      <c r="O402" s="34"/>
      <c r="P402" s="34"/>
      <c r="Q402" s="34"/>
      <c r="R402" s="34"/>
      <c r="S402" s="34"/>
      <c r="T402" s="109">
        <f t="shared" si="35"/>
        <v>52.91815856777494</v>
      </c>
      <c r="U402" s="123">
        <f t="shared" si="36"/>
        <v>1</v>
      </c>
      <c r="V402" s="106">
        <f t="shared" si="37"/>
        <v>-1397.959664556945</v>
      </c>
      <c r="W402" s="106">
        <f t="shared" si="38"/>
        <v>52.91815856777494</v>
      </c>
      <c r="X402" s="182"/>
      <c r="Y402" s="119">
        <f t="shared" si="31"/>
        <v>52.91815856777494</v>
      </c>
    </row>
    <row r="403" spans="1:25" ht="12.75">
      <c r="A403" s="107" t="s">
        <v>479</v>
      </c>
      <c r="B403" s="125" t="s">
        <v>476</v>
      </c>
      <c r="C403" s="209" t="s">
        <v>751</v>
      </c>
      <c r="D403" s="106"/>
      <c r="E403" s="108"/>
      <c r="F403" s="106">
        <v>17.11253196930946</v>
      </c>
      <c r="G403" s="34"/>
      <c r="H403" s="106">
        <v>34.7962962962963</v>
      </c>
      <c r="I403" s="106"/>
      <c r="J403" s="34"/>
      <c r="K403" s="34"/>
      <c r="L403" s="34"/>
      <c r="M403" s="35"/>
      <c r="N403" s="35"/>
      <c r="O403" s="34"/>
      <c r="P403" s="34"/>
      <c r="Q403" s="34"/>
      <c r="R403" s="34"/>
      <c r="S403" s="34">
        <v>1</v>
      </c>
      <c r="T403" s="109">
        <f t="shared" si="35"/>
        <v>52.90882826560576</v>
      </c>
      <c r="U403" s="123">
        <f t="shared" si="36"/>
        <v>3</v>
      </c>
      <c r="V403" s="106">
        <f t="shared" si="37"/>
        <v>-1397.9689948591142</v>
      </c>
      <c r="W403" s="106">
        <f t="shared" si="38"/>
        <v>17.636276088535254</v>
      </c>
      <c r="X403" s="182">
        <v>2006</v>
      </c>
      <c r="Y403" s="119">
        <f t="shared" si="31"/>
        <v>52.90882826560576</v>
      </c>
    </row>
    <row r="404" spans="1:25" ht="12.75">
      <c r="A404" s="107" t="s">
        <v>480</v>
      </c>
      <c r="B404" s="125" t="s">
        <v>475</v>
      </c>
      <c r="C404" s="209" t="s">
        <v>694</v>
      </c>
      <c r="D404" s="106"/>
      <c r="E404" s="108"/>
      <c r="F404" s="106">
        <v>52.150895140664964</v>
      </c>
      <c r="G404" s="34"/>
      <c r="H404" s="106"/>
      <c r="I404" s="106"/>
      <c r="J404" s="34"/>
      <c r="K404" s="34"/>
      <c r="L404" s="34"/>
      <c r="M404" s="35"/>
      <c r="N404" s="35"/>
      <c r="O404" s="34"/>
      <c r="P404" s="34"/>
      <c r="Q404" s="34"/>
      <c r="R404" s="34"/>
      <c r="S404" s="34"/>
      <c r="T404" s="109">
        <f t="shared" si="35"/>
        <v>52.150895140664964</v>
      </c>
      <c r="U404" s="123">
        <f t="shared" si="36"/>
        <v>1</v>
      </c>
      <c r="V404" s="106">
        <f t="shared" si="37"/>
        <v>-1398.726927984055</v>
      </c>
      <c r="W404" s="106">
        <f t="shared" si="38"/>
        <v>52.150895140664964</v>
      </c>
      <c r="X404" s="182">
        <v>1993</v>
      </c>
      <c r="Y404" s="119">
        <f t="shared" si="31"/>
        <v>52.150895140664964</v>
      </c>
    </row>
    <row r="405" spans="1:25" ht="12.75">
      <c r="A405" s="107" t="s">
        <v>481</v>
      </c>
      <c r="B405" s="125" t="s">
        <v>478</v>
      </c>
      <c r="C405" s="209" t="s">
        <v>698</v>
      </c>
      <c r="D405" s="106"/>
      <c r="E405" s="108"/>
      <c r="F405" s="106">
        <v>51.127877237851656</v>
      </c>
      <c r="G405" s="34"/>
      <c r="H405" s="106"/>
      <c r="I405" s="106"/>
      <c r="J405" s="34"/>
      <c r="K405" s="34"/>
      <c r="L405" s="34"/>
      <c r="M405" s="35"/>
      <c r="N405" s="35"/>
      <c r="O405" s="34"/>
      <c r="P405" s="34"/>
      <c r="Q405" s="34"/>
      <c r="R405" s="34"/>
      <c r="S405" s="34"/>
      <c r="T405" s="109">
        <f t="shared" si="35"/>
        <v>51.127877237851656</v>
      </c>
      <c r="U405" s="123">
        <f t="shared" si="36"/>
        <v>1</v>
      </c>
      <c r="V405" s="106">
        <f t="shared" si="37"/>
        <v>-1399.7499458868683</v>
      </c>
      <c r="W405" s="106">
        <f t="shared" si="38"/>
        <v>51.127877237851656</v>
      </c>
      <c r="X405" s="182"/>
      <c r="Y405" s="119">
        <f t="shared" si="31"/>
        <v>51.127877237851656</v>
      </c>
    </row>
    <row r="406" spans="1:25" ht="12.75">
      <c r="A406" s="107" t="s">
        <v>482</v>
      </c>
      <c r="B406" s="125" t="s">
        <v>479</v>
      </c>
      <c r="C406" s="209" t="s">
        <v>700</v>
      </c>
      <c r="D406" s="106"/>
      <c r="E406" s="108"/>
      <c r="F406" s="106">
        <v>50.36061381074169</v>
      </c>
      <c r="G406" s="34"/>
      <c r="H406" s="106"/>
      <c r="I406" s="106"/>
      <c r="J406" s="34"/>
      <c r="K406" s="34"/>
      <c r="L406" s="34"/>
      <c r="M406" s="35"/>
      <c r="N406" s="35"/>
      <c r="O406" s="34"/>
      <c r="P406" s="34"/>
      <c r="Q406" s="34"/>
      <c r="R406" s="34"/>
      <c r="S406" s="34"/>
      <c r="T406" s="109">
        <f t="shared" si="35"/>
        <v>50.36061381074169</v>
      </c>
      <c r="U406" s="123">
        <f t="shared" si="36"/>
        <v>1</v>
      </c>
      <c r="V406" s="106">
        <f t="shared" si="37"/>
        <v>-1400.5172093139784</v>
      </c>
      <c r="W406" s="106">
        <f t="shared" si="38"/>
        <v>50.36061381074169</v>
      </c>
      <c r="X406" s="182">
        <v>1966</v>
      </c>
      <c r="Y406" s="119">
        <f t="shared" si="31"/>
        <v>50.36061381074169</v>
      </c>
    </row>
    <row r="407" spans="1:25" ht="12.75">
      <c r="A407" s="107" t="s">
        <v>483</v>
      </c>
      <c r="B407" s="125"/>
      <c r="C407" s="209" t="s">
        <v>1197</v>
      </c>
      <c r="D407" s="106"/>
      <c r="E407" s="108"/>
      <c r="F407" s="106"/>
      <c r="G407" s="34"/>
      <c r="H407" s="106"/>
      <c r="I407" s="106"/>
      <c r="J407" s="34"/>
      <c r="K407" s="34"/>
      <c r="L407" s="34"/>
      <c r="M407" s="35"/>
      <c r="N407" s="35"/>
      <c r="O407" s="34"/>
      <c r="P407" s="34"/>
      <c r="Q407" s="34"/>
      <c r="R407" s="34"/>
      <c r="S407" s="34">
        <v>49.4472049689441</v>
      </c>
      <c r="T407" s="109">
        <f t="shared" si="35"/>
        <v>49.4472049689441</v>
      </c>
      <c r="U407" s="123">
        <f t="shared" si="36"/>
        <v>1</v>
      </c>
      <c r="V407" s="106">
        <f t="shared" si="37"/>
        <v>-1401.4306181557758</v>
      </c>
      <c r="W407" s="106">
        <f t="shared" si="38"/>
        <v>49.4472049689441</v>
      </c>
      <c r="X407" s="182"/>
      <c r="Y407" s="119">
        <f t="shared" si="31"/>
        <v>49.4472049689441</v>
      </c>
    </row>
    <row r="408" spans="1:25" ht="12.75">
      <c r="A408" s="107" t="s">
        <v>484</v>
      </c>
      <c r="B408" s="125" t="s">
        <v>480</v>
      </c>
      <c r="C408" s="209" t="s">
        <v>705</v>
      </c>
      <c r="D408" s="106"/>
      <c r="E408" s="108"/>
      <c r="F408" s="106">
        <v>49.33759590792839</v>
      </c>
      <c r="G408" s="34"/>
      <c r="H408" s="106"/>
      <c r="I408" s="106"/>
      <c r="J408" s="34"/>
      <c r="K408" s="34"/>
      <c r="L408" s="34"/>
      <c r="M408" s="35"/>
      <c r="N408" s="35"/>
      <c r="O408" s="34"/>
      <c r="P408" s="34"/>
      <c r="Q408" s="34"/>
      <c r="R408" s="34"/>
      <c r="S408" s="34"/>
      <c r="T408" s="109">
        <f t="shared" si="35"/>
        <v>49.33759590792839</v>
      </c>
      <c r="U408" s="123">
        <f t="shared" si="36"/>
        <v>1</v>
      </c>
      <c r="V408" s="106">
        <f t="shared" si="37"/>
        <v>-1401.5402272167917</v>
      </c>
      <c r="W408" s="106">
        <f t="shared" si="38"/>
        <v>49.33759590792839</v>
      </c>
      <c r="X408" s="182"/>
      <c r="Y408" s="119">
        <f t="shared" si="31"/>
        <v>49.33759590792839</v>
      </c>
    </row>
    <row r="409" spans="1:25" ht="12.75">
      <c r="A409" s="107" t="s">
        <v>485</v>
      </c>
      <c r="B409" s="125"/>
      <c r="C409" s="209" t="s">
        <v>1198</v>
      </c>
      <c r="D409" s="106"/>
      <c r="E409" s="108"/>
      <c r="F409" s="106"/>
      <c r="G409" s="34"/>
      <c r="H409" s="106"/>
      <c r="I409" s="106"/>
      <c r="J409" s="34"/>
      <c r="K409" s="34"/>
      <c r="L409" s="34"/>
      <c r="M409" s="35"/>
      <c r="N409" s="35"/>
      <c r="O409" s="34"/>
      <c r="P409" s="34"/>
      <c r="Q409" s="34"/>
      <c r="R409" s="34"/>
      <c r="S409" s="34">
        <v>48.82608695652174</v>
      </c>
      <c r="T409" s="109">
        <f t="shared" si="35"/>
        <v>48.82608695652174</v>
      </c>
      <c r="U409" s="123">
        <f t="shared" si="36"/>
        <v>1</v>
      </c>
      <c r="V409" s="106">
        <f t="shared" si="37"/>
        <v>-1402.0517361681982</v>
      </c>
      <c r="W409" s="106">
        <f t="shared" si="38"/>
        <v>48.82608695652174</v>
      </c>
      <c r="X409" s="182"/>
      <c r="Y409" s="119">
        <f t="shared" si="31"/>
        <v>48.82608695652174</v>
      </c>
    </row>
    <row r="410" spans="1:25" ht="12.75">
      <c r="A410" s="107" t="s">
        <v>486</v>
      </c>
      <c r="B410" s="125" t="s">
        <v>481</v>
      </c>
      <c r="C410" s="209" t="s">
        <v>861</v>
      </c>
      <c r="D410" s="106"/>
      <c r="E410" s="108"/>
      <c r="F410" s="106"/>
      <c r="G410" s="34"/>
      <c r="H410" s="106"/>
      <c r="I410" s="106"/>
      <c r="J410" s="34">
        <v>48.4843363858158</v>
      </c>
      <c r="K410" s="34"/>
      <c r="L410" s="34"/>
      <c r="M410" s="35"/>
      <c r="N410" s="35"/>
      <c r="O410" s="34"/>
      <c r="P410" s="34"/>
      <c r="Q410" s="34"/>
      <c r="R410" s="34"/>
      <c r="S410" s="34"/>
      <c r="T410" s="109">
        <f t="shared" si="35"/>
        <v>48.4843363858158</v>
      </c>
      <c r="U410" s="123">
        <f t="shared" si="36"/>
        <v>1</v>
      </c>
      <c r="V410" s="106">
        <f t="shared" si="37"/>
        <v>-1402.3934867389041</v>
      </c>
      <c r="W410" s="106">
        <f t="shared" si="38"/>
        <v>48.4843363858158</v>
      </c>
      <c r="X410" s="182"/>
      <c r="Y410" s="119">
        <f t="shared" si="31"/>
        <v>48.4843363858158</v>
      </c>
    </row>
    <row r="411" spans="1:25" ht="12.75">
      <c r="A411" s="107" t="s">
        <v>487</v>
      </c>
      <c r="B411" s="125" t="s">
        <v>482</v>
      </c>
      <c r="C411" s="209" t="s">
        <v>795</v>
      </c>
      <c r="D411" s="106"/>
      <c r="E411" s="108"/>
      <c r="F411" s="106"/>
      <c r="G411" s="34"/>
      <c r="H411" s="106">
        <v>48.22222222222222</v>
      </c>
      <c r="I411" s="106"/>
      <c r="J411" s="34"/>
      <c r="K411" s="34"/>
      <c r="L411" s="34"/>
      <c r="M411" s="35"/>
      <c r="N411" s="35"/>
      <c r="O411" s="34"/>
      <c r="P411" s="34"/>
      <c r="Q411" s="34"/>
      <c r="R411" s="34"/>
      <c r="S411" s="34"/>
      <c r="T411" s="109">
        <f t="shared" si="35"/>
        <v>48.22222222222222</v>
      </c>
      <c r="U411" s="123">
        <f t="shared" si="36"/>
        <v>1</v>
      </c>
      <c r="V411" s="106">
        <f t="shared" si="37"/>
        <v>-1402.6556009024978</v>
      </c>
      <c r="W411" s="106">
        <f t="shared" si="38"/>
        <v>48.22222222222222</v>
      </c>
      <c r="X411" s="182">
        <v>1984</v>
      </c>
      <c r="Y411" s="119">
        <f t="shared" si="31"/>
        <v>48.22222222222222</v>
      </c>
    </row>
    <row r="412" spans="1:25" ht="12.75">
      <c r="A412" s="107" t="s">
        <v>488</v>
      </c>
      <c r="B412" s="125" t="s">
        <v>483</v>
      </c>
      <c r="C412" s="209" t="s">
        <v>710</v>
      </c>
      <c r="D412" s="106"/>
      <c r="E412" s="108"/>
      <c r="F412" s="106">
        <v>47.80306905370844</v>
      </c>
      <c r="G412" s="34"/>
      <c r="H412" s="106"/>
      <c r="I412" s="106"/>
      <c r="J412" s="34"/>
      <c r="K412" s="34"/>
      <c r="L412" s="34"/>
      <c r="M412" s="35"/>
      <c r="N412" s="35"/>
      <c r="O412" s="34"/>
      <c r="P412" s="34"/>
      <c r="Q412" s="34"/>
      <c r="R412" s="34"/>
      <c r="S412" s="34"/>
      <c r="T412" s="109">
        <f t="shared" si="35"/>
        <v>47.80306905370844</v>
      </c>
      <c r="U412" s="123">
        <f t="shared" si="36"/>
        <v>1</v>
      </c>
      <c r="V412" s="106">
        <f t="shared" si="37"/>
        <v>-1403.0747540710115</v>
      </c>
      <c r="W412" s="106">
        <f t="shared" si="38"/>
        <v>47.80306905370844</v>
      </c>
      <c r="X412" s="182">
        <v>1979</v>
      </c>
      <c r="Y412" s="119">
        <f t="shared" si="31"/>
        <v>47.80306905370844</v>
      </c>
    </row>
    <row r="413" spans="1:25" ht="12.75">
      <c r="A413" s="107" t="s">
        <v>489</v>
      </c>
      <c r="B413" s="125" t="s">
        <v>489</v>
      </c>
      <c r="C413" s="209" t="s">
        <v>1099</v>
      </c>
      <c r="D413" s="106"/>
      <c r="E413" s="108"/>
      <c r="F413" s="106"/>
      <c r="G413" s="34"/>
      <c r="H413" s="106"/>
      <c r="I413" s="106"/>
      <c r="J413" s="34"/>
      <c r="K413" s="34"/>
      <c r="L413" s="34"/>
      <c r="M413" s="35"/>
      <c r="N413" s="35"/>
      <c r="O413" s="34"/>
      <c r="P413" s="34"/>
      <c r="Q413" s="34">
        <v>40.970749542961606</v>
      </c>
      <c r="R413" s="34"/>
      <c r="S413" s="34">
        <v>4.726708074534161</v>
      </c>
      <c r="T413" s="109">
        <f t="shared" si="35"/>
        <v>45.697457617495765</v>
      </c>
      <c r="U413" s="123">
        <f t="shared" si="36"/>
        <v>2</v>
      </c>
      <c r="V413" s="106">
        <f t="shared" si="37"/>
        <v>-1405.1803655072242</v>
      </c>
      <c r="W413" s="106">
        <f t="shared" si="38"/>
        <v>22.848728808747882</v>
      </c>
      <c r="X413" s="182"/>
      <c r="Y413" s="119">
        <f t="shared" si="31"/>
        <v>45.697457617495765</v>
      </c>
    </row>
    <row r="414" spans="1:25" ht="12.75">
      <c r="A414" s="107" t="s">
        <v>490</v>
      </c>
      <c r="B414" s="125"/>
      <c r="C414" s="209" t="s">
        <v>1199</v>
      </c>
      <c r="D414" s="106"/>
      <c r="E414" s="108"/>
      <c r="F414" s="106"/>
      <c r="G414" s="34"/>
      <c r="H414" s="106"/>
      <c r="I414" s="106"/>
      <c r="J414" s="34"/>
      <c r="K414" s="34"/>
      <c r="L414" s="34"/>
      <c r="M414" s="35"/>
      <c r="N414" s="35"/>
      <c r="O414" s="34"/>
      <c r="P414" s="34"/>
      <c r="Q414" s="34"/>
      <c r="R414" s="34"/>
      <c r="S414" s="34">
        <v>45.099378881987576</v>
      </c>
      <c r="T414" s="109">
        <f t="shared" si="35"/>
        <v>45.099378881987576</v>
      </c>
      <c r="U414" s="123">
        <f t="shared" si="36"/>
        <v>1</v>
      </c>
      <c r="V414" s="106">
        <f t="shared" si="37"/>
        <v>-1405.7784442427323</v>
      </c>
      <c r="W414" s="106">
        <f t="shared" si="38"/>
        <v>45.099378881987576</v>
      </c>
      <c r="X414" s="182">
        <v>1989</v>
      </c>
      <c r="Y414" s="119">
        <f t="shared" si="31"/>
        <v>45.099378881987576</v>
      </c>
    </row>
    <row r="415" spans="1:25" ht="12.75">
      <c r="A415" s="107" t="s">
        <v>491</v>
      </c>
      <c r="B415" s="125" t="s">
        <v>486</v>
      </c>
      <c r="C415" s="209" t="s">
        <v>797</v>
      </c>
      <c r="D415" s="106"/>
      <c r="E415" s="108"/>
      <c r="F415" s="106"/>
      <c r="G415" s="34"/>
      <c r="H415" s="106">
        <v>44.98148148148148</v>
      </c>
      <c r="I415" s="106"/>
      <c r="J415" s="34"/>
      <c r="K415" s="34"/>
      <c r="L415" s="34"/>
      <c r="M415" s="35"/>
      <c r="N415" s="35"/>
      <c r="O415" s="34"/>
      <c r="P415" s="34"/>
      <c r="Q415" s="34"/>
      <c r="R415" s="34"/>
      <c r="S415" s="34"/>
      <c r="T415" s="109">
        <f t="shared" si="35"/>
        <v>44.98148148148148</v>
      </c>
      <c r="U415" s="123">
        <f t="shared" si="36"/>
        <v>1</v>
      </c>
      <c r="V415" s="106">
        <f t="shared" si="37"/>
        <v>-1405.8963416432384</v>
      </c>
      <c r="W415" s="106">
        <f t="shared" si="38"/>
        <v>44.98148148148148</v>
      </c>
      <c r="X415" s="182">
        <v>1996</v>
      </c>
      <c r="Y415" s="119">
        <f t="shared" si="31"/>
        <v>44.98148148148148</v>
      </c>
    </row>
    <row r="416" spans="1:25" ht="12.75">
      <c r="A416" s="107" t="s">
        <v>492</v>
      </c>
      <c r="B416" s="125" t="s">
        <v>487</v>
      </c>
      <c r="C416" s="209" t="s">
        <v>716</v>
      </c>
      <c r="D416" s="106"/>
      <c r="E416" s="108"/>
      <c r="F416" s="106">
        <v>42.687979539641944</v>
      </c>
      <c r="G416" s="34"/>
      <c r="H416" s="106"/>
      <c r="I416" s="106"/>
      <c r="J416" s="34"/>
      <c r="K416" s="34"/>
      <c r="L416" s="34"/>
      <c r="M416" s="35"/>
      <c r="N416" s="35"/>
      <c r="O416" s="34"/>
      <c r="P416" s="34"/>
      <c r="Q416" s="34"/>
      <c r="R416" s="34"/>
      <c r="S416" s="34"/>
      <c r="T416" s="109">
        <f t="shared" si="35"/>
        <v>42.687979539641944</v>
      </c>
      <c r="U416" s="123">
        <f t="shared" si="36"/>
        <v>1</v>
      </c>
      <c r="V416" s="106">
        <f t="shared" si="37"/>
        <v>-1408.189843585078</v>
      </c>
      <c r="W416" s="106">
        <f t="shared" si="38"/>
        <v>42.687979539641944</v>
      </c>
      <c r="X416" s="182">
        <v>1991</v>
      </c>
      <c r="Y416" s="119">
        <f aca="true" t="shared" si="39" ref="Y416:Y465">IF((COUNTA(D416:S416)&gt;12),LARGE(D416:S416,1)+LARGE(D416:S416,2)+LARGE(D416:S416,3)+LARGE(D416:S416,4)+LARGE(D416:S416,5)+LARGE(D416:S416,6)+LARGE(D416:S416,7)+LARGE(D416:S416,8)+LARGE(D416:S416,9)+LARGE(D416:S416,10)+LARGE(D416:S416,11)+LARGE(D416:S416,12),SUM(D416:S416))</f>
        <v>42.687979539641944</v>
      </c>
    </row>
    <row r="417" spans="1:25" ht="12.75">
      <c r="A417" s="107" t="s">
        <v>493</v>
      </c>
      <c r="B417" s="125" t="s">
        <v>488</v>
      </c>
      <c r="C417" s="209" t="s">
        <v>798</v>
      </c>
      <c r="D417" s="106"/>
      <c r="E417" s="108"/>
      <c r="F417" s="106"/>
      <c r="G417" s="34"/>
      <c r="H417" s="106">
        <v>42.66666666666667</v>
      </c>
      <c r="I417" s="106"/>
      <c r="J417" s="34"/>
      <c r="K417" s="34"/>
      <c r="L417" s="34"/>
      <c r="M417" s="35"/>
      <c r="N417" s="35"/>
      <c r="O417" s="34"/>
      <c r="P417" s="34"/>
      <c r="Q417" s="34"/>
      <c r="R417" s="34"/>
      <c r="S417" s="34"/>
      <c r="T417" s="109">
        <f t="shared" si="35"/>
        <v>42.66666666666667</v>
      </c>
      <c r="U417" s="123">
        <f t="shared" si="36"/>
        <v>1</v>
      </c>
      <c r="V417" s="106">
        <f t="shared" si="37"/>
        <v>-1408.2111564580532</v>
      </c>
      <c r="W417" s="106">
        <f t="shared" si="38"/>
        <v>42.66666666666667</v>
      </c>
      <c r="X417" s="182">
        <v>1995</v>
      </c>
      <c r="Y417" s="119">
        <f t="shared" si="39"/>
        <v>42.66666666666667</v>
      </c>
    </row>
    <row r="418" spans="1:25" ht="12.75">
      <c r="A418" s="107" t="s">
        <v>494</v>
      </c>
      <c r="B418" s="125" t="s">
        <v>490</v>
      </c>
      <c r="C418" s="209" t="s">
        <v>800</v>
      </c>
      <c r="D418" s="106"/>
      <c r="E418" s="108"/>
      <c r="F418" s="106"/>
      <c r="G418" s="34"/>
      <c r="H418" s="106">
        <v>40.81481481481482</v>
      </c>
      <c r="I418" s="106"/>
      <c r="J418" s="34"/>
      <c r="K418" s="34"/>
      <c r="L418" s="34"/>
      <c r="M418" s="35"/>
      <c r="N418" s="35"/>
      <c r="O418" s="34"/>
      <c r="P418" s="34"/>
      <c r="Q418" s="34"/>
      <c r="R418" s="34"/>
      <c r="S418" s="34"/>
      <c r="T418" s="109">
        <f t="shared" si="35"/>
        <v>40.81481481481482</v>
      </c>
      <c r="U418" s="123">
        <f t="shared" si="36"/>
        <v>1</v>
      </c>
      <c r="V418" s="106">
        <f t="shared" si="37"/>
        <v>-1410.0630083099052</v>
      </c>
      <c r="W418" s="106">
        <f t="shared" si="38"/>
        <v>40.81481481481482</v>
      </c>
      <c r="X418" s="182"/>
      <c r="Y418" s="119">
        <f t="shared" si="39"/>
        <v>40.81481481481482</v>
      </c>
    </row>
    <row r="419" spans="1:25" ht="12.75">
      <c r="A419" s="107" t="s">
        <v>495</v>
      </c>
      <c r="B419" s="125" t="s">
        <v>491</v>
      </c>
      <c r="C419" s="209" t="s">
        <v>719</v>
      </c>
      <c r="D419" s="106"/>
      <c r="E419" s="108"/>
      <c r="F419" s="106">
        <v>40.38618925831202</v>
      </c>
      <c r="G419" s="34"/>
      <c r="H419" s="106"/>
      <c r="I419" s="106"/>
      <c r="J419" s="34"/>
      <c r="K419" s="34"/>
      <c r="L419" s="34"/>
      <c r="M419" s="35"/>
      <c r="N419" s="35"/>
      <c r="O419" s="34"/>
      <c r="P419" s="34"/>
      <c r="Q419" s="34"/>
      <c r="R419" s="34"/>
      <c r="S419" s="34"/>
      <c r="T419" s="109">
        <f t="shared" si="35"/>
        <v>40.38618925831202</v>
      </c>
      <c r="U419" s="123">
        <f t="shared" si="36"/>
        <v>1</v>
      </c>
      <c r="V419" s="106">
        <f t="shared" si="37"/>
        <v>-1410.491633866408</v>
      </c>
      <c r="W419" s="106">
        <f t="shared" si="38"/>
        <v>40.38618925831202</v>
      </c>
      <c r="X419" s="182"/>
      <c r="Y419" s="119">
        <f t="shared" si="39"/>
        <v>40.38618925831202</v>
      </c>
    </row>
    <row r="420" spans="1:25" ht="12.75">
      <c r="A420" s="107" t="s">
        <v>496</v>
      </c>
      <c r="B420" s="125"/>
      <c r="C420" s="209" t="s">
        <v>1200</v>
      </c>
      <c r="D420" s="106"/>
      <c r="E420" s="108"/>
      <c r="F420" s="106"/>
      <c r="G420" s="34"/>
      <c r="H420" s="106"/>
      <c r="I420" s="106"/>
      <c r="J420" s="34"/>
      <c r="K420" s="34"/>
      <c r="L420" s="34"/>
      <c r="M420" s="35"/>
      <c r="N420" s="35"/>
      <c r="O420" s="34"/>
      <c r="P420" s="34"/>
      <c r="Q420" s="34"/>
      <c r="R420" s="34"/>
      <c r="S420" s="34">
        <v>40.130434782608695</v>
      </c>
      <c r="T420" s="109">
        <f t="shared" si="35"/>
        <v>40.130434782608695</v>
      </c>
      <c r="U420" s="123">
        <f t="shared" si="36"/>
        <v>1</v>
      </c>
      <c r="V420" s="106">
        <f t="shared" si="37"/>
        <v>-1410.7473883421112</v>
      </c>
      <c r="W420" s="106">
        <f t="shared" si="38"/>
        <v>40.130434782608695</v>
      </c>
      <c r="X420" s="182"/>
      <c r="Y420" s="119">
        <f t="shared" si="39"/>
        <v>40.130434782608695</v>
      </c>
    </row>
    <row r="421" spans="1:25" ht="12.75">
      <c r="A421" s="107" t="s">
        <v>497</v>
      </c>
      <c r="B421" s="125" t="s">
        <v>492</v>
      </c>
      <c r="C421" s="209" t="s">
        <v>720</v>
      </c>
      <c r="D421" s="106"/>
      <c r="E421" s="108"/>
      <c r="F421" s="106">
        <v>40.130434782608695</v>
      </c>
      <c r="G421" s="34"/>
      <c r="H421" s="106"/>
      <c r="I421" s="106"/>
      <c r="J421" s="34"/>
      <c r="K421" s="34"/>
      <c r="L421" s="34"/>
      <c r="M421" s="35"/>
      <c r="N421" s="35"/>
      <c r="O421" s="34"/>
      <c r="P421" s="34"/>
      <c r="Q421" s="34"/>
      <c r="R421" s="34"/>
      <c r="S421" s="34"/>
      <c r="T421" s="109">
        <f t="shared" si="35"/>
        <v>40.130434782608695</v>
      </c>
      <c r="U421" s="123">
        <f t="shared" si="36"/>
        <v>1</v>
      </c>
      <c r="V421" s="106">
        <f t="shared" si="37"/>
        <v>-1410.7473883421112</v>
      </c>
      <c r="W421" s="106">
        <f t="shared" si="38"/>
        <v>40.130434782608695</v>
      </c>
      <c r="X421" s="182">
        <v>1988</v>
      </c>
      <c r="Y421" s="119">
        <f t="shared" si="39"/>
        <v>40.130434782608695</v>
      </c>
    </row>
    <row r="422" spans="1:25" ht="12.75">
      <c r="A422" s="107" t="s">
        <v>498</v>
      </c>
      <c r="B422" s="125" t="s">
        <v>493</v>
      </c>
      <c r="C422" s="209" t="s">
        <v>722</v>
      </c>
      <c r="D422" s="106"/>
      <c r="E422" s="108"/>
      <c r="F422" s="106">
        <v>39.87468030690537</v>
      </c>
      <c r="G422" s="34"/>
      <c r="H422" s="106"/>
      <c r="I422" s="106"/>
      <c r="J422" s="34"/>
      <c r="K422" s="34"/>
      <c r="L422" s="34"/>
      <c r="M422" s="35"/>
      <c r="N422" s="35"/>
      <c r="O422" s="34"/>
      <c r="P422" s="34"/>
      <c r="Q422" s="34"/>
      <c r="R422" s="34"/>
      <c r="S422" s="34"/>
      <c r="T422" s="109">
        <f t="shared" si="35"/>
        <v>39.87468030690537</v>
      </c>
      <c r="U422" s="123">
        <f t="shared" si="36"/>
        <v>1</v>
      </c>
      <c r="V422" s="106">
        <f t="shared" si="37"/>
        <v>-1411.0031428178145</v>
      </c>
      <c r="W422" s="106">
        <f t="shared" si="38"/>
        <v>39.87468030690537</v>
      </c>
      <c r="X422" s="182">
        <v>1984</v>
      </c>
      <c r="Y422" s="119">
        <f t="shared" si="39"/>
        <v>39.87468030690537</v>
      </c>
    </row>
    <row r="423" spans="1:25" ht="12.75">
      <c r="A423" s="107" t="s">
        <v>499</v>
      </c>
      <c r="B423" s="125" t="s">
        <v>494</v>
      </c>
      <c r="C423" s="209" t="s">
        <v>723</v>
      </c>
      <c r="D423" s="106"/>
      <c r="E423" s="108"/>
      <c r="F423" s="106">
        <v>39.61892583120204</v>
      </c>
      <c r="G423" s="34"/>
      <c r="H423" s="106"/>
      <c r="I423" s="106"/>
      <c r="J423" s="34"/>
      <c r="K423" s="34"/>
      <c r="L423" s="34"/>
      <c r="M423" s="35"/>
      <c r="N423" s="35"/>
      <c r="O423" s="34"/>
      <c r="P423" s="34"/>
      <c r="Q423" s="34"/>
      <c r="R423" s="34"/>
      <c r="S423" s="34"/>
      <c r="T423" s="109">
        <f t="shared" si="35"/>
        <v>39.61892583120204</v>
      </c>
      <c r="U423" s="123">
        <f t="shared" si="36"/>
        <v>1</v>
      </c>
      <c r="V423" s="106">
        <f t="shared" si="37"/>
        <v>-1411.258897293518</v>
      </c>
      <c r="W423" s="106">
        <f t="shared" si="38"/>
        <v>39.61892583120204</v>
      </c>
      <c r="X423" s="182"/>
      <c r="Y423" s="119">
        <f t="shared" si="39"/>
        <v>39.61892583120204</v>
      </c>
    </row>
    <row r="424" spans="1:25" ht="12.75">
      <c r="A424" s="107" t="s">
        <v>500</v>
      </c>
      <c r="B424" s="125" t="s">
        <v>495</v>
      </c>
      <c r="C424" s="209" t="s">
        <v>724</v>
      </c>
      <c r="D424" s="106"/>
      <c r="E424" s="108"/>
      <c r="F424" s="106">
        <v>39.61892583120204</v>
      </c>
      <c r="G424" s="34"/>
      <c r="H424" s="106"/>
      <c r="I424" s="106"/>
      <c r="J424" s="34"/>
      <c r="K424" s="34"/>
      <c r="L424" s="34"/>
      <c r="M424" s="35"/>
      <c r="N424" s="35"/>
      <c r="O424" s="34"/>
      <c r="P424" s="34"/>
      <c r="Q424" s="34"/>
      <c r="R424" s="34"/>
      <c r="S424" s="34"/>
      <c r="T424" s="109">
        <f t="shared" si="35"/>
        <v>39.61892583120204</v>
      </c>
      <c r="U424" s="123">
        <f t="shared" si="36"/>
        <v>1</v>
      </c>
      <c r="V424" s="106">
        <f t="shared" si="37"/>
        <v>-1411.258897293518</v>
      </c>
      <c r="W424" s="106">
        <f t="shared" si="38"/>
        <v>39.61892583120204</v>
      </c>
      <c r="X424" s="182"/>
      <c r="Y424" s="119">
        <f t="shared" si="39"/>
        <v>39.61892583120204</v>
      </c>
    </row>
    <row r="425" spans="1:25" ht="12.75">
      <c r="A425" s="107" t="s">
        <v>501</v>
      </c>
      <c r="B425" s="125" t="s">
        <v>496</v>
      </c>
      <c r="C425" s="209" t="s">
        <v>935</v>
      </c>
      <c r="D425" s="106"/>
      <c r="E425" s="108"/>
      <c r="F425" s="106"/>
      <c r="G425" s="34"/>
      <c r="H425" s="106"/>
      <c r="I425" s="106"/>
      <c r="J425" s="34"/>
      <c r="K425" s="34"/>
      <c r="L425" s="34"/>
      <c r="M425" s="35"/>
      <c r="N425" s="35">
        <v>39.52763087299763</v>
      </c>
      <c r="O425" s="34"/>
      <c r="P425" s="34"/>
      <c r="Q425" s="34"/>
      <c r="R425" s="34"/>
      <c r="S425" s="34"/>
      <c r="T425" s="109">
        <f t="shared" si="35"/>
        <v>39.52763087299763</v>
      </c>
      <c r="U425" s="123">
        <f t="shared" si="36"/>
        <v>1</v>
      </c>
      <c r="V425" s="106">
        <f t="shared" si="37"/>
        <v>-1411.3501922517223</v>
      </c>
      <c r="W425" s="106">
        <f t="shared" si="38"/>
        <v>39.52763087299763</v>
      </c>
      <c r="X425" s="182"/>
      <c r="Y425" s="119">
        <f t="shared" si="39"/>
        <v>39.52763087299763</v>
      </c>
    </row>
    <row r="426" spans="1:25" ht="12.75">
      <c r="A426" s="107" t="s">
        <v>502</v>
      </c>
      <c r="B426" s="125" t="s">
        <v>497</v>
      </c>
      <c r="C426" s="209" t="s">
        <v>801</v>
      </c>
      <c r="D426" s="106"/>
      <c r="E426" s="108"/>
      <c r="F426" s="106"/>
      <c r="G426" s="34"/>
      <c r="H426" s="106">
        <v>39.425925925925924</v>
      </c>
      <c r="I426" s="106"/>
      <c r="J426" s="34"/>
      <c r="K426" s="34"/>
      <c r="L426" s="34"/>
      <c r="M426" s="35"/>
      <c r="N426" s="35"/>
      <c r="O426" s="34"/>
      <c r="P426" s="34"/>
      <c r="Q426" s="34"/>
      <c r="R426" s="34"/>
      <c r="S426" s="34"/>
      <c r="T426" s="109">
        <f t="shared" si="35"/>
        <v>39.425925925925924</v>
      </c>
      <c r="U426" s="123">
        <f t="shared" si="36"/>
        <v>1</v>
      </c>
      <c r="V426" s="106">
        <f t="shared" si="37"/>
        <v>-1411.451897198794</v>
      </c>
      <c r="W426" s="106">
        <f t="shared" si="38"/>
        <v>39.425925925925924</v>
      </c>
      <c r="X426" s="182"/>
      <c r="Y426" s="119">
        <f t="shared" si="39"/>
        <v>39.425925925925924</v>
      </c>
    </row>
    <row r="427" spans="1:25" ht="12.75">
      <c r="A427" s="107" t="s">
        <v>503</v>
      </c>
      <c r="B427" s="125" t="s">
        <v>498</v>
      </c>
      <c r="C427" s="209" t="s">
        <v>802</v>
      </c>
      <c r="D427" s="106"/>
      <c r="E427" s="108"/>
      <c r="F427" s="106"/>
      <c r="G427" s="34"/>
      <c r="H427" s="106">
        <v>38.96296296296296</v>
      </c>
      <c r="I427" s="106"/>
      <c r="J427" s="34"/>
      <c r="K427" s="34"/>
      <c r="L427" s="34"/>
      <c r="M427" s="35"/>
      <c r="N427" s="35"/>
      <c r="O427" s="34"/>
      <c r="P427" s="34"/>
      <c r="Q427" s="34"/>
      <c r="R427" s="34"/>
      <c r="S427" s="34"/>
      <c r="T427" s="109">
        <f t="shared" si="35"/>
        <v>38.96296296296296</v>
      </c>
      <c r="U427" s="123">
        <f t="shared" si="36"/>
        <v>1</v>
      </c>
      <c r="V427" s="106">
        <f t="shared" si="37"/>
        <v>-1411.914860161757</v>
      </c>
      <c r="W427" s="106">
        <f t="shared" si="38"/>
        <v>38.96296296296296</v>
      </c>
      <c r="X427" s="182">
        <v>2002</v>
      </c>
      <c r="Y427" s="119">
        <f t="shared" si="39"/>
        <v>38.96296296296296</v>
      </c>
    </row>
    <row r="428" spans="1:25" ht="12.75">
      <c r="A428" s="107" t="s">
        <v>504</v>
      </c>
      <c r="B428" s="125"/>
      <c r="C428" s="209" t="s">
        <v>1201</v>
      </c>
      <c r="D428" s="106"/>
      <c r="E428" s="108"/>
      <c r="F428" s="106"/>
      <c r="G428" s="34"/>
      <c r="H428" s="106"/>
      <c r="I428" s="106"/>
      <c r="J428" s="34"/>
      <c r="K428" s="34"/>
      <c r="L428" s="34"/>
      <c r="M428" s="35"/>
      <c r="N428" s="35"/>
      <c r="O428" s="34"/>
      <c r="P428" s="34"/>
      <c r="Q428" s="34"/>
      <c r="R428" s="34"/>
      <c r="S428" s="34">
        <v>38.88819875776397</v>
      </c>
      <c r="T428" s="109">
        <f t="shared" si="35"/>
        <v>38.88819875776397</v>
      </c>
      <c r="U428" s="123">
        <f t="shared" si="36"/>
        <v>1</v>
      </c>
      <c r="V428" s="106">
        <f t="shared" si="37"/>
        <v>-1411.989624366956</v>
      </c>
      <c r="W428" s="106">
        <f t="shared" si="38"/>
        <v>38.88819875776397</v>
      </c>
      <c r="X428" s="182"/>
      <c r="Y428" s="119">
        <f t="shared" si="39"/>
        <v>38.88819875776397</v>
      </c>
    </row>
    <row r="429" spans="1:25" ht="12.75">
      <c r="A429" s="107" t="s">
        <v>505</v>
      </c>
      <c r="B429" s="125"/>
      <c r="C429" s="209" t="s">
        <v>1202</v>
      </c>
      <c r="D429" s="106"/>
      <c r="E429" s="108"/>
      <c r="F429" s="106"/>
      <c r="G429" s="34"/>
      <c r="H429" s="106"/>
      <c r="I429" s="106"/>
      <c r="J429" s="34"/>
      <c r="K429" s="34"/>
      <c r="L429" s="34"/>
      <c r="M429" s="35"/>
      <c r="N429" s="35"/>
      <c r="O429" s="34"/>
      <c r="P429" s="34"/>
      <c r="Q429" s="34"/>
      <c r="R429" s="34"/>
      <c r="S429" s="34">
        <v>38.267080745341616</v>
      </c>
      <c r="T429" s="109">
        <f t="shared" si="35"/>
        <v>38.267080745341616</v>
      </c>
      <c r="U429" s="123">
        <f t="shared" si="36"/>
        <v>1</v>
      </c>
      <c r="V429" s="106">
        <f t="shared" si="37"/>
        <v>-1412.6107423793783</v>
      </c>
      <c r="W429" s="106">
        <f t="shared" si="38"/>
        <v>38.267080745341616</v>
      </c>
      <c r="X429" s="182">
        <v>1987</v>
      </c>
      <c r="Y429" s="119">
        <f t="shared" si="39"/>
        <v>38.267080745341616</v>
      </c>
    </row>
    <row r="430" spans="1:25" ht="12.75">
      <c r="A430" s="107" t="s">
        <v>506</v>
      </c>
      <c r="B430" s="125" t="s">
        <v>499</v>
      </c>
      <c r="C430" s="209" t="s">
        <v>932</v>
      </c>
      <c r="D430" s="106"/>
      <c r="E430" s="108"/>
      <c r="F430" s="106"/>
      <c r="G430" s="34"/>
      <c r="H430" s="106"/>
      <c r="I430" s="106"/>
      <c r="J430" s="34"/>
      <c r="K430" s="34"/>
      <c r="L430" s="34"/>
      <c r="M430" s="35"/>
      <c r="N430" s="35">
        <v>37.38312954102428</v>
      </c>
      <c r="O430" s="34"/>
      <c r="P430" s="34"/>
      <c r="Q430" s="34"/>
      <c r="R430" s="34"/>
      <c r="S430" s="34"/>
      <c r="T430" s="109">
        <f t="shared" si="35"/>
        <v>37.38312954102428</v>
      </c>
      <c r="U430" s="123">
        <f t="shared" si="36"/>
        <v>1</v>
      </c>
      <c r="V430" s="106">
        <f t="shared" si="37"/>
        <v>-1413.4946935836956</v>
      </c>
      <c r="W430" s="106">
        <f t="shared" si="38"/>
        <v>37.38312954102428</v>
      </c>
      <c r="X430" s="182"/>
      <c r="Y430" s="119">
        <f t="shared" si="39"/>
        <v>37.38312954102428</v>
      </c>
    </row>
    <row r="431" spans="1:25" ht="12.75">
      <c r="A431" s="107" t="s">
        <v>507</v>
      </c>
      <c r="B431" s="125" t="s">
        <v>500</v>
      </c>
      <c r="C431" s="209" t="s">
        <v>727</v>
      </c>
      <c r="D431" s="106"/>
      <c r="E431" s="108"/>
      <c r="F431" s="106">
        <v>37.0613810741688</v>
      </c>
      <c r="G431" s="34"/>
      <c r="H431" s="106"/>
      <c r="I431" s="106"/>
      <c r="J431" s="34"/>
      <c r="K431" s="34"/>
      <c r="L431" s="34"/>
      <c r="M431" s="35"/>
      <c r="N431" s="35"/>
      <c r="O431" s="34"/>
      <c r="P431" s="34"/>
      <c r="Q431" s="34"/>
      <c r="R431" s="34"/>
      <c r="S431" s="34"/>
      <c r="T431" s="109">
        <f t="shared" si="35"/>
        <v>37.0613810741688</v>
      </c>
      <c r="U431" s="123">
        <f t="shared" si="36"/>
        <v>1</v>
      </c>
      <c r="V431" s="106">
        <f t="shared" si="37"/>
        <v>-1413.8164420505511</v>
      </c>
      <c r="W431" s="106">
        <f t="shared" si="38"/>
        <v>37.0613810741688</v>
      </c>
      <c r="X431" s="182">
        <v>1958</v>
      </c>
      <c r="Y431" s="119">
        <f t="shared" si="39"/>
        <v>37.0613810741688</v>
      </c>
    </row>
    <row r="432" spans="1:25" ht="12.75">
      <c r="A432" s="107" t="s">
        <v>508</v>
      </c>
      <c r="B432" s="125" t="s">
        <v>501</v>
      </c>
      <c r="C432" s="209" t="s">
        <v>939</v>
      </c>
      <c r="D432" s="106"/>
      <c r="E432" s="108"/>
      <c r="F432" s="106"/>
      <c r="G432" s="34"/>
      <c r="H432" s="106"/>
      <c r="I432" s="106"/>
      <c r="J432" s="34"/>
      <c r="K432" s="34"/>
      <c r="L432" s="34"/>
      <c r="M432" s="35"/>
      <c r="N432" s="35">
        <v>36.88227113104551</v>
      </c>
      <c r="O432" s="34"/>
      <c r="P432" s="34"/>
      <c r="Q432" s="34"/>
      <c r="R432" s="34"/>
      <c r="S432" s="34"/>
      <c r="T432" s="109">
        <f t="shared" si="35"/>
        <v>36.88227113104551</v>
      </c>
      <c r="U432" s="123">
        <f t="shared" si="36"/>
        <v>1</v>
      </c>
      <c r="V432" s="106">
        <f t="shared" si="37"/>
        <v>-1413.9955519936743</v>
      </c>
      <c r="W432" s="106">
        <f t="shared" si="38"/>
        <v>36.88227113104551</v>
      </c>
      <c r="X432" s="182"/>
      <c r="Y432" s="119">
        <f t="shared" si="39"/>
        <v>36.88227113104551</v>
      </c>
    </row>
    <row r="433" spans="1:25" ht="12.75">
      <c r="A433" s="107" t="s">
        <v>509</v>
      </c>
      <c r="B433" s="125" t="s">
        <v>502</v>
      </c>
      <c r="C433" s="209" t="s">
        <v>938</v>
      </c>
      <c r="D433" s="106"/>
      <c r="E433" s="108"/>
      <c r="F433" s="106"/>
      <c r="G433" s="34"/>
      <c r="H433" s="106"/>
      <c r="I433" s="106"/>
      <c r="J433" s="34"/>
      <c r="K433" s="34"/>
      <c r="L433" s="34"/>
      <c r="M433" s="35"/>
      <c r="N433" s="35">
        <v>36.88227113104551</v>
      </c>
      <c r="O433" s="34"/>
      <c r="P433" s="34"/>
      <c r="Q433" s="34"/>
      <c r="R433" s="34"/>
      <c r="S433" s="34"/>
      <c r="T433" s="109">
        <f t="shared" si="35"/>
        <v>36.88227113104551</v>
      </c>
      <c r="U433" s="123">
        <f t="shared" si="36"/>
        <v>1</v>
      </c>
      <c r="V433" s="106">
        <f t="shared" si="37"/>
        <v>-1413.9955519936743</v>
      </c>
      <c r="W433" s="106">
        <f t="shared" si="38"/>
        <v>36.88227113104551</v>
      </c>
      <c r="X433" s="182"/>
      <c r="Y433" s="119">
        <f t="shared" si="39"/>
        <v>36.88227113104551</v>
      </c>
    </row>
    <row r="434" spans="1:25" ht="12.75">
      <c r="A434" s="107" t="s">
        <v>510</v>
      </c>
      <c r="B434" s="125" t="s">
        <v>503</v>
      </c>
      <c r="C434" s="209" t="s">
        <v>1100</v>
      </c>
      <c r="D434" s="106"/>
      <c r="E434" s="108"/>
      <c r="F434" s="106"/>
      <c r="G434" s="34"/>
      <c r="H434" s="106"/>
      <c r="I434" s="106"/>
      <c r="J434" s="34"/>
      <c r="K434" s="34"/>
      <c r="L434" s="34"/>
      <c r="M434" s="35"/>
      <c r="N434" s="35"/>
      <c r="O434" s="34"/>
      <c r="P434" s="34"/>
      <c r="Q434" s="34">
        <v>36.56489945155393</v>
      </c>
      <c r="R434" s="34"/>
      <c r="S434" s="34"/>
      <c r="T434" s="109">
        <f t="shared" si="35"/>
        <v>36.56489945155393</v>
      </c>
      <c r="U434" s="123">
        <f t="shared" si="36"/>
        <v>1</v>
      </c>
      <c r="V434" s="106">
        <f t="shared" si="37"/>
        <v>-1414.312923673166</v>
      </c>
      <c r="W434" s="106">
        <f t="shared" si="38"/>
        <v>36.56489945155393</v>
      </c>
      <c r="X434" s="182"/>
      <c r="Y434" s="119">
        <f t="shared" si="39"/>
        <v>36.56489945155393</v>
      </c>
    </row>
    <row r="435" spans="1:25" ht="12.75">
      <c r="A435" s="107" t="s">
        <v>511</v>
      </c>
      <c r="B435" s="125"/>
      <c r="C435" s="209" t="s">
        <v>1203</v>
      </c>
      <c r="D435" s="106"/>
      <c r="E435" s="108"/>
      <c r="F435" s="106"/>
      <c r="G435" s="34"/>
      <c r="H435" s="106"/>
      <c r="I435" s="106"/>
      <c r="J435" s="34"/>
      <c r="K435" s="34"/>
      <c r="L435" s="34"/>
      <c r="M435" s="35"/>
      <c r="N435" s="35"/>
      <c r="O435" s="34"/>
      <c r="P435" s="34"/>
      <c r="Q435" s="34"/>
      <c r="R435" s="34"/>
      <c r="S435" s="34">
        <v>36.40372670807454</v>
      </c>
      <c r="T435" s="109">
        <f t="shared" si="35"/>
        <v>36.40372670807454</v>
      </c>
      <c r="U435" s="123">
        <f t="shared" si="36"/>
        <v>1</v>
      </c>
      <c r="V435" s="106">
        <f t="shared" si="37"/>
        <v>-1414.4740964166454</v>
      </c>
      <c r="W435" s="106">
        <f t="shared" si="38"/>
        <v>36.40372670807454</v>
      </c>
      <c r="X435" s="182"/>
      <c r="Y435" s="119">
        <f t="shared" si="39"/>
        <v>36.40372670807454</v>
      </c>
    </row>
    <row r="436" spans="1:25" ht="12.75">
      <c r="A436" s="107" t="s">
        <v>512</v>
      </c>
      <c r="B436" s="125" t="s">
        <v>504</v>
      </c>
      <c r="C436" s="209" t="s">
        <v>729</v>
      </c>
      <c r="D436" s="106"/>
      <c r="E436" s="108"/>
      <c r="F436" s="106">
        <v>36.294117647058826</v>
      </c>
      <c r="G436" s="34"/>
      <c r="H436" s="106"/>
      <c r="I436" s="106"/>
      <c r="J436" s="34"/>
      <c r="K436" s="34"/>
      <c r="L436" s="34"/>
      <c r="M436" s="35"/>
      <c r="N436" s="35"/>
      <c r="O436" s="34"/>
      <c r="P436" s="34"/>
      <c r="Q436" s="34"/>
      <c r="R436" s="34"/>
      <c r="S436" s="34"/>
      <c r="T436" s="109">
        <f t="shared" si="35"/>
        <v>36.294117647058826</v>
      </c>
      <c r="U436" s="123">
        <f t="shared" si="36"/>
        <v>1</v>
      </c>
      <c r="V436" s="106">
        <f t="shared" si="37"/>
        <v>-1414.5837054776612</v>
      </c>
      <c r="W436" s="106">
        <f t="shared" si="38"/>
        <v>36.294117647058826</v>
      </c>
      <c r="X436" s="182"/>
      <c r="Y436" s="119">
        <f t="shared" si="39"/>
        <v>36.294117647058826</v>
      </c>
    </row>
    <row r="437" spans="1:25" ht="12.75">
      <c r="A437" s="107" t="s">
        <v>513</v>
      </c>
      <c r="B437" s="125" t="s">
        <v>505</v>
      </c>
      <c r="C437" s="209" t="s">
        <v>732</v>
      </c>
      <c r="D437" s="106"/>
      <c r="E437" s="108"/>
      <c r="F437" s="106">
        <v>35.52685421994885</v>
      </c>
      <c r="G437" s="34"/>
      <c r="H437" s="106"/>
      <c r="I437" s="106"/>
      <c r="J437" s="34"/>
      <c r="K437" s="34"/>
      <c r="L437" s="34"/>
      <c r="M437" s="35"/>
      <c r="N437" s="35"/>
      <c r="O437" s="34"/>
      <c r="P437" s="34"/>
      <c r="Q437" s="34"/>
      <c r="R437" s="34"/>
      <c r="S437" s="34"/>
      <c r="T437" s="109">
        <f t="shared" si="35"/>
        <v>35.52685421994885</v>
      </c>
      <c r="U437" s="123">
        <f t="shared" si="36"/>
        <v>1</v>
      </c>
      <c r="V437" s="106">
        <f t="shared" si="37"/>
        <v>-1415.3509689047712</v>
      </c>
      <c r="W437" s="106">
        <f t="shared" si="38"/>
        <v>35.52685421994885</v>
      </c>
      <c r="X437" s="182">
        <v>1961</v>
      </c>
      <c r="Y437" s="119">
        <f t="shared" si="39"/>
        <v>35.52685421994885</v>
      </c>
    </row>
    <row r="438" spans="1:25" ht="12.75">
      <c r="A438" s="107" t="s">
        <v>514</v>
      </c>
      <c r="B438" s="125"/>
      <c r="C438" s="209" t="s">
        <v>1205</v>
      </c>
      <c r="D438" s="106"/>
      <c r="E438" s="108"/>
      <c r="F438" s="106"/>
      <c r="G438" s="34"/>
      <c r="H438" s="106"/>
      <c r="I438" s="106"/>
      <c r="J438" s="34"/>
      <c r="K438" s="34"/>
      <c r="L438" s="34"/>
      <c r="M438" s="35"/>
      <c r="N438" s="35"/>
      <c r="O438" s="34"/>
      <c r="P438" s="34"/>
      <c r="Q438" s="34"/>
      <c r="R438" s="34"/>
      <c r="S438" s="34">
        <v>34.54037267080746</v>
      </c>
      <c r="T438" s="109">
        <f t="shared" si="35"/>
        <v>34.54037267080746</v>
      </c>
      <c r="U438" s="123">
        <f t="shared" si="36"/>
        <v>1</v>
      </c>
      <c r="V438" s="106">
        <f t="shared" si="37"/>
        <v>-1416.3374504539124</v>
      </c>
      <c r="W438" s="106">
        <f t="shared" si="38"/>
        <v>34.54037267080746</v>
      </c>
      <c r="X438" s="182"/>
      <c r="Y438" s="119">
        <f t="shared" si="39"/>
        <v>34.54037267080746</v>
      </c>
    </row>
    <row r="439" spans="1:25" ht="12.75">
      <c r="A439" s="107" t="s">
        <v>515</v>
      </c>
      <c r="B439" s="125" t="s">
        <v>506</v>
      </c>
      <c r="C439" s="209" t="s">
        <v>941</v>
      </c>
      <c r="D439" s="106"/>
      <c r="E439" s="108"/>
      <c r="F439" s="106"/>
      <c r="G439" s="34"/>
      <c r="H439" s="106"/>
      <c r="I439" s="106"/>
      <c r="J439" s="34"/>
      <c r="K439" s="34"/>
      <c r="L439" s="34"/>
      <c r="M439" s="35"/>
      <c r="N439" s="35">
        <v>33.97530864197531</v>
      </c>
      <c r="O439" s="34"/>
      <c r="P439" s="34"/>
      <c r="Q439" s="34"/>
      <c r="R439" s="34"/>
      <c r="S439" s="34"/>
      <c r="T439" s="109">
        <f t="shared" si="35"/>
        <v>33.97530864197531</v>
      </c>
      <c r="U439" s="123">
        <f t="shared" si="36"/>
        <v>1</v>
      </c>
      <c r="V439" s="106">
        <f t="shared" si="37"/>
        <v>-1416.9025144827447</v>
      </c>
      <c r="W439" s="106">
        <f t="shared" si="38"/>
        <v>33.97530864197531</v>
      </c>
      <c r="X439" s="182"/>
      <c r="Y439" s="119">
        <f t="shared" si="39"/>
        <v>33.97530864197531</v>
      </c>
    </row>
    <row r="440" spans="1:25" ht="12.75">
      <c r="A440" s="107" t="s">
        <v>516</v>
      </c>
      <c r="B440" s="125" t="s">
        <v>507</v>
      </c>
      <c r="C440" s="209" t="s">
        <v>954</v>
      </c>
      <c r="D440" s="106"/>
      <c r="E440" s="108"/>
      <c r="F440" s="106"/>
      <c r="G440" s="34"/>
      <c r="H440" s="106"/>
      <c r="I440" s="106"/>
      <c r="J440" s="34"/>
      <c r="K440" s="34"/>
      <c r="L440" s="34"/>
      <c r="M440" s="35"/>
      <c r="N440" s="35">
        <v>33.532994309238404</v>
      </c>
      <c r="O440" s="34"/>
      <c r="P440" s="34"/>
      <c r="Q440" s="34"/>
      <c r="R440" s="34"/>
      <c r="S440" s="34"/>
      <c r="T440" s="109">
        <f t="shared" si="35"/>
        <v>33.532994309238404</v>
      </c>
      <c r="U440" s="123">
        <f t="shared" si="36"/>
        <v>1</v>
      </c>
      <c r="V440" s="106">
        <f t="shared" si="37"/>
        <v>-1417.3448288154816</v>
      </c>
      <c r="W440" s="106">
        <f t="shared" si="38"/>
        <v>33.532994309238404</v>
      </c>
      <c r="X440" s="182"/>
      <c r="Y440" s="119">
        <f t="shared" si="39"/>
        <v>33.532994309238404</v>
      </c>
    </row>
    <row r="441" spans="1:25" ht="12.75">
      <c r="A441" s="107" t="s">
        <v>517</v>
      </c>
      <c r="B441" s="125" t="s">
        <v>508</v>
      </c>
      <c r="C441" s="209" t="s">
        <v>1101</v>
      </c>
      <c r="D441" s="106"/>
      <c r="E441" s="108"/>
      <c r="F441" s="106"/>
      <c r="G441" s="34"/>
      <c r="H441" s="106"/>
      <c r="I441" s="106"/>
      <c r="J441" s="34"/>
      <c r="K441" s="34"/>
      <c r="L441" s="34"/>
      <c r="M441" s="35"/>
      <c r="N441" s="35"/>
      <c r="O441" s="34"/>
      <c r="P441" s="34"/>
      <c r="Q441" s="34">
        <v>32.87202925045704</v>
      </c>
      <c r="R441" s="34"/>
      <c r="S441" s="34"/>
      <c r="T441" s="109">
        <f t="shared" si="35"/>
        <v>32.87202925045704</v>
      </c>
      <c r="U441" s="123">
        <f t="shared" si="36"/>
        <v>1</v>
      </c>
      <c r="V441" s="106">
        <f t="shared" si="37"/>
        <v>-1418.005793874263</v>
      </c>
      <c r="W441" s="106">
        <f t="shared" si="38"/>
        <v>32.87202925045704</v>
      </c>
      <c r="X441" s="182">
        <v>2007</v>
      </c>
      <c r="Y441" s="119">
        <f t="shared" si="39"/>
        <v>32.87202925045704</v>
      </c>
    </row>
    <row r="442" spans="1:25" ht="12.75">
      <c r="A442" s="107" t="s">
        <v>518</v>
      </c>
      <c r="B442" s="125" t="s">
        <v>509</v>
      </c>
      <c r="C442" s="209" t="s">
        <v>863</v>
      </c>
      <c r="D442" s="106"/>
      <c r="E442" s="108"/>
      <c r="F442" s="106"/>
      <c r="G442" s="34"/>
      <c r="H442" s="106"/>
      <c r="I442" s="106"/>
      <c r="J442" s="34">
        <v>31.944426362993973</v>
      </c>
      <c r="K442" s="34"/>
      <c r="L442" s="34"/>
      <c r="M442" s="35"/>
      <c r="N442" s="35"/>
      <c r="O442" s="34"/>
      <c r="P442" s="34"/>
      <c r="Q442" s="34"/>
      <c r="R442" s="34"/>
      <c r="S442" s="34"/>
      <c r="T442" s="109">
        <f t="shared" si="35"/>
        <v>31.944426362993973</v>
      </c>
      <c r="U442" s="123">
        <f t="shared" si="36"/>
        <v>1</v>
      </c>
      <c r="V442" s="106">
        <f t="shared" si="37"/>
        <v>-1418.933396761726</v>
      </c>
      <c r="W442" s="106">
        <f t="shared" si="38"/>
        <v>31.944426362993973</v>
      </c>
      <c r="X442" s="182"/>
      <c r="Y442" s="119">
        <f t="shared" si="39"/>
        <v>31.944426362993973</v>
      </c>
    </row>
    <row r="443" spans="1:25" ht="12.75">
      <c r="A443" s="107" t="s">
        <v>519</v>
      </c>
      <c r="B443" s="125"/>
      <c r="C443" s="209" t="s">
        <v>1206</v>
      </c>
      <c r="D443" s="106"/>
      <c r="E443" s="108"/>
      <c r="F443" s="106"/>
      <c r="G443" s="34"/>
      <c r="H443" s="106"/>
      <c r="I443" s="106"/>
      <c r="J443" s="34"/>
      <c r="K443" s="34"/>
      <c r="L443" s="34"/>
      <c r="M443" s="35"/>
      <c r="N443" s="35"/>
      <c r="O443" s="34"/>
      <c r="P443" s="34"/>
      <c r="Q443" s="34"/>
      <c r="R443" s="34"/>
      <c r="S443" s="34">
        <v>30.81366459627329</v>
      </c>
      <c r="T443" s="109">
        <f t="shared" si="35"/>
        <v>30.81366459627329</v>
      </c>
      <c r="U443" s="123">
        <f t="shared" si="36"/>
        <v>1</v>
      </c>
      <c r="V443" s="106">
        <f t="shared" si="37"/>
        <v>-1420.0641585284466</v>
      </c>
      <c r="W443" s="106">
        <f t="shared" si="38"/>
        <v>30.81366459627329</v>
      </c>
      <c r="X443" s="182">
        <v>1995</v>
      </c>
      <c r="Y443" s="119">
        <f t="shared" si="39"/>
        <v>30.81366459627329</v>
      </c>
    </row>
    <row r="444" spans="1:25" ht="12.75">
      <c r="A444" s="107" t="s">
        <v>520</v>
      </c>
      <c r="B444" s="125" t="s">
        <v>510</v>
      </c>
      <c r="C444" s="209" t="s">
        <v>745</v>
      </c>
      <c r="D444" s="106"/>
      <c r="E444" s="108"/>
      <c r="F444" s="106">
        <v>27.854219948849106</v>
      </c>
      <c r="G444" s="34"/>
      <c r="H444" s="106"/>
      <c r="I444" s="106"/>
      <c r="J444" s="34"/>
      <c r="K444" s="34"/>
      <c r="L444" s="34"/>
      <c r="M444" s="35"/>
      <c r="N444" s="35"/>
      <c r="O444" s="34"/>
      <c r="P444" s="34"/>
      <c r="Q444" s="34"/>
      <c r="R444" s="34"/>
      <c r="S444" s="34"/>
      <c r="T444" s="109">
        <f t="shared" si="35"/>
        <v>27.854219948849106</v>
      </c>
      <c r="U444" s="123">
        <f t="shared" si="36"/>
        <v>1</v>
      </c>
      <c r="V444" s="106">
        <f t="shared" si="37"/>
        <v>-1423.023603175871</v>
      </c>
      <c r="W444" s="106">
        <f t="shared" si="38"/>
        <v>27.854219948849106</v>
      </c>
      <c r="X444" s="182"/>
      <c r="Y444" s="119">
        <f t="shared" si="39"/>
        <v>27.854219948849106</v>
      </c>
    </row>
    <row r="445" spans="1:25" ht="12.75">
      <c r="A445" s="107" t="s">
        <v>957</v>
      </c>
      <c r="B445" s="125" t="s">
        <v>511</v>
      </c>
      <c r="C445" s="209" t="s">
        <v>746</v>
      </c>
      <c r="D445" s="106"/>
      <c r="E445" s="108"/>
      <c r="F445" s="106">
        <v>26.831202046035806</v>
      </c>
      <c r="G445" s="34"/>
      <c r="H445" s="106"/>
      <c r="I445" s="106"/>
      <c r="J445" s="34"/>
      <c r="K445" s="34"/>
      <c r="L445" s="34"/>
      <c r="M445" s="35"/>
      <c r="N445" s="35"/>
      <c r="O445" s="34"/>
      <c r="P445" s="34"/>
      <c r="Q445" s="34"/>
      <c r="R445" s="34"/>
      <c r="S445" s="34"/>
      <c r="T445" s="109">
        <f t="shared" si="35"/>
        <v>26.831202046035806</v>
      </c>
      <c r="U445" s="123">
        <f t="shared" si="36"/>
        <v>1</v>
      </c>
      <c r="V445" s="106">
        <f t="shared" si="37"/>
        <v>-1424.0466210786842</v>
      </c>
      <c r="W445" s="106">
        <f t="shared" si="38"/>
        <v>26.831202046035806</v>
      </c>
      <c r="X445" s="182"/>
      <c r="Y445" s="119">
        <f t="shared" si="39"/>
        <v>26.831202046035806</v>
      </c>
    </row>
    <row r="446" spans="1:25" ht="12.75">
      <c r="A446" s="107" t="s">
        <v>958</v>
      </c>
      <c r="B446" s="125" t="s">
        <v>512</v>
      </c>
      <c r="C446" s="209" t="s">
        <v>747</v>
      </c>
      <c r="D446" s="106"/>
      <c r="E446" s="108"/>
      <c r="F446" s="106">
        <v>25.55242966751918</v>
      </c>
      <c r="G446" s="34"/>
      <c r="H446" s="106"/>
      <c r="I446" s="106"/>
      <c r="J446" s="34"/>
      <c r="K446" s="34"/>
      <c r="L446" s="34"/>
      <c r="M446" s="35"/>
      <c r="N446" s="35"/>
      <c r="O446" s="34"/>
      <c r="P446" s="34"/>
      <c r="Q446" s="34"/>
      <c r="R446" s="34"/>
      <c r="S446" s="34"/>
      <c r="T446" s="109">
        <f t="shared" si="35"/>
        <v>25.55242966751918</v>
      </c>
      <c r="U446" s="123">
        <f t="shared" si="36"/>
        <v>1</v>
      </c>
      <c r="V446" s="106">
        <f t="shared" si="37"/>
        <v>-1425.3253934572008</v>
      </c>
      <c r="W446" s="106">
        <f t="shared" si="38"/>
        <v>25.55242966751918</v>
      </c>
      <c r="X446" s="182"/>
      <c r="Y446" s="119">
        <f t="shared" si="39"/>
        <v>25.55242966751918</v>
      </c>
    </row>
    <row r="447" spans="1:25" ht="12.75">
      <c r="A447" s="107" t="s">
        <v>959</v>
      </c>
      <c r="B447" s="125" t="s">
        <v>513</v>
      </c>
      <c r="C447" s="209" t="s">
        <v>1102</v>
      </c>
      <c r="D447" s="106"/>
      <c r="E447" s="108"/>
      <c r="F447" s="106"/>
      <c r="G447" s="34"/>
      <c r="H447" s="106"/>
      <c r="I447" s="106"/>
      <c r="J447" s="34"/>
      <c r="K447" s="34"/>
      <c r="L447" s="34"/>
      <c r="M447" s="35"/>
      <c r="N447" s="35"/>
      <c r="O447" s="34"/>
      <c r="P447" s="34"/>
      <c r="Q447" s="34">
        <v>25.522851919561244</v>
      </c>
      <c r="R447" s="34"/>
      <c r="S447" s="34"/>
      <c r="T447" s="109">
        <f t="shared" si="35"/>
        <v>25.522851919561244</v>
      </c>
      <c r="U447" s="123">
        <f t="shared" si="36"/>
        <v>1</v>
      </c>
      <c r="V447" s="106">
        <f t="shared" si="37"/>
        <v>-1425.3549712051588</v>
      </c>
      <c r="W447" s="106">
        <f t="shared" si="38"/>
        <v>25.522851919561244</v>
      </c>
      <c r="X447" s="182"/>
      <c r="Y447" s="119">
        <f t="shared" si="39"/>
        <v>25.522851919561244</v>
      </c>
    </row>
    <row r="448" spans="1:25" ht="12.75">
      <c r="A448" s="107" t="s">
        <v>960</v>
      </c>
      <c r="B448" s="125" t="s">
        <v>514</v>
      </c>
      <c r="C448" s="209" t="s">
        <v>1103</v>
      </c>
      <c r="D448" s="106"/>
      <c r="E448" s="108"/>
      <c r="F448" s="106"/>
      <c r="G448" s="34"/>
      <c r="H448" s="106"/>
      <c r="I448" s="106"/>
      <c r="J448" s="34"/>
      <c r="K448" s="34"/>
      <c r="L448" s="34"/>
      <c r="M448" s="35"/>
      <c r="N448" s="35"/>
      <c r="O448" s="34"/>
      <c r="P448" s="34"/>
      <c r="Q448" s="34">
        <v>24.62705667276051</v>
      </c>
      <c r="R448" s="34"/>
      <c r="S448" s="34"/>
      <c r="T448" s="109">
        <f t="shared" si="35"/>
        <v>24.62705667276051</v>
      </c>
      <c r="U448" s="123">
        <f t="shared" si="36"/>
        <v>1</v>
      </c>
      <c r="V448" s="106">
        <f t="shared" si="37"/>
        <v>-1426.2507664519594</v>
      </c>
      <c r="W448" s="106">
        <f t="shared" si="38"/>
        <v>24.62705667276051</v>
      </c>
      <c r="X448" s="182"/>
      <c r="Y448" s="119">
        <f t="shared" si="39"/>
        <v>24.62705667276051</v>
      </c>
    </row>
    <row r="449" spans="1:25" ht="12.75">
      <c r="A449" s="107" t="s">
        <v>961</v>
      </c>
      <c r="B449" s="125" t="s">
        <v>515</v>
      </c>
      <c r="C449" s="209" t="s">
        <v>805</v>
      </c>
      <c r="D449" s="106"/>
      <c r="E449" s="108"/>
      <c r="F449" s="106"/>
      <c r="G449" s="34"/>
      <c r="H449" s="106">
        <v>24.61111111111111</v>
      </c>
      <c r="I449" s="106"/>
      <c r="J449" s="34"/>
      <c r="K449" s="34"/>
      <c r="L449" s="34"/>
      <c r="M449" s="35"/>
      <c r="N449" s="35"/>
      <c r="O449" s="34"/>
      <c r="P449" s="34"/>
      <c r="Q449" s="34"/>
      <c r="R449" s="34"/>
      <c r="S449" s="34"/>
      <c r="T449" s="109">
        <f t="shared" si="35"/>
        <v>24.61111111111111</v>
      </c>
      <c r="U449" s="123">
        <f t="shared" si="36"/>
        <v>1</v>
      </c>
      <c r="V449" s="106">
        <f t="shared" si="37"/>
        <v>-1426.2667120136089</v>
      </c>
      <c r="W449" s="106">
        <f t="shared" si="38"/>
        <v>24.61111111111111</v>
      </c>
      <c r="X449" s="182">
        <v>2008</v>
      </c>
      <c r="Y449" s="119">
        <f t="shared" si="39"/>
        <v>24.61111111111111</v>
      </c>
    </row>
    <row r="450" spans="1:25" ht="12.75">
      <c r="A450" s="107" t="s">
        <v>962</v>
      </c>
      <c r="B450" s="125"/>
      <c r="C450" s="209" t="s">
        <v>1207</v>
      </c>
      <c r="D450" s="106"/>
      <c r="E450" s="108"/>
      <c r="F450" s="106"/>
      <c r="G450" s="34"/>
      <c r="H450" s="106"/>
      <c r="I450" s="106"/>
      <c r="J450" s="34"/>
      <c r="K450" s="34"/>
      <c r="L450" s="34"/>
      <c r="M450" s="35"/>
      <c r="N450" s="35"/>
      <c r="O450" s="34"/>
      <c r="P450" s="34"/>
      <c r="Q450" s="34"/>
      <c r="R450" s="34"/>
      <c r="S450" s="34">
        <v>23.981366459627328</v>
      </c>
      <c r="T450" s="109">
        <f t="shared" si="35"/>
        <v>23.981366459627328</v>
      </c>
      <c r="U450" s="123">
        <f t="shared" si="36"/>
        <v>1</v>
      </c>
      <c r="V450" s="106">
        <f t="shared" si="37"/>
        <v>-1426.8964566650927</v>
      </c>
      <c r="W450" s="106">
        <f t="shared" si="38"/>
        <v>23.981366459627328</v>
      </c>
      <c r="X450" s="182"/>
      <c r="Y450" s="119">
        <f t="shared" si="39"/>
        <v>23.981366459627328</v>
      </c>
    </row>
    <row r="451" spans="1:25" ht="12.75">
      <c r="A451" s="107" t="s">
        <v>963</v>
      </c>
      <c r="B451" s="125" t="s">
        <v>516</v>
      </c>
      <c r="C451" s="209" t="s">
        <v>750</v>
      </c>
      <c r="D451" s="106"/>
      <c r="E451" s="108"/>
      <c r="F451" s="106">
        <v>23.506393861892583</v>
      </c>
      <c r="G451" s="34"/>
      <c r="H451" s="106"/>
      <c r="I451" s="106"/>
      <c r="J451" s="34"/>
      <c r="K451" s="34"/>
      <c r="L451" s="34"/>
      <c r="M451" s="35"/>
      <c r="N451" s="35"/>
      <c r="O451" s="34"/>
      <c r="P451" s="34"/>
      <c r="Q451" s="34"/>
      <c r="R451" s="34"/>
      <c r="S451" s="34"/>
      <c r="T451" s="109">
        <f t="shared" si="35"/>
        <v>23.506393861892583</v>
      </c>
      <c r="U451" s="123">
        <f t="shared" si="36"/>
        <v>1</v>
      </c>
      <c r="V451" s="106">
        <f t="shared" si="37"/>
        <v>-1427.3714292628274</v>
      </c>
      <c r="W451" s="106">
        <f t="shared" si="38"/>
        <v>23.506393861892583</v>
      </c>
      <c r="X451" s="182">
        <v>1985</v>
      </c>
      <c r="Y451" s="119">
        <f t="shared" si="39"/>
        <v>23.506393861892583</v>
      </c>
    </row>
    <row r="452" spans="1:25" ht="12.75">
      <c r="A452" s="107" t="s">
        <v>964</v>
      </c>
      <c r="B452" s="125" t="s">
        <v>517</v>
      </c>
      <c r="C452" s="209" t="s">
        <v>806</v>
      </c>
      <c r="D452" s="106"/>
      <c r="E452" s="108"/>
      <c r="F452" s="106"/>
      <c r="G452" s="34"/>
      <c r="H452" s="106">
        <v>23.22222222222222</v>
      </c>
      <c r="I452" s="106"/>
      <c r="J452" s="34"/>
      <c r="K452" s="34"/>
      <c r="L452" s="34"/>
      <c r="M452" s="35"/>
      <c r="N452" s="35"/>
      <c r="O452" s="34"/>
      <c r="P452" s="34"/>
      <c r="Q452" s="34"/>
      <c r="R452" s="34"/>
      <c r="S452" s="34"/>
      <c r="T452" s="109">
        <f t="shared" si="35"/>
        <v>23.22222222222222</v>
      </c>
      <c r="U452" s="123">
        <f t="shared" si="36"/>
        <v>1</v>
      </c>
      <c r="V452" s="106">
        <f t="shared" si="37"/>
        <v>-1427.6556009024978</v>
      </c>
      <c r="W452" s="106">
        <f t="shared" si="38"/>
        <v>23.22222222222222</v>
      </c>
      <c r="X452" s="182"/>
      <c r="Y452" s="119">
        <f t="shared" si="39"/>
        <v>23.22222222222222</v>
      </c>
    </row>
    <row r="453" spans="1:25" ht="12.75">
      <c r="A453" s="107" t="s">
        <v>965</v>
      </c>
      <c r="B453" s="125" t="s">
        <v>518</v>
      </c>
      <c r="C453" s="209" t="s">
        <v>866</v>
      </c>
      <c r="D453" s="106"/>
      <c r="E453" s="108"/>
      <c r="F453" s="106"/>
      <c r="G453" s="34"/>
      <c r="H453" s="106"/>
      <c r="I453" s="106"/>
      <c r="J453" s="34">
        <v>21.7744171399413</v>
      </c>
      <c r="K453" s="34"/>
      <c r="L453" s="34"/>
      <c r="M453" s="35"/>
      <c r="N453" s="35"/>
      <c r="O453" s="34"/>
      <c r="P453" s="34"/>
      <c r="Q453" s="34"/>
      <c r="R453" s="34"/>
      <c r="S453" s="34"/>
      <c r="T453" s="109">
        <f t="shared" si="35"/>
        <v>21.7744171399413</v>
      </c>
      <c r="U453" s="123">
        <f t="shared" si="36"/>
        <v>1</v>
      </c>
      <c r="V453" s="106">
        <f t="shared" si="37"/>
        <v>-1429.1034059847786</v>
      </c>
      <c r="W453" s="106">
        <f t="shared" si="38"/>
        <v>21.7744171399413</v>
      </c>
      <c r="X453" s="182"/>
      <c r="Y453" s="119">
        <f t="shared" si="39"/>
        <v>21.7744171399413</v>
      </c>
    </row>
    <row r="454" spans="1:25" ht="12.75">
      <c r="A454" s="107" t="s">
        <v>966</v>
      </c>
      <c r="B454" s="125"/>
      <c r="C454" s="209" t="s">
        <v>1208</v>
      </c>
      <c r="D454" s="106"/>
      <c r="E454" s="108"/>
      <c r="F454" s="106"/>
      <c r="G454" s="34"/>
      <c r="H454" s="106"/>
      <c r="I454" s="106"/>
      <c r="J454" s="34"/>
      <c r="K454" s="34"/>
      <c r="L454" s="34"/>
      <c r="M454" s="35"/>
      <c r="N454" s="35"/>
      <c r="O454" s="34"/>
      <c r="P454" s="34"/>
      <c r="Q454" s="34"/>
      <c r="R454" s="34"/>
      <c r="S454" s="34">
        <v>21.496894409937887</v>
      </c>
      <c r="T454" s="109">
        <f t="shared" si="35"/>
        <v>21.496894409937887</v>
      </c>
      <c r="U454" s="123">
        <f t="shared" si="36"/>
        <v>1</v>
      </c>
      <c r="V454" s="106">
        <f t="shared" si="37"/>
        <v>-1429.3809287147822</v>
      </c>
      <c r="W454" s="106">
        <f t="shared" si="38"/>
        <v>21.496894409937887</v>
      </c>
      <c r="X454" s="182"/>
      <c r="Y454" s="119">
        <f t="shared" si="39"/>
        <v>21.496894409937887</v>
      </c>
    </row>
    <row r="455" spans="1:25" ht="12.75">
      <c r="A455" s="107" t="s">
        <v>967</v>
      </c>
      <c r="B455" s="125"/>
      <c r="C455" s="209" t="s">
        <v>1209</v>
      </c>
      <c r="D455" s="106"/>
      <c r="E455" s="108"/>
      <c r="F455" s="106"/>
      <c r="G455" s="34"/>
      <c r="H455" s="106"/>
      <c r="I455" s="106"/>
      <c r="J455" s="34"/>
      <c r="K455" s="34"/>
      <c r="L455" s="34"/>
      <c r="M455" s="35"/>
      <c r="N455" s="35"/>
      <c r="O455" s="34"/>
      <c r="P455" s="34"/>
      <c r="Q455" s="34"/>
      <c r="R455" s="34"/>
      <c r="S455" s="34">
        <v>19.012422360248447</v>
      </c>
      <c r="T455" s="109">
        <f t="shared" si="35"/>
        <v>19.012422360248447</v>
      </c>
      <c r="U455" s="123">
        <f t="shared" si="36"/>
        <v>1</v>
      </c>
      <c r="V455" s="106">
        <f t="shared" si="37"/>
        <v>-1431.8654007644716</v>
      </c>
      <c r="W455" s="106">
        <f t="shared" si="38"/>
        <v>19.012422360248447</v>
      </c>
      <c r="X455" s="182"/>
      <c r="Y455" s="119">
        <f t="shared" si="39"/>
        <v>19.012422360248447</v>
      </c>
    </row>
    <row r="456" spans="1:25" ht="12.75">
      <c r="A456" s="107" t="s">
        <v>968</v>
      </c>
      <c r="B456" s="125" t="s">
        <v>519</v>
      </c>
      <c r="C456" s="209" t="s">
        <v>1104</v>
      </c>
      <c r="D456" s="106"/>
      <c r="E456" s="108"/>
      <c r="F456" s="106"/>
      <c r="G456" s="34"/>
      <c r="H456" s="106"/>
      <c r="I456" s="106"/>
      <c r="J456" s="34"/>
      <c r="K456" s="34"/>
      <c r="L456" s="34"/>
      <c r="M456" s="35"/>
      <c r="N456" s="35"/>
      <c r="O456" s="34"/>
      <c r="P456" s="34"/>
      <c r="Q456" s="34">
        <v>17.369287020109688</v>
      </c>
      <c r="R456" s="34"/>
      <c r="S456" s="34"/>
      <c r="T456" s="109">
        <f t="shared" si="35"/>
        <v>17.369287020109688</v>
      </c>
      <c r="U456" s="123">
        <f t="shared" si="36"/>
        <v>1</v>
      </c>
      <c r="V456" s="106">
        <f t="shared" si="37"/>
        <v>-1433.5085361046104</v>
      </c>
      <c r="W456" s="106">
        <f t="shared" si="38"/>
        <v>17.369287020109688</v>
      </c>
      <c r="X456" s="182"/>
      <c r="Y456" s="119">
        <f t="shared" si="39"/>
        <v>17.369287020109688</v>
      </c>
    </row>
    <row r="457" spans="1:25" ht="12.75">
      <c r="A457" s="107" t="s">
        <v>969</v>
      </c>
      <c r="B457" s="125" t="s">
        <v>520</v>
      </c>
      <c r="C457" s="209" t="s">
        <v>809</v>
      </c>
      <c r="D457" s="106"/>
      <c r="E457" s="108"/>
      <c r="F457" s="106"/>
      <c r="G457" s="34"/>
      <c r="H457" s="106">
        <v>16.74074074074074</v>
      </c>
      <c r="I457" s="106"/>
      <c r="J457" s="34"/>
      <c r="K457" s="34"/>
      <c r="L457" s="34"/>
      <c r="M457" s="35"/>
      <c r="N457" s="35"/>
      <c r="O457" s="34"/>
      <c r="P457" s="34"/>
      <c r="Q457" s="34"/>
      <c r="R457" s="34"/>
      <c r="S457" s="34"/>
      <c r="T457" s="109">
        <f t="shared" si="35"/>
        <v>16.74074074074074</v>
      </c>
      <c r="U457" s="123">
        <f t="shared" si="36"/>
        <v>1</v>
      </c>
      <c r="V457" s="106">
        <f t="shared" si="37"/>
        <v>-1434.1370823839793</v>
      </c>
      <c r="W457" s="106">
        <f t="shared" si="38"/>
        <v>16.74074074074074</v>
      </c>
      <c r="X457" s="182">
        <v>2008</v>
      </c>
      <c r="Y457" s="119">
        <f t="shared" si="39"/>
        <v>16.74074074074074</v>
      </c>
    </row>
    <row r="458" spans="1:25" ht="12.75">
      <c r="A458" s="107" t="s">
        <v>970</v>
      </c>
      <c r="B458" s="125" t="s">
        <v>957</v>
      </c>
      <c r="C458" s="209" t="s">
        <v>752</v>
      </c>
      <c r="D458" s="106"/>
      <c r="E458" s="108"/>
      <c r="F458" s="106">
        <v>15.066496163682865</v>
      </c>
      <c r="G458" s="34"/>
      <c r="H458" s="106"/>
      <c r="I458" s="106"/>
      <c r="J458" s="34"/>
      <c r="K458" s="34"/>
      <c r="L458" s="34"/>
      <c r="M458" s="35"/>
      <c r="N458" s="35"/>
      <c r="O458" s="34"/>
      <c r="P458" s="34"/>
      <c r="Q458" s="34"/>
      <c r="R458" s="34"/>
      <c r="S458" s="34"/>
      <c r="T458" s="109">
        <f aca="true" t="shared" si="40" ref="T458:T465">SUM(D458:S458)</f>
        <v>15.066496163682865</v>
      </c>
      <c r="U458" s="123">
        <f aca="true" t="shared" si="41" ref="U458:U465">COUNTA(D458:S458)</f>
        <v>1</v>
      </c>
      <c r="V458" s="106">
        <f aca="true" t="shared" si="42" ref="V458:V465">T458-$T$5</f>
        <v>-1435.8113269610371</v>
      </c>
      <c r="W458" s="106">
        <f aca="true" t="shared" si="43" ref="W458:W465">AVERAGE(D458:S458)</f>
        <v>15.066496163682865</v>
      </c>
      <c r="X458" s="182"/>
      <c r="Y458" s="119">
        <f t="shared" si="39"/>
        <v>15.066496163682865</v>
      </c>
    </row>
    <row r="459" spans="1:25" ht="12.75">
      <c r="A459" s="107" t="s">
        <v>971</v>
      </c>
      <c r="B459" s="125"/>
      <c r="C459" s="209" t="s">
        <v>1211</v>
      </c>
      <c r="D459" s="106"/>
      <c r="E459" s="108"/>
      <c r="F459" s="106"/>
      <c r="G459" s="34"/>
      <c r="H459" s="106"/>
      <c r="I459" s="106"/>
      <c r="J459" s="34"/>
      <c r="K459" s="34"/>
      <c r="L459" s="34"/>
      <c r="M459" s="35"/>
      <c r="N459" s="35"/>
      <c r="O459" s="34"/>
      <c r="P459" s="34"/>
      <c r="Q459" s="34"/>
      <c r="R459" s="34"/>
      <c r="S459" s="34">
        <v>14.664596273291925</v>
      </c>
      <c r="T459" s="109">
        <f t="shared" si="40"/>
        <v>14.664596273291925</v>
      </c>
      <c r="U459" s="123">
        <f t="shared" si="41"/>
        <v>1</v>
      </c>
      <c r="V459" s="106">
        <f t="shared" si="42"/>
        <v>-1436.213226851428</v>
      </c>
      <c r="W459" s="106">
        <f t="shared" si="43"/>
        <v>14.664596273291925</v>
      </c>
      <c r="X459" s="182"/>
      <c r="Y459" s="119">
        <f t="shared" si="39"/>
        <v>14.664596273291925</v>
      </c>
    </row>
    <row r="460" spans="1:25" ht="12.75">
      <c r="A460" s="107" t="s">
        <v>972</v>
      </c>
      <c r="B460" s="125"/>
      <c r="C460" s="209" t="s">
        <v>1210</v>
      </c>
      <c r="D460" s="106"/>
      <c r="E460" s="108"/>
      <c r="F460" s="106"/>
      <c r="G460" s="34"/>
      <c r="H460" s="106"/>
      <c r="I460" s="106"/>
      <c r="J460" s="34"/>
      <c r="K460" s="34"/>
      <c r="L460" s="34"/>
      <c r="M460" s="35"/>
      <c r="N460" s="35"/>
      <c r="O460" s="34"/>
      <c r="P460" s="34"/>
      <c r="Q460" s="34"/>
      <c r="R460" s="34"/>
      <c r="S460" s="34">
        <v>14.664596273291925</v>
      </c>
      <c r="T460" s="109">
        <f t="shared" si="40"/>
        <v>14.664596273291925</v>
      </c>
      <c r="U460" s="123">
        <f t="shared" si="41"/>
        <v>1</v>
      </c>
      <c r="V460" s="106">
        <f t="shared" si="42"/>
        <v>-1436.213226851428</v>
      </c>
      <c r="W460" s="106">
        <f t="shared" si="43"/>
        <v>14.664596273291925</v>
      </c>
      <c r="X460" s="182"/>
      <c r="Y460" s="119">
        <f t="shared" si="39"/>
        <v>14.664596273291925</v>
      </c>
    </row>
    <row r="461" spans="1:25" ht="12.75">
      <c r="A461" s="107" t="s">
        <v>973</v>
      </c>
      <c r="B461" s="125" t="s">
        <v>958</v>
      </c>
      <c r="C461" s="209" t="s">
        <v>807</v>
      </c>
      <c r="D461" s="106"/>
      <c r="E461" s="108"/>
      <c r="F461" s="106"/>
      <c r="G461" s="34"/>
      <c r="H461" s="106">
        <v>13.037037037037036</v>
      </c>
      <c r="I461" s="106"/>
      <c r="J461" s="34"/>
      <c r="K461" s="34"/>
      <c r="L461" s="34"/>
      <c r="M461" s="35"/>
      <c r="N461" s="35"/>
      <c r="O461" s="34"/>
      <c r="P461" s="34"/>
      <c r="Q461" s="34"/>
      <c r="R461" s="34"/>
      <c r="S461" s="34"/>
      <c r="T461" s="109">
        <f t="shared" si="40"/>
        <v>13.037037037037036</v>
      </c>
      <c r="U461" s="123">
        <f t="shared" si="41"/>
        <v>1</v>
      </c>
      <c r="V461" s="106">
        <f t="shared" si="42"/>
        <v>-1437.840786087683</v>
      </c>
      <c r="W461" s="106">
        <f t="shared" si="43"/>
        <v>13.037037037037036</v>
      </c>
      <c r="X461" s="182">
        <v>2010</v>
      </c>
      <c r="Y461" s="119">
        <f t="shared" si="39"/>
        <v>13.037037037037036</v>
      </c>
    </row>
    <row r="462" spans="1:25" ht="12.75">
      <c r="A462" s="107" t="s">
        <v>974</v>
      </c>
      <c r="B462" s="125" t="s">
        <v>959</v>
      </c>
      <c r="C462" s="209" t="s">
        <v>808</v>
      </c>
      <c r="D462" s="106"/>
      <c r="E462" s="108"/>
      <c r="F462" s="106"/>
      <c r="G462" s="34"/>
      <c r="H462" s="106">
        <v>7.944444444444445</v>
      </c>
      <c r="I462" s="106"/>
      <c r="J462" s="34"/>
      <c r="K462" s="34"/>
      <c r="L462" s="34"/>
      <c r="M462" s="35"/>
      <c r="N462" s="35"/>
      <c r="O462" s="34"/>
      <c r="P462" s="34"/>
      <c r="Q462" s="34"/>
      <c r="R462" s="34"/>
      <c r="S462" s="34"/>
      <c r="T462" s="109">
        <f t="shared" si="40"/>
        <v>7.944444444444445</v>
      </c>
      <c r="U462" s="123">
        <f t="shared" si="41"/>
        <v>1</v>
      </c>
      <c r="V462" s="106">
        <f t="shared" si="42"/>
        <v>-1442.9333786802756</v>
      </c>
      <c r="W462" s="106">
        <f t="shared" si="43"/>
        <v>7.944444444444445</v>
      </c>
      <c r="X462" s="182">
        <v>2012</v>
      </c>
      <c r="Y462" s="119">
        <f t="shared" si="39"/>
        <v>7.944444444444445</v>
      </c>
    </row>
    <row r="463" spans="1:25" ht="12.75">
      <c r="A463" s="107" t="s">
        <v>975</v>
      </c>
      <c r="B463" s="125"/>
      <c r="C463" s="209" t="s">
        <v>1212</v>
      </c>
      <c r="D463" s="106"/>
      <c r="E463" s="108"/>
      <c r="F463" s="106"/>
      <c r="G463" s="34"/>
      <c r="H463" s="106"/>
      <c r="I463" s="106"/>
      <c r="J463" s="34"/>
      <c r="K463" s="34"/>
      <c r="L463" s="34"/>
      <c r="M463" s="35"/>
      <c r="N463" s="35"/>
      <c r="O463" s="34"/>
      <c r="P463" s="34"/>
      <c r="Q463" s="34"/>
      <c r="R463" s="34"/>
      <c r="S463" s="34">
        <v>5.3478260869565215</v>
      </c>
      <c r="T463" s="109">
        <f t="shared" si="40"/>
        <v>5.3478260869565215</v>
      </c>
      <c r="U463" s="123">
        <f t="shared" si="41"/>
        <v>1</v>
      </c>
      <c r="V463" s="106">
        <f t="shared" si="42"/>
        <v>-1445.5299970377635</v>
      </c>
      <c r="W463" s="106">
        <f t="shared" si="43"/>
        <v>5.3478260869565215</v>
      </c>
      <c r="X463" s="182"/>
      <c r="Y463" s="119">
        <f t="shared" si="39"/>
        <v>5.3478260869565215</v>
      </c>
    </row>
    <row r="464" spans="1:25" ht="12.75">
      <c r="A464" s="107" t="s">
        <v>976</v>
      </c>
      <c r="B464" s="125"/>
      <c r="C464" s="209" t="s">
        <v>1213</v>
      </c>
      <c r="D464" s="106"/>
      <c r="E464" s="108"/>
      <c r="F464" s="106"/>
      <c r="G464" s="34"/>
      <c r="H464" s="106"/>
      <c r="I464" s="106"/>
      <c r="J464" s="34"/>
      <c r="K464" s="34"/>
      <c r="L464" s="34"/>
      <c r="M464" s="35"/>
      <c r="N464" s="35"/>
      <c r="O464" s="34"/>
      <c r="P464" s="34"/>
      <c r="Q464" s="34"/>
      <c r="R464" s="34"/>
      <c r="S464" s="34">
        <v>3.484472049689441</v>
      </c>
      <c r="T464" s="109">
        <f t="shared" si="40"/>
        <v>3.484472049689441</v>
      </c>
      <c r="U464" s="123">
        <f t="shared" si="41"/>
        <v>1</v>
      </c>
      <c r="V464" s="106">
        <f t="shared" si="42"/>
        <v>-1447.3933510750305</v>
      </c>
      <c r="W464" s="106">
        <f t="shared" si="43"/>
        <v>3.484472049689441</v>
      </c>
      <c r="X464" s="182"/>
      <c r="Y464" s="119">
        <f t="shared" si="39"/>
        <v>3.484472049689441</v>
      </c>
    </row>
    <row r="465" spans="1:25" ht="12.75">
      <c r="A465" s="107" t="s">
        <v>977</v>
      </c>
      <c r="B465" s="125"/>
      <c r="C465" s="209" t="s">
        <v>1214</v>
      </c>
      <c r="D465" s="106"/>
      <c r="E465" s="108"/>
      <c r="F465" s="106"/>
      <c r="G465" s="34"/>
      <c r="H465" s="106"/>
      <c r="I465" s="106"/>
      <c r="J465" s="34"/>
      <c r="K465" s="34"/>
      <c r="L465" s="34"/>
      <c r="M465" s="35"/>
      <c r="N465" s="35"/>
      <c r="O465" s="34"/>
      <c r="P465" s="34"/>
      <c r="Q465" s="34"/>
      <c r="R465" s="34"/>
      <c r="S465" s="34">
        <v>1</v>
      </c>
      <c r="T465" s="109">
        <f t="shared" si="40"/>
        <v>1</v>
      </c>
      <c r="U465" s="123">
        <f t="shared" si="41"/>
        <v>1</v>
      </c>
      <c r="V465" s="106">
        <f t="shared" si="42"/>
        <v>-1449.87782312472</v>
      </c>
      <c r="W465" s="106">
        <f t="shared" si="43"/>
        <v>1</v>
      </c>
      <c r="X465" s="182"/>
      <c r="Y465" s="119">
        <f t="shared" si="39"/>
        <v>1</v>
      </c>
    </row>
    <row r="466" spans="1:25" ht="12.75">
      <c r="A466" s="107" t="s">
        <v>978</v>
      </c>
      <c r="B466" s="125"/>
      <c r="C466" s="209"/>
      <c r="D466" s="106"/>
      <c r="E466" s="108"/>
      <c r="F466" s="106"/>
      <c r="G466" s="34"/>
      <c r="H466" s="106"/>
      <c r="I466" s="106"/>
      <c r="J466" s="34"/>
      <c r="K466" s="34"/>
      <c r="L466" s="34"/>
      <c r="M466" s="35"/>
      <c r="N466" s="35"/>
      <c r="O466" s="34"/>
      <c r="P466" s="34"/>
      <c r="Q466" s="34"/>
      <c r="R466" s="34"/>
      <c r="S466" s="34"/>
      <c r="T466" s="109"/>
      <c r="U466" s="123"/>
      <c r="V466" s="106"/>
      <c r="W466" s="106"/>
      <c r="X466" s="182"/>
      <c r="Y466" s="119"/>
    </row>
    <row r="467" spans="1:25" ht="12.75">
      <c r="A467" s="107" t="s">
        <v>979</v>
      </c>
      <c r="B467" s="125"/>
      <c r="C467" s="209"/>
      <c r="D467" s="106"/>
      <c r="E467" s="108"/>
      <c r="F467" s="106"/>
      <c r="G467" s="34"/>
      <c r="H467" s="106"/>
      <c r="I467" s="106"/>
      <c r="J467" s="34"/>
      <c r="K467" s="34"/>
      <c r="L467" s="34"/>
      <c r="M467" s="35"/>
      <c r="N467" s="35"/>
      <c r="O467" s="34"/>
      <c r="P467" s="34"/>
      <c r="Q467" s="34"/>
      <c r="R467" s="34"/>
      <c r="S467" s="34"/>
      <c r="T467" s="109"/>
      <c r="U467" s="123"/>
      <c r="V467" s="106"/>
      <c r="W467" s="106"/>
      <c r="X467" s="182"/>
      <c r="Y467" s="119"/>
    </row>
    <row r="468" spans="1:25" ht="12.75">
      <c r="A468" s="107" t="s">
        <v>980</v>
      </c>
      <c r="B468" s="125"/>
      <c r="C468" s="209"/>
      <c r="D468" s="106"/>
      <c r="E468" s="108"/>
      <c r="F468" s="106"/>
      <c r="G468" s="34"/>
      <c r="H468" s="106"/>
      <c r="I468" s="106"/>
      <c r="J468" s="34"/>
      <c r="K468" s="34"/>
      <c r="L468" s="34"/>
      <c r="M468" s="35"/>
      <c r="N468" s="35"/>
      <c r="O468" s="34"/>
      <c r="P468" s="34"/>
      <c r="Q468" s="34"/>
      <c r="R468" s="34"/>
      <c r="S468" s="34"/>
      <c r="T468" s="109"/>
      <c r="U468" s="123"/>
      <c r="V468" s="106"/>
      <c r="W468" s="106"/>
      <c r="X468" s="182"/>
      <c r="Y468" s="119"/>
    </row>
    <row r="469" spans="1:25" ht="12.75">
      <c r="A469" s="107" t="s">
        <v>981</v>
      </c>
      <c r="B469" s="125"/>
      <c r="C469" s="209"/>
      <c r="D469" s="106"/>
      <c r="E469" s="108"/>
      <c r="F469" s="106"/>
      <c r="G469" s="34"/>
      <c r="H469" s="106"/>
      <c r="I469" s="106"/>
      <c r="J469" s="34"/>
      <c r="K469" s="34"/>
      <c r="L469" s="34"/>
      <c r="M469" s="35"/>
      <c r="N469" s="35"/>
      <c r="O469" s="34"/>
      <c r="P469" s="34"/>
      <c r="Q469" s="34"/>
      <c r="R469" s="34"/>
      <c r="S469" s="34"/>
      <c r="T469" s="109"/>
      <c r="U469" s="123"/>
      <c r="V469" s="106"/>
      <c r="W469" s="106"/>
      <c r="X469" s="182"/>
      <c r="Y469" s="119"/>
    </row>
    <row r="470" spans="1:25" ht="12.75">
      <c r="A470" s="107" t="s">
        <v>982</v>
      </c>
      <c r="B470" s="125"/>
      <c r="C470" s="209"/>
      <c r="D470" s="106"/>
      <c r="E470" s="108"/>
      <c r="F470" s="106"/>
      <c r="G470" s="34"/>
      <c r="H470" s="106"/>
      <c r="I470" s="106"/>
      <c r="J470" s="34"/>
      <c r="K470" s="34"/>
      <c r="L470" s="34"/>
      <c r="M470" s="35"/>
      <c r="N470" s="35"/>
      <c r="O470" s="34"/>
      <c r="P470" s="34"/>
      <c r="Q470" s="34"/>
      <c r="R470" s="34"/>
      <c r="S470" s="34"/>
      <c r="T470" s="109"/>
      <c r="U470" s="123"/>
      <c r="V470" s="106"/>
      <c r="W470" s="106"/>
      <c r="X470" s="182"/>
      <c r="Y470" s="119"/>
    </row>
    <row r="471" spans="1:25" ht="12.75">
      <c r="A471" s="107" t="s">
        <v>983</v>
      </c>
      <c r="B471" s="125"/>
      <c r="C471" s="209"/>
      <c r="D471" s="106"/>
      <c r="E471" s="108"/>
      <c r="F471" s="106"/>
      <c r="G471" s="34"/>
      <c r="H471" s="106"/>
      <c r="I471" s="106"/>
      <c r="J471" s="34"/>
      <c r="K471" s="34"/>
      <c r="L471" s="34"/>
      <c r="M471" s="35"/>
      <c r="N471" s="35"/>
      <c r="O471" s="34"/>
      <c r="P471" s="34"/>
      <c r="Q471" s="34"/>
      <c r="R471" s="34"/>
      <c r="S471" s="34"/>
      <c r="T471" s="109"/>
      <c r="U471" s="123"/>
      <c r="V471" s="106"/>
      <c r="W471" s="106"/>
      <c r="X471" s="182"/>
      <c r="Y471" s="119"/>
    </row>
    <row r="472" spans="1:25" ht="12.75">
      <c r="A472" s="107" t="s">
        <v>984</v>
      </c>
      <c r="B472" s="125"/>
      <c r="C472" s="209"/>
      <c r="D472" s="106"/>
      <c r="E472" s="108"/>
      <c r="F472" s="106"/>
      <c r="G472" s="34"/>
      <c r="H472" s="106"/>
      <c r="I472" s="106"/>
      <c r="J472" s="34"/>
      <c r="K472" s="34"/>
      <c r="L472" s="34"/>
      <c r="M472" s="35"/>
      <c r="N472" s="35"/>
      <c r="O472" s="34"/>
      <c r="P472" s="34"/>
      <c r="Q472" s="34"/>
      <c r="R472" s="34"/>
      <c r="S472" s="34"/>
      <c r="T472" s="109"/>
      <c r="U472" s="123"/>
      <c r="V472" s="106"/>
      <c r="W472" s="106"/>
      <c r="X472" s="182"/>
      <c r="Y472" s="119"/>
    </row>
    <row r="473" spans="1:25" ht="12.75">
      <c r="A473" s="107" t="s">
        <v>985</v>
      </c>
      <c r="B473" s="125"/>
      <c r="C473" s="209"/>
      <c r="D473" s="106"/>
      <c r="E473" s="108"/>
      <c r="F473" s="106"/>
      <c r="G473" s="34"/>
      <c r="H473" s="106"/>
      <c r="I473" s="106"/>
      <c r="J473" s="34"/>
      <c r="K473" s="34"/>
      <c r="L473" s="34"/>
      <c r="M473" s="35"/>
      <c r="N473" s="35"/>
      <c r="O473" s="34"/>
      <c r="P473" s="34"/>
      <c r="Q473" s="34"/>
      <c r="R473" s="34"/>
      <c r="S473" s="34"/>
      <c r="T473" s="109"/>
      <c r="U473" s="123"/>
      <c r="V473" s="106"/>
      <c r="W473" s="106"/>
      <c r="X473" s="182"/>
      <c r="Y473" s="119"/>
    </row>
    <row r="474" spans="1:25" ht="12.75">
      <c r="A474" s="107" t="s">
        <v>986</v>
      </c>
      <c r="B474" s="125"/>
      <c r="C474" s="209"/>
      <c r="D474" s="106"/>
      <c r="E474" s="108"/>
      <c r="F474" s="106"/>
      <c r="G474" s="34"/>
      <c r="H474" s="106"/>
      <c r="I474" s="106"/>
      <c r="J474" s="34"/>
      <c r="K474" s="34"/>
      <c r="L474" s="34"/>
      <c r="M474" s="35"/>
      <c r="N474" s="35"/>
      <c r="O474" s="34"/>
      <c r="P474" s="34"/>
      <c r="Q474" s="34"/>
      <c r="R474" s="34"/>
      <c r="S474" s="34"/>
      <c r="T474" s="109"/>
      <c r="U474" s="123"/>
      <c r="V474" s="106"/>
      <c r="W474" s="106"/>
      <c r="X474" s="182"/>
      <c r="Y474" s="119"/>
    </row>
    <row r="475" spans="1:25" ht="12.75">
      <c r="A475" s="107" t="s">
        <v>987</v>
      </c>
      <c r="B475" s="125"/>
      <c r="C475" s="209"/>
      <c r="D475" s="106"/>
      <c r="E475" s="108"/>
      <c r="F475" s="106"/>
      <c r="G475" s="34"/>
      <c r="H475" s="106"/>
      <c r="I475" s="106"/>
      <c r="J475" s="34"/>
      <c r="K475" s="34"/>
      <c r="L475" s="34"/>
      <c r="M475" s="35"/>
      <c r="N475" s="35"/>
      <c r="O475" s="34"/>
      <c r="P475" s="34"/>
      <c r="Q475" s="34"/>
      <c r="R475" s="34"/>
      <c r="S475" s="34"/>
      <c r="T475" s="109"/>
      <c r="U475" s="123"/>
      <c r="V475" s="106"/>
      <c r="W475" s="106"/>
      <c r="X475" s="182"/>
      <c r="Y475" s="119"/>
    </row>
    <row r="476" spans="1:25" ht="12.75">
      <c r="A476" s="107" t="s">
        <v>988</v>
      </c>
      <c r="B476" s="125"/>
      <c r="C476" s="209"/>
      <c r="D476" s="106"/>
      <c r="E476" s="108"/>
      <c r="F476" s="106"/>
      <c r="G476" s="34"/>
      <c r="H476" s="106"/>
      <c r="I476" s="106"/>
      <c r="J476" s="34"/>
      <c r="K476" s="34"/>
      <c r="L476" s="34"/>
      <c r="M476" s="35"/>
      <c r="N476" s="35"/>
      <c r="O476" s="34"/>
      <c r="P476" s="34"/>
      <c r="Q476" s="34"/>
      <c r="R476" s="34"/>
      <c r="S476" s="34"/>
      <c r="T476" s="109"/>
      <c r="U476" s="123"/>
      <c r="V476" s="106"/>
      <c r="W476" s="106"/>
      <c r="X476" s="182"/>
      <c r="Y476" s="119"/>
    </row>
    <row r="477" spans="1:25" ht="12.75">
      <c r="A477" s="107" t="s">
        <v>989</v>
      </c>
      <c r="B477" s="125"/>
      <c r="C477" s="209"/>
      <c r="D477" s="106"/>
      <c r="E477" s="108"/>
      <c r="F477" s="106"/>
      <c r="G477" s="34"/>
      <c r="H477" s="106"/>
      <c r="I477" s="106"/>
      <c r="J477" s="34"/>
      <c r="K477" s="34"/>
      <c r="L477" s="34"/>
      <c r="M477" s="35"/>
      <c r="N477" s="35"/>
      <c r="O477" s="34"/>
      <c r="P477" s="34"/>
      <c r="Q477" s="34"/>
      <c r="R477" s="34"/>
      <c r="S477" s="34"/>
      <c r="T477" s="109"/>
      <c r="U477" s="123"/>
      <c r="V477" s="106"/>
      <c r="W477" s="106"/>
      <c r="X477" s="182"/>
      <c r="Y477" s="119"/>
    </row>
    <row r="478" spans="1:25" ht="12.75">
      <c r="A478" s="107" t="s">
        <v>990</v>
      </c>
      <c r="B478" s="125"/>
      <c r="C478" s="209"/>
      <c r="D478" s="106"/>
      <c r="E478" s="108"/>
      <c r="F478" s="106"/>
      <c r="G478" s="34"/>
      <c r="H478" s="106"/>
      <c r="I478" s="106"/>
      <c r="J478" s="34"/>
      <c r="K478" s="34"/>
      <c r="L478" s="34"/>
      <c r="M478" s="35"/>
      <c r="N478" s="35"/>
      <c r="O478" s="34"/>
      <c r="P478" s="34"/>
      <c r="Q478" s="34"/>
      <c r="R478" s="34"/>
      <c r="S478" s="34"/>
      <c r="T478" s="109"/>
      <c r="U478" s="123"/>
      <c r="V478" s="106"/>
      <c r="W478" s="106"/>
      <c r="X478" s="182"/>
      <c r="Y478" s="119"/>
    </row>
    <row r="479" spans="1:25" ht="12.75">
      <c r="A479" s="107" t="s">
        <v>991</v>
      </c>
      <c r="B479" s="125"/>
      <c r="C479" s="209"/>
      <c r="D479" s="106"/>
      <c r="E479" s="108"/>
      <c r="F479" s="106"/>
      <c r="G479" s="34"/>
      <c r="H479" s="106"/>
      <c r="I479" s="106"/>
      <c r="J479" s="34"/>
      <c r="K479" s="34"/>
      <c r="L479" s="34"/>
      <c r="M479" s="35"/>
      <c r="N479" s="35"/>
      <c r="O479" s="34"/>
      <c r="P479" s="34"/>
      <c r="Q479" s="34"/>
      <c r="R479" s="34"/>
      <c r="S479" s="34"/>
      <c r="T479" s="109"/>
      <c r="U479" s="123"/>
      <c r="V479" s="106"/>
      <c r="W479" s="106"/>
      <c r="X479" s="182"/>
      <c r="Y479" s="119"/>
    </row>
    <row r="480" spans="1:25" ht="12.75">
      <c r="A480" s="107" t="s">
        <v>992</v>
      </c>
      <c r="B480" s="125"/>
      <c r="C480" s="209"/>
      <c r="D480" s="106"/>
      <c r="E480" s="108"/>
      <c r="F480" s="106"/>
      <c r="G480" s="34"/>
      <c r="H480" s="106"/>
      <c r="I480" s="106"/>
      <c r="J480" s="34"/>
      <c r="K480" s="34"/>
      <c r="L480" s="34"/>
      <c r="M480" s="35"/>
      <c r="N480" s="35"/>
      <c r="O480" s="34"/>
      <c r="P480" s="34"/>
      <c r="Q480" s="34"/>
      <c r="R480" s="34"/>
      <c r="S480" s="34"/>
      <c r="T480" s="109"/>
      <c r="U480" s="123"/>
      <c r="V480" s="106"/>
      <c r="W480" s="106"/>
      <c r="X480" s="182"/>
      <c r="Y480" s="119"/>
    </row>
    <row r="481" spans="1:25" ht="12.75">
      <c r="A481" s="107" t="s">
        <v>1037</v>
      </c>
      <c r="B481" s="125"/>
      <c r="C481" s="209"/>
      <c r="D481" s="106"/>
      <c r="E481" s="108"/>
      <c r="F481" s="106"/>
      <c r="G481" s="34"/>
      <c r="H481" s="106"/>
      <c r="I481" s="106"/>
      <c r="J481" s="34"/>
      <c r="K481" s="34"/>
      <c r="L481" s="34"/>
      <c r="M481" s="35"/>
      <c r="N481" s="35"/>
      <c r="O481" s="34"/>
      <c r="P481" s="34"/>
      <c r="Q481" s="34"/>
      <c r="R481" s="34"/>
      <c r="S481" s="34"/>
      <c r="T481" s="109"/>
      <c r="U481" s="123"/>
      <c r="V481" s="106"/>
      <c r="W481" s="106"/>
      <c r="X481" s="182"/>
      <c r="Y481" s="119"/>
    </row>
    <row r="482" spans="1:25" ht="12.75">
      <c r="A482" s="107" t="s">
        <v>1038</v>
      </c>
      <c r="B482" s="125"/>
      <c r="C482" s="209"/>
      <c r="D482" s="106"/>
      <c r="E482" s="108"/>
      <c r="F482" s="106"/>
      <c r="G482" s="34"/>
      <c r="H482" s="106"/>
      <c r="I482" s="106"/>
      <c r="J482" s="34"/>
      <c r="K482" s="34"/>
      <c r="L482" s="34"/>
      <c r="M482" s="35"/>
      <c r="N482" s="35"/>
      <c r="O482" s="34"/>
      <c r="P482" s="34"/>
      <c r="Q482" s="34"/>
      <c r="R482" s="34"/>
      <c r="S482" s="34"/>
      <c r="T482" s="109"/>
      <c r="U482" s="123"/>
      <c r="V482" s="106"/>
      <c r="W482" s="106"/>
      <c r="X482" s="182"/>
      <c r="Y482" s="119"/>
    </row>
    <row r="483" spans="1:25" ht="12.75">
      <c r="A483" s="107" t="s">
        <v>1039</v>
      </c>
      <c r="B483" s="125"/>
      <c r="C483" s="209"/>
      <c r="D483" s="106"/>
      <c r="E483" s="108"/>
      <c r="F483" s="106"/>
      <c r="G483" s="34"/>
      <c r="H483" s="106"/>
      <c r="I483" s="106"/>
      <c r="J483" s="34"/>
      <c r="K483" s="34"/>
      <c r="L483" s="34"/>
      <c r="M483" s="35"/>
      <c r="N483" s="35"/>
      <c r="O483" s="34"/>
      <c r="P483" s="34"/>
      <c r="Q483" s="34"/>
      <c r="R483" s="34"/>
      <c r="S483" s="34"/>
      <c r="T483" s="109"/>
      <c r="U483" s="123"/>
      <c r="V483" s="106"/>
      <c r="W483" s="106"/>
      <c r="X483" s="182"/>
      <c r="Y483" s="119"/>
    </row>
    <row r="484" spans="1:25" ht="12.75">
      <c r="A484" s="107" t="s">
        <v>1040</v>
      </c>
      <c r="B484" s="125"/>
      <c r="C484" s="209"/>
      <c r="D484" s="106"/>
      <c r="E484" s="108"/>
      <c r="F484" s="106"/>
      <c r="G484" s="34"/>
      <c r="H484" s="106"/>
      <c r="I484" s="106"/>
      <c r="J484" s="34"/>
      <c r="K484" s="34"/>
      <c r="L484" s="34"/>
      <c r="M484" s="35"/>
      <c r="N484" s="35"/>
      <c r="O484" s="34"/>
      <c r="P484" s="34"/>
      <c r="Q484" s="34"/>
      <c r="R484" s="34"/>
      <c r="S484" s="34"/>
      <c r="T484" s="109"/>
      <c r="U484" s="123"/>
      <c r="V484" s="106"/>
      <c r="W484" s="106"/>
      <c r="X484" s="182"/>
      <c r="Y484" s="119"/>
    </row>
    <row r="485" spans="1:25" ht="12.75">
      <c r="A485" s="107" t="s">
        <v>1041</v>
      </c>
      <c r="B485" s="125"/>
      <c r="C485" s="209"/>
      <c r="D485" s="106"/>
      <c r="E485" s="108"/>
      <c r="F485" s="106"/>
      <c r="G485" s="34"/>
      <c r="H485" s="106"/>
      <c r="I485" s="106"/>
      <c r="J485" s="34"/>
      <c r="K485" s="34"/>
      <c r="L485" s="34"/>
      <c r="M485" s="35"/>
      <c r="N485" s="35"/>
      <c r="O485" s="34"/>
      <c r="P485" s="34"/>
      <c r="Q485" s="34"/>
      <c r="R485" s="34"/>
      <c r="S485" s="34"/>
      <c r="T485" s="109"/>
      <c r="U485" s="123"/>
      <c r="V485" s="106"/>
      <c r="W485" s="106"/>
      <c r="X485" s="182"/>
      <c r="Y485" s="119"/>
    </row>
    <row r="486" spans="1:25" ht="12.75">
      <c r="A486" s="107" t="s">
        <v>1042</v>
      </c>
      <c r="B486" s="125"/>
      <c r="C486" s="209"/>
      <c r="D486" s="106"/>
      <c r="E486" s="108"/>
      <c r="F486" s="106"/>
      <c r="G486" s="34"/>
      <c r="H486" s="106"/>
      <c r="I486" s="106"/>
      <c r="J486" s="34"/>
      <c r="K486" s="34"/>
      <c r="L486" s="34"/>
      <c r="M486" s="35"/>
      <c r="N486" s="35"/>
      <c r="O486" s="34"/>
      <c r="P486" s="34"/>
      <c r="Q486" s="34"/>
      <c r="R486" s="34"/>
      <c r="S486" s="34"/>
      <c r="T486" s="109"/>
      <c r="U486" s="123"/>
      <c r="V486" s="106"/>
      <c r="W486" s="106"/>
      <c r="X486" s="182"/>
      <c r="Y486" s="119"/>
    </row>
    <row r="487" spans="1:25" ht="12.75">
      <c r="A487" s="107" t="s">
        <v>1043</v>
      </c>
      <c r="B487" s="125"/>
      <c r="C487" s="209"/>
      <c r="D487" s="106"/>
      <c r="E487" s="108"/>
      <c r="F487" s="106"/>
      <c r="G487" s="34"/>
      <c r="H487" s="106"/>
      <c r="I487" s="106"/>
      <c r="J487" s="34"/>
      <c r="K487" s="34"/>
      <c r="L487" s="34"/>
      <c r="M487" s="35"/>
      <c r="N487" s="35"/>
      <c r="O487" s="34"/>
      <c r="P487" s="34"/>
      <c r="Q487" s="34"/>
      <c r="R487" s="34"/>
      <c r="S487" s="34"/>
      <c r="T487" s="109"/>
      <c r="U487" s="123"/>
      <c r="V487" s="106"/>
      <c r="W487" s="106"/>
      <c r="X487" s="182"/>
      <c r="Y487" s="119"/>
    </row>
    <row r="488" spans="1:25" ht="12.75">
      <c r="A488" s="107" t="s">
        <v>1044</v>
      </c>
      <c r="B488" s="125"/>
      <c r="C488" s="209"/>
      <c r="D488" s="106"/>
      <c r="E488" s="108"/>
      <c r="F488" s="106"/>
      <c r="G488" s="34"/>
      <c r="H488" s="106"/>
      <c r="I488" s="106"/>
      <c r="J488" s="34"/>
      <c r="K488" s="34"/>
      <c r="L488" s="34"/>
      <c r="M488" s="35"/>
      <c r="N488" s="35"/>
      <c r="O488" s="34"/>
      <c r="P488" s="34"/>
      <c r="Q488" s="34"/>
      <c r="R488" s="34"/>
      <c r="S488" s="34"/>
      <c r="T488" s="109"/>
      <c r="U488" s="123"/>
      <c r="V488" s="106"/>
      <c r="W488" s="106"/>
      <c r="X488" s="182"/>
      <c r="Y488" s="119"/>
    </row>
    <row r="489" spans="1:25" ht="12.75">
      <c r="A489" s="107" t="s">
        <v>1045</v>
      </c>
      <c r="B489" s="125"/>
      <c r="C489" s="209"/>
      <c r="D489" s="106"/>
      <c r="E489" s="108"/>
      <c r="F489" s="106"/>
      <c r="G489" s="34"/>
      <c r="H489" s="106"/>
      <c r="I489" s="106"/>
      <c r="J489" s="34"/>
      <c r="K489" s="34"/>
      <c r="L489" s="34"/>
      <c r="M489" s="35"/>
      <c r="N489" s="35"/>
      <c r="O489" s="34"/>
      <c r="P489" s="34"/>
      <c r="Q489" s="34"/>
      <c r="R489" s="34"/>
      <c r="S489" s="34"/>
      <c r="T489" s="109"/>
      <c r="U489" s="123"/>
      <c r="V489" s="106"/>
      <c r="W489" s="106"/>
      <c r="X489" s="182"/>
      <c r="Y489" s="119"/>
    </row>
    <row r="490" spans="1:25" ht="12.75">
      <c r="A490" s="107" t="s">
        <v>1046</v>
      </c>
      <c r="B490" s="125"/>
      <c r="C490" s="209"/>
      <c r="D490" s="106"/>
      <c r="E490" s="108"/>
      <c r="F490" s="106"/>
      <c r="G490" s="34"/>
      <c r="H490" s="106"/>
      <c r="I490" s="106"/>
      <c r="J490" s="34"/>
      <c r="K490" s="34"/>
      <c r="L490" s="34"/>
      <c r="M490" s="35"/>
      <c r="N490" s="35"/>
      <c r="O490" s="34"/>
      <c r="P490" s="34"/>
      <c r="Q490" s="34"/>
      <c r="R490" s="34"/>
      <c r="S490" s="34"/>
      <c r="T490" s="109"/>
      <c r="U490" s="123"/>
      <c r="V490" s="106"/>
      <c r="W490" s="106"/>
      <c r="X490" s="182"/>
      <c r="Y490" s="119"/>
    </row>
    <row r="491" spans="1:25" ht="12.75">
      <c r="A491" s="107" t="s">
        <v>1047</v>
      </c>
      <c r="B491" s="125"/>
      <c r="C491" s="209"/>
      <c r="D491" s="106"/>
      <c r="E491" s="108"/>
      <c r="F491" s="106"/>
      <c r="G491" s="34"/>
      <c r="H491" s="106"/>
      <c r="I491" s="106"/>
      <c r="J491" s="34"/>
      <c r="K491" s="34"/>
      <c r="L491" s="34"/>
      <c r="M491" s="35"/>
      <c r="N491" s="35"/>
      <c r="O491" s="34"/>
      <c r="P491" s="34"/>
      <c r="Q491" s="34"/>
      <c r="R491" s="34"/>
      <c r="S491" s="34"/>
      <c r="T491" s="109"/>
      <c r="U491" s="123"/>
      <c r="V491" s="106"/>
      <c r="W491" s="106"/>
      <c r="X491" s="182"/>
      <c r="Y491" s="119"/>
    </row>
    <row r="492" spans="1:25" ht="12.75">
      <c r="A492" s="107" t="s">
        <v>1048</v>
      </c>
      <c r="B492" s="125"/>
      <c r="C492" s="209"/>
      <c r="D492" s="106"/>
      <c r="E492" s="108"/>
      <c r="F492" s="106"/>
      <c r="G492" s="34"/>
      <c r="H492" s="106"/>
      <c r="I492" s="106"/>
      <c r="J492" s="34"/>
      <c r="K492" s="34"/>
      <c r="L492" s="34"/>
      <c r="M492" s="35"/>
      <c r="N492" s="35"/>
      <c r="O492" s="34"/>
      <c r="P492" s="34"/>
      <c r="Q492" s="34"/>
      <c r="R492" s="34"/>
      <c r="S492" s="34"/>
      <c r="T492" s="109"/>
      <c r="U492" s="123"/>
      <c r="V492" s="106"/>
      <c r="W492" s="106"/>
      <c r="X492" s="182"/>
      <c r="Y492" s="119"/>
    </row>
    <row r="493" spans="1:25" ht="12.75">
      <c r="A493" s="107" t="s">
        <v>1049</v>
      </c>
      <c r="B493" s="125"/>
      <c r="C493" s="209"/>
      <c r="D493" s="106"/>
      <c r="E493" s="108"/>
      <c r="F493" s="106"/>
      <c r="G493" s="34"/>
      <c r="H493" s="106"/>
      <c r="I493" s="106"/>
      <c r="J493" s="34"/>
      <c r="K493" s="34"/>
      <c r="L493" s="34"/>
      <c r="M493" s="35"/>
      <c r="N493" s="35"/>
      <c r="O493" s="34"/>
      <c r="P493" s="34"/>
      <c r="Q493" s="34"/>
      <c r="R493" s="34"/>
      <c r="S493" s="34"/>
      <c r="T493" s="109"/>
      <c r="U493" s="123"/>
      <c r="V493" s="106"/>
      <c r="W493" s="106"/>
      <c r="X493" s="182"/>
      <c r="Y493" s="119"/>
    </row>
    <row r="494" spans="1:25" ht="12.75">
      <c r="A494" s="107" t="s">
        <v>1050</v>
      </c>
      <c r="B494" s="125"/>
      <c r="C494" s="209"/>
      <c r="D494" s="106"/>
      <c r="E494" s="108"/>
      <c r="F494" s="106"/>
      <c r="G494" s="34"/>
      <c r="H494" s="106"/>
      <c r="I494" s="106"/>
      <c r="J494" s="34"/>
      <c r="K494" s="34"/>
      <c r="L494" s="34"/>
      <c r="M494" s="35"/>
      <c r="N494" s="35"/>
      <c r="O494" s="34"/>
      <c r="P494" s="34"/>
      <c r="Q494" s="34"/>
      <c r="R494" s="34"/>
      <c r="S494" s="34"/>
      <c r="T494" s="109"/>
      <c r="U494" s="123"/>
      <c r="V494" s="106"/>
      <c r="W494" s="106"/>
      <c r="X494" s="182"/>
      <c r="Y494" s="119"/>
    </row>
    <row r="495" spans="1:25" ht="12.75">
      <c r="A495" s="107" t="s">
        <v>1051</v>
      </c>
      <c r="B495" s="125"/>
      <c r="C495" s="209"/>
      <c r="D495" s="106"/>
      <c r="E495" s="108"/>
      <c r="F495" s="106"/>
      <c r="G495" s="34"/>
      <c r="H495" s="106"/>
      <c r="I495" s="106"/>
      <c r="J495" s="34"/>
      <c r="K495" s="34"/>
      <c r="L495" s="34"/>
      <c r="M495" s="35"/>
      <c r="N495" s="35"/>
      <c r="O495" s="34"/>
      <c r="P495" s="34"/>
      <c r="Q495" s="34"/>
      <c r="R495" s="34"/>
      <c r="S495" s="34"/>
      <c r="T495" s="109"/>
      <c r="U495" s="123"/>
      <c r="V495" s="106"/>
      <c r="W495" s="106"/>
      <c r="X495" s="182"/>
      <c r="Y495" s="119"/>
    </row>
    <row r="496" spans="1:25" ht="12.75">
      <c r="A496" s="107" t="s">
        <v>1052</v>
      </c>
      <c r="B496" s="125"/>
      <c r="C496" s="209"/>
      <c r="D496" s="106"/>
      <c r="E496" s="108"/>
      <c r="F496" s="106"/>
      <c r="G496" s="34"/>
      <c r="H496" s="106"/>
      <c r="I496" s="106"/>
      <c r="J496" s="34"/>
      <c r="K496" s="34"/>
      <c r="L496" s="34"/>
      <c r="M496" s="35"/>
      <c r="N496" s="35"/>
      <c r="O496" s="34"/>
      <c r="P496" s="34"/>
      <c r="Q496" s="34"/>
      <c r="R496" s="34"/>
      <c r="S496" s="34"/>
      <c r="T496" s="109"/>
      <c r="U496" s="123"/>
      <c r="V496" s="106"/>
      <c r="W496" s="106"/>
      <c r="X496" s="182"/>
      <c r="Y496" s="119"/>
    </row>
    <row r="497" spans="1:25" ht="12.75">
      <c r="A497" s="107" t="s">
        <v>1053</v>
      </c>
      <c r="B497" s="125"/>
      <c r="C497" s="209"/>
      <c r="D497" s="106"/>
      <c r="E497" s="108"/>
      <c r="F497" s="106"/>
      <c r="G497" s="34"/>
      <c r="H497" s="106"/>
      <c r="I497" s="106"/>
      <c r="J497" s="34"/>
      <c r="K497" s="34"/>
      <c r="L497" s="34"/>
      <c r="M497" s="35"/>
      <c r="N497" s="35"/>
      <c r="O497" s="34"/>
      <c r="P497" s="34"/>
      <c r="Q497" s="34"/>
      <c r="R497" s="34"/>
      <c r="S497" s="34"/>
      <c r="T497" s="109"/>
      <c r="U497" s="123"/>
      <c r="V497" s="106"/>
      <c r="W497" s="106"/>
      <c r="X497" s="182"/>
      <c r="Y497" s="119"/>
    </row>
    <row r="498" spans="1:25" ht="12.75">
      <c r="A498" s="107" t="s">
        <v>1054</v>
      </c>
      <c r="B498" s="125"/>
      <c r="C498" s="209"/>
      <c r="D498" s="106"/>
      <c r="E498" s="108"/>
      <c r="F498" s="106"/>
      <c r="G498" s="34"/>
      <c r="H498" s="106"/>
      <c r="I498" s="106"/>
      <c r="J498" s="34"/>
      <c r="K498" s="34"/>
      <c r="L498" s="34"/>
      <c r="M498" s="35"/>
      <c r="N498" s="35"/>
      <c r="O498" s="34"/>
      <c r="P498" s="34"/>
      <c r="Q498" s="34"/>
      <c r="R498" s="34"/>
      <c r="S498" s="34"/>
      <c r="T498" s="109"/>
      <c r="U498" s="123"/>
      <c r="V498" s="106"/>
      <c r="W498" s="106"/>
      <c r="X498" s="182"/>
      <c r="Y498" s="119"/>
    </row>
    <row r="499" spans="1:25" ht="12.75">
      <c r="A499" s="107" t="s">
        <v>1055</v>
      </c>
      <c r="B499" s="125"/>
      <c r="C499" s="209"/>
      <c r="D499" s="106"/>
      <c r="E499" s="108"/>
      <c r="F499" s="106"/>
      <c r="G499" s="34"/>
      <c r="H499" s="106"/>
      <c r="I499" s="106"/>
      <c r="J499" s="34"/>
      <c r="K499" s="34"/>
      <c r="L499" s="34"/>
      <c r="M499" s="35"/>
      <c r="N499" s="35"/>
      <c r="O499" s="34"/>
      <c r="P499" s="34"/>
      <c r="Q499" s="34"/>
      <c r="R499" s="34"/>
      <c r="S499" s="34"/>
      <c r="T499" s="109"/>
      <c r="U499" s="123"/>
      <c r="V499" s="106"/>
      <c r="W499" s="106"/>
      <c r="X499" s="182"/>
      <c r="Y499" s="119"/>
    </row>
    <row r="500" spans="1:25" ht="12.75">
      <c r="A500" s="107" t="s">
        <v>1056</v>
      </c>
      <c r="B500" s="125"/>
      <c r="C500" s="209"/>
      <c r="D500" s="106"/>
      <c r="E500" s="108"/>
      <c r="F500" s="106"/>
      <c r="G500" s="34"/>
      <c r="H500" s="106"/>
      <c r="I500" s="106"/>
      <c r="J500" s="34"/>
      <c r="K500" s="34"/>
      <c r="L500" s="34"/>
      <c r="M500" s="35"/>
      <c r="N500" s="35"/>
      <c r="O500" s="34"/>
      <c r="P500" s="34"/>
      <c r="Q500" s="34"/>
      <c r="R500" s="34"/>
      <c r="S500" s="34"/>
      <c r="T500" s="109"/>
      <c r="U500" s="123"/>
      <c r="V500" s="106"/>
      <c r="W500" s="106"/>
      <c r="X500" s="182"/>
      <c r="Y500" s="119"/>
    </row>
    <row r="501" spans="1:25" ht="12.75">
      <c r="A501" s="107" t="s">
        <v>1057</v>
      </c>
      <c r="B501" s="125"/>
      <c r="C501" s="209"/>
      <c r="D501" s="106"/>
      <c r="E501" s="108"/>
      <c r="F501" s="106"/>
      <c r="G501" s="34"/>
      <c r="H501" s="106"/>
      <c r="I501" s="106"/>
      <c r="J501" s="34"/>
      <c r="K501" s="34"/>
      <c r="L501" s="34"/>
      <c r="M501" s="35"/>
      <c r="N501" s="35"/>
      <c r="O501" s="34"/>
      <c r="P501" s="34"/>
      <c r="Q501" s="34"/>
      <c r="R501" s="34"/>
      <c r="S501" s="34"/>
      <c r="T501" s="109"/>
      <c r="U501" s="123"/>
      <c r="V501" s="106"/>
      <c r="W501" s="106"/>
      <c r="X501" s="182"/>
      <c r="Y501" s="119"/>
    </row>
    <row r="502" spans="1:25" ht="12.75">
      <c r="A502" s="107" t="s">
        <v>1058</v>
      </c>
      <c r="B502" s="125"/>
      <c r="C502" s="209"/>
      <c r="D502" s="106"/>
      <c r="E502" s="108"/>
      <c r="F502" s="106"/>
      <c r="G502" s="34"/>
      <c r="H502" s="106"/>
      <c r="I502" s="106"/>
      <c r="J502" s="34"/>
      <c r="K502" s="34"/>
      <c r="L502" s="34"/>
      <c r="M502" s="35"/>
      <c r="N502" s="35"/>
      <c r="O502" s="34"/>
      <c r="P502" s="34"/>
      <c r="Q502" s="34"/>
      <c r="R502" s="34"/>
      <c r="S502" s="34"/>
      <c r="T502" s="109"/>
      <c r="U502" s="123"/>
      <c r="V502" s="106"/>
      <c r="W502" s="106"/>
      <c r="X502" s="182"/>
      <c r="Y502" s="119"/>
    </row>
    <row r="503" spans="1:25" ht="12.75">
      <c r="A503" s="107" t="s">
        <v>1059</v>
      </c>
      <c r="B503" s="125"/>
      <c r="C503" s="209"/>
      <c r="D503" s="106"/>
      <c r="E503" s="108"/>
      <c r="F503" s="106"/>
      <c r="G503" s="34"/>
      <c r="H503" s="106"/>
      <c r="I503" s="106"/>
      <c r="J503" s="34"/>
      <c r="K503" s="34"/>
      <c r="L503" s="34"/>
      <c r="M503" s="35"/>
      <c r="N503" s="35"/>
      <c r="O503" s="34"/>
      <c r="P503" s="34"/>
      <c r="Q503" s="34"/>
      <c r="R503" s="34"/>
      <c r="S503" s="34"/>
      <c r="T503" s="109"/>
      <c r="U503" s="123"/>
      <c r="V503" s="106"/>
      <c r="W503" s="106"/>
      <c r="X503" s="182"/>
      <c r="Y503" s="119"/>
    </row>
    <row r="504" spans="1:25" ht="12.75">
      <c r="A504" s="107" t="s">
        <v>1060</v>
      </c>
      <c r="B504" s="125"/>
      <c r="C504" s="209"/>
      <c r="D504" s="106"/>
      <c r="E504" s="108"/>
      <c r="F504" s="106"/>
      <c r="G504" s="34"/>
      <c r="H504" s="106"/>
      <c r="I504" s="106"/>
      <c r="J504" s="34"/>
      <c r="K504" s="34"/>
      <c r="L504" s="34"/>
      <c r="M504" s="35"/>
      <c r="N504" s="35"/>
      <c r="O504" s="34"/>
      <c r="P504" s="34"/>
      <c r="Q504" s="34"/>
      <c r="R504" s="34"/>
      <c r="S504" s="34"/>
      <c r="T504" s="109"/>
      <c r="U504" s="123"/>
      <c r="V504" s="106"/>
      <c r="W504" s="106"/>
      <c r="X504" s="182"/>
      <c r="Y504" s="119"/>
    </row>
    <row r="505" spans="1:25" ht="12.75">
      <c r="A505" s="107" t="s">
        <v>1061</v>
      </c>
      <c r="B505" s="125"/>
      <c r="C505" s="209"/>
      <c r="D505" s="106"/>
      <c r="E505" s="108"/>
      <c r="F505" s="106"/>
      <c r="G505" s="34"/>
      <c r="H505" s="106"/>
      <c r="I505" s="106"/>
      <c r="J505" s="34"/>
      <c r="K505" s="34"/>
      <c r="L505" s="34"/>
      <c r="M505" s="35"/>
      <c r="N505" s="35"/>
      <c r="O505" s="34"/>
      <c r="P505" s="34"/>
      <c r="Q505" s="34"/>
      <c r="R505" s="34"/>
      <c r="S505" s="34"/>
      <c r="T505" s="109"/>
      <c r="U505" s="123"/>
      <c r="V505" s="106"/>
      <c r="W505" s="106"/>
      <c r="X505" s="182"/>
      <c r="Y505" s="119"/>
    </row>
    <row r="506" spans="1:25" ht="12.75">
      <c r="A506" s="107" t="s">
        <v>1062</v>
      </c>
      <c r="B506" s="125"/>
      <c r="C506" s="209"/>
      <c r="D506" s="106"/>
      <c r="E506" s="108"/>
      <c r="F506" s="106"/>
      <c r="G506" s="34"/>
      <c r="H506" s="106"/>
      <c r="I506" s="106"/>
      <c r="J506" s="34"/>
      <c r="K506" s="34"/>
      <c r="L506" s="34"/>
      <c r="M506" s="35"/>
      <c r="N506" s="35"/>
      <c r="O506" s="34"/>
      <c r="P506" s="34"/>
      <c r="Q506" s="34"/>
      <c r="R506" s="34"/>
      <c r="S506" s="34"/>
      <c r="T506" s="109"/>
      <c r="U506" s="123"/>
      <c r="V506" s="106"/>
      <c r="W506" s="106"/>
      <c r="X506" s="182"/>
      <c r="Y506" s="119"/>
    </row>
    <row r="507" spans="1:25" ht="12.75">
      <c r="A507" s="107" t="s">
        <v>1063</v>
      </c>
      <c r="B507" s="125"/>
      <c r="C507" s="209"/>
      <c r="D507" s="106"/>
      <c r="E507" s="108"/>
      <c r="F507" s="106"/>
      <c r="G507" s="34"/>
      <c r="H507" s="106"/>
      <c r="I507" s="106"/>
      <c r="J507" s="34"/>
      <c r="K507" s="34"/>
      <c r="L507" s="34"/>
      <c r="M507" s="35"/>
      <c r="N507" s="35"/>
      <c r="O507" s="34"/>
      <c r="P507" s="34"/>
      <c r="Q507" s="34"/>
      <c r="R507" s="34"/>
      <c r="S507" s="34"/>
      <c r="T507" s="109"/>
      <c r="U507" s="123"/>
      <c r="V507" s="106"/>
      <c r="W507" s="106"/>
      <c r="X507" s="182"/>
      <c r="Y507" s="119"/>
    </row>
    <row r="508" spans="1:25" ht="12.75">
      <c r="A508" s="107" t="s">
        <v>1064</v>
      </c>
      <c r="B508" s="125"/>
      <c r="C508" s="209"/>
      <c r="D508" s="106"/>
      <c r="E508" s="108"/>
      <c r="F508" s="106"/>
      <c r="G508" s="34"/>
      <c r="H508" s="106"/>
      <c r="I508" s="106"/>
      <c r="J508" s="34"/>
      <c r="K508" s="34"/>
      <c r="L508" s="34"/>
      <c r="M508" s="35"/>
      <c r="N508" s="35"/>
      <c r="O508" s="34"/>
      <c r="P508" s="34"/>
      <c r="Q508" s="34"/>
      <c r="R508" s="34"/>
      <c r="S508" s="34"/>
      <c r="T508" s="109"/>
      <c r="U508" s="123"/>
      <c r="V508" s="106"/>
      <c r="W508" s="106"/>
      <c r="X508" s="182"/>
      <c r="Y508" s="119"/>
    </row>
    <row r="509" spans="1:25" ht="12.75">
      <c r="A509" s="107" t="s">
        <v>1065</v>
      </c>
      <c r="B509" s="125"/>
      <c r="C509" s="209"/>
      <c r="D509" s="106"/>
      <c r="E509" s="108"/>
      <c r="F509" s="106"/>
      <c r="G509" s="34"/>
      <c r="H509" s="106"/>
      <c r="I509" s="106"/>
      <c r="J509" s="34"/>
      <c r="K509" s="34"/>
      <c r="L509" s="34"/>
      <c r="M509" s="35"/>
      <c r="N509" s="35"/>
      <c r="O509" s="34"/>
      <c r="P509" s="34"/>
      <c r="Q509" s="34"/>
      <c r="R509" s="34"/>
      <c r="S509" s="34"/>
      <c r="T509" s="109"/>
      <c r="U509" s="123"/>
      <c r="V509" s="106"/>
      <c r="W509" s="106"/>
      <c r="X509" s="182"/>
      <c r="Y509" s="119"/>
    </row>
    <row r="510" spans="1:25" ht="12.75">
      <c r="A510" s="107" t="s">
        <v>1066</v>
      </c>
      <c r="B510" s="125"/>
      <c r="C510" s="209"/>
      <c r="D510" s="106"/>
      <c r="E510" s="108"/>
      <c r="F510" s="106"/>
      <c r="G510" s="34"/>
      <c r="H510" s="106"/>
      <c r="I510" s="106"/>
      <c r="J510" s="34"/>
      <c r="K510" s="34"/>
      <c r="L510" s="34"/>
      <c r="M510" s="35"/>
      <c r="N510" s="35"/>
      <c r="O510" s="34"/>
      <c r="P510" s="34"/>
      <c r="Q510" s="34"/>
      <c r="R510" s="34"/>
      <c r="S510" s="34"/>
      <c r="T510" s="109"/>
      <c r="U510" s="123"/>
      <c r="V510" s="106"/>
      <c r="W510" s="106"/>
      <c r="X510" s="182"/>
      <c r="Y510" s="119"/>
    </row>
    <row r="511" spans="1:25" ht="12.75">
      <c r="A511" s="107" t="s">
        <v>1067</v>
      </c>
      <c r="B511" s="125"/>
      <c r="C511" s="209"/>
      <c r="D511" s="106"/>
      <c r="E511" s="108"/>
      <c r="F511" s="106"/>
      <c r="G511" s="34"/>
      <c r="H511" s="106"/>
      <c r="I511" s="106"/>
      <c r="J511" s="34"/>
      <c r="K511" s="34"/>
      <c r="L511" s="34"/>
      <c r="M511" s="35"/>
      <c r="N511" s="35"/>
      <c r="O511" s="34"/>
      <c r="P511" s="34"/>
      <c r="Q511" s="34"/>
      <c r="R511" s="34"/>
      <c r="S511" s="34"/>
      <c r="T511" s="109"/>
      <c r="U511" s="123"/>
      <c r="V511" s="106"/>
      <c r="W511" s="106"/>
      <c r="X511" s="182"/>
      <c r="Y511" s="119"/>
    </row>
    <row r="512" spans="1:25" ht="12.75">
      <c r="A512" s="107" t="s">
        <v>1068</v>
      </c>
      <c r="B512" s="125"/>
      <c r="C512" s="209"/>
      <c r="D512" s="106"/>
      <c r="E512" s="108"/>
      <c r="F512" s="106"/>
      <c r="G512" s="34"/>
      <c r="H512" s="106"/>
      <c r="I512" s="106"/>
      <c r="J512" s="34"/>
      <c r="K512" s="34"/>
      <c r="L512" s="34"/>
      <c r="M512" s="35"/>
      <c r="N512" s="35"/>
      <c r="O512" s="34"/>
      <c r="P512" s="34"/>
      <c r="Q512" s="34"/>
      <c r="R512" s="34"/>
      <c r="S512" s="34"/>
      <c r="T512" s="109"/>
      <c r="U512" s="123"/>
      <c r="V512" s="106"/>
      <c r="W512" s="106"/>
      <c r="X512" s="182"/>
      <c r="Y512" s="119"/>
    </row>
    <row r="513" spans="1:25" ht="12.75">
      <c r="A513" s="107" t="s">
        <v>1069</v>
      </c>
      <c r="B513" s="125"/>
      <c r="C513" s="209"/>
      <c r="D513" s="106"/>
      <c r="E513" s="108"/>
      <c r="F513" s="106"/>
      <c r="G513" s="34"/>
      <c r="H513" s="106"/>
      <c r="I513" s="106"/>
      <c r="J513" s="34"/>
      <c r="K513" s="34"/>
      <c r="L513" s="34"/>
      <c r="M513" s="35"/>
      <c r="N513" s="35"/>
      <c r="O513" s="34"/>
      <c r="P513" s="34"/>
      <c r="Q513" s="34"/>
      <c r="R513" s="34"/>
      <c r="S513" s="34"/>
      <c r="T513" s="109"/>
      <c r="U513" s="123"/>
      <c r="V513" s="106"/>
      <c r="W513" s="106"/>
      <c r="X513" s="182"/>
      <c r="Y513" s="119"/>
    </row>
    <row r="514" spans="1:25" ht="12.75">
      <c r="A514" s="107" t="s">
        <v>1070</v>
      </c>
      <c r="B514" s="125"/>
      <c r="C514" s="209"/>
      <c r="D514" s="106"/>
      <c r="E514" s="108"/>
      <c r="F514" s="106"/>
      <c r="G514" s="34"/>
      <c r="H514" s="106"/>
      <c r="I514" s="106"/>
      <c r="J514" s="34"/>
      <c r="K514" s="34"/>
      <c r="L514" s="34"/>
      <c r="M514" s="35"/>
      <c r="N514" s="35"/>
      <c r="O514" s="34"/>
      <c r="P514" s="34"/>
      <c r="Q514" s="34"/>
      <c r="R514" s="34"/>
      <c r="S514" s="34"/>
      <c r="T514" s="109"/>
      <c r="U514" s="123"/>
      <c r="V514" s="106"/>
      <c r="W514" s="106"/>
      <c r="X514" s="182"/>
      <c r="Y514" s="119"/>
    </row>
    <row r="515" spans="1:25" ht="12.75">
      <c r="A515" s="107" t="s">
        <v>1071</v>
      </c>
      <c r="B515" s="125"/>
      <c r="C515" s="209"/>
      <c r="D515" s="106"/>
      <c r="E515" s="108"/>
      <c r="F515" s="106"/>
      <c r="G515" s="34"/>
      <c r="H515" s="106"/>
      <c r="I515" s="106"/>
      <c r="J515" s="34"/>
      <c r="K515" s="34"/>
      <c r="L515" s="34"/>
      <c r="M515" s="35"/>
      <c r="N515" s="35"/>
      <c r="O515" s="34"/>
      <c r="P515" s="34"/>
      <c r="Q515" s="34"/>
      <c r="R515" s="34"/>
      <c r="S515" s="34"/>
      <c r="T515" s="109"/>
      <c r="U515" s="123"/>
      <c r="V515" s="106"/>
      <c r="W515" s="106"/>
      <c r="X515" s="182"/>
      <c r="Y515" s="119"/>
    </row>
    <row r="516" spans="1:25" ht="12.75">
      <c r="A516" s="107" t="s">
        <v>1072</v>
      </c>
      <c r="B516" s="125"/>
      <c r="C516" s="209"/>
      <c r="D516" s="106"/>
      <c r="E516" s="108"/>
      <c r="F516" s="106"/>
      <c r="G516" s="34"/>
      <c r="H516" s="106"/>
      <c r="I516" s="106"/>
      <c r="J516" s="34"/>
      <c r="K516" s="34"/>
      <c r="L516" s="34"/>
      <c r="M516" s="35"/>
      <c r="N516" s="35"/>
      <c r="O516" s="34"/>
      <c r="P516" s="34"/>
      <c r="Q516" s="34"/>
      <c r="R516" s="34"/>
      <c r="S516" s="34"/>
      <c r="T516" s="109"/>
      <c r="U516" s="123"/>
      <c r="V516" s="106"/>
      <c r="W516" s="106"/>
      <c r="X516" s="182"/>
      <c r="Y516" s="119"/>
    </row>
    <row r="517" spans="1:25" ht="12.75">
      <c r="A517" s="107" t="s">
        <v>1073</v>
      </c>
      <c r="B517" s="125"/>
      <c r="C517" s="209"/>
      <c r="D517" s="106"/>
      <c r="E517" s="108"/>
      <c r="F517" s="106"/>
      <c r="G517" s="34"/>
      <c r="H517" s="106"/>
      <c r="I517" s="106"/>
      <c r="J517" s="34"/>
      <c r="K517" s="34"/>
      <c r="L517" s="34"/>
      <c r="M517" s="35"/>
      <c r="N517" s="35"/>
      <c r="O517" s="34"/>
      <c r="P517" s="34"/>
      <c r="Q517" s="34"/>
      <c r="R517" s="34"/>
      <c r="S517" s="34"/>
      <c r="T517" s="109"/>
      <c r="U517" s="123"/>
      <c r="V517" s="106"/>
      <c r="W517" s="106"/>
      <c r="X517" s="182"/>
      <c r="Y517" s="119"/>
    </row>
    <row r="518" spans="1:25" ht="12.75">
      <c r="A518" s="107" t="s">
        <v>1074</v>
      </c>
      <c r="B518" s="125"/>
      <c r="C518" s="209"/>
      <c r="D518" s="106"/>
      <c r="E518" s="108"/>
      <c r="F518" s="106"/>
      <c r="G518" s="34"/>
      <c r="H518" s="106"/>
      <c r="I518" s="106"/>
      <c r="J518" s="34"/>
      <c r="K518" s="34"/>
      <c r="L518" s="34"/>
      <c r="M518" s="35"/>
      <c r="N518" s="35"/>
      <c r="O518" s="34"/>
      <c r="P518" s="34"/>
      <c r="Q518" s="34"/>
      <c r="R518" s="34"/>
      <c r="S518" s="34"/>
      <c r="T518" s="109"/>
      <c r="U518" s="123"/>
      <c r="V518" s="106"/>
      <c r="W518" s="106"/>
      <c r="X518" s="182"/>
      <c r="Y518" s="119"/>
    </row>
    <row r="519" spans="1:25" ht="12.75">
      <c r="A519" s="107" t="s">
        <v>1075</v>
      </c>
      <c r="B519" s="125"/>
      <c r="C519" s="209"/>
      <c r="D519" s="106"/>
      <c r="E519" s="108"/>
      <c r="F519" s="106"/>
      <c r="G519" s="34"/>
      <c r="H519" s="106"/>
      <c r="I519" s="106"/>
      <c r="J519" s="34"/>
      <c r="K519" s="34"/>
      <c r="L519" s="34"/>
      <c r="M519" s="35"/>
      <c r="N519" s="35"/>
      <c r="O519" s="34"/>
      <c r="P519" s="34"/>
      <c r="Q519" s="34"/>
      <c r="R519" s="34"/>
      <c r="S519" s="34"/>
      <c r="T519" s="109"/>
      <c r="U519" s="123"/>
      <c r="V519" s="106"/>
      <c r="W519" s="106"/>
      <c r="X519" s="182"/>
      <c r="Y519" s="119"/>
    </row>
    <row r="520" spans="1:25" ht="12.75">
      <c r="A520" s="107" t="s">
        <v>1076</v>
      </c>
      <c r="B520" s="125"/>
      <c r="C520" s="209"/>
      <c r="D520" s="106"/>
      <c r="E520" s="108"/>
      <c r="F520" s="106"/>
      <c r="G520" s="34"/>
      <c r="H520" s="106"/>
      <c r="I520" s="106"/>
      <c r="J520" s="34"/>
      <c r="K520" s="34"/>
      <c r="L520" s="34"/>
      <c r="M520" s="35"/>
      <c r="N520" s="35"/>
      <c r="O520" s="34"/>
      <c r="P520" s="34"/>
      <c r="Q520" s="34"/>
      <c r="R520" s="34"/>
      <c r="S520" s="34"/>
      <c r="T520" s="109"/>
      <c r="U520" s="123"/>
      <c r="V520" s="106"/>
      <c r="W520" s="106"/>
      <c r="X520" s="182"/>
      <c r="Y520" s="119"/>
    </row>
    <row r="521" spans="1:25" ht="12.75">
      <c r="A521" s="107" t="s">
        <v>1077</v>
      </c>
      <c r="B521" s="125"/>
      <c r="C521" s="209"/>
      <c r="D521" s="106"/>
      <c r="E521" s="108"/>
      <c r="F521" s="106"/>
      <c r="G521" s="34"/>
      <c r="H521" s="106"/>
      <c r="I521" s="106"/>
      <c r="J521" s="34"/>
      <c r="K521" s="34"/>
      <c r="L521" s="34"/>
      <c r="M521" s="35"/>
      <c r="N521" s="35"/>
      <c r="O521" s="34"/>
      <c r="P521" s="34"/>
      <c r="Q521" s="34"/>
      <c r="R521" s="34"/>
      <c r="S521" s="34"/>
      <c r="T521" s="109"/>
      <c r="U521" s="123"/>
      <c r="V521" s="106"/>
      <c r="W521" s="106"/>
      <c r="X521" s="182"/>
      <c r="Y521" s="119"/>
    </row>
    <row r="522" spans="1:25" ht="12.75">
      <c r="A522" s="107" t="s">
        <v>1078</v>
      </c>
      <c r="B522" s="125"/>
      <c r="C522" s="209"/>
      <c r="D522" s="106"/>
      <c r="E522" s="108"/>
      <c r="F522" s="106"/>
      <c r="G522" s="34"/>
      <c r="H522" s="106"/>
      <c r="I522" s="106"/>
      <c r="J522" s="34"/>
      <c r="K522" s="34"/>
      <c r="L522" s="34"/>
      <c r="M522" s="35"/>
      <c r="N522" s="35"/>
      <c r="O522" s="34"/>
      <c r="P522" s="34"/>
      <c r="Q522" s="34"/>
      <c r="R522" s="34"/>
      <c r="S522" s="34"/>
      <c r="T522" s="109"/>
      <c r="U522" s="123"/>
      <c r="V522" s="106"/>
      <c r="W522" s="106"/>
      <c r="X522" s="182"/>
      <c r="Y522" s="119"/>
    </row>
    <row r="523" spans="1:25" ht="12.75">
      <c r="A523" s="107" t="s">
        <v>1106</v>
      </c>
      <c r="B523" s="125"/>
      <c r="C523" s="209"/>
      <c r="D523" s="106"/>
      <c r="E523" s="108"/>
      <c r="F523" s="106"/>
      <c r="G523" s="34"/>
      <c r="H523" s="106"/>
      <c r="I523" s="106"/>
      <c r="J523" s="34"/>
      <c r="K523" s="34"/>
      <c r="L523" s="34"/>
      <c r="M523" s="35"/>
      <c r="N523" s="35"/>
      <c r="O523" s="34"/>
      <c r="P523" s="34"/>
      <c r="Q523" s="34"/>
      <c r="R523" s="34"/>
      <c r="S523" s="34"/>
      <c r="T523" s="109"/>
      <c r="U523" s="123"/>
      <c r="V523" s="106"/>
      <c r="W523" s="106"/>
      <c r="X523" s="182"/>
      <c r="Y523" s="119"/>
    </row>
    <row r="524" spans="1:25" ht="12.75">
      <c r="A524" s="107" t="s">
        <v>1107</v>
      </c>
      <c r="B524" s="125"/>
      <c r="C524" s="209"/>
      <c r="D524" s="106"/>
      <c r="E524" s="108"/>
      <c r="F524" s="106"/>
      <c r="G524" s="34"/>
      <c r="H524" s="106"/>
      <c r="I524" s="106"/>
      <c r="J524" s="34"/>
      <c r="K524" s="34"/>
      <c r="L524" s="34"/>
      <c r="M524" s="35"/>
      <c r="N524" s="35"/>
      <c r="O524" s="34"/>
      <c r="P524" s="34"/>
      <c r="Q524" s="34"/>
      <c r="R524" s="34"/>
      <c r="S524" s="34"/>
      <c r="T524" s="109"/>
      <c r="U524" s="123"/>
      <c r="V524" s="106"/>
      <c r="W524" s="106"/>
      <c r="X524" s="182"/>
      <c r="Y524" s="119"/>
    </row>
    <row r="525" spans="1:25" ht="12.75">
      <c r="A525" s="107" t="s">
        <v>1108</v>
      </c>
      <c r="B525" s="125"/>
      <c r="C525" s="209"/>
      <c r="D525" s="106"/>
      <c r="E525" s="108"/>
      <c r="F525" s="106"/>
      <c r="G525" s="34"/>
      <c r="H525" s="106"/>
      <c r="I525" s="106"/>
      <c r="J525" s="34"/>
      <c r="K525" s="34"/>
      <c r="L525" s="34"/>
      <c r="M525" s="35"/>
      <c r="N525" s="35"/>
      <c r="O525" s="34"/>
      <c r="P525" s="34"/>
      <c r="Q525" s="34"/>
      <c r="R525" s="34"/>
      <c r="S525" s="34"/>
      <c r="T525" s="109"/>
      <c r="U525" s="123"/>
      <c r="V525" s="106"/>
      <c r="W525" s="106"/>
      <c r="X525" s="182"/>
      <c r="Y525" s="119"/>
    </row>
    <row r="526" spans="1:25" ht="12.75">
      <c r="A526" s="107" t="s">
        <v>1109</v>
      </c>
      <c r="B526" s="125"/>
      <c r="C526" s="209"/>
      <c r="D526" s="106"/>
      <c r="E526" s="108"/>
      <c r="F526" s="106"/>
      <c r="G526" s="34"/>
      <c r="H526" s="106"/>
      <c r="I526" s="106"/>
      <c r="J526" s="34"/>
      <c r="K526" s="34"/>
      <c r="L526" s="34"/>
      <c r="M526" s="35"/>
      <c r="N526" s="35"/>
      <c r="O526" s="34"/>
      <c r="P526" s="34"/>
      <c r="Q526" s="34"/>
      <c r="R526" s="34"/>
      <c r="S526" s="34"/>
      <c r="T526" s="109"/>
      <c r="U526" s="123"/>
      <c r="V526" s="106"/>
      <c r="W526" s="106"/>
      <c r="X526" s="182"/>
      <c r="Y526" s="119"/>
    </row>
    <row r="527" spans="1:25" ht="12.75">
      <c r="A527" s="107" t="s">
        <v>1110</v>
      </c>
      <c r="B527" s="125"/>
      <c r="C527" s="209"/>
      <c r="D527" s="106"/>
      <c r="E527" s="108"/>
      <c r="F527" s="106"/>
      <c r="G527" s="34"/>
      <c r="H527" s="106"/>
      <c r="I527" s="106"/>
      <c r="J527" s="34"/>
      <c r="K527" s="34"/>
      <c r="L527" s="34"/>
      <c r="M527" s="35"/>
      <c r="N527" s="35"/>
      <c r="O527" s="34"/>
      <c r="P527" s="34"/>
      <c r="Q527" s="34"/>
      <c r="R527" s="34"/>
      <c r="S527" s="34"/>
      <c r="T527" s="109"/>
      <c r="U527" s="123"/>
      <c r="V527" s="106"/>
      <c r="W527" s="106"/>
      <c r="X527" s="182"/>
      <c r="Y527" s="119"/>
    </row>
    <row r="528" spans="1:25" ht="12.75">
      <c r="A528" s="107" t="s">
        <v>1111</v>
      </c>
      <c r="B528" s="125"/>
      <c r="C528" s="209"/>
      <c r="D528" s="106"/>
      <c r="E528" s="108"/>
      <c r="F528" s="106"/>
      <c r="G528" s="34"/>
      <c r="H528" s="106"/>
      <c r="I528" s="106"/>
      <c r="J528" s="34"/>
      <c r="K528" s="34"/>
      <c r="L528" s="34"/>
      <c r="M528" s="35"/>
      <c r="N528" s="35"/>
      <c r="O528" s="34"/>
      <c r="P528" s="34"/>
      <c r="Q528" s="34"/>
      <c r="R528" s="34"/>
      <c r="S528" s="34"/>
      <c r="T528" s="109"/>
      <c r="U528" s="123"/>
      <c r="V528" s="106"/>
      <c r="W528" s="106"/>
      <c r="X528" s="182"/>
      <c r="Y528" s="119"/>
    </row>
    <row r="529" spans="1:25" ht="12.75">
      <c r="A529" s="107" t="s">
        <v>1112</v>
      </c>
      <c r="B529" s="125"/>
      <c r="C529" s="209"/>
      <c r="D529" s="106"/>
      <c r="E529" s="108"/>
      <c r="F529" s="106"/>
      <c r="G529" s="34"/>
      <c r="H529" s="106"/>
      <c r="I529" s="106"/>
      <c r="J529" s="34"/>
      <c r="K529" s="34"/>
      <c r="L529" s="34"/>
      <c r="M529" s="35"/>
      <c r="N529" s="35"/>
      <c r="O529" s="34"/>
      <c r="P529" s="34"/>
      <c r="Q529" s="34"/>
      <c r="R529" s="34"/>
      <c r="S529" s="34"/>
      <c r="T529" s="109"/>
      <c r="U529" s="123"/>
      <c r="V529" s="106"/>
      <c r="W529" s="106"/>
      <c r="X529" s="182"/>
      <c r="Y529" s="119"/>
    </row>
    <row r="530" spans="1:25" ht="12.75">
      <c r="A530" s="107" t="s">
        <v>1113</v>
      </c>
      <c r="B530" s="125"/>
      <c r="C530" s="209"/>
      <c r="D530" s="106"/>
      <c r="E530" s="108"/>
      <c r="F530" s="106"/>
      <c r="G530" s="34"/>
      <c r="H530" s="106"/>
      <c r="I530" s="106"/>
      <c r="J530" s="34"/>
      <c r="K530" s="34"/>
      <c r="L530" s="34"/>
      <c r="M530" s="35"/>
      <c r="N530" s="35"/>
      <c r="O530" s="34"/>
      <c r="P530" s="34"/>
      <c r="Q530" s="34"/>
      <c r="R530" s="34"/>
      <c r="S530" s="34"/>
      <c r="T530" s="109"/>
      <c r="U530" s="123"/>
      <c r="V530" s="106"/>
      <c r="W530" s="106"/>
      <c r="X530" s="182"/>
      <c r="Y530" s="119"/>
    </row>
    <row r="531" spans="1:25" ht="12.75">
      <c r="A531" s="107" t="s">
        <v>1114</v>
      </c>
      <c r="B531" s="125"/>
      <c r="C531" s="209"/>
      <c r="D531" s="106"/>
      <c r="E531" s="108"/>
      <c r="F531" s="106"/>
      <c r="G531" s="34"/>
      <c r="H531" s="106"/>
      <c r="I531" s="106"/>
      <c r="J531" s="34"/>
      <c r="K531" s="34"/>
      <c r="L531" s="34"/>
      <c r="M531" s="35"/>
      <c r="N531" s="35"/>
      <c r="O531" s="34"/>
      <c r="P531" s="34"/>
      <c r="Q531" s="34"/>
      <c r="R531" s="34"/>
      <c r="S531" s="34"/>
      <c r="T531" s="109"/>
      <c r="U531" s="123"/>
      <c r="V531" s="106"/>
      <c r="W531" s="106"/>
      <c r="X531" s="182"/>
      <c r="Y531" s="119"/>
    </row>
    <row r="532" spans="1:25" ht="12.75">
      <c r="A532" s="107" t="s">
        <v>1115</v>
      </c>
      <c r="B532" s="125"/>
      <c r="C532" s="209"/>
      <c r="D532" s="106"/>
      <c r="E532" s="108"/>
      <c r="F532" s="106"/>
      <c r="G532" s="34"/>
      <c r="H532" s="106"/>
      <c r="I532" s="106"/>
      <c r="J532" s="34"/>
      <c r="K532" s="34"/>
      <c r="L532" s="34"/>
      <c r="M532" s="35"/>
      <c r="N532" s="35"/>
      <c r="O532" s="34"/>
      <c r="P532" s="34"/>
      <c r="Q532" s="34"/>
      <c r="R532" s="34"/>
      <c r="S532" s="34"/>
      <c r="T532" s="109"/>
      <c r="U532" s="123"/>
      <c r="V532" s="106"/>
      <c r="W532" s="106"/>
      <c r="X532" s="182"/>
      <c r="Y532" s="119"/>
    </row>
    <row r="533" spans="1:25" ht="12.75">
      <c r="A533" s="107" t="s">
        <v>1116</v>
      </c>
      <c r="B533" s="125"/>
      <c r="C533" s="209"/>
      <c r="D533" s="106"/>
      <c r="E533" s="108"/>
      <c r="F533" s="106"/>
      <c r="G533" s="34"/>
      <c r="H533" s="106"/>
      <c r="I533" s="106"/>
      <c r="J533" s="34"/>
      <c r="K533" s="34"/>
      <c r="L533" s="34"/>
      <c r="M533" s="35"/>
      <c r="N533" s="35"/>
      <c r="O533" s="34"/>
      <c r="P533" s="34"/>
      <c r="Q533" s="34"/>
      <c r="R533" s="34"/>
      <c r="S533" s="34"/>
      <c r="T533" s="109"/>
      <c r="U533" s="123"/>
      <c r="V533" s="106"/>
      <c r="W533" s="106"/>
      <c r="X533" s="182"/>
      <c r="Y533" s="119"/>
    </row>
    <row r="534" spans="1:25" ht="12.75">
      <c r="A534" s="107" t="s">
        <v>1117</v>
      </c>
      <c r="B534" s="125"/>
      <c r="C534" s="209"/>
      <c r="D534" s="106"/>
      <c r="E534" s="108"/>
      <c r="F534" s="106"/>
      <c r="G534" s="34"/>
      <c r="H534" s="106"/>
      <c r="I534" s="106"/>
      <c r="J534" s="34"/>
      <c r="K534" s="34"/>
      <c r="L534" s="34"/>
      <c r="M534" s="35"/>
      <c r="N534" s="35"/>
      <c r="O534" s="34"/>
      <c r="P534" s="34"/>
      <c r="Q534" s="34"/>
      <c r="R534" s="34"/>
      <c r="S534" s="34"/>
      <c r="T534" s="109"/>
      <c r="U534" s="123"/>
      <c r="V534" s="106"/>
      <c r="W534" s="106"/>
      <c r="X534" s="182"/>
      <c r="Y534" s="119"/>
    </row>
    <row r="535" spans="1:25" ht="12.75">
      <c r="A535" s="107" t="s">
        <v>1118</v>
      </c>
      <c r="B535" s="125"/>
      <c r="C535" s="209"/>
      <c r="D535" s="106"/>
      <c r="E535" s="108"/>
      <c r="F535" s="106"/>
      <c r="G535" s="34"/>
      <c r="H535" s="106"/>
      <c r="I535" s="106"/>
      <c r="J535" s="34"/>
      <c r="K535" s="34"/>
      <c r="L535" s="34"/>
      <c r="M535" s="35"/>
      <c r="N535" s="35"/>
      <c r="O535" s="34"/>
      <c r="P535" s="34"/>
      <c r="Q535" s="34"/>
      <c r="R535" s="34"/>
      <c r="S535" s="34"/>
      <c r="T535" s="109"/>
      <c r="U535" s="123"/>
      <c r="V535" s="106"/>
      <c r="W535" s="106"/>
      <c r="X535" s="182"/>
      <c r="Y535" s="119"/>
    </row>
    <row r="536" spans="1:25" ht="12.75">
      <c r="A536" s="107" t="s">
        <v>1119</v>
      </c>
      <c r="B536" s="125"/>
      <c r="C536" s="209"/>
      <c r="D536" s="106"/>
      <c r="E536" s="108"/>
      <c r="F536" s="106"/>
      <c r="G536" s="34"/>
      <c r="H536" s="106"/>
      <c r="I536" s="106"/>
      <c r="J536" s="34"/>
      <c r="K536" s="34"/>
      <c r="L536" s="34"/>
      <c r="M536" s="35"/>
      <c r="N536" s="35"/>
      <c r="O536" s="34"/>
      <c r="P536" s="34"/>
      <c r="Q536" s="34"/>
      <c r="R536" s="34"/>
      <c r="S536" s="34"/>
      <c r="T536" s="109"/>
      <c r="U536" s="123"/>
      <c r="V536" s="106"/>
      <c r="W536" s="106"/>
      <c r="X536" s="182"/>
      <c r="Y536" s="119"/>
    </row>
    <row r="537" spans="1:25" ht="12.75">
      <c r="A537" s="107" t="s">
        <v>1120</v>
      </c>
      <c r="B537" s="125"/>
      <c r="C537" s="209"/>
      <c r="D537" s="106"/>
      <c r="E537" s="108"/>
      <c r="F537" s="106"/>
      <c r="G537" s="34"/>
      <c r="H537" s="106"/>
      <c r="I537" s="106"/>
      <c r="J537" s="34"/>
      <c r="K537" s="34"/>
      <c r="L537" s="34"/>
      <c r="M537" s="35"/>
      <c r="N537" s="35"/>
      <c r="O537" s="34"/>
      <c r="P537" s="34"/>
      <c r="Q537" s="34"/>
      <c r="R537" s="34"/>
      <c r="S537" s="34"/>
      <c r="T537" s="109"/>
      <c r="U537" s="123"/>
      <c r="V537" s="106"/>
      <c r="W537" s="106"/>
      <c r="X537" s="182"/>
      <c r="Y537" s="119"/>
    </row>
    <row r="538" spans="1:25" ht="12.75">
      <c r="A538" s="107" t="s">
        <v>1121</v>
      </c>
      <c r="B538" s="125"/>
      <c r="C538" s="209"/>
      <c r="D538" s="106"/>
      <c r="E538" s="108"/>
      <c r="F538" s="106"/>
      <c r="G538" s="34"/>
      <c r="H538" s="106"/>
      <c r="I538" s="106"/>
      <c r="J538" s="34"/>
      <c r="K538" s="34"/>
      <c r="L538" s="34"/>
      <c r="M538" s="35"/>
      <c r="N538" s="35"/>
      <c r="O538" s="34"/>
      <c r="P538" s="34"/>
      <c r="Q538" s="34"/>
      <c r="R538" s="34"/>
      <c r="S538" s="34"/>
      <c r="T538" s="109"/>
      <c r="U538" s="123"/>
      <c r="V538" s="106"/>
      <c r="W538" s="106"/>
      <c r="X538" s="182"/>
      <c r="Y538" s="119"/>
    </row>
    <row r="539" spans="1:25" ht="12.75">
      <c r="A539" s="107" t="s">
        <v>1122</v>
      </c>
      <c r="B539" s="125"/>
      <c r="C539" s="209"/>
      <c r="D539" s="106"/>
      <c r="E539" s="108"/>
      <c r="F539" s="106"/>
      <c r="G539" s="34"/>
      <c r="H539" s="106"/>
      <c r="I539" s="106"/>
      <c r="J539" s="34"/>
      <c r="K539" s="34"/>
      <c r="L539" s="34"/>
      <c r="M539" s="35"/>
      <c r="N539" s="35"/>
      <c r="O539" s="34"/>
      <c r="P539" s="34"/>
      <c r="Q539" s="34"/>
      <c r="R539" s="34"/>
      <c r="S539" s="34"/>
      <c r="T539" s="109"/>
      <c r="U539" s="123"/>
      <c r="V539" s="106"/>
      <c r="W539" s="106"/>
      <c r="X539" s="182"/>
      <c r="Y539" s="119"/>
    </row>
    <row r="540" spans="1:25" ht="12.75">
      <c r="A540" s="107" t="s">
        <v>1123</v>
      </c>
      <c r="B540" s="125"/>
      <c r="C540" s="209"/>
      <c r="D540" s="106"/>
      <c r="E540" s="108"/>
      <c r="F540" s="106"/>
      <c r="G540" s="34"/>
      <c r="H540" s="106"/>
      <c r="I540" s="106"/>
      <c r="J540" s="34"/>
      <c r="K540" s="34"/>
      <c r="L540" s="34"/>
      <c r="M540" s="35"/>
      <c r="N540" s="35"/>
      <c r="O540" s="34"/>
      <c r="P540" s="34"/>
      <c r="Q540" s="34"/>
      <c r="R540" s="34"/>
      <c r="S540" s="34"/>
      <c r="T540" s="109"/>
      <c r="U540" s="123"/>
      <c r="V540" s="106"/>
      <c r="W540" s="106"/>
      <c r="X540" s="182"/>
      <c r="Y540" s="119"/>
    </row>
    <row r="541" spans="1:25" ht="12.75">
      <c r="A541" s="107" t="s">
        <v>1124</v>
      </c>
      <c r="B541" s="125"/>
      <c r="C541" s="209"/>
      <c r="D541" s="106"/>
      <c r="E541" s="108"/>
      <c r="F541" s="106"/>
      <c r="G541" s="34"/>
      <c r="H541" s="106"/>
      <c r="I541" s="106"/>
      <c r="J541" s="34"/>
      <c r="K541" s="34"/>
      <c r="L541" s="34"/>
      <c r="M541" s="35"/>
      <c r="N541" s="35"/>
      <c r="O541" s="34"/>
      <c r="P541" s="34"/>
      <c r="Q541" s="34"/>
      <c r="R541" s="34"/>
      <c r="S541" s="34"/>
      <c r="T541" s="109"/>
      <c r="U541" s="123"/>
      <c r="V541" s="106"/>
      <c r="W541" s="106"/>
      <c r="X541" s="182"/>
      <c r="Y541" s="119"/>
    </row>
    <row r="542" spans="1:25" ht="12.75">
      <c r="A542" s="107" t="s">
        <v>1125</v>
      </c>
      <c r="B542" s="125"/>
      <c r="C542" s="209"/>
      <c r="D542" s="106"/>
      <c r="E542" s="108"/>
      <c r="F542" s="106"/>
      <c r="G542" s="34"/>
      <c r="H542" s="106"/>
      <c r="I542" s="106"/>
      <c r="J542" s="34"/>
      <c r="K542" s="34"/>
      <c r="L542" s="34"/>
      <c r="M542" s="35"/>
      <c r="N542" s="35"/>
      <c r="O542" s="34"/>
      <c r="P542" s="34"/>
      <c r="Q542" s="34"/>
      <c r="R542" s="34"/>
      <c r="S542" s="34"/>
      <c r="T542" s="109"/>
      <c r="U542" s="123"/>
      <c r="V542" s="106"/>
      <c r="W542" s="106"/>
      <c r="X542" s="182"/>
      <c r="Y542" s="119"/>
    </row>
    <row r="543" spans="1:25" ht="12.75">
      <c r="A543" s="107" t="s">
        <v>1126</v>
      </c>
      <c r="B543" s="125"/>
      <c r="C543" s="209"/>
      <c r="D543" s="106"/>
      <c r="E543" s="108"/>
      <c r="F543" s="106"/>
      <c r="G543" s="34"/>
      <c r="H543" s="106"/>
      <c r="I543" s="106"/>
      <c r="J543" s="34"/>
      <c r="K543" s="34"/>
      <c r="L543" s="34"/>
      <c r="M543" s="35"/>
      <c r="N543" s="35"/>
      <c r="O543" s="34"/>
      <c r="P543" s="34"/>
      <c r="Q543" s="34"/>
      <c r="R543" s="34"/>
      <c r="S543" s="34"/>
      <c r="T543" s="109"/>
      <c r="U543" s="123"/>
      <c r="V543" s="106"/>
      <c r="W543" s="106"/>
      <c r="X543" s="182"/>
      <c r="Y543" s="119"/>
    </row>
    <row r="544" spans="1:25" ht="12.75">
      <c r="A544" s="107" t="s">
        <v>1127</v>
      </c>
      <c r="B544" s="125"/>
      <c r="C544" s="209"/>
      <c r="D544" s="106"/>
      <c r="E544" s="108"/>
      <c r="F544" s="106"/>
      <c r="G544" s="34"/>
      <c r="H544" s="106"/>
      <c r="I544" s="106"/>
      <c r="J544" s="34"/>
      <c r="K544" s="34"/>
      <c r="L544" s="34"/>
      <c r="M544" s="35"/>
      <c r="N544" s="35"/>
      <c r="O544" s="34"/>
      <c r="P544" s="34"/>
      <c r="Q544" s="34"/>
      <c r="R544" s="34"/>
      <c r="S544" s="34"/>
      <c r="T544" s="109"/>
      <c r="U544" s="123"/>
      <c r="V544" s="106"/>
      <c r="W544" s="106"/>
      <c r="X544" s="182"/>
      <c r="Y544" s="119"/>
    </row>
    <row r="545" spans="1:25" ht="12.75">
      <c r="A545" s="107" t="s">
        <v>1128</v>
      </c>
      <c r="B545" s="125"/>
      <c r="C545" s="209"/>
      <c r="D545" s="106"/>
      <c r="E545" s="108"/>
      <c r="F545" s="106"/>
      <c r="G545" s="34"/>
      <c r="H545" s="106"/>
      <c r="I545" s="106"/>
      <c r="J545" s="34"/>
      <c r="K545" s="34"/>
      <c r="L545" s="34"/>
      <c r="M545" s="35"/>
      <c r="N545" s="35"/>
      <c r="O545" s="34"/>
      <c r="P545" s="34"/>
      <c r="Q545" s="34"/>
      <c r="R545" s="34"/>
      <c r="S545" s="34"/>
      <c r="T545" s="109"/>
      <c r="U545" s="123"/>
      <c r="V545" s="106"/>
      <c r="W545" s="106"/>
      <c r="X545" s="182"/>
      <c r="Y545" s="119"/>
    </row>
    <row r="546" spans="1:25" ht="12.75">
      <c r="A546" s="107" t="s">
        <v>1129</v>
      </c>
      <c r="B546" s="125"/>
      <c r="C546" s="209"/>
      <c r="D546" s="106"/>
      <c r="E546" s="108"/>
      <c r="F546" s="106"/>
      <c r="G546" s="34"/>
      <c r="H546" s="106"/>
      <c r="I546" s="106"/>
      <c r="J546" s="34"/>
      <c r="K546" s="34"/>
      <c r="L546" s="34"/>
      <c r="M546" s="35"/>
      <c r="N546" s="35"/>
      <c r="O546" s="34"/>
      <c r="P546" s="34"/>
      <c r="Q546" s="34"/>
      <c r="R546" s="34"/>
      <c r="S546" s="34"/>
      <c r="T546" s="109"/>
      <c r="U546" s="123"/>
      <c r="V546" s="106"/>
      <c r="W546" s="106"/>
      <c r="X546" s="182"/>
      <c r="Y546" s="119"/>
    </row>
    <row r="547" spans="1:25" ht="12.75">
      <c r="A547" s="107" t="s">
        <v>1130</v>
      </c>
      <c r="B547" s="125"/>
      <c r="C547" s="209"/>
      <c r="D547" s="106"/>
      <c r="E547" s="108"/>
      <c r="F547" s="106"/>
      <c r="G547" s="34"/>
      <c r="H547" s="106"/>
      <c r="I547" s="106"/>
      <c r="J547" s="34"/>
      <c r="K547" s="34"/>
      <c r="L547" s="34"/>
      <c r="M547" s="35"/>
      <c r="N547" s="35"/>
      <c r="O547" s="34"/>
      <c r="P547" s="34"/>
      <c r="Q547" s="34"/>
      <c r="R547" s="34"/>
      <c r="S547" s="34"/>
      <c r="T547" s="109"/>
      <c r="U547" s="123"/>
      <c r="V547" s="106"/>
      <c r="W547" s="106"/>
      <c r="X547" s="182"/>
      <c r="Y547" s="119"/>
    </row>
    <row r="548" spans="1:25" ht="12.75">
      <c r="A548" s="107" t="s">
        <v>1131</v>
      </c>
      <c r="B548" s="125"/>
      <c r="C548" s="209"/>
      <c r="D548" s="106"/>
      <c r="E548" s="108"/>
      <c r="F548" s="106"/>
      <c r="G548" s="34"/>
      <c r="H548" s="106"/>
      <c r="I548" s="106"/>
      <c r="J548" s="34"/>
      <c r="K548" s="34"/>
      <c r="L548" s="34"/>
      <c r="M548" s="35"/>
      <c r="N548" s="35"/>
      <c r="O548" s="34"/>
      <c r="P548" s="34"/>
      <c r="Q548" s="34"/>
      <c r="R548" s="34"/>
      <c r="S548" s="34"/>
      <c r="T548" s="109"/>
      <c r="U548" s="123"/>
      <c r="V548" s="106"/>
      <c r="W548" s="106"/>
      <c r="X548" s="182"/>
      <c r="Y548" s="119"/>
    </row>
    <row r="549" spans="1:25" ht="12.75">
      <c r="A549" s="107" t="s">
        <v>1132</v>
      </c>
      <c r="B549" s="125"/>
      <c r="C549" s="209"/>
      <c r="D549" s="106"/>
      <c r="E549" s="108"/>
      <c r="F549" s="106"/>
      <c r="G549" s="34"/>
      <c r="H549" s="106"/>
      <c r="I549" s="106"/>
      <c r="J549" s="34"/>
      <c r="K549" s="34"/>
      <c r="L549" s="34"/>
      <c r="M549" s="35"/>
      <c r="N549" s="35"/>
      <c r="O549" s="34"/>
      <c r="P549" s="34"/>
      <c r="Q549" s="34"/>
      <c r="R549" s="34"/>
      <c r="S549" s="34"/>
      <c r="T549" s="109"/>
      <c r="U549" s="123"/>
      <c r="V549" s="106"/>
      <c r="W549" s="106"/>
      <c r="X549" s="182"/>
      <c r="Y549" s="119"/>
    </row>
    <row r="550" spans="1:25" ht="12.75">
      <c r="A550" s="107" t="s">
        <v>1133</v>
      </c>
      <c r="B550" s="125"/>
      <c r="C550" s="209"/>
      <c r="D550" s="106"/>
      <c r="E550" s="108"/>
      <c r="F550" s="106"/>
      <c r="G550" s="34"/>
      <c r="H550" s="106"/>
      <c r="I550" s="106"/>
      <c r="J550" s="34"/>
      <c r="K550" s="34"/>
      <c r="L550" s="34"/>
      <c r="M550" s="35"/>
      <c r="N550" s="35"/>
      <c r="O550" s="34"/>
      <c r="P550" s="34"/>
      <c r="Q550" s="34"/>
      <c r="R550" s="34"/>
      <c r="S550" s="34"/>
      <c r="T550" s="109"/>
      <c r="U550" s="123"/>
      <c r="V550" s="106"/>
      <c r="W550" s="106"/>
      <c r="X550" s="182"/>
      <c r="Y550" s="119"/>
    </row>
    <row r="551" spans="1:25" ht="12.75">
      <c r="A551" s="107" t="s">
        <v>1134</v>
      </c>
      <c r="B551" s="125"/>
      <c r="C551" s="209"/>
      <c r="D551" s="106"/>
      <c r="E551" s="108"/>
      <c r="F551" s="106"/>
      <c r="G551" s="34"/>
      <c r="H551" s="106"/>
      <c r="I551" s="106"/>
      <c r="J551" s="34"/>
      <c r="K551" s="34"/>
      <c r="L551" s="34"/>
      <c r="M551" s="35"/>
      <c r="N551" s="35"/>
      <c r="O551" s="34"/>
      <c r="P551" s="34"/>
      <c r="Q551" s="34"/>
      <c r="R551" s="34"/>
      <c r="S551" s="34"/>
      <c r="T551" s="109"/>
      <c r="U551" s="123"/>
      <c r="V551" s="106"/>
      <c r="W551" s="106"/>
      <c r="X551" s="182"/>
      <c r="Y551" s="119"/>
    </row>
    <row r="552" spans="1:25" ht="12.75">
      <c r="A552" s="107" t="s">
        <v>1135</v>
      </c>
      <c r="B552" s="125"/>
      <c r="C552" s="209"/>
      <c r="D552" s="106"/>
      <c r="E552" s="108"/>
      <c r="F552" s="106"/>
      <c r="G552" s="34"/>
      <c r="H552" s="106"/>
      <c r="I552" s="106"/>
      <c r="J552" s="34"/>
      <c r="K552" s="34"/>
      <c r="L552" s="34"/>
      <c r="M552" s="35"/>
      <c r="N552" s="35"/>
      <c r="O552" s="34"/>
      <c r="P552" s="34"/>
      <c r="Q552" s="34"/>
      <c r="R552" s="34"/>
      <c r="S552" s="34"/>
      <c r="T552" s="109"/>
      <c r="U552" s="123"/>
      <c r="V552" s="106"/>
      <c r="W552" s="106"/>
      <c r="X552" s="182"/>
      <c r="Y552" s="119"/>
    </row>
    <row r="553" spans="1:25" ht="12.75">
      <c r="A553" s="107" t="s">
        <v>1136</v>
      </c>
      <c r="B553" s="125"/>
      <c r="C553" s="209"/>
      <c r="D553" s="106"/>
      <c r="E553" s="108"/>
      <c r="F553" s="106"/>
      <c r="G553" s="34"/>
      <c r="H553" s="106"/>
      <c r="I553" s="106"/>
      <c r="J553" s="34"/>
      <c r="K553" s="34"/>
      <c r="L553" s="34"/>
      <c r="M553" s="35"/>
      <c r="N553" s="35"/>
      <c r="O553" s="34"/>
      <c r="P553" s="34"/>
      <c r="Q553" s="34"/>
      <c r="R553" s="34"/>
      <c r="S553" s="34"/>
      <c r="T553" s="109"/>
      <c r="U553" s="123"/>
      <c r="V553" s="106"/>
      <c r="W553" s="106"/>
      <c r="X553" s="182"/>
      <c r="Y553" s="119"/>
    </row>
    <row r="554" spans="1:25" ht="12.75">
      <c r="A554" s="107" t="s">
        <v>1137</v>
      </c>
      <c r="B554" s="125"/>
      <c r="C554" s="209"/>
      <c r="D554" s="106"/>
      <c r="E554" s="108"/>
      <c r="F554" s="106"/>
      <c r="G554" s="34"/>
      <c r="H554" s="106"/>
      <c r="I554" s="106"/>
      <c r="J554" s="34"/>
      <c r="K554" s="34"/>
      <c r="L554" s="34"/>
      <c r="M554" s="35"/>
      <c r="N554" s="35"/>
      <c r="O554" s="34"/>
      <c r="P554" s="34"/>
      <c r="Q554" s="34"/>
      <c r="R554" s="34"/>
      <c r="S554" s="34"/>
      <c r="T554" s="109"/>
      <c r="U554" s="123"/>
      <c r="V554" s="106"/>
      <c r="W554" s="106"/>
      <c r="X554" s="182"/>
      <c r="Y554" s="119"/>
    </row>
    <row r="555" spans="1:25" ht="12.75">
      <c r="A555" s="107" t="s">
        <v>1138</v>
      </c>
      <c r="B555" s="125"/>
      <c r="C555" s="209"/>
      <c r="D555" s="106"/>
      <c r="E555" s="108"/>
      <c r="F555" s="106"/>
      <c r="G555" s="34"/>
      <c r="H555" s="106"/>
      <c r="I555" s="106"/>
      <c r="J555" s="34"/>
      <c r="K555" s="34"/>
      <c r="L555" s="34"/>
      <c r="M555" s="35"/>
      <c r="N555" s="35"/>
      <c r="O555" s="34"/>
      <c r="P555" s="34"/>
      <c r="Q555" s="34"/>
      <c r="R555" s="34"/>
      <c r="S555" s="34"/>
      <c r="T555" s="109"/>
      <c r="U555" s="123"/>
      <c r="V555" s="106"/>
      <c r="W555" s="106"/>
      <c r="X555" s="182"/>
      <c r="Y555" s="119"/>
    </row>
    <row r="556" spans="1:25" ht="12.75">
      <c r="A556" s="107" t="s">
        <v>1139</v>
      </c>
      <c r="B556" s="125"/>
      <c r="C556" s="209"/>
      <c r="D556" s="106"/>
      <c r="E556" s="108"/>
      <c r="F556" s="106"/>
      <c r="G556" s="34"/>
      <c r="H556" s="106"/>
      <c r="I556" s="106"/>
      <c r="J556" s="34"/>
      <c r="K556" s="34"/>
      <c r="L556" s="34"/>
      <c r="M556" s="35"/>
      <c r="N556" s="35"/>
      <c r="O556" s="34"/>
      <c r="P556" s="34"/>
      <c r="Q556" s="34"/>
      <c r="R556" s="34"/>
      <c r="S556" s="34"/>
      <c r="T556" s="109"/>
      <c r="U556" s="123"/>
      <c r="V556" s="106"/>
      <c r="W556" s="106"/>
      <c r="X556" s="182"/>
      <c r="Y556" s="119"/>
    </row>
    <row r="557" spans="1:25" ht="12.75">
      <c r="A557" s="107" t="s">
        <v>1140</v>
      </c>
      <c r="B557" s="125"/>
      <c r="C557" s="209"/>
      <c r="D557" s="106"/>
      <c r="E557" s="108"/>
      <c r="F557" s="106"/>
      <c r="G557" s="34"/>
      <c r="H557" s="106"/>
      <c r="I557" s="106"/>
      <c r="J557" s="34"/>
      <c r="K557" s="34"/>
      <c r="L557" s="34"/>
      <c r="M557" s="35"/>
      <c r="N557" s="35"/>
      <c r="O557" s="34"/>
      <c r="P557" s="34"/>
      <c r="Q557" s="34"/>
      <c r="R557" s="34"/>
      <c r="S557" s="34"/>
      <c r="T557" s="109"/>
      <c r="U557" s="123"/>
      <c r="V557" s="106"/>
      <c r="W557" s="106"/>
      <c r="X557" s="182"/>
      <c r="Y557" s="119"/>
    </row>
    <row r="558" spans="1:25" ht="12.75">
      <c r="A558" s="107" t="s">
        <v>1141</v>
      </c>
      <c r="B558" s="125"/>
      <c r="C558" s="209"/>
      <c r="D558" s="106"/>
      <c r="E558" s="108"/>
      <c r="F558" s="106"/>
      <c r="G558" s="34"/>
      <c r="H558" s="106"/>
      <c r="I558" s="106"/>
      <c r="J558" s="34"/>
      <c r="K558" s="34"/>
      <c r="L558" s="34"/>
      <c r="M558" s="35"/>
      <c r="N558" s="35"/>
      <c r="O558" s="34"/>
      <c r="P558" s="34"/>
      <c r="Q558" s="34"/>
      <c r="R558" s="34"/>
      <c r="S558" s="34"/>
      <c r="T558" s="109"/>
      <c r="U558" s="123"/>
      <c r="V558" s="106"/>
      <c r="W558" s="106"/>
      <c r="X558" s="182"/>
      <c r="Y558" s="119"/>
    </row>
    <row r="559" spans="1:25" ht="12.75">
      <c r="A559" s="107" t="s">
        <v>1142</v>
      </c>
      <c r="B559" s="125"/>
      <c r="C559" s="209"/>
      <c r="D559" s="106"/>
      <c r="E559" s="108"/>
      <c r="F559" s="106"/>
      <c r="G559" s="34"/>
      <c r="H559" s="106"/>
      <c r="I559" s="106"/>
      <c r="J559" s="34"/>
      <c r="K559" s="34"/>
      <c r="L559" s="34"/>
      <c r="M559" s="35"/>
      <c r="N559" s="35"/>
      <c r="O559" s="34"/>
      <c r="P559" s="34"/>
      <c r="Q559" s="34"/>
      <c r="R559" s="34"/>
      <c r="S559" s="34"/>
      <c r="T559" s="109"/>
      <c r="U559" s="123"/>
      <c r="V559" s="106"/>
      <c r="W559" s="106"/>
      <c r="X559" s="182"/>
      <c r="Y559" s="119"/>
    </row>
    <row r="560" spans="1:25" ht="12.75">
      <c r="A560" s="107" t="s">
        <v>1143</v>
      </c>
      <c r="B560" s="125"/>
      <c r="C560" s="209"/>
      <c r="D560" s="106"/>
      <c r="E560" s="108"/>
      <c r="F560" s="106"/>
      <c r="G560" s="34"/>
      <c r="H560" s="106"/>
      <c r="I560" s="106"/>
      <c r="J560" s="34"/>
      <c r="K560" s="34"/>
      <c r="L560" s="34"/>
      <c r="M560" s="35"/>
      <c r="N560" s="35"/>
      <c r="O560" s="34"/>
      <c r="P560" s="34"/>
      <c r="Q560" s="34"/>
      <c r="R560" s="34"/>
      <c r="S560" s="34"/>
      <c r="T560" s="109"/>
      <c r="U560" s="123"/>
      <c r="V560" s="106"/>
      <c r="W560" s="106"/>
      <c r="X560" s="182"/>
      <c r="Y560" s="119"/>
    </row>
    <row r="561" spans="1:25" ht="12.75">
      <c r="A561" s="107" t="s">
        <v>1144</v>
      </c>
      <c r="B561" s="125"/>
      <c r="C561" s="209"/>
      <c r="D561" s="106"/>
      <c r="E561" s="108"/>
      <c r="F561" s="106"/>
      <c r="G561" s="34"/>
      <c r="H561" s="106"/>
      <c r="I561" s="106"/>
      <c r="J561" s="34"/>
      <c r="K561" s="34"/>
      <c r="L561" s="34"/>
      <c r="M561" s="35"/>
      <c r="N561" s="35"/>
      <c r="O561" s="34"/>
      <c r="P561" s="34"/>
      <c r="Q561" s="34"/>
      <c r="R561" s="34"/>
      <c r="S561" s="34"/>
      <c r="T561" s="109"/>
      <c r="U561" s="123"/>
      <c r="V561" s="106"/>
      <c r="W561" s="106"/>
      <c r="X561" s="182"/>
      <c r="Y561" s="119"/>
    </row>
    <row r="562" spans="1:25" ht="12.75">
      <c r="A562" s="107" t="s">
        <v>1145</v>
      </c>
      <c r="B562" s="125"/>
      <c r="C562" s="209"/>
      <c r="D562" s="106"/>
      <c r="E562" s="108"/>
      <c r="F562" s="106"/>
      <c r="G562" s="34"/>
      <c r="H562" s="106"/>
      <c r="I562" s="106"/>
      <c r="J562" s="34"/>
      <c r="K562" s="34"/>
      <c r="L562" s="34"/>
      <c r="M562" s="35"/>
      <c r="N562" s="35"/>
      <c r="O562" s="34"/>
      <c r="P562" s="34"/>
      <c r="Q562" s="34"/>
      <c r="R562" s="34"/>
      <c r="S562" s="34"/>
      <c r="T562" s="109"/>
      <c r="U562" s="123"/>
      <c r="V562" s="106"/>
      <c r="W562" s="106"/>
      <c r="X562" s="182"/>
      <c r="Y562" s="119"/>
    </row>
    <row r="563" spans="1:25" ht="12.75">
      <c r="A563" s="107" t="s">
        <v>1146</v>
      </c>
      <c r="B563" s="125"/>
      <c r="C563" s="209"/>
      <c r="D563" s="106"/>
      <c r="E563" s="108"/>
      <c r="F563" s="106"/>
      <c r="G563" s="34"/>
      <c r="H563" s="106"/>
      <c r="I563" s="106"/>
      <c r="J563" s="34"/>
      <c r="K563" s="34"/>
      <c r="L563" s="34"/>
      <c r="M563" s="35"/>
      <c r="N563" s="35"/>
      <c r="O563" s="34"/>
      <c r="P563" s="34"/>
      <c r="Q563" s="34"/>
      <c r="R563" s="34"/>
      <c r="S563" s="34"/>
      <c r="T563" s="109"/>
      <c r="U563" s="123"/>
      <c r="V563" s="106"/>
      <c r="W563" s="106"/>
      <c r="X563" s="182"/>
      <c r="Y563" s="119"/>
    </row>
    <row r="564" spans="1:25" ht="12.75">
      <c r="A564" s="107" t="s">
        <v>1147</v>
      </c>
      <c r="B564" s="125"/>
      <c r="C564" s="209"/>
      <c r="D564" s="106"/>
      <c r="E564" s="108"/>
      <c r="F564" s="106"/>
      <c r="G564" s="34"/>
      <c r="H564" s="106"/>
      <c r="I564" s="106"/>
      <c r="J564" s="34"/>
      <c r="K564" s="34"/>
      <c r="L564" s="34"/>
      <c r="M564" s="35"/>
      <c r="N564" s="35"/>
      <c r="O564" s="34"/>
      <c r="P564" s="34"/>
      <c r="Q564" s="34"/>
      <c r="R564" s="34"/>
      <c r="S564" s="34"/>
      <c r="T564" s="109"/>
      <c r="U564" s="123"/>
      <c r="V564" s="106"/>
      <c r="W564" s="106"/>
      <c r="X564" s="182"/>
      <c r="Y564" s="119"/>
    </row>
    <row r="565" spans="1:25" ht="12.75">
      <c r="A565" s="107" t="s">
        <v>1148</v>
      </c>
      <c r="B565" s="125"/>
      <c r="C565" s="209"/>
      <c r="D565" s="106"/>
      <c r="E565" s="108"/>
      <c r="F565" s="106"/>
      <c r="G565" s="34"/>
      <c r="H565" s="106"/>
      <c r="I565" s="106"/>
      <c r="J565" s="34"/>
      <c r="K565" s="34"/>
      <c r="L565" s="34"/>
      <c r="M565" s="35"/>
      <c r="N565" s="35"/>
      <c r="O565" s="34"/>
      <c r="P565" s="34"/>
      <c r="Q565" s="34"/>
      <c r="R565" s="34"/>
      <c r="S565" s="34"/>
      <c r="T565" s="109"/>
      <c r="U565" s="123"/>
      <c r="V565" s="106"/>
      <c r="W565" s="106"/>
      <c r="X565" s="182"/>
      <c r="Y565" s="119"/>
    </row>
    <row r="566" spans="1:25" ht="12.75">
      <c r="A566" s="107" t="s">
        <v>1149</v>
      </c>
      <c r="B566" s="125"/>
      <c r="C566" s="209"/>
      <c r="D566" s="106"/>
      <c r="E566" s="108"/>
      <c r="F566" s="106"/>
      <c r="G566" s="34"/>
      <c r="H566" s="106"/>
      <c r="I566" s="106"/>
      <c r="J566" s="34"/>
      <c r="K566" s="34"/>
      <c r="L566" s="34"/>
      <c r="M566" s="35"/>
      <c r="N566" s="35"/>
      <c r="O566" s="34"/>
      <c r="P566" s="34"/>
      <c r="Q566" s="34"/>
      <c r="R566" s="34"/>
      <c r="S566" s="34"/>
      <c r="T566" s="109"/>
      <c r="U566" s="123"/>
      <c r="V566" s="106"/>
      <c r="W566" s="106"/>
      <c r="X566" s="182"/>
      <c r="Y566" s="119"/>
    </row>
    <row r="567" spans="1:25" ht="12.75">
      <c r="A567" s="107" t="s">
        <v>1150</v>
      </c>
      <c r="B567" s="125"/>
      <c r="C567" s="209"/>
      <c r="D567" s="106"/>
      <c r="E567" s="108"/>
      <c r="F567" s="106"/>
      <c r="G567" s="34"/>
      <c r="H567" s="106"/>
      <c r="I567" s="106"/>
      <c r="J567" s="34"/>
      <c r="K567" s="34"/>
      <c r="L567" s="34"/>
      <c r="M567" s="35"/>
      <c r="N567" s="35"/>
      <c r="O567" s="34"/>
      <c r="P567" s="34"/>
      <c r="Q567" s="34"/>
      <c r="R567" s="34"/>
      <c r="S567" s="34"/>
      <c r="T567" s="109"/>
      <c r="U567" s="123"/>
      <c r="V567" s="106"/>
      <c r="W567" s="106"/>
      <c r="X567" s="182"/>
      <c r="Y567" s="119"/>
    </row>
    <row r="568" spans="1:25" ht="12.75">
      <c r="A568" s="107" t="s">
        <v>1151</v>
      </c>
      <c r="B568" s="125"/>
      <c r="C568" s="209"/>
      <c r="D568" s="106"/>
      <c r="E568" s="108"/>
      <c r="F568" s="106"/>
      <c r="G568" s="34"/>
      <c r="H568" s="106"/>
      <c r="I568" s="106"/>
      <c r="J568" s="34"/>
      <c r="K568" s="34"/>
      <c r="L568" s="34"/>
      <c r="M568" s="35"/>
      <c r="N568" s="35"/>
      <c r="O568" s="34"/>
      <c r="P568" s="34"/>
      <c r="Q568" s="34"/>
      <c r="R568" s="34"/>
      <c r="S568" s="34"/>
      <c r="T568" s="109"/>
      <c r="U568" s="123"/>
      <c r="V568" s="106"/>
      <c r="W568" s="106"/>
      <c r="X568" s="182"/>
      <c r="Y568" s="119"/>
    </row>
    <row r="569" spans="1:25" ht="12.75">
      <c r="A569" s="107" t="s">
        <v>1152</v>
      </c>
      <c r="B569" s="125"/>
      <c r="C569" s="209"/>
      <c r="D569" s="106"/>
      <c r="E569" s="108"/>
      <c r="F569" s="106"/>
      <c r="G569" s="34"/>
      <c r="H569" s="106"/>
      <c r="I569" s="106"/>
      <c r="J569" s="34"/>
      <c r="K569" s="34"/>
      <c r="L569" s="34"/>
      <c r="M569" s="35"/>
      <c r="N569" s="35"/>
      <c r="O569" s="34"/>
      <c r="P569" s="34"/>
      <c r="Q569" s="34"/>
      <c r="R569" s="34"/>
      <c r="S569" s="34"/>
      <c r="T569" s="109"/>
      <c r="U569" s="123"/>
      <c r="V569" s="106"/>
      <c r="W569" s="106"/>
      <c r="X569" s="182"/>
      <c r="Y569" s="119"/>
    </row>
    <row r="570" spans="1:25" ht="12.75">
      <c r="A570" s="107" t="s">
        <v>1153</v>
      </c>
      <c r="B570" s="125"/>
      <c r="C570" s="209"/>
      <c r="D570" s="106"/>
      <c r="E570" s="108"/>
      <c r="F570" s="106"/>
      <c r="G570" s="34"/>
      <c r="H570" s="106"/>
      <c r="I570" s="106"/>
      <c r="J570" s="34"/>
      <c r="K570" s="34"/>
      <c r="L570" s="34"/>
      <c r="M570" s="35"/>
      <c r="N570" s="35"/>
      <c r="O570" s="34"/>
      <c r="P570" s="34"/>
      <c r="Q570" s="34"/>
      <c r="R570" s="34"/>
      <c r="S570" s="34"/>
      <c r="T570" s="109"/>
      <c r="U570" s="123"/>
      <c r="V570" s="106"/>
      <c r="W570" s="106"/>
      <c r="X570" s="182"/>
      <c r="Y570" s="119"/>
    </row>
    <row r="571" spans="1:25" ht="12.75">
      <c r="A571" s="107" t="s">
        <v>1154</v>
      </c>
      <c r="B571" s="125"/>
      <c r="C571" s="209"/>
      <c r="D571" s="106"/>
      <c r="E571" s="108"/>
      <c r="F571" s="106"/>
      <c r="G571" s="34"/>
      <c r="H571" s="106"/>
      <c r="I571" s="106"/>
      <c r="J571" s="34"/>
      <c r="K571" s="34"/>
      <c r="L571" s="34"/>
      <c r="M571" s="35"/>
      <c r="N571" s="35"/>
      <c r="O571" s="34"/>
      <c r="P571" s="34"/>
      <c r="Q571" s="34"/>
      <c r="R571" s="34"/>
      <c r="S571" s="34"/>
      <c r="T571" s="109"/>
      <c r="U571" s="123"/>
      <c r="V571" s="106"/>
      <c r="W571" s="106"/>
      <c r="X571" s="182"/>
      <c r="Y571" s="119"/>
    </row>
    <row r="572" spans="1:25" ht="12.75">
      <c r="A572" s="107" t="s">
        <v>1155</v>
      </c>
      <c r="B572" s="125"/>
      <c r="C572" s="209"/>
      <c r="D572" s="106"/>
      <c r="E572" s="108"/>
      <c r="F572" s="106"/>
      <c r="G572" s="34"/>
      <c r="H572" s="106"/>
      <c r="I572" s="106"/>
      <c r="J572" s="34"/>
      <c r="K572" s="34"/>
      <c r="L572" s="34"/>
      <c r="M572" s="35"/>
      <c r="N572" s="35"/>
      <c r="O572" s="34"/>
      <c r="P572" s="34"/>
      <c r="Q572" s="34"/>
      <c r="R572" s="34"/>
      <c r="S572" s="34"/>
      <c r="T572" s="109"/>
      <c r="U572" s="123"/>
      <c r="V572" s="106"/>
      <c r="W572" s="106"/>
      <c r="X572" s="182"/>
      <c r="Y572" s="119"/>
    </row>
    <row r="573" spans="1:25" ht="12.75">
      <c r="A573" s="107" t="s">
        <v>1156</v>
      </c>
      <c r="B573" s="125"/>
      <c r="C573" s="209"/>
      <c r="D573" s="106"/>
      <c r="E573" s="108"/>
      <c r="F573" s="106"/>
      <c r="G573" s="34"/>
      <c r="H573" s="106"/>
      <c r="I573" s="106"/>
      <c r="J573" s="34"/>
      <c r="K573" s="34"/>
      <c r="L573" s="34"/>
      <c r="M573" s="35"/>
      <c r="N573" s="35"/>
      <c r="O573" s="34"/>
      <c r="P573" s="34"/>
      <c r="Q573" s="34"/>
      <c r="R573" s="34"/>
      <c r="S573" s="34"/>
      <c r="T573" s="109"/>
      <c r="U573" s="123"/>
      <c r="V573" s="106"/>
      <c r="W573" s="106"/>
      <c r="X573" s="182"/>
      <c r="Y573" s="119"/>
    </row>
    <row r="574" spans="1:25" ht="12.75">
      <c r="A574" s="107" t="s">
        <v>1157</v>
      </c>
      <c r="B574" s="125"/>
      <c r="C574" s="209"/>
      <c r="D574" s="106"/>
      <c r="E574" s="108"/>
      <c r="F574" s="106"/>
      <c r="G574" s="34"/>
      <c r="H574" s="106"/>
      <c r="I574" s="106"/>
      <c r="J574" s="34"/>
      <c r="K574" s="34"/>
      <c r="L574" s="34"/>
      <c r="M574" s="35"/>
      <c r="N574" s="35"/>
      <c r="O574" s="34"/>
      <c r="P574" s="34"/>
      <c r="Q574" s="34"/>
      <c r="R574" s="34"/>
      <c r="S574" s="34"/>
      <c r="T574" s="109"/>
      <c r="U574" s="123"/>
      <c r="V574" s="106"/>
      <c r="W574" s="106"/>
      <c r="X574" s="182"/>
      <c r="Y574" s="119"/>
    </row>
    <row r="575" spans="1:25" ht="12.75">
      <c r="A575" s="107" t="s">
        <v>1158</v>
      </c>
      <c r="B575" s="125"/>
      <c r="C575" s="209"/>
      <c r="D575" s="106"/>
      <c r="E575" s="108"/>
      <c r="F575" s="106"/>
      <c r="G575" s="34"/>
      <c r="H575" s="106"/>
      <c r="I575" s="106"/>
      <c r="J575" s="34"/>
      <c r="K575" s="34"/>
      <c r="L575" s="34"/>
      <c r="M575" s="35"/>
      <c r="N575" s="35"/>
      <c r="O575" s="34"/>
      <c r="P575" s="34"/>
      <c r="Q575" s="34"/>
      <c r="R575" s="34"/>
      <c r="S575" s="34"/>
      <c r="T575" s="109"/>
      <c r="U575" s="123"/>
      <c r="V575" s="106"/>
      <c r="W575" s="106"/>
      <c r="X575" s="182"/>
      <c r="Y575" s="119"/>
    </row>
    <row r="576" spans="1:25" ht="12.75">
      <c r="A576" s="107" t="s">
        <v>1159</v>
      </c>
      <c r="B576" s="125"/>
      <c r="C576" s="209"/>
      <c r="D576" s="106"/>
      <c r="E576" s="108"/>
      <c r="F576" s="106"/>
      <c r="G576" s="34"/>
      <c r="H576" s="106"/>
      <c r="I576" s="106"/>
      <c r="J576" s="34"/>
      <c r="K576" s="34"/>
      <c r="L576" s="34"/>
      <c r="M576" s="35"/>
      <c r="N576" s="35"/>
      <c r="O576" s="34"/>
      <c r="P576" s="34"/>
      <c r="Q576" s="34"/>
      <c r="R576" s="34"/>
      <c r="S576" s="34"/>
      <c r="T576" s="109"/>
      <c r="U576" s="123"/>
      <c r="V576" s="106"/>
      <c r="W576" s="106"/>
      <c r="X576" s="182"/>
      <c r="Y576" s="119"/>
    </row>
    <row r="577" spans="1:25" ht="12.75">
      <c r="A577" s="107" t="s">
        <v>1160</v>
      </c>
      <c r="B577" s="125"/>
      <c r="C577" s="209"/>
      <c r="D577" s="106"/>
      <c r="E577" s="108"/>
      <c r="F577" s="106"/>
      <c r="G577" s="34"/>
      <c r="H577" s="106"/>
      <c r="I577" s="106"/>
      <c r="J577" s="34"/>
      <c r="K577" s="34"/>
      <c r="L577" s="34"/>
      <c r="M577" s="35"/>
      <c r="N577" s="35"/>
      <c r="O577" s="34"/>
      <c r="P577" s="34"/>
      <c r="Q577" s="34"/>
      <c r="R577" s="34"/>
      <c r="S577" s="34"/>
      <c r="T577" s="109"/>
      <c r="U577" s="123"/>
      <c r="V577" s="106"/>
      <c r="W577" s="106"/>
      <c r="X577" s="182"/>
      <c r="Y577" s="119"/>
    </row>
    <row r="578" spans="1:25" ht="12.75">
      <c r="A578" s="107" t="s">
        <v>1161</v>
      </c>
      <c r="B578" s="125"/>
      <c r="C578" s="209"/>
      <c r="D578" s="106"/>
      <c r="E578" s="108"/>
      <c r="F578" s="106"/>
      <c r="G578" s="34"/>
      <c r="H578" s="106"/>
      <c r="I578" s="106"/>
      <c r="J578" s="34"/>
      <c r="K578" s="34"/>
      <c r="L578" s="34"/>
      <c r="M578" s="35"/>
      <c r="N578" s="35"/>
      <c r="O578" s="34"/>
      <c r="P578" s="34"/>
      <c r="Q578" s="34"/>
      <c r="R578" s="34"/>
      <c r="S578" s="34"/>
      <c r="T578" s="109"/>
      <c r="U578" s="123"/>
      <c r="V578" s="106"/>
      <c r="W578" s="106"/>
      <c r="X578" s="182"/>
      <c r="Y578" s="119"/>
    </row>
    <row r="579" spans="1:25" ht="12.75">
      <c r="A579" s="107" t="s">
        <v>1162</v>
      </c>
      <c r="B579" s="125"/>
      <c r="C579" s="209"/>
      <c r="D579" s="106"/>
      <c r="E579" s="108"/>
      <c r="F579" s="106"/>
      <c r="G579" s="34"/>
      <c r="H579" s="106"/>
      <c r="I579" s="106"/>
      <c r="J579" s="34"/>
      <c r="K579" s="34"/>
      <c r="L579" s="34"/>
      <c r="M579" s="35"/>
      <c r="N579" s="35"/>
      <c r="O579" s="34"/>
      <c r="P579" s="34"/>
      <c r="Q579" s="34"/>
      <c r="R579" s="34"/>
      <c r="S579" s="34"/>
      <c r="T579" s="109"/>
      <c r="U579" s="123"/>
      <c r="V579" s="106"/>
      <c r="W579" s="106"/>
      <c r="X579" s="182"/>
      <c r="Y579" s="119"/>
    </row>
    <row r="580" spans="1:25" ht="12.75">
      <c r="A580" s="107" t="s">
        <v>1163</v>
      </c>
      <c r="B580" s="125"/>
      <c r="C580" s="209"/>
      <c r="D580" s="106"/>
      <c r="E580" s="108"/>
      <c r="F580" s="106"/>
      <c r="G580" s="34"/>
      <c r="H580" s="106"/>
      <c r="I580" s="106"/>
      <c r="J580" s="34"/>
      <c r="K580" s="34"/>
      <c r="L580" s="34"/>
      <c r="M580" s="35"/>
      <c r="N580" s="35"/>
      <c r="O580" s="34"/>
      <c r="P580" s="34"/>
      <c r="Q580" s="34"/>
      <c r="R580" s="34"/>
      <c r="S580" s="34"/>
      <c r="T580" s="109"/>
      <c r="U580" s="123"/>
      <c r="V580" s="106"/>
      <c r="W580" s="106"/>
      <c r="X580" s="182"/>
      <c r="Y580" s="119"/>
    </row>
    <row r="581" spans="1:25" ht="12.75">
      <c r="A581" s="107" t="s">
        <v>1164</v>
      </c>
      <c r="B581" s="125"/>
      <c r="C581" s="209"/>
      <c r="D581" s="106"/>
      <c r="E581" s="108"/>
      <c r="F581" s="106"/>
      <c r="G581" s="34"/>
      <c r="H581" s="106"/>
      <c r="I581" s="106"/>
      <c r="J581" s="34"/>
      <c r="K581" s="34"/>
      <c r="L581" s="34"/>
      <c r="M581" s="35"/>
      <c r="N581" s="35"/>
      <c r="O581" s="34"/>
      <c r="P581" s="34"/>
      <c r="Q581" s="34"/>
      <c r="R581" s="34"/>
      <c r="S581" s="34"/>
      <c r="T581" s="109"/>
      <c r="U581" s="123"/>
      <c r="V581" s="106"/>
      <c r="W581" s="106"/>
      <c r="X581" s="182"/>
      <c r="Y581" s="119"/>
    </row>
    <row r="582" spans="1:25" ht="12.75">
      <c r="A582" s="107" t="s">
        <v>1165</v>
      </c>
      <c r="B582" s="125"/>
      <c r="C582" s="209"/>
      <c r="D582" s="106"/>
      <c r="E582" s="108"/>
      <c r="F582" s="106"/>
      <c r="G582" s="34"/>
      <c r="H582" s="106"/>
      <c r="I582" s="106"/>
      <c r="J582" s="34"/>
      <c r="K582" s="34"/>
      <c r="L582" s="34"/>
      <c r="M582" s="35"/>
      <c r="N582" s="35"/>
      <c r="O582" s="34"/>
      <c r="P582" s="34"/>
      <c r="Q582" s="34"/>
      <c r="R582" s="34"/>
      <c r="S582" s="34"/>
      <c r="T582" s="109"/>
      <c r="U582" s="123"/>
      <c r="V582" s="106"/>
      <c r="W582" s="106"/>
      <c r="X582" s="182"/>
      <c r="Y582" s="119"/>
    </row>
    <row r="583" spans="1:25" ht="12.75">
      <c r="A583" s="107" t="s">
        <v>1166</v>
      </c>
      <c r="B583" s="125"/>
      <c r="C583" s="209"/>
      <c r="D583" s="106"/>
      <c r="E583" s="108"/>
      <c r="F583" s="106"/>
      <c r="G583" s="34"/>
      <c r="H583" s="106"/>
      <c r="I583" s="106"/>
      <c r="J583" s="34"/>
      <c r="K583" s="34"/>
      <c r="L583" s="34"/>
      <c r="M583" s="35"/>
      <c r="N583" s="35"/>
      <c r="O583" s="34"/>
      <c r="P583" s="34"/>
      <c r="Q583" s="34"/>
      <c r="R583" s="34"/>
      <c r="S583" s="34"/>
      <c r="T583" s="109"/>
      <c r="U583" s="123"/>
      <c r="V583" s="106"/>
      <c r="W583" s="106"/>
      <c r="X583" s="182"/>
      <c r="Y583" s="119"/>
    </row>
    <row r="584" spans="1:25" ht="12.75">
      <c r="A584" s="107" t="s">
        <v>1167</v>
      </c>
      <c r="B584" s="125"/>
      <c r="C584" s="209"/>
      <c r="D584" s="106"/>
      <c r="E584" s="108"/>
      <c r="F584" s="106"/>
      <c r="G584" s="34"/>
      <c r="H584" s="106"/>
      <c r="I584" s="106"/>
      <c r="J584" s="34"/>
      <c r="K584" s="34"/>
      <c r="L584" s="34"/>
      <c r="M584" s="35"/>
      <c r="N584" s="35"/>
      <c r="O584" s="34"/>
      <c r="P584" s="34"/>
      <c r="Q584" s="34"/>
      <c r="R584" s="34"/>
      <c r="S584" s="34"/>
      <c r="T584" s="109"/>
      <c r="U584" s="123"/>
      <c r="V584" s="106"/>
      <c r="W584" s="106"/>
      <c r="X584" s="182"/>
      <c r="Y584" s="119"/>
    </row>
    <row r="585" spans="1:25" ht="12.75">
      <c r="A585" s="107" t="s">
        <v>1168</v>
      </c>
      <c r="B585" s="125"/>
      <c r="C585" s="209"/>
      <c r="D585" s="106"/>
      <c r="E585" s="108"/>
      <c r="F585" s="106"/>
      <c r="G585" s="34"/>
      <c r="H585" s="106"/>
      <c r="I585" s="106"/>
      <c r="J585" s="34"/>
      <c r="K585" s="34"/>
      <c r="L585" s="34"/>
      <c r="M585" s="35"/>
      <c r="N585" s="35"/>
      <c r="O585" s="34"/>
      <c r="P585" s="34"/>
      <c r="Q585" s="34"/>
      <c r="R585" s="34"/>
      <c r="S585" s="34"/>
      <c r="T585" s="109"/>
      <c r="U585" s="123"/>
      <c r="V585" s="106"/>
      <c r="W585" s="106"/>
      <c r="X585" s="182"/>
      <c r="Y585" s="119"/>
    </row>
    <row r="586" spans="1:25" ht="12.75">
      <c r="A586" s="107" t="s">
        <v>1169</v>
      </c>
      <c r="B586" s="125"/>
      <c r="C586" s="209"/>
      <c r="D586" s="106"/>
      <c r="E586" s="108"/>
      <c r="F586" s="106"/>
      <c r="G586" s="34"/>
      <c r="H586" s="106"/>
      <c r="I586" s="106"/>
      <c r="J586" s="34"/>
      <c r="K586" s="34"/>
      <c r="L586" s="34"/>
      <c r="M586" s="35"/>
      <c r="N586" s="35"/>
      <c r="O586" s="34"/>
      <c r="P586" s="34"/>
      <c r="Q586" s="34"/>
      <c r="R586" s="34"/>
      <c r="S586" s="34"/>
      <c r="T586" s="109"/>
      <c r="U586" s="123"/>
      <c r="V586" s="106"/>
      <c r="W586" s="106"/>
      <c r="X586" s="182"/>
      <c r="Y586" s="119"/>
    </row>
    <row r="587" spans="1:25" ht="12.75">
      <c r="A587" s="107" t="s">
        <v>1170</v>
      </c>
      <c r="B587" s="125"/>
      <c r="C587" s="209"/>
      <c r="D587" s="106"/>
      <c r="E587" s="108"/>
      <c r="F587" s="106"/>
      <c r="G587" s="34"/>
      <c r="H587" s="106"/>
      <c r="I587" s="106"/>
      <c r="J587" s="34"/>
      <c r="K587" s="34"/>
      <c r="L587" s="34"/>
      <c r="M587" s="35"/>
      <c r="N587" s="35"/>
      <c r="O587" s="34"/>
      <c r="P587" s="34"/>
      <c r="Q587" s="34"/>
      <c r="R587" s="34"/>
      <c r="S587" s="34"/>
      <c r="T587" s="109"/>
      <c r="U587" s="123"/>
      <c r="V587" s="106"/>
      <c r="W587" s="106"/>
      <c r="X587" s="182"/>
      <c r="Y587" s="119"/>
    </row>
    <row r="588" spans="1:25" ht="12.75">
      <c r="A588" s="107" t="s">
        <v>1171</v>
      </c>
      <c r="B588" s="125"/>
      <c r="C588" s="209"/>
      <c r="D588" s="106"/>
      <c r="E588" s="108"/>
      <c r="F588" s="106"/>
      <c r="G588" s="34"/>
      <c r="H588" s="106"/>
      <c r="I588" s="106"/>
      <c r="J588" s="34"/>
      <c r="K588" s="34"/>
      <c r="L588" s="34"/>
      <c r="M588" s="35"/>
      <c r="N588" s="35"/>
      <c r="O588" s="34"/>
      <c r="P588" s="34"/>
      <c r="Q588" s="34"/>
      <c r="R588" s="34"/>
      <c r="S588" s="34"/>
      <c r="T588" s="109"/>
      <c r="U588" s="123"/>
      <c r="V588" s="106"/>
      <c r="W588" s="106"/>
      <c r="X588" s="182"/>
      <c r="Y588" s="119"/>
    </row>
    <row r="589" spans="1:25" ht="12.75">
      <c r="A589" s="107" t="s">
        <v>1172</v>
      </c>
      <c r="B589" s="125"/>
      <c r="C589" s="209"/>
      <c r="D589" s="106"/>
      <c r="E589" s="108"/>
      <c r="F589" s="106"/>
      <c r="G589" s="34"/>
      <c r="H589" s="106"/>
      <c r="I589" s="106"/>
      <c r="J589" s="34"/>
      <c r="K589" s="34"/>
      <c r="L589" s="34"/>
      <c r="M589" s="35"/>
      <c r="N589" s="35"/>
      <c r="O589" s="34"/>
      <c r="P589" s="34"/>
      <c r="Q589" s="34"/>
      <c r="R589" s="34"/>
      <c r="S589" s="34"/>
      <c r="T589" s="109"/>
      <c r="U589" s="123"/>
      <c r="V589" s="106"/>
      <c r="W589" s="106"/>
      <c r="X589" s="182"/>
      <c r="Y589" s="119"/>
    </row>
    <row r="590" spans="1:25" ht="12.75">
      <c r="A590" s="107" t="s">
        <v>1173</v>
      </c>
      <c r="B590" s="125"/>
      <c r="C590" s="209"/>
      <c r="D590" s="106"/>
      <c r="E590" s="108"/>
      <c r="F590" s="106"/>
      <c r="G590" s="34"/>
      <c r="H590" s="106"/>
      <c r="I590" s="106"/>
      <c r="J590" s="34"/>
      <c r="K590" s="34"/>
      <c r="L590" s="34"/>
      <c r="M590" s="35"/>
      <c r="N590" s="35"/>
      <c r="O590" s="34"/>
      <c r="P590" s="34"/>
      <c r="Q590" s="34"/>
      <c r="R590" s="34"/>
      <c r="S590" s="34"/>
      <c r="T590" s="109"/>
      <c r="U590" s="123"/>
      <c r="V590" s="106"/>
      <c r="W590" s="106"/>
      <c r="X590" s="182"/>
      <c r="Y590" s="119"/>
    </row>
    <row r="591" spans="1:25" ht="12.75">
      <c r="A591" s="107" t="s">
        <v>1174</v>
      </c>
      <c r="B591" s="125"/>
      <c r="C591" s="209"/>
      <c r="D591" s="106"/>
      <c r="E591" s="108"/>
      <c r="F591" s="106"/>
      <c r="G591" s="34"/>
      <c r="H591" s="106"/>
      <c r="I591" s="106"/>
      <c r="J591" s="34"/>
      <c r="K591" s="34"/>
      <c r="L591" s="34"/>
      <c r="M591" s="35"/>
      <c r="N591" s="35"/>
      <c r="O591" s="34"/>
      <c r="P591" s="34"/>
      <c r="Q591" s="34"/>
      <c r="R591" s="34"/>
      <c r="S591" s="34"/>
      <c r="T591" s="109"/>
      <c r="U591" s="123"/>
      <c r="V591" s="106"/>
      <c r="W591" s="106"/>
      <c r="X591" s="182"/>
      <c r="Y591" s="119"/>
    </row>
    <row r="592" spans="1:25" ht="12.75">
      <c r="A592" s="107" t="s">
        <v>1175</v>
      </c>
      <c r="B592" s="125"/>
      <c r="C592" s="209"/>
      <c r="D592" s="106"/>
      <c r="E592" s="108"/>
      <c r="F592" s="106"/>
      <c r="G592" s="34"/>
      <c r="H592" s="106"/>
      <c r="I592" s="106"/>
      <c r="J592" s="34"/>
      <c r="K592" s="34"/>
      <c r="L592" s="34"/>
      <c r="M592" s="35"/>
      <c r="N592" s="35"/>
      <c r="O592" s="34"/>
      <c r="P592" s="34"/>
      <c r="Q592" s="34"/>
      <c r="R592" s="34"/>
      <c r="S592" s="34"/>
      <c r="T592" s="109"/>
      <c r="U592" s="123"/>
      <c r="V592" s="106"/>
      <c r="W592" s="106"/>
      <c r="X592" s="182"/>
      <c r="Y592" s="119"/>
    </row>
    <row r="593" spans="1:25" ht="12.75">
      <c r="A593" s="107" t="s">
        <v>1176</v>
      </c>
      <c r="B593" s="125"/>
      <c r="C593" s="209"/>
      <c r="D593" s="106"/>
      <c r="E593" s="108"/>
      <c r="F593" s="106"/>
      <c r="G593" s="34"/>
      <c r="H593" s="106"/>
      <c r="I593" s="106"/>
      <c r="J593" s="34"/>
      <c r="K593" s="34"/>
      <c r="L593" s="34"/>
      <c r="M593" s="35"/>
      <c r="N593" s="35"/>
      <c r="O593" s="34"/>
      <c r="P593" s="34"/>
      <c r="Q593" s="34"/>
      <c r="R593" s="34"/>
      <c r="S593" s="34"/>
      <c r="T593" s="109"/>
      <c r="U593" s="123"/>
      <c r="V593" s="106"/>
      <c r="W593" s="106"/>
      <c r="X593" s="182"/>
      <c r="Y593" s="119"/>
    </row>
    <row r="594" spans="1:25" ht="12.75">
      <c r="A594" s="107" t="s">
        <v>1177</v>
      </c>
      <c r="B594" s="125"/>
      <c r="C594" s="209"/>
      <c r="D594" s="106"/>
      <c r="E594" s="108"/>
      <c r="F594" s="106"/>
      <c r="G594" s="34"/>
      <c r="H594" s="106"/>
      <c r="I594" s="106"/>
      <c r="J594" s="34"/>
      <c r="K594" s="34"/>
      <c r="L594" s="34"/>
      <c r="M594" s="35"/>
      <c r="N594" s="35"/>
      <c r="O594" s="34"/>
      <c r="P594" s="34"/>
      <c r="Q594" s="34"/>
      <c r="R594" s="34"/>
      <c r="S594" s="34"/>
      <c r="T594" s="109"/>
      <c r="U594" s="123"/>
      <c r="V594" s="106"/>
      <c r="W594" s="106"/>
      <c r="X594" s="182"/>
      <c r="Y594" s="119"/>
    </row>
    <row r="595" spans="1:25" ht="12.75">
      <c r="A595" s="107" t="s">
        <v>1178</v>
      </c>
      <c r="B595" s="125"/>
      <c r="C595" s="209"/>
      <c r="D595" s="106"/>
      <c r="E595" s="108"/>
      <c r="F595" s="106"/>
      <c r="G595" s="34"/>
      <c r="H595" s="106"/>
      <c r="I595" s="106"/>
      <c r="J595" s="34"/>
      <c r="K595" s="34"/>
      <c r="L595" s="34"/>
      <c r="M595" s="35"/>
      <c r="N595" s="35"/>
      <c r="O595" s="34"/>
      <c r="P595" s="34"/>
      <c r="Q595" s="34"/>
      <c r="R595" s="34"/>
      <c r="S595" s="34"/>
      <c r="T595" s="109"/>
      <c r="U595" s="123"/>
      <c r="V595" s="106"/>
      <c r="W595" s="106"/>
      <c r="X595" s="182"/>
      <c r="Y595" s="119"/>
    </row>
    <row r="596" spans="1:25" ht="12.75">
      <c r="A596" s="107" t="s">
        <v>1179</v>
      </c>
      <c r="B596" s="125"/>
      <c r="C596" s="209"/>
      <c r="D596" s="106"/>
      <c r="E596" s="108"/>
      <c r="F596" s="106"/>
      <c r="G596" s="34"/>
      <c r="H596" s="106"/>
      <c r="I596" s="106"/>
      <c r="J596" s="34"/>
      <c r="K596" s="34"/>
      <c r="L596" s="34"/>
      <c r="M596" s="35"/>
      <c r="N596" s="35"/>
      <c r="O596" s="34"/>
      <c r="P596" s="34"/>
      <c r="Q596" s="34"/>
      <c r="R596" s="34"/>
      <c r="S596" s="34"/>
      <c r="T596" s="109"/>
      <c r="U596" s="123"/>
      <c r="V596" s="106"/>
      <c r="W596" s="106"/>
      <c r="X596" s="182"/>
      <c r="Y596" s="119"/>
    </row>
    <row r="597" spans="1:25" ht="12.75">
      <c r="A597" s="107" t="s">
        <v>1180</v>
      </c>
      <c r="B597" s="125"/>
      <c r="C597" s="209"/>
      <c r="D597" s="106"/>
      <c r="E597" s="108"/>
      <c r="F597" s="106"/>
      <c r="G597" s="34"/>
      <c r="H597" s="106"/>
      <c r="I597" s="106"/>
      <c r="J597" s="34"/>
      <c r="K597" s="34"/>
      <c r="L597" s="34"/>
      <c r="M597" s="35"/>
      <c r="N597" s="35"/>
      <c r="O597" s="34"/>
      <c r="P597" s="34"/>
      <c r="Q597" s="34"/>
      <c r="R597" s="34"/>
      <c r="S597" s="34"/>
      <c r="T597" s="109"/>
      <c r="U597" s="123"/>
      <c r="V597" s="106"/>
      <c r="W597" s="106"/>
      <c r="X597" s="182"/>
      <c r="Y597" s="119"/>
    </row>
    <row r="598" spans="1:25" ht="12.75">
      <c r="A598" s="107" t="s">
        <v>1181</v>
      </c>
      <c r="B598" s="125"/>
      <c r="C598" s="209"/>
      <c r="D598" s="106"/>
      <c r="E598" s="108"/>
      <c r="F598" s="106"/>
      <c r="G598" s="34"/>
      <c r="H598" s="106"/>
      <c r="I598" s="106"/>
      <c r="J598" s="34"/>
      <c r="K598" s="34"/>
      <c r="L598" s="34"/>
      <c r="M598" s="35"/>
      <c r="N598" s="35"/>
      <c r="O598" s="34"/>
      <c r="P598" s="34"/>
      <c r="Q598" s="34"/>
      <c r="R598" s="34"/>
      <c r="S598" s="34"/>
      <c r="T598" s="109"/>
      <c r="U598" s="123"/>
      <c r="V598" s="106"/>
      <c r="W598" s="106"/>
      <c r="X598" s="182"/>
      <c r="Y598" s="119"/>
    </row>
    <row r="599" spans="1:25" ht="12.75">
      <c r="A599" s="107" t="s">
        <v>1182</v>
      </c>
      <c r="B599" s="125"/>
      <c r="C599" s="209"/>
      <c r="D599" s="106"/>
      <c r="E599" s="108"/>
      <c r="F599" s="106"/>
      <c r="G599" s="34"/>
      <c r="H599" s="106"/>
      <c r="I599" s="106"/>
      <c r="J599" s="34"/>
      <c r="K599" s="34"/>
      <c r="L599" s="34"/>
      <c r="M599" s="35"/>
      <c r="N599" s="35"/>
      <c r="O599" s="34"/>
      <c r="P599" s="34"/>
      <c r="Q599" s="34"/>
      <c r="R599" s="34"/>
      <c r="S599" s="34"/>
      <c r="T599" s="109"/>
      <c r="U599" s="123"/>
      <c r="V599" s="106"/>
      <c r="W599" s="106"/>
      <c r="X599" s="182"/>
      <c r="Y599" s="119"/>
    </row>
    <row r="600" spans="1:25" ht="12.75">
      <c r="A600" s="107" t="s">
        <v>1183</v>
      </c>
      <c r="B600" s="125"/>
      <c r="C600" s="209"/>
      <c r="D600" s="106"/>
      <c r="E600" s="108"/>
      <c r="F600" s="106"/>
      <c r="G600" s="34"/>
      <c r="H600" s="106"/>
      <c r="I600" s="106"/>
      <c r="J600" s="34"/>
      <c r="K600" s="34"/>
      <c r="L600" s="34"/>
      <c r="M600" s="35"/>
      <c r="N600" s="35"/>
      <c r="O600" s="34"/>
      <c r="P600" s="34"/>
      <c r="Q600" s="34"/>
      <c r="R600" s="34"/>
      <c r="S600" s="34"/>
      <c r="T600" s="109"/>
      <c r="U600" s="123"/>
      <c r="V600" s="106"/>
      <c r="W600" s="106"/>
      <c r="X600" s="182"/>
      <c r="Y600" s="119"/>
    </row>
    <row r="601" spans="1:25" ht="12.75">
      <c r="A601" s="107" t="s">
        <v>1184</v>
      </c>
      <c r="B601" s="125"/>
      <c r="C601" s="209"/>
      <c r="D601" s="106"/>
      <c r="E601" s="108"/>
      <c r="F601" s="106"/>
      <c r="G601" s="34"/>
      <c r="H601" s="106"/>
      <c r="I601" s="106"/>
      <c r="J601" s="34"/>
      <c r="K601" s="34"/>
      <c r="L601" s="34"/>
      <c r="M601" s="35"/>
      <c r="N601" s="35"/>
      <c r="O601" s="34"/>
      <c r="P601" s="34"/>
      <c r="Q601" s="34"/>
      <c r="R601" s="34"/>
      <c r="S601" s="34"/>
      <c r="T601" s="109"/>
      <c r="U601" s="123"/>
      <c r="V601" s="106"/>
      <c r="W601" s="106"/>
      <c r="X601" s="182"/>
      <c r="Y601" s="119"/>
    </row>
    <row r="602" spans="1:25" ht="12.75">
      <c r="A602" s="107" t="s">
        <v>1185</v>
      </c>
      <c r="B602" s="125"/>
      <c r="C602" s="209"/>
      <c r="D602" s="106"/>
      <c r="E602" s="108"/>
      <c r="F602" s="106"/>
      <c r="G602" s="34"/>
      <c r="H602" s="106"/>
      <c r="I602" s="106"/>
      <c r="J602" s="34"/>
      <c r="K602" s="34"/>
      <c r="L602" s="34"/>
      <c r="M602" s="35"/>
      <c r="N602" s="35"/>
      <c r="O602" s="34"/>
      <c r="P602" s="34"/>
      <c r="Q602" s="34"/>
      <c r="R602" s="34"/>
      <c r="S602" s="34"/>
      <c r="T602" s="109"/>
      <c r="U602" s="123"/>
      <c r="V602" s="106"/>
      <c r="W602" s="106"/>
      <c r="X602" s="182"/>
      <c r="Y602" s="119"/>
    </row>
    <row r="603" spans="1:25" ht="12.75">
      <c r="A603" s="107" t="s">
        <v>1186</v>
      </c>
      <c r="B603" s="125"/>
      <c r="C603" s="209"/>
      <c r="D603" s="106"/>
      <c r="E603" s="108"/>
      <c r="F603" s="106"/>
      <c r="G603" s="34"/>
      <c r="H603" s="106"/>
      <c r="I603" s="106"/>
      <c r="J603" s="34"/>
      <c r="K603" s="34"/>
      <c r="L603" s="34"/>
      <c r="M603" s="35"/>
      <c r="N603" s="35"/>
      <c r="O603" s="34"/>
      <c r="P603" s="34"/>
      <c r="Q603" s="34"/>
      <c r="R603" s="34"/>
      <c r="S603" s="34"/>
      <c r="T603" s="109"/>
      <c r="U603" s="123"/>
      <c r="V603" s="106"/>
      <c r="W603" s="106"/>
      <c r="X603" s="182"/>
      <c r="Y603" s="119"/>
    </row>
    <row r="604" spans="1:25" ht="12.75">
      <c r="A604" s="107" t="s">
        <v>1187</v>
      </c>
      <c r="B604" s="125"/>
      <c r="C604" s="209"/>
      <c r="D604" s="106"/>
      <c r="E604" s="108"/>
      <c r="F604" s="106"/>
      <c r="G604" s="34"/>
      <c r="H604" s="106"/>
      <c r="I604" s="106"/>
      <c r="J604" s="34"/>
      <c r="K604" s="34"/>
      <c r="L604" s="34"/>
      <c r="M604" s="35"/>
      <c r="N604" s="35"/>
      <c r="O604" s="34"/>
      <c r="P604" s="34"/>
      <c r="Q604" s="34"/>
      <c r="R604" s="34"/>
      <c r="S604" s="34"/>
      <c r="T604" s="109"/>
      <c r="U604" s="123"/>
      <c r="V604" s="106"/>
      <c r="W604" s="106"/>
      <c r="X604" s="182"/>
      <c r="Y604" s="119"/>
    </row>
  </sheetData>
  <sheetProtection selectLockedCells="1" selectUnlockedCells="1"/>
  <mergeCells count="9">
    <mergeCell ref="A2:B2"/>
    <mergeCell ref="X2:X4"/>
    <mergeCell ref="A1:Y1"/>
    <mergeCell ref="Y2:Y4"/>
    <mergeCell ref="W2:W4"/>
    <mergeCell ref="A3:C4"/>
    <mergeCell ref="T2:T4"/>
    <mergeCell ref="U2:U4"/>
    <mergeCell ref="V2:V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3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4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Y1"/>
    </sheetView>
  </sheetViews>
  <sheetFormatPr defaultColWidth="9.00390625" defaultRowHeight="12.75" outlineLevelCol="1"/>
  <cols>
    <col min="1" max="2" width="3.125" style="0" customWidth="1"/>
    <col min="3" max="3" width="17.375" style="51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24" customWidth="1"/>
    <col min="20" max="20" width="5.75390625" style="6" customWidth="1"/>
    <col min="21" max="21" width="1.875" style="4" customWidth="1"/>
    <col min="22" max="22" width="3.875" style="44" bestFit="1" customWidth="1"/>
    <col min="23" max="23" width="3.625" style="4" bestFit="1" customWidth="1"/>
    <col min="24" max="24" width="2.375" style="4" bestFit="1" customWidth="1"/>
    <col min="25" max="25" width="4.875" style="0" bestFit="1" customWidth="1"/>
  </cols>
  <sheetData>
    <row r="1" spans="1:25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 ht="12.75" customHeight="1">
      <c r="A2" s="264">
        <f>AVERAGE(D2:S2)</f>
        <v>33.5625</v>
      </c>
      <c r="B2" s="265"/>
      <c r="C2" s="208" t="s">
        <v>289</v>
      </c>
      <c r="D2" s="53">
        <f>COUNTA(D5:D200)</f>
        <v>22</v>
      </c>
      <c r="E2" s="53">
        <f aca="true" t="shared" si="0" ref="E2:S2">COUNTA(E5:E200)</f>
        <v>22</v>
      </c>
      <c r="F2" s="53">
        <f t="shared" si="0"/>
        <v>63</v>
      </c>
      <c r="G2" s="53">
        <f t="shared" si="0"/>
        <v>25</v>
      </c>
      <c r="H2" s="53">
        <f t="shared" si="0"/>
        <v>62</v>
      </c>
      <c r="I2" s="53">
        <f t="shared" si="0"/>
        <v>39</v>
      </c>
      <c r="J2" s="53">
        <f t="shared" si="0"/>
        <v>45</v>
      </c>
      <c r="K2" s="53">
        <f t="shared" si="0"/>
        <v>25</v>
      </c>
      <c r="L2" s="53">
        <f t="shared" si="0"/>
        <v>26</v>
      </c>
      <c r="M2" s="53">
        <f t="shared" si="0"/>
        <v>26</v>
      </c>
      <c r="N2" s="53">
        <f t="shared" si="0"/>
        <v>24</v>
      </c>
      <c r="O2" s="53">
        <f t="shared" si="0"/>
        <v>22</v>
      </c>
      <c r="P2" s="53">
        <f t="shared" si="0"/>
        <v>22</v>
      </c>
      <c r="Q2" s="53">
        <f t="shared" si="0"/>
        <v>42</v>
      </c>
      <c r="R2" s="53">
        <f t="shared" si="0"/>
        <v>24</v>
      </c>
      <c r="S2" s="53">
        <f t="shared" si="0"/>
        <v>48</v>
      </c>
      <c r="T2" s="261" t="s">
        <v>2</v>
      </c>
      <c r="U2" s="256" t="s">
        <v>3</v>
      </c>
      <c r="V2" s="256" t="s">
        <v>4</v>
      </c>
      <c r="W2" s="256" t="s">
        <v>5</v>
      </c>
      <c r="X2" s="259" t="s">
        <v>358</v>
      </c>
      <c r="Y2" s="260" t="s">
        <v>356</v>
      </c>
    </row>
    <row r="3" spans="1:25" s="1" customFormat="1" ht="82.5" customHeight="1">
      <c r="A3" s="258" t="s">
        <v>6</v>
      </c>
      <c r="B3" s="258"/>
      <c r="C3" s="258"/>
      <c r="D3" s="3" t="s">
        <v>359</v>
      </c>
      <c r="E3" s="50" t="s">
        <v>7</v>
      </c>
      <c r="F3" s="49" t="s">
        <v>9</v>
      </c>
      <c r="G3" s="3" t="s">
        <v>8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50" t="s">
        <v>64</v>
      </c>
      <c r="S3" s="50" t="s">
        <v>63</v>
      </c>
      <c r="T3" s="261"/>
      <c r="U3" s="256"/>
      <c r="V3" s="256"/>
      <c r="W3" s="256"/>
      <c r="X3" s="259"/>
      <c r="Y3" s="260"/>
    </row>
    <row r="4" spans="1:25" ht="14.25" customHeight="1">
      <c r="A4" s="258"/>
      <c r="B4" s="258"/>
      <c r="C4" s="258"/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53">
        <v>9</v>
      </c>
      <c r="M4" s="53">
        <v>10</v>
      </c>
      <c r="N4" s="53">
        <v>11</v>
      </c>
      <c r="O4" s="53">
        <v>12</v>
      </c>
      <c r="P4" s="53">
        <v>13</v>
      </c>
      <c r="Q4" s="53">
        <v>14</v>
      </c>
      <c r="R4" s="53">
        <v>15</v>
      </c>
      <c r="S4" s="53">
        <v>16</v>
      </c>
      <c r="T4" s="261"/>
      <c r="U4" s="256"/>
      <c r="V4" s="256"/>
      <c r="W4" s="256"/>
      <c r="X4" s="259"/>
      <c r="Y4" s="260"/>
    </row>
    <row r="5" spans="1:25" ht="12.75" customHeight="1">
      <c r="A5" s="188" t="s">
        <v>66</v>
      </c>
      <c r="B5" s="125" t="s">
        <v>67</v>
      </c>
      <c r="C5" s="220" t="s">
        <v>567</v>
      </c>
      <c r="D5" s="34">
        <v>79.84944078004015</v>
      </c>
      <c r="E5" s="34">
        <v>85.27084226765655</v>
      </c>
      <c r="F5" s="34">
        <v>41.40920716112532</v>
      </c>
      <c r="G5" s="34">
        <v>59.782492482459055</v>
      </c>
      <c r="H5" s="34">
        <v>74.14814814814815</v>
      </c>
      <c r="I5" s="34">
        <v>95.46481954064892</v>
      </c>
      <c r="J5" s="34">
        <v>89.81553303081712</v>
      </c>
      <c r="K5" s="34">
        <v>82.37938511577481</v>
      </c>
      <c r="L5" s="34">
        <v>82.60513244387607</v>
      </c>
      <c r="M5" s="34">
        <v>92.93147429468452</v>
      </c>
      <c r="N5" s="34">
        <v>116.38747619581046</v>
      </c>
      <c r="O5" s="34">
        <v>101.11692621904518</v>
      </c>
      <c r="P5" s="34">
        <v>109.83584738243124</v>
      </c>
      <c r="Q5" s="34">
        <v>79.52650822669104</v>
      </c>
      <c r="R5" s="34">
        <v>57.548889938592346</v>
      </c>
      <c r="S5" s="34">
        <v>63.11180124223602</v>
      </c>
      <c r="T5" s="189">
        <f aca="true" t="shared" si="1" ref="T5:T36">SUM(D5:S5)</f>
        <v>1311.1839244700368</v>
      </c>
      <c r="U5" s="190">
        <f aca="true" t="shared" si="2" ref="U5:U36">COUNTA(D5:S5)</f>
        <v>16</v>
      </c>
      <c r="V5" s="34">
        <f aca="true" t="shared" si="3" ref="V5:V36">T5-$T$5</f>
        <v>0</v>
      </c>
      <c r="W5" s="34">
        <f aca="true" t="shared" si="4" ref="W5:W36">AVERAGE(D5:S5)</f>
        <v>81.9489952793773</v>
      </c>
      <c r="X5" s="184">
        <v>1974</v>
      </c>
      <c r="Y5" s="119">
        <f aca="true" t="shared" si="5" ref="Y5:Y36">IF((COUNTA(D5:S5)&gt;12),LARGE(D5:S5,1)+LARGE(D5:S5,2)+LARGE(D5:S5,3)+LARGE(D5:S5,4)+LARGE(D5:S5,5)+LARGE(D5:S5,6)+LARGE(D5:S5,7)+LARGE(D5:S5,8)+LARGE(D5:S5,9)+LARGE(D5:S5,10)+LARGE(D5:S5,11)+LARGE(D5:S5,12),SUM(D5:S5))</f>
        <v>1089.3315336456244</v>
      </c>
    </row>
    <row r="6" spans="1:25" ht="12.75" customHeight="1">
      <c r="A6" s="188" t="s">
        <v>67</v>
      </c>
      <c r="B6" s="125" t="s">
        <v>66</v>
      </c>
      <c r="C6" s="209" t="s">
        <v>566</v>
      </c>
      <c r="D6" s="34">
        <v>80.23782069760739</v>
      </c>
      <c r="E6" s="34">
        <v>72.21774778696852</v>
      </c>
      <c r="F6" s="34">
        <v>51.89514066496164</v>
      </c>
      <c r="G6" s="34">
        <v>74.55789473684209</v>
      </c>
      <c r="H6" s="34">
        <v>68.12962962962963</v>
      </c>
      <c r="I6" s="34">
        <v>88.24925816023737</v>
      </c>
      <c r="J6" s="34">
        <v>91.43229888787822</v>
      </c>
      <c r="K6" s="34">
        <v>96.15124977193942</v>
      </c>
      <c r="L6" s="34">
        <v>88.15587358878582</v>
      </c>
      <c r="M6" s="34">
        <v>82.47747032620165</v>
      </c>
      <c r="N6" s="34">
        <v>108.9436849622526</v>
      </c>
      <c r="O6" s="34">
        <v>103.46052631578947</v>
      </c>
      <c r="P6" s="34">
        <v>107.24833655290836</v>
      </c>
      <c r="Q6" s="34">
        <v>90.84277879341865</v>
      </c>
      <c r="R6" s="34">
        <v>58.545935545935556</v>
      </c>
      <c r="S6" s="34">
        <v>30.81366459627329</v>
      </c>
      <c r="T6" s="189">
        <f t="shared" si="1"/>
        <v>1293.3593110176298</v>
      </c>
      <c r="U6" s="190">
        <f t="shared" si="2"/>
        <v>16</v>
      </c>
      <c r="V6" s="34">
        <f t="shared" si="3"/>
        <v>-17.824613452406993</v>
      </c>
      <c r="W6" s="34">
        <f t="shared" si="4"/>
        <v>80.83495693860186</v>
      </c>
      <c r="X6" s="184">
        <v>1989</v>
      </c>
      <c r="Y6" s="119">
        <f t="shared" si="5"/>
        <v>1083.9749405808298</v>
      </c>
    </row>
    <row r="7" spans="1:25" ht="12.75" customHeight="1">
      <c r="A7" s="188" t="s">
        <v>68</v>
      </c>
      <c r="B7" s="125" t="s">
        <v>68</v>
      </c>
      <c r="C7" s="220" t="s">
        <v>588</v>
      </c>
      <c r="D7" s="34">
        <v>71.92307692307693</v>
      </c>
      <c r="E7" s="34">
        <v>74.74449063858401</v>
      </c>
      <c r="F7" s="34">
        <v>47.547314578005114</v>
      </c>
      <c r="G7" s="34">
        <v>52.16112236042811</v>
      </c>
      <c r="H7" s="34">
        <v>69.51851851851852</v>
      </c>
      <c r="I7" s="34">
        <v>89.86162672966587</v>
      </c>
      <c r="J7" s="34">
        <v>83.77960246664014</v>
      </c>
      <c r="K7" s="34">
        <v>67.62221108047129</v>
      </c>
      <c r="L7" s="34">
        <v>66.23</v>
      </c>
      <c r="M7" s="34">
        <v>78.2709844875491</v>
      </c>
      <c r="N7" s="34">
        <v>40.69522897718206</v>
      </c>
      <c r="O7" s="34">
        <v>91.1893661893662</v>
      </c>
      <c r="P7" s="34">
        <v>101.04224240031584</v>
      </c>
      <c r="Q7" s="34">
        <v>70.02010968921388</v>
      </c>
      <c r="R7" s="34">
        <v>49.931642688775106</v>
      </c>
      <c r="S7" s="34">
        <v>41.37267080745342</v>
      </c>
      <c r="T7" s="189">
        <f t="shared" si="1"/>
        <v>1095.9102085352456</v>
      </c>
      <c r="U7" s="190">
        <f t="shared" si="2"/>
        <v>16</v>
      </c>
      <c r="V7" s="34">
        <f t="shared" si="3"/>
        <v>-215.2737159347912</v>
      </c>
      <c r="W7" s="34">
        <f t="shared" si="4"/>
        <v>68.49438803345285</v>
      </c>
      <c r="X7" s="184">
        <v>1964</v>
      </c>
      <c r="Y7" s="119">
        <f t="shared" si="5"/>
        <v>916.3633514838298</v>
      </c>
    </row>
    <row r="8" spans="1:25" ht="12.75" customHeight="1">
      <c r="A8" s="188" t="s">
        <v>69</v>
      </c>
      <c r="B8" s="125" t="s">
        <v>71</v>
      </c>
      <c r="C8" s="200" t="s">
        <v>774</v>
      </c>
      <c r="D8" s="34">
        <v>92.90838666217581</v>
      </c>
      <c r="E8" s="34">
        <v>89.85065108415151</v>
      </c>
      <c r="F8" s="34">
        <v>55.987212276214834</v>
      </c>
      <c r="G8" s="34">
        <v>60.82579108540319</v>
      </c>
      <c r="H8" s="34">
        <v>71.37037037037037</v>
      </c>
      <c r="I8" s="34">
        <v>82.89881494986327</v>
      </c>
      <c r="J8" s="34">
        <v>79.66663655621018</v>
      </c>
      <c r="K8" s="34"/>
      <c r="L8" s="34">
        <v>77.27333155114988</v>
      </c>
      <c r="M8" s="34">
        <v>86.2030577408342</v>
      </c>
      <c r="N8" s="34"/>
      <c r="O8" s="34">
        <v>93.04747232682871</v>
      </c>
      <c r="P8" s="34">
        <v>95.83135174684472</v>
      </c>
      <c r="Q8" s="34">
        <v>71.77513711151735</v>
      </c>
      <c r="R8" s="34">
        <v>56.537320352341226</v>
      </c>
      <c r="S8" s="34">
        <v>73.67080745341616</v>
      </c>
      <c r="T8" s="189">
        <f t="shared" si="1"/>
        <v>1087.8463412673213</v>
      </c>
      <c r="U8" s="190">
        <f t="shared" si="2"/>
        <v>14</v>
      </c>
      <c r="V8" s="34">
        <f t="shared" si="3"/>
        <v>-223.33758320271545</v>
      </c>
      <c r="W8" s="34">
        <f t="shared" si="4"/>
        <v>77.70331009052295</v>
      </c>
      <c r="X8" s="184">
        <v>1974</v>
      </c>
      <c r="Y8" s="119">
        <f t="shared" si="5"/>
        <v>975.3218086387654</v>
      </c>
    </row>
    <row r="9" spans="1:25" ht="12.75" customHeight="1">
      <c r="A9" s="188" t="s">
        <v>70</v>
      </c>
      <c r="B9" s="125" t="s">
        <v>72</v>
      </c>
      <c r="C9" s="209" t="s">
        <v>602</v>
      </c>
      <c r="D9" s="34">
        <v>67.05420827389443</v>
      </c>
      <c r="E9" s="34">
        <v>68.49444585771221</v>
      </c>
      <c r="F9" s="34">
        <v>49.33759590792839</v>
      </c>
      <c r="G9" s="34">
        <v>50.75217757797133</v>
      </c>
      <c r="H9" s="34">
        <v>61.64814814814815</v>
      </c>
      <c r="I9" s="34">
        <v>75.1558752997602</v>
      </c>
      <c r="J9" s="34">
        <v>72.10291045986895</v>
      </c>
      <c r="K9" s="34">
        <v>73.51813755742988</v>
      </c>
      <c r="L9" s="34">
        <v>68.17983004248939</v>
      </c>
      <c r="M9" s="34">
        <v>80.74223715271474</v>
      </c>
      <c r="N9" s="34">
        <v>93.82693250531133</v>
      </c>
      <c r="O9" s="34">
        <v>79.7516297860619</v>
      </c>
      <c r="P9" s="34">
        <v>93.85734563520228</v>
      </c>
      <c r="Q9" s="34">
        <v>70.56855575868373</v>
      </c>
      <c r="R9" s="34"/>
      <c r="S9" s="34">
        <v>68.08074534161491</v>
      </c>
      <c r="T9" s="189">
        <f t="shared" si="1"/>
        <v>1073.0707753047918</v>
      </c>
      <c r="U9" s="190">
        <f t="shared" si="2"/>
        <v>15</v>
      </c>
      <c r="V9" s="34">
        <f t="shared" si="3"/>
        <v>-238.11314916524498</v>
      </c>
      <c r="W9" s="34">
        <f t="shared" si="4"/>
        <v>71.53805168698612</v>
      </c>
      <c r="X9" s="184">
        <v>1966</v>
      </c>
      <c r="Y9" s="119">
        <f t="shared" si="5"/>
        <v>911.332853670744</v>
      </c>
    </row>
    <row r="10" spans="1:25" ht="12.75" customHeight="1">
      <c r="A10" s="188" t="s">
        <v>71</v>
      </c>
      <c r="B10" s="125" t="s">
        <v>69</v>
      </c>
      <c r="C10" s="209" t="s">
        <v>609</v>
      </c>
      <c r="D10" s="34">
        <v>56.317341722375154</v>
      </c>
      <c r="E10" s="34">
        <v>58.730915468305376</v>
      </c>
      <c r="F10" s="34">
        <v>81.56265984654732</v>
      </c>
      <c r="G10" s="34">
        <v>68.3653846153846</v>
      </c>
      <c r="H10" s="34">
        <v>101</v>
      </c>
      <c r="I10" s="34">
        <v>72.57810515621031</v>
      </c>
      <c r="J10" s="34">
        <v>87.88961475234507</v>
      </c>
      <c r="K10" s="34">
        <v>77.99824663939216</v>
      </c>
      <c r="L10" s="34">
        <v>75.78283631122697</v>
      </c>
      <c r="M10" s="34">
        <v>70.42966011623437</v>
      </c>
      <c r="N10" s="34"/>
      <c r="O10" s="34">
        <v>90.44117647058823</v>
      </c>
      <c r="P10" s="34">
        <v>92.4826388888889</v>
      </c>
      <c r="Q10" s="34">
        <v>89.96526508226691</v>
      </c>
      <c r="R10" s="34"/>
      <c r="S10" s="34">
        <v>46.3416149068323</v>
      </c>
      <c r="T10" s="189">
        <f t="shared" si="1"/>
        <v>1069.8854599765975</v>
      </c>
      <c r="U10" s="190">
        <f t="shared" si="2"/>
        <v>14</v>
      </c>
      <c r="V10" s="34">
        <f t="shared" si="3"/>
        <v>-241.29846449343927</v>
      </c>
      <c r="W10" s="34">
        <f t="shared" si="4"/>
        <v>76.42038999832839</v>
      </c>
      <c r="X10" s="184">
        <v>1976</v>
      </c>
      <c r="Y10" s="119">
        <f t="shared" si="5"/>
        <v>967.2265033473903</v>
      </c>
    </row>
    <row r="11" spans="1:25" ht="12.75" customHeight="1">
      <c r="A11" s="188" t="s">
        <v>72</v>
      </c>
      <c r="B11" s="125" t="s">
        <v>74</v>
      </c>
      <c r="C11" s="48" t="s">
        <v>714</v>
      </c>
      <c r="D11" s="34"/>
      <c r="E11" s="34"/>
      <c r="F11" s="34">
        <v>46.26854219948849</v>
      </c>
      <c r="G11" s="34">
        <v>53.535236396074936</v>
      </c>
      <c r="H11" s="34">
        <v>68.5925925925926</v>
      </c>
      <c r="I11" s="34">
        <v>84.1462658816238</v>
      </c>
      <c r="J11" s="34">
        <v>70.26020206893448</v>
      </c>
      <c r="K11" s="34">
        <v>66.23674695103267</v>
      </c>
      <c r="L11" s="34">
        <v>77.10315801611438</v>
      </c>
      <c r="M11" s="34">
        <v>73.73614457831326</v>
      </c>
      <c r="N11" s="34">
        <v>103.1933050447902</v>
      </c>
      <c r="O11" s="34">
        <v>94.63680952937055</v>
      </c>
      <c r="P11" s="34">
        <v>101.95121951219512</v>
      </c>
      <c r="Q11" s="34">
        <v>68.10054844606947</v>
      </c>
      <c r="R11" s="34">
        <v>45.37798165137615</v>
      </c>
      <c r="S11" s="34">
        <v>76.77639751552795</v>
      </c>
      <c r="T11" s="189">
        <f t="shared" si="1"/>
        <v>1029.9151503835042</v>
      </c>
      <c r="U11" s="190">
        <f t="shared" si="2"/>
        <v>14</v>
      </c>
      <c r="V11" s="34">
        <f t="shared" si="3"/>
        <v>-281.26877408653263</v>
      </c>
      <c r="W11" s="34">
        <f t="shared" si="4"/>
        <v>73.56536788453602</v>
      </c>
      <c r="X11" s="184">
        <v>1968</v>
      </c>
      <c r="Y11" s="119">
        <f t="shared" si="5"/>
        <v>938.2686265326395</v>
      </c>
    </row>
    <row r="12" spans="1:25" s="1" customFormat="1" ht="12.75" customHeight="1">
      <c r="A12" s="188" t="s">
        <v>73</v>
      </c>
      <c r="B12" s="125" t="s">
        <v>70</v>
      </c>
      <c r="C12" s="220" t="s">
        <v>591</v>
      </c>
      <c r="D12" s="34">
        <v>71.47987773815589</v>
      </c>
      <c r="E12" s="34">
        <v>68.02302516841279</v>
      </c>
      <c r="F12" s="34"/>
      <c r="G12" s="34">
        <v>59.65</v>
      </c>
      <c r="H12" s="34">
        <v>47.75925925925926</v>
      </c>
      <c r="I12" s="34">
        <v>83.55541909732884</v>
      </c>
      <c r="J12" s="34">
        <v>63.32893236191509</v>
      </c>
      <c r="K12" s="34">
        <v>64.99399579705795</v>
      </c>
      <c r="L12" s="34">
        <v>71.3250171241899</v>
      </c>
      <c r="M12" s="34">
        <v>87.37209407712875</v>
      </c>
      <c r="N12" s="34">
        <v>97.46696111544125</v>
      </c>
      <c r="O12" s="34">
        <v>83.55263157894737</v>
      </c>
      <c r="P12" s="34">
        <v>95.81931236283835</v>
      </c>
      <c r="Q12" s="34">
        <v>44.40767824497257</v>
      </c>
      <c r="R12" s="34">
        <v>76.8080020452512</v>
      </c>
      <c r="S12" s="34">
        <v>7.211180124223603</v>
      </c>
      <c r="T12" s="189">
        <f t="shared" si="1"/>
        <v>1022.7533860951228</v>
      </c>
      <c r="U12" s="190">
        <f t="shared" si="2"/>
        <v>15</v>
      </c>
      <c r="V12" s="34">
        <f t="shared" si="3"/>
        <v>-288.430538374914</v>
      </c>
      <c r="W12" s="34">
        <f t="shared" si="4"/>
        <v>68.18355907300818</v>
      </c>
      <c r="X12" s="184">
        <v>2003</v>
      </c>
      <c r="Y12" s="119">
        <f t="shared" si="5"/>
        <v>923.3752684666675</v>
      </c>
    </row>
    <row r="13" spans="1:25" s="1" customFormat="1" ht="12.75" customHeight="1">
      <c r="A13" s="188" t="s">
        <v>74</v>
      </c>
      <c r="B13" s="125" t="s">
        <v>73</v>
      </c>
      <c r="C13" s="209" t="s">
        <v>554</v>
      </c>
      <c r="D13" s="34">
        <v>87.38636363636364</v>
      </c>
      <c r="E13" s="34"/>
      <c r="F13" s="34">
        <v>28.877237851662407</v>
      </c>
      <c r="G13" s="34">
        <v>52.50480629187299</v>
      </c>
      <c r="H13" s="34">
        <v>57.018518518518526</v>
      </c>
      <c r="I13" s="34">
        <v>104.3520782396088</v>
      </c>
      <c r="J13" s="34">
        <v>89.5352251040103</v>
      </c>
      <c r="K13" s="34">
        <v>70.2602703938345</v>
      </c>
      <c r="L13" s="34">
        <v>79.29448537620004</v>
      </c>
      <c r="M13" s="34">
        <v>86.35210457412623</v>
      </c>
      <c r="N13" s="34">
        <v>107.67897271268058</v>
      </c>
      <c r="O13" s="34">
        <v>90.12669287898645</v>
      </c>
      <c r="P13" s="34">
        <v>111.96310635390573</v>
      </c>
      <c r="Q13" s="34"/>
      <c r="R13" s="34"/>
      <c r="S13" s="34"/>
      <c r="T13" s="189">
        <f t="shared" si="1"/>
        <v>965.3498619317701</v>
      </c>
      <c r="U13" s="190">
        <f t="shared" si="2"/>
        <v>12</v>
      </c>
      <c r="V13" s="34">
        <f t="shared" si="3"/>
        <v>-345.8340625382667</v>
      </c>
      <c r="W13" s="34">
        <f t="shared" si="4"/>
        <v>80.4458218276475</v>
      </c>
      <c r="X13" s="184">
        <v>1992</v>
      </c>
      <c r="Y13" s="119">
        <f t="shared" si="5"/>
        <v>965.3498619317701</v>
      </c>
    </row>
    <row r="14" spans="1:25" s="1" customFormat="1" ht="12.75" customHeight="1">
      <c r="A14" s="188" t="s">
        <v>75</v>
      </c>
      <c r="B14" s="125" t="s">
        <v>75</v>
      </c>
      <c r="C14" s="209" t="s">
        <v>594</v>
      </c>
      <c r="D14" s="34">
        <v>69.68401486988847</v>
      </c>
      <c r="E14" s="34"/>
      <c r="F14" s="34">
        <v>64.68286445012788</v>
      </c>
      <c r="G14" s="34">
        <v>41.49377123442809</v>
      </c>
      <c r="H14" s="34">
        <v>68.5925925925926</v>
      </c>
      <c r="I14" s="34">
        <v>88.40713813615335</v>
      </c>
      <c r="J14" s="34">
        <v>79.0549744679104</v>
      </c>
      <c r="K14" s="34">
        <v>53.37803815241599</v>
      </c>
      <c r="L14" s="34">
        <v>73.11797124438208</v>
      </c>
      <c r="M14" s="34">
        <v>58.615472971217976</v>
      </c>
      <c r="N14" s="34">
        <v>94.80157741801577</v>
      </c>
      <c r="O14" s="34">
        <v>85.79111020491385</v>
      </c>
      <c r="P14" s="34">
        <v>101.21092204194697</v>
      </c>
      <c r="Q14" s="34">
        <v>64.11517367458866</v>
      </c>
      <c r="R14" s="34"/>
      <c r="S14" s="34"/>
      <c r="T14" s="189">
        <f t="shared" si="1"/>
        <v>942.945621458582</v>
      </c>
      <c r="U14" s="190">
        <f t="shared" si="2"/>
        <v>13</v>
      </c>
      <c r="V14" s="34">
        <f t="shared" si="3"/>
        <v>-368.23830301145483</v>
      </c>
      <c r="W14" s="34">
        <f t="shared" si="4"/>
        <v>72.53427857373707</v>
      </c>
      <c r="X14" s="184">
        <v>1983</v>
      </c>
      <c r="Y14" s="119">
        <f t="shared" si="5"/>
        <v>901.451850224154</v>
      </c>
    </row>
    <row r="15" spans="1:25" ht="12.75" customHeight="1">
      <c r="A15" s="188" t="s">
        <v>76</v>
      </c>
      <c r="B15" s="125" t="s">
        <v>76</v>
      </c>
      <c r="C15" s="209" t="s">
        <v>590</v>
      </c>
      <c r="D15" s="34">
        <v>71.59862209747385</v>
      </c>
      <c r="E15" s="34">
        <v>57.64815240464569</v>
      </c>
      <c r="F15" s="34">
        <v>63.14833759590793</v>
      </c>
      <c r="G15" s="34">
        <v>46.94879751745538</v>
      </c>
      <c r="H15" s="34">
        <v>51.92592592592593</v>
      </c>
      <c r="I15" s="34">
        <v>68.9709013484741</v>
      </c>
      <c r="J15" s="34">
        <v>77.31367150714213</v>
      </c>
      <c r="K15" s="34">
        <v>58.0248354914031</v>
      </c>
      <c r="L15" s="34">
        <v>60.74168937329701</v>
      </c>
      <c r="M15" s="34">
        <v>65.45957993300128</v>
      </c>
      <c r="N15" s="34">
        <v>92.2816755594489</v>
      </c>
      <c r="O15" s="34">
        <v>74.82036928732559</v>
      </c>
      <c r="P15" s="34"/>
      <c r="Q15" s="34">
        <v>69.23400365630712</v>
      </c>
      <c r="R15" s="34">
        <v>45.241568512692965</v>
      </c>
      <c r="S15" s="34">
        <v>31.434782608695656</v>
      </c>
      <c r="T15" s="189">
        <f t="shared" si="1"/>
        <v>934.7929128191965</v>
      </c>
      <c r="U15" s="190">
        <f t="shared" si="2"/>
        <v>15</v>
      </c>
      <c r="V15" s="34">
        <f t="shared" si="3"/>
        <v>-376.39101165084026</v>
      </c>
      <c r="W15" s="34">
        <f t="shared" si="4"/>
        <v>62.31952752127977</v>
      </c>
      <c r="X15" s="184">
        <v>1984</v>
      </c>
      <c r="Y15" s="119">
        <f t="shared" si="5"/>
        <v>811.1677641803527</v>
      </c>
    </row>
    <row r="16" spans="1:25" s="1" customFormat="1" ht="12.75" customHeight="1">
      <c r="A16" s="188" t="s">
        <v>77</v>
      </c>
      <c r="B16" s="125" t="s">
        <v>77</v>
      </c>
      <c r="C16" s="48" t="s">
        <v>703</v>
      </c>
      <c r="D16" s="34"/>
      <c r="E16" s="34"/>
      <c r="F16" s="34">
        <v>49.84910485933504</v>
      </c>
      <c r="G16" s="34">
        <v>52.68571846221313</v>
      </c>
      <c r="H16" s="34">
        <v>53.77777777777778</v>
      </c>
      <c r="I16" s="34">
        <v>80.57945566286216</v>
      </c>
      <c r="J16" s="34">
        <v>70.26570140277235</v>
      </c>
      <c r="K16" s="34">
        <v>68.34876054016357</v>
      </c>
      <c r="L16" s="34">
        <v>75.07</v>
      </c>
      <c r="M16" s="34">
        <v>85.58681234651411</v>
      </c>
      <c r="N16" s="34">
        <v>40.69522897718206</v>
      </c>
      <c r="O16" s="34">
        <v>88.26790450928382</v>
      </c>
      <c r="P16" s="34">
        <v>96.25552282768778</v>
      </c>
      <c r="Q16" s="34">
        <v>58.484460694698356</v>
      </c>
      <c r="R16" s="34">
        <v>61.317341682658316</v>
      </c>
      <c r="S16" s="34">
        <v>40.130434782608695</v>
      </c>
      <c r="T16" s="189">
        <f t="shared" si="1"/>
        <v>921.3142245257573</v>
      </c>
      <c r="U16" s="190">
        <f t="shared" si="2"/>
        <v>14</v>
      </c>
      <c r="V16" s="34">
        <f t="shared" si="3"/>
        <v>-389.86969994427955</v>
      </c>
      <c r="W16" s="34">
        <f t="shared" si="4"/>
        <v>65.80815889469694</v>
      </c>
      <c r="X16" s="184">
        <v>1960</v>
      </c>
      <c r="Y16" s="119">
        <f t="shared" si="5"/>
        <v>840.4885607659664</v>
      </c>
    </row>
    <row r="17" spans="1:25" ht="12.75">
      <c r="A17" s="188" t="s">
        <v>78</v>
      </c>
      <c r="B17" s="125" t="s">
        <v>79</v>
      </c>
      <c r="C17" s="209" t="s">
        <v>573</v>
      </c>
      <c r="D17" s="34">
        <v>76.42857142857143</v>
      </c>
      <c r="E17" s="34">
        <v>68.72610637745217</v>
      </c>
      <c r="F17" s="34">
        <v>52.406649616368284</v>
      </c>
      <c r="G17" s="34">
        <v>54.4454366580899</v>
      </c>
      <c r="H17" s="34">
        <v>68.5925925925926</v>
      </c>
      <c r="I17" s="34">
        <v>74.25950196592399</v>
      </c>
      <c r="J17" s="34">
        <v>75.25662136207725</v>
      </c>
      <c r="K17" s="34">
        <v>77.83329688752825</v>
      </c>
      <c r="L17" s="34">
        <v>69.4605122834354</v>
      </c>
      <c r="M17" s="34">
        <v>79.24654956363105</v>
      </c>
      <c r="N17" s="34"/>
      <c r="O17" s="34"/>
      <c r="P17" s="34"/>
      <c r="Q17" s="34">
        <v>71.9945155393053</v>
      </c>
      <c r="R17" s="34">
        <v>59.134551818005065</v>
      </c>
      <c r="S17" s="34">
        <v>79.88198757763976</v>
      </c>
      <c r="T17" s="189">
        <f t="shared" si="1"/>
        <v>907.6668936706203</v>
      </c>
      <c r="U17" s="190">
        <f t="shared" si="2"/>
        <v>13</v>
      </c>
      <c r="V17" s="34">
        <f t="shared" si="3"/>
        <v>-403.5170307994165</v>
      </c>
      <c r="W17" s="34">
        <f t="shared" si="4"/>
        <v>69.8205302823554</v>
      </c>
      <c r="X17" s="184">
        <v>1976</v>
      </c>
      <c r="Y17" s="119">
        <f t="shared" si="5"/>
        <v>855.2602440542522</v>
      </c>
    </row>
    <row r="18" spans="1:25" ht="12.75">
      <c r="A18" s="188" t="s">
        <v>79</v>
      </c>
      <c r="B18" s="125" t="s">
        <v>78</v>
      </c>
      <c r="C18" s="48" t="s">
        <v>638</v>
      </c>
      <c r="D18" s="34"/>
      <c r="E18" s="34">
        <v>79.03954888286589</v>
      </c>
      <c r="F18" s="34">
        <v>49.08184143222506</v>
      </c>
      <c r="G18" s="34"/>
      <c r="H18" s="34">
        <v>59.333333333333336</v>
      </c>
      <c r="I18" s="34">
        <v>87.3828125</v>
      </c>
      <c r="J18" s="34"/>
      <c r="K18" s="34">
        <v>70.2602703938345</v>
      </c>
      <c r="L18" s="34">
        <v>82.52595748658311</v>
      </c>
      <c r="M18" s="34">
        <v>81.13075657894737</v>
      </c>
      <c r="N18" s="34">
        <v>109.73435728275436</v>
      </c>
      <c r="O18" s="34">
        <v>101.10721123165284</v>
      </c>
      <c r="P18" s="34"/>
      <c r="Q18" s="34">
        <v>66.61974405850091</v>
      </c>
      <c r="R18" s="34">
        <v>49.950723694909755</v>
      </c>
      <c r="S18" s="34">
        <v>46.962732919254655</v>
      </c>
      <c r="T18" s="189">
        <f t="shared" si="1"/>
        <v>883.129289794862</v>
      </c>
      <c r="U18" s="190">
        <f t="shared" si="2"/>
        <v>12</v>
      </c>
      <c r="V18" s="34">
        <f t="shared" si="3"/>
        <v>-428.05463467517484</v>
      </c>
      <c r="W18" s="34">
        <f t="shared" si="4"/>
        <v>73.59410748290516</v>
      </c>
      <c r="X18" s="184">
        <v>1967</v>
      </c>
      <c r="Y18" s="119">
        <f t="shared" si="5"/>
        <v>883.129289794862</v>
      </c>
    </row>
    <row r="19" spans="1:25" ht="12.75">
      <c r="A19" s="188" t="s">
        <v>80</v>
      </c>
      <c r="B19" s="125" t="s">
        <v>80</v>
      </c>
      <c r="C19" s="209" t="s">
        <v>605</v>
      </c>
      <c r="D19" s="34">
        <v>62.76892430278885</v>
      </c>
      <c r="E19" s="34"/>
      <c r="F19" s="34">
        <v>48.570332480818415</v>
      </c>
      <c r="G19" s="34">
        <v>48.691625218443335</v>
      </c>
      <c r="H19" s="34">
        <v>68.12962962962963</v>
      </c>
      <c r="I19" s="34">
        <v>76.68127053669221</v>
      </c>
      <c r="J19" s="34"/>
      <c r="K19" s="34">
        <v>51.794361448040085</v>
      </c>
      <c r="L19" s="34">
        <v>55.65047924889073</v>
      </c>
      <c r="M19" s="34">
        <v>67.08587877593536</v>
      </c>
      <c r="N19" s="34">
        <v>67.95</v>
      </c>
      <c r="O19" s="34">
        <v>74.51835243315064</v>
      </c>
      <c r="P19" s="34">
        <v>87.53796962430056</v>
      </c>
      <c r="Q19" s="34">
        <v>59.52650822669104</v>
      </c>
      <c r="R19" s="34">
        <v>43.58765640376775</v>
      </c>
      <c r="S19" s="34">
        <v>40.75155279503105</v>
      </c>
      <c r="T19" s="189">
        <f t="shared" si="1"/>
        <v>853.2445411241797</v>
      </c>
      <c r="U19" s="190">
        <f t="shared" si="2"/>
        <v>14</v>
      </c>
      <c r="V19" s="34">
        <f t="shared" si="3"/>
        <v>-457.9393833458571</v>
      </c>
      <c r="W19" s="34">
        <f t="shared" si="4"/>
        <v>60.94603865172712</v>
      </c>
      <c r="X19" s="184">
        <v>1969</v>
      </c>
      <c r="Y19" s="119">
        <f t="shared" si="5"/>
        <v>768.9053319253807</v>
      </c>
    </row>
    <row r="20" spans="1:25" ht="12.75">
      <c r="A20" s="188" t="s">
        <v>81</v>
      </c>
      <c r="B20" s="125" t="s">
        <v>83</v>
      </c>
      <c r="C20" s="48" t="s">
        <v>655</v>
      </c>
      <c r="D20" s="34"/>
      <c r="E20" s="34">
        <v>55.41293116425961</v>
      </c>
      <c r="F20" s="34">
        <v>48.05882352941176</v>
      </c>
      <c r="G20" s="34">
        <v>53.520214030915575</v>
      </c>
      <c r="H20" s="34">
        <v>55.629629629629626</v>
      </c>
      <c r="I20" s="34">
        <v>79.79202772963605</v>
      </c>
      <c r="J20" s="34">
        <v>77.97174711597218</v>
      </c>
      <c r="K20" s="34"/>
      <c r="L20" s="34"/>
      <c r="M20" s="34">
        <v>86.93028002040877</v>
      </c>
      <c r="N20" s="34"/>
      <c r="O20" s="34">
        <v>82.30898606439213</v>
      </c>
      <c r="P20" s="34">
        <v>91.47933037239494</v>
      </c>
      <c r="Q20" s="34">
        <v>63.03656307129799</v>
      </c>
      <c r="R20" s="34">
        <v>63.14583333333334</v>
      </c>
      <c r="S20" s="34">
        <v>33.298136645962735</v>
      </c>
      <c r="T20" s="189">
        <f t="shared" si="1"/>
        <v>790.5845027076147</v>
      </c>
      <c r="U20" s="190">
        <f t="shared" si="2"/>
        <v>12</v>
      </c>
      <c r="V20" s="34">
        <f t="shared" si="3"/>
        <v>-520.5994217624221</v>
      </c>
      <c r="W20" s="34">
        <f t="shared" si="4"/>
        <v>65.88204189230122</v>
      </c>
      <c r="X20" s="184">
        <v>1983</v>
      </c>
      <c r="Y20" s="119">
        <f t="shared" si="5"/>
        <v>790.5845027076147</v>
      </c>
    </row>
    <row r="21" spans="1:25" ht="12.75">
      <c r="A21" s="188" t="s">
        <v>82</v>
      </c>
      <c r="B21" s="125" t="s">
        <v>81</v>
      </c>
      <c r="C21" s="48" t="s">
        <v>702</v>
      </c>
      <c r="D21" s="34"/>
      <c r="E21" s="34"/>
      <c r="F21" s="34">
        <v>49.84910485933504</v>
      </c>
      <c r="G21" s="34"/>
      <c r="H21" s="34">
        <v>53.31481481481482</v>
      </c>
      <c r="I21" s="34">
        <v>80.8108108108108</v>
      </c>
      <c r="J21" s="34">
        <v>86.50997749705166</v>
      </c>
      <c r="K21" s="34"/>
      <c r="L21" s="34">
        <v>68.34278445796494</v>
      </c>
      <c r="M21" s="34">
        <v>79.46799999999999</v>
      </c>
      <c r="N21" s="34">
        <v>104.61824129305367</v>
      </c>
      <c r="O21" s="34">
        <v>90.44117647058823</v>
      </c>
      <c r="P21" s="34">
        <v>89.73443983402491</v>
      </c>
      <c r="Q21" s="34">
        <v>77.47897623400365</v>
      </c>
      <c r="R21" s="34"/>
      <c r="S21" s="34"/>
      <c r="T21" s="189">
        <f t="shared" si="1"/>
        <v>780.5683262716476</v>
      </c>
      <c r="U21" s="190">
        <f t="shared" si="2"/>
        <v>10</v>
      </c>
      <c r="V21" s="34">
        <f t="shared" si="3"/>
        <v>-530.6155981983892</v>
      </c>
      <c r="W21" s="34">
        <f t="shared" si="4"/>
        <v>78.05683262716477</v>
      </c>
      <c r="X21" s="184">
        <v>1978</v>
      </c>
      <c r="Y21" s="119">
        <f t="shared" si="5"/>
        <v>780.5683262716476</v>
      </c>
    </row>
    <row r="22" spans="1:25" ht="12.75">
      <c r="A22" s="188" t="s">
        <v>83</v>
      </c>
      <c r="B22" s="125" t="s">
        <v>82</v>
      </c>
      <c r="C22" s="48" t="s">
        <v>779</v>
      </c>
      <c r="D22" s="34"/>
      <c r="E22" s="34"/>
      <c r="F22" s="34"/>
      <c r="G22" s="34"/>
      <c r="H22" s="34">
        <v>65.35185185185185</v>
      </c>
      <c r="I22" s="34">
        <v>94.94569152787835</v>
      </c>
      <c r="J22" s="34">
        <v>90.19075617862006</v>
      </c>
      <c r="K22" s="34">
        <v>78.91625980174581</v>
      </c>
      <c r="L22" s="34"/>
      <c r="M22" s="34">
        <v>72.31175228712173</v>
      </c>
      <c r="N22" s="34">
        <v>101.18098552848508</v>
      </c>
      <c r="O22" s="34">
        <v>78.05632173680932</v>
      </c>
      <c r="P22" s="34">
        <v>100.66561947771451</v>
      </c>
      <c r="Q22" s="34">
        <v>78.04570383912248</v>
      </c>
      <c r="R22" s="34"/>
      <c r="S22" s="34">
        <v>10.937888198757763</v>
      </c>
      <c r="T22" s="189">
        <f t="shared" si="1"/>
        <v>770.6028304281068</v>
      </c>
      <c r="U22" s="190">
        <f t="shared" si="2"/>
        <v>10</v>
      </c>
      <c r="V22" s="34">
        <f t="shared" si="3"/>
        <v>-540.58109404193</v>
      </c>
      <c r="W22" s="34">
        <f t="shared" si="4"/>
        <v>77.06028304281068</v>
      </c>
      <c r="X22" s="184">
        <v>1987</v>
      </c>
      <c r="Y22" s="119">
        <f t="shared" si="5"/>
        <v>770.6028304281068</v>
      </c>
    </row>
    <row r="23" spans="1:25" ht="12.75">
      <c r="A23" s="188" t="s">
        <v>84</v>
      </c>
      <c r="B23" s="125" t="s">
        <v>84</v>
      </c>
      <c r="C23" s="48" t="s">
        <v>718</v>
      </c>
      <c r="D23" s="34"/>
      <c r="E23" s="34"/>
      <c r="F23" s="34">
        <v>40.89769820971867</v>
      </c>
      <c r="G23" s="34"/>
      <c r="H23" s="34">
        <v>50.53703703703704</v>
      </c>
      <c r="I23" s="34">
        <v>85.29968454258673</v>
      </c>
      <c r="J23" s="34">
        <v>79.78127729577967</v>
      </c>
      <c r="K23" s="34">
        <v>57.58947368421052</v>
      </c>
      <c r="L23" s="34">
        <v>68.41709015622058</v>
      </c>
      <c r="M23" s="34">
        <v>69.83351955307262</v>
      </c>
      <c r="N23" s="34">
        <v>63.97</v>
      </c>
      <c r="O23" s="34"/>
      <c r="P23" s="34">
        <v>98.16287878787878</v>
      </c>
      <c r="Q23" s="34">
        <v>67.3692870201097</v>
      </c>
      <c r="R23" s="34">
        <v>41.97138228941686</v>
      </c>
      <c r="S23" s="34">
        <v>31.434782608695656</v>
      </c>
      <c r="T23" s="189">
        <f t="shared" si="1"/>
        <v>755.2641111847267</v>
      </c>
      <c r="U23" s="190">
        <f t="shared" si="2"/>
        <v>12</v>
      </c>
      <c r="V23" s="34">
        <f t="shared" si="3"/>
        <v>-555.91981328531</v>
      </c>
      <c r="W23" s="34">
        <f t="shared" si="4"/>
        <v>62.93867593206056</v>
      </c>
      <c r="X23" s="184">
        <v>1983</v>
      </c>
      <c r="Y23" s="119">
        <f t="shared" si="5"/>
        <v>755.2641111847267</v>
      </c>
    </row>
    <row r="24" spans="1:25" ht="12.75">
      <c r="A24" s="188" t="s">
        <v>85</v>
      </c>
      <c r="B24" s="125" t="s">
        <v>85</v>
      </c>
      <c r="C24" s="237" t="s">
        <v>606</v>
      </c>
      <c r="D24" s="34">
        <v>62.27452271231074</v>
      </c>
      <c r="E24" s="34">
        <v>63.28681538632284</v>
      </c>
      <c r="F24" s="34">
        <v>31.946291560102303</v>
      </c>
      <c r="G24" s="34">
        <v>41.625</v>
      </c>
      <c r="H24" s="34">
        <v>64.42592592592592</v>
      </c>
      <c r="I24" s="34">
        <v>79.60264900662251</v>
      </c>
      <c r="J24" s="34">
        <v>67.87229401507108</v>
      </c>
      <c r="K24" s="34"/>
      <c r="L24" s="34">
        <v>60.707700015793236</v>
      </c>
      <c r="M24" s="34"/>
      <c r="N24" s="34">
        <v>37.38312954102428</v>
      </c>
      <c r="O24" s="34"/>
      <c r="P24" s="34">
        <v>94.74186004677101</v>
      </c>
      <c r="Q24" s="34">
        <v>55.59597806215722</v>
      </c>
      <c r="R24" s="34">
        <v>41.824636901559984</v>
      </c>
      <c r="S24" s="34">
        <v>29.57142857142857</v>
      </c>
      <c r="T24" s="189">
        <f t="shared" si="1"/>
        <v>730.8582317450897</v>
      </c>
      <c r="U24" s="190">
        <f t="shared" si="2"/>
        <v>13</v>
      </c>
      <c r="V24" s="34">
        <f t="shared" si="3"/>
        <v>-580.3256927249471</v>
      </c>
      <c r="W24" s="34">
        <f t="shared" si="4"/>
        <v>56.219863980391516</v>
      </c>
      <c r="X24" s="184">
        <v>1972</v>
      </c>
      <c r="Y24" s="119">
        <f t="shared" si="5"/>
        <v>701.286803173661</v>
      </c>
    </row>
    <row r="25" spans="1:25" ht="12.75">
      <c r="A25" s="188" t="s">
        <v>86</v>
      </c>
      <c r="B25" s="125" t="s">
        <v>87</v>
      </c>
      <c r="C25" s="209" t="s">
        <v>612</v>
      </c>
      <c r="D25" s="34">
        <v>50.218295218295225</v>
      </c>
      <c r="E25" s="34"/>
      <c r="F25" s="34">
        <v>43.96675191815857</v>
      </c>
      <c r="G25" s="34">
        <v>54.10509697789804</v>
      </c>
      <c r="H25" s="34">
        <v>52.388888888888886</v>
      </c>
      <c r="I25" s="34">
        <v>46.58959537572254</v>
      </c>
      <c r="J25" s="34"/>
      <c r="K25" s="34">
        <v>61.318340660579416</v>
      </c>
      <c r="L25" s="34">
        <v>38.649538461538455</v>
      </c>
      <c r="M25" s="34">
        <v>56.23789727409373</v>
      </c>
      <c r="N25" s="34"/>
      <c r="O25" s="34"/>
      <c r="P25" s="34"/>
      <c r="Q25" s="34">
        <v>64.33455210237659</v>
      </c>
      <c r="R25" s="34">
        <v>36.470523447916065</v>
      </c>
      <c r="S25" s="34">
        <v>37.024844720496894</v>
      </c>
      <c r="T25" s="189">
        <f t="shared" si="1"/>
        <v>541.3043250459643</v>
      </c>
      <c r="U25" s="190">
        <f t="shared" si="2"/>
        <v>11</v>
      </c>
      <c r="V25" s="34">
        <f t="shared" si="3"/>
        <v>-769.8795994240725</v>
      </c>
      <c r="W25" s="34">
        <f t="shared" si="4"/>
        <v>49.20948409508767</v>
      </c>
      <c r="X25" s="184">
        <v>1985</v>
      </c>
      <c r="Y25" s="119">
        <f t="shared" si="5"/>
        <v>541.3043250459643</v>
      </c>
    </row>
    <row r="26" spans="1:25" ht="12.75">
      <c r="A26" s="188" t="s">
        <v>87</v>
      </c>
      <c r="B26" s="125" t="s">
        <v>89</v>
      </c>
      <c r="C26" s="48" t="s">
        <v>673</v>
      </c>
      <c r="D26" s="34"/>
      <c r="E26" s="34"/>
      <c r="F26" s="34">
        <v>66.21739130434783</v>
      </c>
      <c r="G26" s="34"/>
      <c r="H26" s="34">
        <v>51.92592592592593</v>
      </c>
      <c r="I26" s="34">
        <v>77.9182988248461</v>
      </c>
      <c r="J26" s="34">
        <v>60.22888283809972</v>
      </c>
      <c r="K26" s="34"/>
      <c r="L26" s="34">
        <v>63.574880894842224</v>
      </c>
      <c r="M26" s="34"/>
      <c r="N26" s="34">
        <v>33.26009987739601</v>
      </c>
      <c r="O26" s="34">
        <v>73.89307969826172</v>
      </c>
      <c r="P26" s="34"/>
      <c r="Q26" s="34">
        <v>62.74405850091408</v>
      </c>
      <c r="R26" s="34"/>
      <c r="S26" s="34">
        <v>44.47826086956522</v>
      </c>
      <c r="T26" s="189">
        <f t="shared" si="1"/>
        <v>534.2408787341989</v>
      </c>
      <c r="U26" s="190">
        <f t="shared" si="2"/>
        <v>9</v>
      </c>
      <c r="V26" s="34">
        <f t="shared" si="3"/>
        <v>-776.9430457358379</v>
      </c>
      <c r="W26" s="34">
        <f t="shared" si="4"/>
        <v>59.36009763713321</v>
      </c>
      <c r="X26" s="184">
        <v>1972</v>
      </c>
      <c r="Y26" s="119">
        <f t="shared" si="5"/>
        <v>534.2408787341989</v>
      </c>
    </row>
    <row r="27" spans="1:25" ht="12.75">
      <c r="A27" s="188" t="s">
        <v>88</v>
      </c>
      <c r="B27" s="125" t="s">
        <v>86</v>
      </c>
      <c r="C27" s="209" t="s">
        <v>572</v>
      </c>
      <c r="D27" s="34">
        <v>76.76244157272478</v>
      </c>
      <c r="E27" s="34">
        <v>72.09863693137592</v>
      </c>
      <c r="F27" s="34">
        <v>70.30946291560103</v>
      </c>
      <c r="G27" s="34"/>
      <c r="H27" s="34">
        <v>71.83333333333334</v>
      </c>
      <c r="I27" s="34">
        <v>85.5478150728309</v>
      </c>
      <c r="J27" s="34">
        <v>86.67602064438726</v>
      </c>
      <c r="K27" s="34"/>
      <c r="L27" s="34"/>
      <c r="M27" s="34"/>
      <c r="N27" s="34"/>
      <c r="O27" s="34"/>
      <c r="P27" s="34"/>
      <c r="Q27" s="34">
        <v>67.42413162705667</v>
      </c>
      <c r="R27" s="34"/>
      <c r="S27" s="34"/>
      <c r="T27" s="189">
        <f t="shared" si="1"/>
        <v>530.6518420973099</v>
      </c>
      <c r="U27" s="190">
        <f t="shared" si="2"/>
        <v>7</v>
      </c>
      <c r="V27" s="34">
        <f t="shared" si="3"/>
        <v>-780.5320823727269</v>
      </c>
      <c r="W27" s="34">
        <f t="shared" si="4"/>
        <v>75.80740601390141</v>
      </c>
      <c r="X27" s="184">
        <v>1992</v>
      </c>
      <c r="Y27" s="119">
        <f t="shared" si="5"/>
        <v>530.6518420973099</v>
      </c>
    </row>
    <row r="28" spans="1:25" ht="12.75">
      <c r="A28" s="188" t="s">
        <v>89</v>
      </c>
      <c r="B28" s="125" t="s">
        <v>88</v>
      </c>
      <c r="C28" s="209" t="s">
        <v>608</v>
      </c>
      <c r="D28" s="34">
        <v>59.55685618729097</v>
      </c>
      <c r="E28" s="34"/>
      <c r="F28" s="34">
        <v>62.125319693094625</v>
      </c>
      <c r="G28" s="34">
        <v>53.70107398568019</v>
      </c>
      <c r="H28" s="34">
        <v>73.68518518518519</v>
      </c>
      <c r="I28" s="34">
        <v>84.86994672516452</v>
      </c>
      <c r="J28" s="34">
        <v>79.5359661207478</v>
      </c>
      <c r="K28" s="34"/>
      <c r="L28" s="34"/>
      <c r="M28" s="34"/>
      <c r="N28" s="34"/>
      <c r="O28" s="34"/>
      <c r="P28" s="34"/>
      <c r="Q28" s="34">
        <v>82.03107861060327</v>
      </c>
      <c r="R28" s="34"/>
      <c r="S28" s="34">
        <v>33.91925465838509</v>
      </c>
      <c r="T28" s="189">
        <f t="shared" si="1"/>
        <v>529.4246811661517</v>
      </c>
      <c r="U28" s="190">
        <f t="shared" si="2"/>
        <v>8</v>
      </c>
      <c r="V28" s="34">
        <f t="shared" si="3"/>
        <v>-781.7592433038851</v>
      </c>
      <c r="W28" s="34">
        <f t="shared" si="4"/>
        <v>66.17808514576896</v>
      </c>
      <c r="X28" s="184">
        <v>1982</v>
      </c>
      <c r="Y28" s="119">
        <f t="shared" si="5"/>
        <v>529.4246811661517</v>
      </c>
    </row>
    <row r="29" spans="1:25" ht="12.75">
      <c r="A29" s="188" t="s">
        <v>90</v>
      </c>
      <c r="B29" s="125" t="s">
        <v>90</v>
      </c>
      <c r="C29" s="48" t="s">
        <v>630</v>
      </c>
      <c r="D29" s="34"/>
      <c r="E29" s="34">
        <v>86.80409408309953</v>
      </c>
      <c r="F29" s="34"/>
      <c r="G29" s="34"/>
      <c r="H29" s="34"/>
      <c r="I29" s="34">
        <v>91.70072739868374</v>
      </c>
      <c r="J29" s="34"/>
      <c r="K29" s="34"/>
      <c r="L29" s="34"/>
      <c r="M29" s="34">
        <v>95.04080041725788</v>
      </c>
      <c r="N29" s="34"/>
      <c r="O29" s="34">
        <v>95.80265970078366</v>
      </c>
      <c r="P29" s="34">
        <v>104.74558670820355</v>
      </c>
      <c r="Q29" s="34"/>
      <c r="R29" s="34"/>
      <c r="S29" s="34"/>
      <c r="T29" s="189">
        <f t="shared" si="1"/>
        <v>474.0938683080284</v>
      </c>
      <c r="U29" s="190">
        <f t="shared" si="2"/>
        <v>5</v>
      </c>
      <c r="V29" s="34">
        <f t="shared" si="3"/>
        <v>-837.0900561620084</v>
      </c>
      <c r="W29" s="34">
        <f t="shared" si="4"/>
        <v>94.81877366160568</v>
      </c>
      <c r="X29" s="184">
        <v>1975</v>
      </c>
      <c r="Y29" s="119">
        <f t="shared" si="5"/>
        <v>474.0938683080284</v>
      </c>
    </row>
    <row r="30" spans="1:25" ht="12.75">
      <c r="A30" s="188" t="s">
        <v>91</v>
      </c>
      <c r="B30" s="125" t="s">
        <v>92</v>
      </c>
      <c r="C30" s="209" t="s">
        <v>547</v>
      </c>
      <c r="D30" s="34">
        <v>92.23262032085562</v>
      </c>
      <c r="E30" s="34"/>
      <c r="F30" s="34">
        <v>49.84910485933504</v>
      </c>
      <c r="G30" s="34"/>
      <c r="H30" s="34"/>
      <c r="I30" s="34">
        <v>76.15843733043951</v>
      </c>
      <c r="J30" s="34">
        <v>79.27068889046379</v>
      </c>
      <c r="K30" s="34"/>
      <c r="L30" s="34"/>
      <c r="M30" s="34"/>
      <c r="N30" s="34"/>
      <c r="O30" s="34"/>
      <c r="P30" s="34"/>
      <c r="Q30" s="34">
        <v>74.9744058500914</v>
      </c>
      <c r="R30" s="34"/>
      <c r="S30" s="34">
        <v>43.2360248447205</v>
      </c>
      <c r="T30" s="189">
        <f t="shared" si="1"/>
        <v>415.72128209590585</v>
      </c>
      <c r="U30" s="190">
        <f t="shared" si="2"/>
        <v>6</v>
      </c>
      <c r="V30" s="34">
        <f t="shared" si="3"/>
        <v>-895.462642374131</v>
      </c>
      <c r="W30" s="34">
        <f t="shared" si="4"/>
        <v>69.28688034931764</v>
      </c>
      <c r="X30" s="184">
        <v>1989</v>
      </c>
      <c r="Y30" s="119">
        <f t="shared" si="5"/>
        <v>415.72128209590585</v>
      </c>
    </row>
    <row r="31" spans="1:25" ht="12.75">
      <c r="A31" s="188" t="s">
        <v>92</v>
      </c>
      <c r="B31" s="125" t="s">
        <v>91</v>
      </c>
      <c r="C31" s="196" t="s">
        <v>1031</v>
      </c>
      <c r="D31" s="34"/>
      <c r="E31" s="34"/>
      <c r="F31" s="34">
        <v>35.271099744245525</v>
      </c>
      <c r="G31" s="34"/>
      <c r="H31" s="34"/>
      <c r="I31" s="34"/>
      <c r="J31" s="34"/>
      <c r="K31" s="34">
        <v>71.80037438160181</v>
      </c>
      <c r="L31" s="34">
        <v>67.24341870673437</v>
      </c>
      <c r="M31" s="34"/>
      <c r="N31" s="34">
        <v>35.20576854290638</v>
      </c>
      <c r="O31" s="34">
        <v>85.29932247952271</v>
      </c>
      <c r="P31" s="34"/>
      <c r="Q31" s="34">
        <v>53.34734917733089</v>
      </c>
      <c r="R31" s="34">
        <v>45.318968044561714</v>
      </c>
      <c r="S31" s="34">
        <v>20.25465838509317</v>
      </c>
      <c r="T31" s="189">
        <f t="shared" si="1"/>
        <v>413.7409594619966</v>
      </c>
      <c r="U31" s="190">
        <f t="shared" si="2"/>
        <v>8</v>
      </c>
      <c r="V31" s="34">
        <f t="shared" si="3"/>
        <v>-897.4429650080401</v>
      </c>
      <c r="W31" s="34">
        <f t="shared" si="4"/>
        <v>51.71761993274958</v>
      </c>
      <c r="X31" s="184"/>
      <c r="Y31" s="119">
        <f t="shared" si="5"/>
        <v>413.7409594619966</v>
      </c>
    </row>
    <row r="32" spans="1:25" ht="12.75">
      <c r="A32" s="188" t="s">
        <v>93</v>
      </c>
      <c r="B32" s="125" t="s">
        <v>93</v>
      </c>
      <c r="C32" s="48" t="s">
        <v>733</v>
      </c>
      <c r="D32" s="34"/>
      <c r="E32" s="34"/>
      <c r="F32" s="34">
        <v>35.52685421994885</v>
      </c>
      <c r="G32" s="34"/>
      <c r="H32" s="34">
        <v>46.370370370370374</v>
      </c>
      <c r="I32" s="34">
        <v>87.12062256809338</v>
      </c>
      <c r="J32" s="34">
        <v>73.3744627246485</v>
      </c>
      <c r="K32" s="34"/>
      <c r="L32" s="34">
        <v>66.72899416936264</v>
      </c>
      <c r="M32" s="34"/>
      <c r="N32" s="34"/>
      <c r="O32" s="34"/>
      <c r="P32" s="34"/>
      <c r="Q32" s="34">
        <v>61.46435100548446</v>
      </c>
      <c r="R32" s="34"/>
      <c r="S32" s="34">
        <v>21.496894409937887</v>
      </c>
      <c r="T32" s="189">
        <f t="shared" si="1"/>
        <v>392.0825494678461</v>
      </c>
      <c r="U32" s="190">
        <f t="shared" si="2"/>
        <v>7</v>
      </c>
      <c r="V32" s="34">
        <f t="shared" si="3"/>
        <v>-919.1013750021907</v>
      </c>
      <c r="W32" s="34">
        <f t="shared" si="4"/>
        <v>56.01179278112087</v>
      </c>
      <c r="X32" s="184">
        <v>1978</v>
      </c>
      <c r="Y32" s="119">
        <f t="shared" si="5"/>
        <v>392.0825494678461</v>
      </c>
    </row>
    <row r="33" spans="1:25" ht="12.75">
      <c r="A33" s="188" t="s">
        <v>94</v>
      </c>
      <c r="B33" s="125" t="s">
        <v>94</v>
      </c>
      <c r="C33" s="48" t="s">
        <v>728</v>
      </c>
      <c r="D33" s="34"/>
      <c r="E33" s="34"/>
      <c r="F33" s="34">
        <v>36.54987212276215</v>
      </c>
      <c r="G33" s="34">
        <v>41.625</v>
      </c>
      <c r="H33" s="34">
        <v>67.20370370370371</v>
      </c>
      <c r="I33" s="34"/>
      <c r="J33" s="34"/>
      <c r="K33" s="34">
        <v>56.8203505860388</v>
      </c>
      <c r="L33" s="34"/>
      <c r="M33" s="34">
        <v>75.61961690665424</v>
      </c>
      <c r="N33" s="34">
        <v>33.26009987739601</v>
      </c>
      <c r="O33" s="34"/>
      <c r="P33" s="34"/>
      <c r="Q33" s="34">
        <v>58.02742230347349</v>
      </c>
      <c r="R33" s="34"/>
      <c r="S33" s="34">
        <v>22.73913043478261</v>
      </c>
      <c r="T33" s="189">
        <f t="shared" si="1"/>
        <v>391.845195934811</v>
      </c>
      <c r="U33" s="190">
        <f t="shared" si="2"/>
        <v>8</v>
      </c>
      <c r="V33" s="34">
        <f t="shared" si="3"/>
        <v>-919.3387285352258</v>
      </c>
      <c r="W33" s="34">
        <f t="shared" si="4"/>
        <v>48.98064949185137</v>
      </c>
      <c r="X33" s="184">
        <v>1968</v>
      </c>
      <c r="Y33" s="119">
        <f t="shared" si="5"/>
        <v>391.845195934811</v>
      </c>
    </row>
    <row r="34" spans="1:25" ht="12.75">
      <c r="A34" s="188" t="s">
        <v>95</v>
      </c>
      <c r="B34" s="125" t="s">
        <v>95</v>
      </c>
      <c r="C34" s="209" t="s">
        <v>604</v>
      </c>
      <c r="D34" s="34">
        <v>63.66486850977748</v>
      </c>
      <c r="E34" s="34"/>
      <c r="F34" s="34">
        <v>47.29156010230179</v>
      </c>
      <c r="G34" s="34">
        <v>41.49377123442809</v>
      </c>
      <c r="H34" s="34">
        <v>64.88888888888889</v>
      </c>
      <c r="I34" s="34"/>
      <c r="J34" s="34">
        <v>61.75710731790852</v>
      </c>
      <c r="K34" s="34"/>
      <c r="L34" s="34"/>
      <c r="M34" s="34"/>
      <c r="N34" s="34"/>
      <c r="O34" s="34"/>
      <c r="P34" s="34"/>
      <c r="Q34" s="34">
        <v>66.56489945155394</v>
      </c>
      <c r="R34" s="34"/>
      <c r="S34" s="34"/>
      <c r="T34" s="189">
        <f t="shared" si="1"/>
        <v>345.66109550485874</v>
      </c>
      <c r="U34" s="190">
        <f t="shared" si="2"/>
        <v>6</v>
      </c>
      <c r="V34" s="34">
        <f t="shared" si="3"/>
        <v>-965.5228289651781</v>
      </c>
      <c r="W34" s="34">
        <f t="shared" si="4"/>
        <v>57.610182584143125</v>
      </c>
      <c r="X34" s="184">
        <v>1977</v>
      </c>
      <c r="Y34" s="119">
        <f t="shared" si="5"/>
        <v>345.66109550485874</v>
      </c>
    </row>
    <row r="35" spans="1:25" ht="12.75">
      <c r="A35" s="188" t="s">
        <v>96</v>
      </c>
      <c r="B35" s="125" t="s">
        <v>97</v>
      </c>
      <c r="C35" s="48" t="s">
        <v>656</v>
      </c>
      <c r="D35" s="34"/>
      <c r="E35" s="34">
        <v>52.60188587589817</v>
      </c>
      <c r="F35" s="34">
        <v>36.294117647058826</v>
      </c>
      <c r="G35" s="34"/>
      <c r="H35" s="34">
        <v>72.75925925925925</v>
      </c>
      <c r="I35" s="34"/>
      <c r="J35" s="34">
        <v>63.858692264575126</v>
      </c>
      <c r="K35" s="34"/>
      <c r="L35" s="34"/>
      <c r="M35" s="34"/>
      <c r="N35" s="34"/>
      <c r="O35" s="34"/>
      <c r="P35" s="34"/>
      <c r="Q35" s="34">
        <v>57.57038391224863</v>
      </c>
      <c r="R35" s="34"/>
      <c r="S35" s="34">
        <v>62.49068322981367</v>
      </c>
      <c r="T35" s="189">
        <f t="shared" si="1"/>
        <v>345.57502218885367</v>
      </c>
      <c r="U35" s="190">
        <f t="shared" si="2"/>
        <v>6</v>
      </c>
      <c r="V35" s="34">
        <f t="shared" si="3"/>
        <v>-965.6089022811832</v>
      </c>
      <c r="W35" s="34">
        <f t="shared" si="4"/>
        <v>57.59583703147561</v>
      </c>
      <c r="X35" s="184">
        <v>1967</v>
      </c>
      <c r="Y35" s="119">
        <f t="shared" si="5"/>
        <v>345.57502218885367</v>
      </c>
    </row>
    <row r="36" spans="1:25" ht="12.75">
      <c r="A36" s="188" t="s">
        <v>97</v>
      </c>
      <c r="B36" s="125" t="s">
        <v>96</v>
      </c>
      <c r="C36" s="196" t="s">
        <v>794</v>
      </c>
      <c r="D36" s="34"/>
      <c r="E36" s="34"/>
      <c r="F36" s="34"/>
      <c r="G36" s="34"/>
      <c r="H36" s="34">
        <v>48.68518518518518</v>
      </c>
      <c r="I36" s="34"/>
      <c r="J36" s="34">
        <v>59.99219616300106</v>
      </c>
      <c r="K36" s="34">
        <v>52.637663885578064</v>
      </c>
      <c r="L36" s="34">
        <v>55.951241178502684</v>
      </c>
      <c r="M36" s="34"/>
      <c r="N36" s="34"/>
      <c r="O36" s="34"/>
      <c r="P36" s="34"/>
      <c r="Q36" s="34">
        <v>42.725776965265084</v>
      </c>
      <c r="R36" s="34">
        <v>44.160536070715715</v>
      </c>
      <c r="S36" s="34">
        <v>19.012422360248447</v>
      </c>
      <c r="T36" s="189">
        <f t="shared" si="1"/>
        <v>323.1650218084962</v>
      </c>
      <c r="U36" s="190">
        <f t="shared" si="2"/>
        <v>7</v>
      </c>
      <c r="V36" s="34">
        <f t="shared" si="3"/>
        <v>-988.0189026615406</v>
      </c>
      <c r="W36" s="34">
        <f t="shared" si="4"/>
        <v>46.16643168692803</v>
      </c>
      <c r="X36" s="184">
        <v>2004</v>
      </c>
      <c r="Y36" s="119">
        <f t="shared" si="5"/>
        <v>323.1650218084962</v>
      </c>
    </row>
    <row r="37" spans="1:25" ht="12.75">
      <c r="A37" s="188" t="s">
        <v>98</v>
      </c>
      <c r="B37" s="125" t="s">
        <v>98</v>
      </c>
      <c r="C37" s="48" t="s">
        <v>688</v>
      </c>
      <c r="D37" s="34"/>
      <c r="E37" s="34"/>
      <c r="F37" s="34">
        <v>56.24296675191815</v>
      </c>
      <c r="G37" s="34"/>
      <c r="H37" s="34">
        <v>51</v>
      </c>
      <c r="I37" s="34"/>
      <c r="J37" s="34"/>
      <c r="K37" s="34"/>
      <c r="L37" s="34"/>
      <c r="M37" s="34">
        <v>63.598240469208214</v>
      </c>
      <c r="N37" s="34">
        <v>31.985566080288674</v>
      </c>
      <c r="O37" s="34"/>
      <c r="P37" s="34"/>
      <c r="Q37" s="34">
        <v>60.038391224862885</v>
      </c>
      <c r="R37" s="34"/>
      <c r="S37" s="34">
        <v>48.20496894409938</v>
      </c>
      <c r="T37" s="189">
        <f aca="true" t="shared" si="6" ref="T37:T68">SUM(D37:S37)</f>
        <v>311.0701334703773</v>
      </c>
      <c r="U37" s="190">
        <f aca="true" t="shared" si="7" ref="U37:U68">COUNTA(D37:S37)</f>
        <v>6</v>
      </c>
      <c r="V37" s="34">
        <f aca="true" t="shared" si="8" ref="V37:V68">T37-$T$5</f>
        <v>-1000.1137909996595</v>
      </c>
      <c r="W37" s="34">
        <f aca="true" t="shared" si="9" ref="W37:W68">AVERAGE(D37:S37)</f>
        <v>51.845022245062886</v>
      </c>
      <c r="X37" s="184">
        <v>1980</v>
      </c>
      <c r="Y37" s="119">
        <f aca="true" t="shared" si="10" ref="Y37:Y68">IF((COUNTA(D37:S37)&gt;12),LARGE(D37:S37,1)+LARGE(D37:S37,2)+LARGE(D37:S37,3)+LARGE(D37:S37,4)+LARGE(D37:S37,5)+LARGE(D37:S37,6)+LARGE(D37:S37,7)+LARGE(D37:S37,8)+LARGE(D37:S37,9)+LARGE(D37:S37,10)+LARGE(D37:S37,11)+LARGE(D37:S37,12),SUM(D37:S37))</f>
        <v>311.0701334703773</v>
      </c>
    </row>
    <row r="38" spans="1:25" ht="12.75">
      <c r="A38" s="188" t="s">
        <v>99</v>
      </c>
      <c r="B38" s="125" t="s">
        <v>102</v>
      </c>
      <c r="C38" s="196" t="s">
        <v>679</v>
      </c>
      <c r="D38" s="34"/>
      <c r="E38" s="34"/>
      <c r="F38" s="34">
        <v>60.846547314578004</v>
      </c>
      <c r="G38" s="34"/>
      <c r="H38" s="34">
        <v>73.68518518518519</v>
      </c>
      <c r="I38" s="34"/>
      <c r="J38" s="34"/>
      <c r="K38" s="34"/>
      <c r="L38" s="34"/>
      <c r="M38" s="34"/>
      <c r="N38" s="34"/>
      <c r="O38" s="34"/>
      <c r="P38" s="34"/>
      <c r="Q38" s="34">
        <v>69.25228519195613</v>
      </c>
      <c r="R38" s="34"/>
      <c r="S38" s="34">
        <v>67.45962732919256</v>
      </c>
      <c r="T38" s="189">
        <f t="shared" si="6"/>
        <v>271.2436450209119</v>
      </c>
      <c r="U38" s="190">
        <f t="shared" si="7"/>
        <v>4</v>
      </c>
      <c r="V38" s="34">
        <f t="shared" si="8"/>
        <v>-1039.9402794491248</v>
      </c>
      <c r="W38" s="34">
        <f t="shared" si="9"/>
        <v>67.81091125522798</v>
      </c>
      <c r="X38" s="184">
        <v>1974</v>
      </c>
      <c r="Y38" s="119">
        <f t="shared" si="10"/>
        <v>271.2436450209119</v>
      </c>
    </row>
    <row r="39" spans="1:25" ht="12.75">
      <c r="A39" s="188" t="s">
        <v>100</v>
      </c>
      <c r="B39" s="125" t="s">
        <v>99</v>
      </c>
      <c r="C39" s="48" t="s">
        <v>902</v>
      </c>
      <c r="D39" s="34"/>
      <c r="E39" s="34"/>
      <c r="F39" s="34"/>
      <c r="G39" s="34"/>
      <c r="H39" s="34"/>
      <c r="I39" s="34"/>
      <c r="J39" s="34"/>
      <c r="K39" s="34"/>
      <c r="L39" s="34"/>
      <c r="M39" s="34">
        <v>116.04280915329178</v>
      </c>
      <c r="N39" s="34">
        <v>124.08038663893308</v>
      </c>
      <c r="O39" s="34"/>
      <c r="P39" s="34"/>
      <c r="Q39" s="34"/>
      <c r="R39" s="34"/>
      <c r="S39" s="34"/>
      <c r="T39" s="189">
        <f t="shared" si="6"/>
        <v>240.12319579222486</v>
      </c>
      <c r="U39" s="190">
        <f t="shared" si="7"/>
        <v>2</v>
      </c>
      <c r="V39" s="34">
        <f t="shared" si="8"/>
        <v>-1071.060728677812</v>
      </c>
      <c r="W39" s="34">
        <f t="shared" si="9"/>
        <v>120.06159789611243</v>
      </c>
      <c r="X39" s="184"/>
      <c r="Y39" s="119">
        <f t="shared" si="10"/>
        <v>240.12319579222486</v>
      </c>
    </row>
    <row r="40" spans="1:25" ht="12.75">
      <c r="A40" s="188" t="s">
        <v>101</v>
      </c>
      <c r="B40" s="125" t="s">
        <v>100</v>
      </c>
      <c r="C40" s="196" t="s">
        <v>657</v>
      </c>
      <c r="D40" s="34"/>
      <c r="E40" s="34">
        <v>51.951282013735344</v>
      </c>
      <c r="F40" s="34"/>
      <c r="G40" s="34"/>
      <c r="H40" s="34"/>
      <c r="I40" s="34">
        <v>77.5639599555061</v>
      </c>
      <c r="J40" s="34"/>
      <c r="K40" s="34"/>
      <c r="L40" s="34"/>
      <c r="M40" s="34"/>
      <c r="N40" s="34"/>
      <c r="O40" s="34"/>
      <c r="P40" s="34">
        <v>88.31173039533377</v>
      </c>
      <c r="Q40" s="34"/>
      <c r="R40" s="34"/>
      <c r="S40" s="34"/>
      <c r="T40" s="189">
        <f t="shared" si="6"/>
        <v>217.82697236457523</v>
      </c>
      <c r="U40" s="190">
        <f t="shared" si="7"/>
        <v>3</v>
      </c>
      <c r="V40" s="34">
        <f t="shared" si="8"/>
        <v>-1093.3569521054615</v>
      </c>
      <c r="W40" s="34">
        <f t="shared" si="9"/>
        <v>72.60899078819175</v>
      </c>
      <c r="X40" s="184">
        <v>1982</v>
      </c>
      <c r="Y40" s="119">
        <f t="shared" si="10"/>
        <v>217.82697236457523</v>
      </c>
    </row>
    <row r="41" spans="1:25" ht="12.75">
      <c r="A41" s="188" t="s">
        <v>102</v>
      </c>
      <c r="B41" s="125" t="s">
        <v>101</v>
      </c>
      <c r="C41" s="209" t="s">
        <v>582</v>
      </c>
      <c r="D41" s="34">
        <v>73.48596168984518</v>
      </c>
      <c r="E41" s="34">
        <v>67.33789075462934</v>
      </c>
      <c r="F41" s="34"/>
      <c r="G41" s="34">
        <v>65.32123212321231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89">
        <f t="shared" si="6"/>
        <v>206.14508456768687</v>
      </c>
      <c r="U41" s="190">
        <f t="shared" si="7"/>
        <v>3</v>
      </c>
      <c r="V41" s="34">
        <f t="shared" si="8"/>
        <v>-1105.03883990235</v>
      </c>
      <c r="W41" s="34">
        <f t="shared" si="9"/>
        <v>68.71502818922896</v>
      </c>
      <c r="X41" s="184">
        <v>2001</v>
      </c>
      <c r="Y41" s="119">
        <f t="shared" si="10"/>
        <v>206.14508456768687</v>
      </c>
    </row>
    <row r="42" spans="1:25" ht="12.75">
      <c r="A42" s="188" t="s">
        <v>103</v>
      </c>
      <c r="B42" s="125" t="s">
        <v>103</v>
      </c>
      <c r="C42" s="48" t="s">
        <v>890</v>
      </c>
      <c r="D42" s="34"/>
      <c r="E42" s="34"/>
      <c r="F42" s="34"/>
      <c r="G42" s="34"/>
      <c r="H42" s="34"/>
      <c r="I42" s="34"/>
      <c r="J42" s="34"/>
      <c r="K42" s="34"/>
      <c r="L42" s="34">
        <v>91.74228324612845</v>
      </c>
      <c r="M42" s="34"/>
      <c r="N42" s="34"/>
      <c r="O42" s="34">
        <v>109.52161587526578</v>
      </c>
      <c r="P42" s="34"/>
      <c r="Q42" s="34"/>
      <c r="R42" s="34"/>
      <c r="S42" s="34"/>
      <c r="T42" s="189">
        <f t="shared" si="6"/>
        <v>201.26389912139422</v>
      </c>
      <c r="U42" s="190">
        <f t="shared" si="7"/>
        <v>2</v>
      </c>
      <c r="V42" s="34">
        <f t="shared" si="8"/>
        <v>-1109.9200253486426</v>
      </c>
      <c r="W42" s="34">
        <f t="shared" si="9"/>
        <v>100.63194956069711</v>
      </c>
      <c r="X42" s="184"/>
      <c r="Y42" s="119">
        <f t="shared" si="10"/>
        <v>201.26389912139422</v>
      </c>
    </row>
    <row r="43" spans="1:25" ht="12.75">
      <c r="A43" s="188" t="s">
        <v>104</v>
      </c>
      <c r="B43" s="125" t="s">
        <v>104</v>
      </c>
      <c r="C43" s="48" t="s">
        <v>859</v>
      </c>
      <c r="D43" s="34"/>
      <c r="E43" s="34"/>
      <c r="F43" s="34"/>
      <c r="G43" s="34"/>
      <c r="H43" s="34"/>
      <c r="I43" s="34"/>
      <c r="J43" s="34">
        <v>110</v>
      </c>
      <c r="K43" s="34"/>
      <c r="L43" s="34"/>
      <c r="M43" s="34"/>
      <c r="N43" s="34"/>
      <c r="O43" s="34"/>
      <c r="P43" s="34"/>
      <c r="Q43" s="34">
        <v>86.80255941499087</v>
      </c>
      <c r="R43" s="34"/>
      <c r="S43" s="34"/>
      <c r="T43" s="189">
        <f t="shared" si="6"/>
        <v>196.80255941499087</v>
      </c>
      <c r="U43" s="190">
        <f t="shared" si="7"/>
        <v>2</v>
      </c>
      <c r="V43" s="34">
        <f t="shared" si="8"/>
        <v>-1114.381365055046</v>
      </c>
      <c r="W43" s="34">
        <f t="shared" si="9"/>
        <v>98.40127970749543</v>
      </c>
      <c r="X43" s="184"/>
      <c r="Y43" s="119">
        <f t="shared" si="10"/>
        <v>196.80255941499087</v>
      </c>
    </row>
    <row r="44" spans="1:25" ht="12.75">
      <c r="A44" s="188" t="s">
        <v>105</v>
      </c>
      <c r="B44" s="125" t="s">
        <v>105</v>
      </c>
      <c r="C44" s="48" t="s">
        <v>905</v>
      </c>
      <c r="D44" s="34"/>
      <c r="E44" s="34"/>
      <c r="F44" s="34"/>
      <c r="G44" s="34"/>
      <c r="H44" s="34"/>
      <c r="I44" s="34"/>
      <c r="J44" s="34"/>
      <c r="K44" s="34"/>
      <c r="L44" s="34"/>
      <c r="M44" s="34">
        <v>89.93821739948567</v>
      </c>
      <c r="N44" s="34">
        <v>106.79795776742341</v>
      </c>
      <c r="O44" s="34"/>
      <c r="P44" s="34"/>
      <c r="Q44" s="34"/>
      <c r="R44" s="34"/>
      <c r="S44" s="34"/>
      <c r="T44" s="189">
        <f t="shared" si="6"/>
        <v>196.73617516690908</v>
      </c>
      <c r="U44" s="190">
        <f t="shared" si="7"/>
        <v>2</v>
      </c>
      <c r="V44" s="34">
        <f t="shared" si="8"/>
        <v>-1114.4477493031277</v>
      </c>
      <c r="W44" s="34">
        <f t="shared" si="9"/>
        <v>98.36808758345454</v>
      </c>
      <c r="X44" s="184"/>
      <c r="Y44" s="119">
        <f t="shared" si="10"/>
        <v>196.73617516690908</v>
      </c>
    </row>
    <row r="45" spans="1:25" ht="12.75">
      <c r="A45" s="188" t="s">
        <v>106</v>
      </c>
      <c r="B45" s="125" t="s">
        <v>106</v>
      </c>
      <c r="C45" s="48" t="s">
        <v>896</v>
      </c>
      <c r="D45" s="34"/>
      <c r="E45" s="34"/>
      <c r="F45" s="34"/>
      <c r="G45" s="34"/>
      <c r="H45" s="34"/>
      <c r="I45" s="34"/>
      <c r="J45" s="34"/>
      <c r="K45" s="34"/>
      <c r="L45" s="34">
        <v>84.72313174114021</v>
      </c>
      <c r="M45" s="34"/>
      <c r="N45" s="34"/>
      <c r="O45" s="34"/>
      <c r="P45" s="34">
        <v>111.591475855815</v>
      </c>
      <c r="Q45" s="34"/>
      <c r="R45" s="34"/>
      <c r="S45" s="34"/>
      <c r="T45" s="189">
        <f t="shared" si="6"/>
        <v>196.31460759695523</v>
      </c>
      <c r="U45" s="190">
        <f t="shared" si="7"/>
        <v>2</v>
      </c>
      <c r="V45" s="34">
        <f t="shared" si="8"/>
        <v>-1114.8693168730815</v>
      </c>
      <c r="W45" s="34">
        <f t="shared" si="9"/>
        <v>98.15730379847761</v>
      </c>
      <c r="X45" s="184">
        <v>1998</v>
      </c>
      <c r="Y45" s="119">
        <f t="shared" si="10"/>
        <v>196.31460759695523</v>
      </c>
    </row>
    <row r="46" spans="1:25" ht="12.75">
      <c r="A46" s="188" t="s">
        <v>107</v>
      </c>
      <c r="B46" s="125" t="s">
        <v>109</v>
      </c>
      <c r="C46" s="48" t="s">
        <v>658</v>
      </c>
      <c r="D46" s="34"/>
      <c r="E46" s="34">
        <v>47.55681935470553</v>
      </c>
      <c r="F46" s="34">
        <v>40.130434782608695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>
        <v>59.70234704900325</v>
      </c>
      <c r="S46" s="34">
        <v>37.024844720496894</v>
      </c>
      <c r="T46" s="189">
        <f t="shared" si="6"/>
        <v>184.41444590681436</v>
      </c>
      <c r="U46" s="190">
        <f t="shared" si="7"/>
        <v>4</v>
      </c>
      <c r="V46" s="34">
        <f t="shared" si="8"/>
        <v>-1126.7694785632225</v>
      </c>
      <c r="W46" s="34">
        <f t="shared" si="9"/>
        <v>46.10361147670359</v>
      </c>
      <c r="X46" s="184">
        <v>1986</v>
      </c>
      <c r="Y46" s="119">
        <f t="shared" si="10"/>
        <v>184.41444590681436</v>
      </c>
    </row>
    <row r="47" spans="1:25" ht="12.75">
      <c r="A47" s="188" t="s">
        <v>108</v>
      </c>
      <c r="B47" s="125" t="s">
        <v>114</v>
      </c>
      <c r="C47" s="48" t="s">
        <v>680</v>
      </c>
      <c r="D47" s="34"/>
      <c r="E47" s="34"/>
      <c r="F47" s="34">
        <v>60.846547314578004</v>
      </c>
      <c r="G47" s="34"/>
      <c r="H47" s="34">
        <v>64.88888888888889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v>53.79503105590062</v>
      </c>
      <c r="T47" s="189">
        <f t="shared" si="6"/>
        <v>179.53046725936753</v>
      </c>
      <c r="U47" s="190">
        <f t="shared" si="7"/>
        <v>3</v>
      </c>
      <c r="V47" s="34">
        <f t="shared" si="8"/>
        <v>-1131.6534572106693</v>
      </c>
      <c r="W47" s="34">
        <f t="shared" si="9"/>
        <v>59.84348908645584</v>
      </c>
      <c r="X47" s="184">
        <v>1963</v>
      </c>
      <c r="Y47" s="119">
        <f t="shared" si="10"/>
        <v>179.53046725936753</v>
      </c>
    </row>
    <row r="48" spans="1:25" ht="12.75">
      <c r="A48" s="188" t="s">
        <v>109</v>
      </c>
      <c r="B48" s="125" t="s">
        <v>115</v>
      </c>
      <c r="C48" s="48" t="s">
        <v>715</v>
      </c>
      <c r="D48" s="34"/>
      <c r="E48" s="34"/>
      <c r="F48" s="34">
        <v>46.012787723785166</v>
      </c>
      <c r="G48" s="34"/>
      <c r="H48" s="34">
        <v>77.38888888888889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55.6583850931677</v>
      </c>
      <c r="T48" s="189">
        <f t="shared" si="6"/>
        <v>179.06006170584175</v>
      </c>
      <c r="U48" s="190">
        <f t="shared" si="7"/>
        <v>3</v>
      </c>
      <c r="V48" s="34">
        <f t="shared" si="8"/>
        <v>-1132.123862764195</v>
      </c>
      <c r="W48" s="34">
        <f t="shared" si="9"/>
        <v>59.68668723528058</v>
      </c>
      <c r="X48" s="184">
        <v>1969</v>
      </c>
      <c r="Y48" s="119">
        <f t="shared" si="10"/>
        <v>179.06006170584175</v>
      </c>
    </row>
    <row r="49" spans="1:25" ht="12.75">
      <c r="A49" s="188" t="s">
        <v>110</v>
      </c>
      <c r="B49" s="125" t="s">
        <v>111</v>
      </c>
      <c r="C49" s="48" t="s">
        <v>762</v>
      </c>
      <c r="D49" s="34"/>
      <c r="E49" s="34"/>
      <c r="F49" s="34"/>
      <c r="G49" s="34">
        <v>55.63239393000928</v>
      </c>
      <c r="H49" s="34"/>
      <c r="I49" s="34"/>
      <c r="J49" s="34"/>
      <c r="K49" s="34">
        <v>75.86524822695036</v>
      </c>
      <c r="L49" s="34"/>
      <c r="M49" s="34"/>
      <c r="N49" s="34"/>
      <c r="O49" s="34"/>
      <c r="P49" s="34"/>
      <c r="Q49" s="34"/>
      <c r="R49" s="34"/>
      <c r="S49" s="34">
        <v>32.05590062111801</v>
      </c>
      <c r="T49" s="189">
        <f t="shared" si="6"/>
        <v>163.55354277807766</v>
      </c>
      <c r="U49" s="190">
        <f t="shared" si="7"/>
        <v>3</v>
      </c>
      <c r="V49" s="34">
        <f t="shared" si="8"/>
        <v>-1147.6303816919592</v>
      </c>
      <c r="W49" s="34">
        <f t="shared" si="9"/>
        <v>54.517847592692554</v>
      </c>
      <c r="X49" s="184"/>
      <c r="Y49" s="119">
        <f t="shared" si="10"/>
        <v>163.55354277807766</v>
      </c>
    </row>
    <row r="50" spans="1:25" ht="12.75">
      <c r="A50" s="188" t="s">
        <v>111</v>
      </c>
      <c r="B50" s="125" t="s">
        <v>107</v>
      </c>
      <c r="C50" s="48" t="s">
        <v>841</v>
      </c>
      <c r="D50" s="34"/>
      <c r="E50" s="34"/>
      <c r="F50" s="34"/>
      <c r="G50" s="34"/>
      <c r="H50" s="34"/>
      <c r="I50" s="34">
        <v>88.24925816023737</v>
      </c>
      <c r="J50" s="34"/>
      <c r="K50" s="34"/>
      <c r="L50" s="34"/>
      <c r="M50" s="34"/>
      <c r="N50" s="34"/>
      <c r="O50" s="34"/>
      <c r="P50" s="34"/>
      <c r="Q50" s="34"/>
      <c r="R50" s="34">
        <v>70.90544513701047</v>
      </c>
      <c r="S50" s="34"/>
      <c r="T50" s="189">
        <f t="shared" si="6"/>
        <v>159.15470329724786</v>
      </c>
      <c r="U50" s="190">
        <f t="shared" si="7"/>
        <v>2</v>
      </c>
      <c r="V50" s="34">
        <f t="shared" si="8"/>
        <v>-1152.029221172789</v>
      </c>
      <c r="W50" s="34">
        <f t="shared" si="9"/>
        <v>79.57735164862393</v>
      </c>
      <c r="X50" s="184">
        <v>1971</v>
      </c>
      <c r="Y50" s="119">
        <f t="shared" si="10"/>
        <v>159.15470329724786</v>
      </c>
    </row>
    <row r="51" spans="1:25" ht="12.75">
      <c r="A51" s="188" t="s">
        <v>112</v>
      </c>
      <c r="B51" s="125" t="s">
        <v>113</v>
      </c>
      <c r="C51" s="48" t="s">
        <v>706</v>
      </c>
      <c r="D51" s="34"/>
      <c r="E51" s="34"/>
      <c r="F51" s="34">
        <v>48.82608695652174</v>
      </c>
      <c r="G51" s="34"/>
      <c r="H51" s="34">
        <v>79.24074074074075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29.57142857142857</v>
      </c>
      <c r="T51" s="189">
        <f t="shared" si="6"/>
        <v>157.63825626869107</v>
      </c>
      <c r="U51" s="190">
        <f t="shared" si="7"/>
        <v>3</v>
      </c>
      <c r="V51" s="34">
        <f t="shared" si="8"/>
        <v>-1153.5456682013457</v>
      </c>
      <c r="W51" s="34">
        <f t="shared" si="9"/>
        <v>52.54608542289702</v>
      </c>
      <c r="X51" s="184">
        <v>1965</v>
      </c>
      <c r="Y51" s="119">
        <f t="shared" si="10"/>
        <v>157.63825626869107</v>
      </c>
    </row>
    <row r="52" spans="1:25" ht="12.75">
      <c r="A52" s="188" t="s">
        <v>113</v>
      </c>
      <c r="B52" s="125" t="s">
        <v>121</v>
      </c>
      <c r="C52" s="48" t="s">
        <v>707</v>
      </c>
      <c r="D52" s="34"/>
      <c r="E52" s="34"/>
      <c r="F52" s="34">
        <v>48.82608695652174</v>
      </c>
      <c r="G52" s="34"/>
      <c r="H52" s="34">
        <v>59.79629629629629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46.962732919254655</v>
      </c>
      <c r="T52" s="189">
        <f t="shared" si="6"/>
        <v>155.58511617207267</v>
      </c>
      <c r="U52" s="190">
        <f t="shared" si="7"/>
        <v>3</v>
      </c>
      <c r="V52" s="34">
        <f t="shared" si="8"/>
        <v>-1155.598808297964</v>
      </c>
      <c r="W52" s="34">
        <f t="shared" si="9"/>
        <v>51.861705390690894</v>
      </c>
      <c r="X52" s="184">
        <v>1966</v>
      </c>
      <c r="Y52" s="119">
        <f t="shared" si="10"/>
        <v>155.58511617207267</v>
      </c>
    </row>
    <row r="53" spans="1:25" ht="12.75">
      <c r="A53" s="188" t="s">
        <v>114</v>
      </c>
      <c r="B53" s="125" t="s">
        <v>117</v>
      </c>
      <c r="C53" s="48" t="s">
        <v>882</v>
      </c>
      <c r="D53" s="34"/>
      <c r="E53" s="34"/>
      <c r="F53" s="34"/>
      <c r="G53" s="34"/>
      <c r="H53" s="34"/>
      <c r="I53" s="34"/>
      <c r="J53" s="34"/>
      <c r="K53" s="34">
        <v>60.8181107200715</v>
      </c>
      <c r="L53" s="34"/>
      <c r="M53" s="34"/>
      <c r="N53" s="34"/>
      <c r="O53" s="34"/>
      <c r="P53" s="34"/>
      <c r="Q53" s="34">
        <v>56.9853747714808</v>
      </c>
      <c r="R53" s="34"/>
      <c r="S53" s="34">
        <v>35.78260869565217</v>
      </c>
      <c r="T53" s="189">
        <f t="shared" si="6"/>
        <v>153.58609418720448</v>
      </c>
      <c r="U53" s="190">
        <f t="shared" si="7"/>
        <v>3</v>
      </c>
      <c r="V53" s="34">
        <f t="shared" si="8"/>
        <v>-1157.5978302828323</v>
      </c>
      <c r="W53" s="34">
        <f t="shared" si="9"/>
        <v>51.19536472906816</v>
      </c>
      <c r="X53" s="184"/>
      <c r="Y53" s="119">
        <f t="shared" si="10"/>
        <v>153.58609418720448</v>
      </c>
    </row>
    <row r="54" spans="1:25" ht="12.75">
      <c r="A54" s="188" t="s">
        <v>115</v>
      </c>
      <c r="B54" s="125" t="s">
        <v>108</v>
      </c>
      <c r="C54" s="209" t="s">
        <v>610</v>
      </c>
      <c r="D54" s="34">
        <v>56.26694166175605</v>
      </c>
      <c r="E54" s="34"/>
      <c r="F54" s="34">
        <v>39.61892583120204</v>
      </c>
      <c r="G54" s="34"/>
      <c r="H54" s="34">
        <v>53.77777777777778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89">
        <f t="shared" si="6"/>
        <v>149.66364527073586</v>
      </c>
      <c r="U54" s="190">
        <f t="shared" si="7"/>
        <v>3</v>
      </c>
      <c r="V54" s="34">
        <f t="shared" si="8"/>
        <v>-1161.520279199301</v>
      </c>
      <c r="W54" s="34">
        <f t="shared" si="9"/>
        <v>49.88788175691195</v>
      </c>
      <c r="X54" s="184">
        <v>1997</v>
      </c>
      <c r="Y54" s="119">
        <f t="shared" si="10"/>
        <v>149.66364527073586</v>
      </c>
    </row>
    <row r="55" spans="1:25" ht="12.75">
      <c r="A55" s="188" t="s">
        <v>116</v>
      </c>
      <c r="B55" s="125" t="s">
        <v>110</v>
      </c>
      <c r="C55" s="48" t="s">
        <v>778</v>
      </c>
      <c r="D55" s="34"/>
      <c r="E55" s="34"/>
      <c r="F55" s="34"/>
      <c r="G55" s="34"/>
      <c r="H55" s="34">
        <v>66.74074074074075</v>
      </c>
      <c r="I55" s="34"/>
      <c r="J55" s="34">
        <v>72.47161354649741</v>
      </c>
      <c r="K55" s="34"/>
      <c r="L55" s="34"/>
      <c r="M55" s="34"/>
      <c r="N55" s="34"/>
      <c r="O55" s="34"/>
      <c r="P55" s="34"/>
      <c r="Q55" s="34"/>
      <c r="R55" s="34"/>
      <c r="S55" s="34"/>
      <c r="T55" s="189">
        <f t="shared" si="6"/>
        <v>139.21235428723816</v>
      </c>
      <c r="U55" s="190">
        <f t="shared" si="7"/>
        <v>2</v>
      </c>
      <c r="V55" s="34">
        <f t="shared" si="8"/>
        <v>-1171.9715701827986</v>
      </c>
      <c r="W55" s="34">
        <f t="shared" si="9"/>
        <v>69.60617714361908</v>
      </c>
      <c r="X55" s="184">
        <v>1992</v>
      </c>
      <c r="Y55" s="119">
        <f t="shared" si="10"/>
        <v>139.21235428723816</v>
      </c>
    </row>
    <row r="56" spans="1:25" ht="12.75">
      <c r="A56" s="188" t="s">
        <v>117</v>
      </c>
      <c r="B56" s="125" t="s">
        <v>172</v>
      </c>
      <c r="C56" s="48" t="s">
        <v>781</v>
      </c>
      <c r="D56" s="34"/>
      <c r="E56" s="34"/>
      <c r="F56" s="34"/>
      <c r="G56" s="34"/>
      <c r="H56" s="34">
        <v>63.5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v>68.70186335403726</v>
      </c>
      <c r="T56" s="189">
        <f t="shared" si="6"/>
        <v>132.20186335403724</v>
      </c>
      <c r="U56" s="190">
        <f t="shared" si="7"/>
        <v>2</v>
      </c>
      <c r="V56" s="34">
        <f t="shared" si="8"/>
        <v>-1178.9820611159996</v>
      </c>
      <c r="W56" s="34">
        <f t="shared" si="9"/>
        <v>66.10093167701862</v>
      </c>
      <c r="X56" s="184">
        <v>1975</v>
      </c>
      <c r="Y56" s="119">
        <f t="shared" si="10"/>
        <v>132.20186335403724</v>
      </c>
    </row>
    <row r="57" spans="1:25" ht="12.75">
      <c r="A57" s="188" t="s">
        <v>118</v>
      </c>
      <c r="B57" s="125" t="s">
        <v>112</v>
      </c>
      <c r="C57" s="48" t="s">
        <v>765</v>
      </c>
      <c r="D57" s="34"/>
      <c r="E57" s="34"/>
      <c r="F57" s="34"/>
      <c r="G57" s="34">
        <v>53.51270619705751</v>
      </c>
      <c r="H57" s="34">
        <v>76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89">
        <f t="shared" si="6"/>
        <v>129.51270619705753</v>
      </c>
      <c r="U57" s="190">
        <f t="shared" si="7"/>
        <v>2</v>
      </c>
      <c r="V57" s="34">
        <f t="shared" si="8"/>
        <v>-1181.6712182729793</v>
      </c>
      <c r="W57" s="34">
        <f t="shared" si="9"/>
        <v>64.75635309852876</v>
      </c>
      <c r="X57" s="184">
        <v>1981</v>
      </c>
      <c r="Y57" s="119">
        <f t="shared" si="10"/>
        <v>129.51270619705753</v>
      </c>
    </row>
    <row r="58" spans="1:25" ht="12.75">
      <c r="A58" s="188" t="s">
        <v>119</v>
      </c>
      <c r="B58" s="125" t="s">
        <v>129</v>
      </c>
      <c r="C58" s="48" t="s">
        <v>881</v>
      </c>
      <c r="D58" s="34"/>
      <c r="E58" s="34"/>
      <c r="F58" s="34"/>
      <c r="G58" s="34"/>
      <c r="H58" s="34"/>
      <c r="I58" s="34"/>
      <c r="J58" s="34"/>
      <c r="K58" s="34">
        <v>62.60737964831364</v>
      </c>
      <c r="L58" s="34"/>
      <c r="M58" s="34"/>
      <c r="N58" s="34"/>
      <c r="O58" s="34"/>
      <c r="P58" s="34"/>
      <c r="Q58" s="34">
        <v>37.9725776965265</v>
      </c>
      <c r="R58" s="34"/>
      <c r="S58" s="34">
        <v>20.25465838509317</v>
      </c>
      <c r="T58" s="189">
        <f t="shared" si="6"/>
        <v>120.8346157299333</v>
      </c>
      <c r="U58" s="190">
        <f t="shared" si="7"/>
        <v>3</v>
      </c>
      <c r="V58" s="34">
        <f t="shared" si="8"/>
        <v>-1190.3493087401034</v>
      </c>
      <c r="W58" s="34">
        <f t="shared" si="9"/>
        <v>40.2782052433111</v>
      </c>
      <c r="X58" s="184"/>
      <c r="Y58" s="119">
        <f t="shared" si="10"/>
        <v>120.8346157299333</v>
      </c>
    </row>
    <row r="59" spans="1:25" ht="12.75">
      <c r="A59" s="188" t="s">
        <v>120</v>
      </c>
      <c r="B59" s="125" t="s">
        <v>116</v>
      </c>
      <c r="C59" s="48" t="s">
        <v>695</v>
      </c>
      <c r="D59" s="34"/>
      <c r="E59" s="34"/>
      <c r="F59" s="34">
        <v>52.150895140664964</v>
      </c>
      <c r="G59" s="34"/>
      <c r="H59" s="34">
        <v>68.12962962962963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189">
        <f t="shared" si="6"/>
        <v>120.28052477029459</v>
      </c>
      <c r="U59" s="190">
        <f t="shared" si="7"/>
        <v>2</v>
      </c>
      <c r="V59" s="34">
        <f t="shared" si="8"/>
        <v>-1190.9033996997423</v>
      </c>
      <c r="W59" s="34">
        <f t="shared" si="9"/>
        <v>60.140262385147295</v>
      </c>
      <c r="X59" s="184">
        <v>1968</v>
      </c>
      <c r="Y59" s="119">
        <f t="shared" si="10"/>
        <v>120.28052477029459</v>
      </c>
    </row>
    <row r="60" spans="1:25" ht="12.75">
      <c r="A60" s="188" t="s">
        <v>121</v>
      </c>
      <c r="B60" s="125" t="s">
        <v>169</v>
      </c>
      <c r="C60" s="196" t="s">
        <v>900</v>
      </c>
      <c r="D60" s="34"/>
      <c r="E60" s="34"/>
      <c r="F60" s="34"/>
      <c r="G60" s="34"/>
      <c r="H60" s="34"/>
      <c r="I60" s="34"/>
      <c r="J60" s="34"/>
      <c r="K60" s="34"/>
      <c r="L60" s="34">
        <v>65.56609853910052</v>
      </c>
      <c r="M60" s="34"/>
      <c r="N60" s="34"/>
      <c r="O60" s="34"/>
      <c r="P60" s="34"/>
      <c r="Q60" s="34"/>
      <c r="R60" s="34"/>
      <c r="S60" s="34">
        <v>51.931677018633536</v>
      </c>
      <c r="T60" s="189">
        <f t="shared" si="6"/>
        <v>117.49777555773406</v>
      </c>
      <c r="U60" s="190">
        <f t="shared" si="7"/>
        <v>2</v>
      </c>
      <c r="V60" s="34">
        <f t="shared" si="8"/>
        <v>-1193.6861489123028</v>
      </c>
      <c r="W60" s="34">
        <f t="shared" si="9"/>
        <v>58.74888777886703</v>
      </c>
      <c r="X60" s="184">
        <v>1959</v>
      </c>
      <c r="Y60" s="119">
        <f t="shared" si="10"/>
        <v>117.49777555773406</v>
      </c>
    </row>
    <row r="61" spans="1:25" ht="12.75">
      <c r="A61" s="188" t="s">
        <v>122</v>
      </c>
      <c r="B61" s="125" t="s">
        <v>118</v>
      </c>
      <c r="C61" s="48" t="s">
        <v>696</v>
      </c>
      <c r="D61" s="34"/>
      <c r="E61" s="34"/>
      <c r="F61" s="34">
        <v>51.89514066496164</v>
      </c>
      <c r="G61" s="34"/>
      <c r="H61" s="34">
        <v>64.42592592592592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189">
        <f t="shared" si="6"/>
        <v>116.32106659088757</v>
      </c>
      <c r="U61" s="190">
        <f t="shared" si="7"/>
        <v>2</v>
      </c>
      <c r="V61" s="34">
        <f t="shared" si="8"/>
        <v>-1194.8628578791493</v>
      </c>
      <c r="W61" s="34">
        <f t="shared" si="9"/>
        <v>58.160533295443784</v>
      </c>
      <c r="X61" s="184">
        <v>1975</v>
      </c>
      <c r="Y61" s="119">
        <f t="shared" si="10"/>
        <v>116.32106659088757</v>
      </c>
    </row>
    <row r="62" spans="1:25" ht="12.75">
      <c r="A62" s="188" t="s">
        <v>123</v>
      </c>
      <c r="B62" s="125" t="s">
        <v>119</v>
      </c>
      <c r="C62" s="48" t="s">
        <v>742</v>
      </c>
      <c r="D62" s="34"/>
      <c r="E62" s="34"/>
      <c r="F62" s="34">
        <v>29.13299232736573</v>
      </c>
      <c r="G62" s="34"/>
      <c r="H62" s="34"/>
      <c r="I62" s="34">
        <v>82.82245827010621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189">
        <f t="shared" si="6"/>
        <v>111.95545059747194</v>
      </c>
      <c r="U62" s="190">
        <f t="shared" si="7"/>
        <v>2</v>
      </c>
      <c r="V62" s="34">
        <f t="shared" si="8"/>
        <v>-1199.2284738725648</v>
      </c>
      <c r="W62" s="34">
        <f t="shared" si="9"/>
        <v>55.97772529873597</v>
      </c>
      <c r="X62" s="184">
        <v>1993</v>
      </c>
      <c r="Y62" s="119">
        <f t="shared" si="10"/>
        <v>111.95545059747194</v>
      </c>
    </row>
    <row r="63" spans="1:25" ht="12.75">
      <c r="A63" s="188" t="s">
        <v>124</v>
      </c>
      <c r="B63" s="125" t="s">
        <v>120</v>
      </c>
      <c r="C63" s="48" t="s">
        <v>737</v>
      </c>
      <c r="D63" s="34"/>
      <c r="E63" s="34"/>
      <c r="F63" s="34">
        <v>33.48081841432225</v>
      </c>
      <c r="G63" s="34"/>
      <c r="H63" s="34"/>
      <c r="I63" s="34"/>
      <c r="J63" s="34">
        <v>78.17430371058552</v>
      </c>
      <c r="K63" s="34"/>
      <c r="L63" s="34"/>
      <c r="M63" s="34"/>
      <c r="N63" s="34"/>
      <c r="O63" s="34"/>
      <c r="P63" s="34"/>
      <c r="Q63" s="34"/>
      <c r="R63" s="34"/>
      <c r="S63" s="34"/>
      <c r="T63" s="189">
        <f t="shared" si="6"/>
        <v>111.65512212490776</v>
      </c>
      <c r="U63" s="190">
        <f t="shared" si="7"/>
        <v>2</v>
      </c>
      <c r="V63" s="34">
        <f t="shared" si="8"/>
        <v>-1199.528802345129</v>
      </c>
      <c r="W63" s="34">
        <f t="shared" si="9"/>
        <v>55.82756106245388</v>
      </c>
      <c r="X63" s="184">
        <v>2002</v>
      </c>
      <c r="Y63" s="119">
        <f t="shared" si="10"/>
        <v>111.65512212490776</v>
      </c>
    </row>
    <row r="64" spans="1:25" ht="12.75">
      <c r="A64" s="188" t="s">
        <v>125</v>
      </c>
      <c r="B64" s="125" t="s">
        <v>122</v>
      </c>
      <c r="C64" s="48" t="s">
        <v>699</v>
      </c>
      <c r="D64" s="34"/>
      <c r="E64" s="34"/>
      <c r="F64" s="34">
        <v>50.87212276214834</v>
      </c>
      <c r="G64" s="34"/>
      <c r="H64" s="34">
        <v>57.481481481481474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189">
        <f t="shared" si="6"/>
        <v>108.3536042436298</v>
      </c>
      <c r="U64" s="190">
        <f t="shared" si="7"/>
        <v>2</v>
      </c>
      <c r="V64" s="34">
        <f t="shared" si="8"/>
        <v>-1202.830320226407</v>
      </c>
      <c r="W64" s="34">
        <f t="shared" si="9"/>
        <v>54.1768021218149</v>
      </c>
      <c r="X64" s="184">
        <v>1970</v>
      </c>
      <c r="Y64" s="119">
        <f t="shared" si="10"/>
        <v>108.3536042436298</v>
      </c>
    </row>
    <row r="65" spans="1:25" ht="12.75">
      <c r="A65" s="188" t="s">
        <v>126</v>
      </c>
      <c r="B65" s="125" t="s">
        <v>123</v>
      </c>
      <c r="C65" s="48" t="s">
        <v>701</v>
      </c>
      <c r="D65" s="34"/>
      <c r="E65" s="34"/>
      <c r="F65" s="34">
        <v>49.84910485933504</v>
      </c>
      <c r="G65" s="34"/>
      <c r="H65" s="34">
        <v>54.70370370370371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189">
        <f t="shared" si="6"/>
        <v>104.55280856303875</v>
      </c>
      <c r="U65" s="190">
        <f t="shared" si="7"/>
        <v>2</v>
      </c>
      <c r="V65" s="34">
        <f t="shared" si="8"/>
        <v>-1206.631115906998</v>
      </c>
      <c r="W65" s="34">
        <f t="shared" si="9"/>
        <v>52.276404281519376</v>
      </c>
      <c r="X65" s="184">
        <v>1967</v>
      </c>
      <c r="Y65" s="119">
        <f t="shared" si="10"/>
        <v>104.55280856303875</v>
      </c>
    </row>
    <row r="66" spans="1:25" ht="12.75">
      <c r="A66" s="188" t="s">
        <v>127</v>
      </c>
      <c r="B66" s="125" t="s">
        <v>124</v>
      </c>
      <c r="C66" s="48" t="s">
        <v>874</v>
      </c>
      <c r="D66" s="34"/>
      <c r="E66" s="34"/>
      <c r="F66" s="34"/>
      <c r="G66" s="34"/>
      <c r="H66" s="34"/>
      <c r="I66" s="34"/>
      <c r="J66" s="34">
        <v>47.68043849724956</v>
      </c>
      <c r="K66" s="34"/>
      <c r="L66" s="34"/>
      <c r="M66" s="34"/>
      <c r="N66" s="34"/>
      <c r="O66" s="34"/>
      <c r="P66" s="34"/>
      <c r="Q66" s="34"/>
      <c r="R66" s="34">
        <v>56.02112029384758</v>
      </c>
      <c r="S66" s="34"/>
      <c r="T66" s="189">
        <f t="shared" si="6"/>
        <v>103.70155879109714</v>
      </c>
      <c r="U66" s="190">
        <f t="shared" si="7"/>
        <v>2</v>
      </c>
      <c r="V66" s="34">
        <f t="shared" si="8"/>
        <v>-1207.4823656789397</v>
      </c>
      <c r="W66" s="34">
        <f t="shared" si="9"/>
        <v>51.85077939554857</v>
      </c>
      <c r="X66" s="184"/>
      <c r="Y66" s="119">
        <f t="shared" si="10"/>
        <v>103.70155879109714</v>
      </c>
    </row>
    <row r="67" spans="1:25" ht="12.75">
      <c r="A67" s="188" t="s">
        <v>128</v>
      </c>
      <c r="B67" s="125" t="s">
        <v>125</v>
      </c>
      <c r="C67" s="48" t="s">
        <v>1080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>
        <v>103.26954397394138</v>
      </c>
      <c r="Q67" s="34"/>
      <c r="R67" s="34"/>
      <c r="S67" s="34"/>
      <c r="T67" s="189">
        <f t="shared" si="6"/>
        <v>103.26954397394138</v>
      </c>
      <c r="U67" s="190">
        <f t="shared" si="7"/>
        <v>1</v>
      </c>
      <c r="V67" s="34">
        <f t="shared" si="8"/>
        <v>-1207.9143804960954</v>
      </c>
      <c r="W67" s="34">
        <f t="shared" si="9"/>
        <v>103.26954397394138</v>
      </c>
      <c r="X67" s="184">
        <v>2014</v>
      </c>
      <c r="Y67" s="119">
        <f t="shared" si="10"/>
        <v>103.26954397394138</v>
      </c>
    </row>
    <row r="68" spans="1:25" ht="12.75">
      <c r="A68" s="188" t="s">
        <v>129</v>
      </c>
      <c r="B68" s="125" t="s">
        <v>126</v>
      </c>
      <c r="C68" s="48" t="s">
        <v>858</v>
      </c>
      <c r="D68" s="34"/>
      <c r="E68" s="34"/>
      <c r="F68" s="34"/>
      <c r="G68" s="34"/>
      <c r="H68" s="34"/>
      <c r="I68" s="34"/>
      <c r="J68" s="34">
        <v>102.1977092607089</v>
      </c>
      <c r="K68" s="34"/>
      <c r="L68" s="34"/>
      <c r="M68" s="34"/>
      <c r="N68" s="34"/>
      <c r="O68" s="34"/>
      <c r="P68" s="34"/>
      <c r="Q68" s="34"/>
      <c r="R68" s="34"/>
      <c r="S68" s="34"/>
      <c r="T68" s="189">
        <f t="shared" si="6"/>
        <v>102.1977092607089</v>
      </c>
      <c r="U68" s="190">
        <f t="shared" si="7"/>
        <v>1</v>
      </c>
      <c r="V68" s="34">
        <f t="shared" si="8"/>
        <v>-1208.9862152093278</v>
      </c>
      <c r="W68" s="34">
        <f t="shared" si="9"/>
        <v>102.1977092607089</v>
      </c>
      <c r="X68" s="184"/>
      <c r="Y68" s="119">
        <f t="shared" si="10"/>
        <v>102.1977092607089</v>
      </c>
    </row>
    <row r="69" spans="1:25" ht="12.75">
      <c r="A69" s="188" t="s">
        <v>130</v>
      </c>
      <c r="B69" s="125" t="s">
        <v>127</v>
      </c>
      <c r="C69" s="48" t="s">
        <v>865</v>
      </c>
      <c r="D69" s="34"/>
      <c r="E69" s="34"/>
      <c r="F69" s="34"/>
      <c r="G69" s="34"/>
      <c r="H69" s="34"/>
      <c r="I69" s="34"/>
      <c r="J69" s="34">
        <v>101.57393266802231</v>
      </c>
      <c r="K69" s="34"/>
      <c r="L69" s="34"/>
      <c r="M69" s="34"/>
      <c r="N69" s="34"/>
      <c r="O69" s="34"/>
      <c r="P69" s="34"/>
      <c r="Q69" s="34"/>
      <c r="R69" s="34"/>
      <c r="S69" s="34"/>
      <c r="T69" s="189">
        <f aca="true" t="shared" si="11" ref="T69:T100">SUM(D69:S69)</f>
        <v>101.57393266802231</v>
      </c>
      <c r="U69" s="190">
        <f aca="true" t="shared" si="12" ref="U69:U100">COUNTA(D69:S69)</f>
        <v>1</v>
      </c>
      <c r="V69" s="34">
        <f aca="true" t="shared" si="13" ref="V69:V100">T69-$T$5</f>
        <v>-1209.6099918020145</v>
      </c>
      <c r="W69" s="34">
        <f aca="true" t="shared" si="14" ref="W69:W100">AVERAGE(D69:S69)</f>
        <v>101.57393266802231</v>
      </c>
      <c r="X69" s="184"/>
      <c r="Y69" s="119">
        <f aca="true" t="shared" si="15" ref="Y69:Y100">IF((COUNTA(D69:S69)&gt;12),LARGE(D69:S69,1)+LARGE(D69:S69,2)+LARGE(D69:S69,3)+LARGE(D69:S69,4)+LARGE(D69:S69,5)+LARGE(D69:S69,6)+LARGE(D69:S69,7)+LARGE(D69:S69,8)+LARGE(D69:S69,9)+LARGE(D69:S69,10)+LARGE(D69:S69,11)+LARGE(D69:S69,12),SUM(D69:S69))</f>
        <v>101.57393266802231</v>
      </c>
    </row>
    <row r="70" spans="1:25" ht="12.75">
      <c r="A70" s="188" t="s">
        <v>131</v>
      </c>
      <c r="B70" s="125" t="s">
        <v>128</v>
      </c>
      <c r="C70" s="48" t="s">
        <v>828</v>
      </c>
      <c r="D70" s="34"/>
      <c r="E70" s="34"/>
      <c r="F70" s="34"/>
      <c r="G70" s="34"/>
      <c r="H70" s="34"/>
      <c r="I70" s="34">
        <v>101.20831698705373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189">
        <f t="shared" si="11"/>
        <v>101.20831698705373</v>
      </c>
      <c r="U70" s="190">
        <f t="shared" si="12"/>
        <v>1</v>
      </c>
      <c r="V70" s="34">
        <f t="shared" si="13"/>
        <v>-1209.9756074829832</v>
      </c>
      <c r="W70" s="34">
        <f t="shared" si="14"/>
        <v>101.20831698705373</v>
      </c>
      <c r="X70" s="184">
        <v>1992</v>
      </c>
      <c r="Y70" s="119">
        <f t="shared" si="15"/>
        <v>101.20831698705373</v>
      </c>
    </row>
    <row r="71" spans="1:25" ht="12.75">
      <c r="A71" s="188" t="s">
        <v>132</v>
      </c>
      <c r="B71" s="125" t="s">
        <v>130</v>
      </c>
      <c r="C71" s="48" t="s">
        <v>799</v>
      </c>
      <c r="D71" s="34"/>
      <c r="E71" s="34"/>
      <c r="F71" s="34"/>
      <c r="G71" s="34"/>
      <c r="H71" s="34">
        <v>40.81481481481482</v>
      </c>
      <c r="I71" s="34"/>
      <c r="J71" s="34">
        <v>59.71495444363407</v>
      </c>
      <c r="K71" s="34"/>
      <c r="L71" s="34"/>
      <c r="M71" s="34"/>
      <c r="N71" s="34"/>
      <c r="O71" s="34"/>
      <c r="P71" s="34"/>
      <c r="Q71" s="34"/>
      <c r="R71" s="34"/>
      <c r="S71" s="34"/>
      <c r="T71" s="189">
        <f t="shared" si="11"/>
        <v>100.52976925844888</v>
      </c>
      <c r="U71" s="190">
        <f t="shared" si="12"/>
        <v>2</v>
      </c>
      <c r="V71" s="34">
        <f t="shared" si="13"/>
        <v>-1210.654155211588</v>
      </c>
      <c r="W71" s="34">
        <f t="shared" si="14"/>
        <v>50.26488462922444</v>
      </c>
      <c r="X71" s="184">
        <v>2005</v>
      </c>
      <c r="Y71" s="119">
        <f t="shared" si="15"/>
        <v>100.52976925844888</v>
      </c>
    </row>
    <row r="72" spans="1:25" ht="12.75">
      <c r="A72" s="188" t="s">
        <v>133</v>
      </c>
      <c r="B72" s="125" t="s">
        <v>131</v>
      </c>
      <c r="C72" s="48" t="s">
        <v>832</v>
      </c>
      <c r="D72" s="34"/>
      <c r="E72" s="34"/>
      <c r="F72" s="34"/>
      <c r="G72" s="34"/>
      <c r="H72" s="34"/>
      <c r="I72" s="34">
        <v>98.58769931662869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189">
        <f t="shared" si="11"/>
        <v>98.58769931662869</v>
      </c>
      <c r="U72" s="190">
        <f t="shared" si="12"/>
        <v>1</v>
      </c>
      <c r="V72" s="34">
        <f t="shared" si="13"/>
        <v>-1212.596225153408</v>
      </c>
      <c r="W72" s="34">
        <f t="shared" si="14"/>
        <v>98.58769931662869</v>
      </c>
      <c r="X72" s="184">
        <v>1978</v>
      </c>
      <c r="Y72" s="119">
        <f t="shared" si="15"/>
        <v>98.58769931662869</v>
      </c>
    </row>
    <row r="73" spans="1:25" ht="12.75">
      <c r="A73" s="188" t="s">
        <v>134</v>
      </c>
      <c r="B73" s="125" t="s">
        <v>132</v>
      </c>
      <c r="C73" s="48" t="s">
        <v>767</v>
      </c>
      <c r="D73" s="34"/>
      <c r="E73" s="34"/>
      <c r="F73" s="34"/>
      <c r="G73" s="34">
        <v>97.60061230169774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189">
        <f t="shared" si="11"/>
        <v>97.60061230169774</v>
      </c>
      <c r="U73" s="190">
        <f t="shared" si="12"/>
        <v>1</v>
      </c>
      <c r="V73" s="34">
        <f t="shared" si="13"/>
        <v>-1213.583312168339</v>
      </c>
      <c r="W73" s="34">
        <f t="shared" si="14"/>
        <v>97.60061230169774</v>
      </c>
      <c r="X73" s="184"/>
      <c r="Y73" s="119">
        <f t="shared" si="15"/>
        <v>97.60061230169774</v>
      </c>
    </row>
    <row r="74" spans="1:25" ht="12.75">
      <c r="A74" s="188" t="s">
        <v>135</v>
      </c>
      <c r="B74" s="125" t="s">
        <v>133</v>
      </c>
      <c r="C74" s="196" t="s">
        <v>726</v>
      </c>
      <c r="D74" s="34"/>
      <c r="E74" s="34"/>
      <c r="F74" s="34">
        <v>38.59590792838875</v>
      </c>
      <c r="G74" s="34"/>
      <c r="H74" s="34">
        <v>58.407407407407405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189">
        <f t="shared" si="11"/>
        <v>97.00331533579615</v>
      </c>
      <c r="U74" s="190">
        <f t="shared" si="12"/>
        <v>2</v>
      </c>
      <c r="V74" s="34">
        <f t="shared" si="13"/>
        <v>-1214.1806091342407</v>
      </c>
      <c r="W74" s="34">
        <f t="shared" si="14"/>
        <v>48.50165766789807</v>
      </c>
      <c r="X74" s="184"/>
      <c r="Y74" s="119">
        <f t="shared" si="15"/>
        <v>97.00331533579615</v>
      </c>
    </row>
    <row r="75" spans="1:25" ht="12.75">
      <c r="A75" s="188" t="s">
        <v>136</v>
      </c>
      <c r="B75" s="125" t="s">
        <v>134</v>
      </c>
      <c r="C75" s="196" t="s">
        <v>764</v>
      </c>
      <c r="D75" s="34"/>
      <c r="E75" s="34"/>
      <c r="F75" s="34"/>
      <c r="G75" s="34">
        <v>48.99458728010825</v>
      </c>
      <c r="H75" s="34"/>
      <c r="I75" s="34"/>
      <c r="J75" s="34">
        <v>47.741265653231736</v>
      </c>
      <c r="K75" s="34"/>
      <c r="L75" s="34"/>
      <c r="M75" s="34"/>
      <c r="N75" s="34"/>
      <c r="O75" s="34"/>
      <c r="P75" s="34"/>
      <c r="Q75" s="34"/>
      <c r="R75" s="34"/>
      <c r="S75" s="34"/>
      <c r="T75" s="189">
        <f t="shared" si="11"/>
        <v>96.73585293333998</v>
      </c>
      <c r="U75" s="190">
        <f t="shared" si="12"/>
        <v>2</v>
      </c>
      <c r="V75" s="34">
        <f t="shared" si="13"/>
        <v>-1214.4480715366967</v>
      </c>
      <c r="W75" s="34">
        <f t="shared" si="14"/>
        <v>48.36792646666999</v>
      </c>
      <c r="X75" s="184"/>
      <c r="Y75" s="119">
        <f t="shared" si="15"/>
        <v>96.73585293333998</v>
      </c>
    </row>
    <row r="76" spans="1:25" ht="12.75">
      <c r="A76" s="188" t="s">
        <v>137</v>
      </c>
      <c r="B76" s="125" t="s">
        <v>135</v>
      </c>
      <c r="C76" s="48" t="s">
        <v>871</v>
      </c>
      <c r="D76" s="34"/>
      <c r="E76" s="34"/>
      <c r="F76" s="34"/>
      <c r="G76" s="34"/>
      <c r="H76" s="34"/>
      <c r="I76" s="34"/>
      <c r="J76" s="34">
        <v>94.6104055358966</v>
      </c>
      <c r="K76" s="34"/>
      <c r="L76" s="34"/>
      <c r="M76" s="34"/>
      <c r="N76" s="34"/>
      <c r="O76" s="34"/>
      <c r="P76" s="34"/>
      <c r="Q76" s="34"/>
      <c r="R76" s="34"/>
      <c r="S76" s="34"/>
      <c r="T76" s="189">
        <f t="shared" si="11"/>
        <v>94.6104055358966</v>
      </c>
      <c r="U76" s="190">
        <f t="shared" si="12"/>
        <v>1</v>
      </c>
      <c r="V76" s="34">
        <f t="shared" si="13"/>
        <v>-1216.57351893414</v>
      </c>
      <c r="W76" s="34">
        <f t="shared" si="14"/>
        <v>94.6104055358966</v>
      </c>
      <c r="X76" s="184"/>
      <c r="Y76" s="119">
        <f t="shared" si="15"/>
        <v>94.6104055358966</v>
      </c>
    </row>
    <row r="77" spans="1:25" ht="12.75">
      <c r="A77" s="188" t="s">
        <v>138</v>
      </c>
      <c r="B77" s="125" t="s">
        <v>136</v>
      </c>
      <c r="C77" s="209" t="s">
        <v>543</v>
      </c>
      <c r="D77" s="34">
        <v>93.77551020408164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189">
        <f t="shared" si="11"/>
        <v>93.77551020408164</v>
      </c>
      <c r="U77" s="190">
        <f t="shared" si="12"/>
        <v>1</v>
      </c>
      <c r="V77" s="34">
        <f t="shared" si="13"/>
        <v>-1217.4084142659551</v>
      </c>
      <c r="W77" s="34">
        <f t="shared" si="14"/>
        <v>93.77551020408164</v>
      </c>
      <c r="X77" s="184">
        <v>2001</v>
      </c>
      <c r="Y77" s="119">
        <f t="shared" si="15"/>
        <v>93.77551020408164</v>
      </c>
    </row>
    <row r="78" spans="1:25" ht="12.75">
      <c r="A78" s="188" t="s">
        <v>139</v>
      </c>
      <c r="B78" s="125" t="s">
        <v>137</v>
      </c>
      <c r="C78" s="48" t="s">
        <v>873</v>
      </c>
      <c r="D78" s="34"/>
      <c r="E78" s="34"/>
      <c r="F78" s="34"/>
      <c r="G78" s="34"/>
      <c r="H78" s="34"/>
      <c r="I78" s="34"/>
      <c r="J78" s="34">
        <v>93.60116146247945</v>
      </c>
      <c r="K78" s="34"/>
      <c r="L78" s="34"/>
      <c r="M78" s="34"/>
      <c r="N78" s="34"/>
      <c r="O78" s="34"/>
      <c r="P78" s="34"/>
      <c r="Q78" s="34"/>
      <c r="R78" s="34"/>
      <c r="S78" s="34"/>
      <c r="T78" s="189">
        <f t="shared" si="11"/>
        <v>93.60116146247945</v>
      </c>
      <c r="U78" s="190">
        <f t="shared" si="12"/>
        <v>1</v>
      </c>
      <c r="V78" s="34">
        <f t="shared" si="13"/>
        <v>-1217.5827630075573</v>
      </c>
      <c r="W78" s="34">
        <f t="shared" si="14"/>
        <v>93.60116146247945</v>
      </c>
      <c r="X78" s="184"/>
      <c r="Y78" s="119">
        <f t="shared" si="15"/>
        <v>93.60116146247945</v>
      </c>
    </row>
    <row r="79" spans="1:25" ht="12.75">
      <c r="A79" s="188" t="s">
        <v>140</v>
      </c>
      <c r="B79" s="125" t="s">
        <v>138</v>
      </c>
      <c r="C79" s="48" t="s">
        <v>628</v>
      </c>
      <c r="D79" s="34"/>
      <c r="E79" s="34">
        <v>92.63761891283212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189">
        <f t="shared" si="11"/>
        <v>92.63761891283212</v>
      </c>
      <c r="U79" s="190">
        <f t="shared" si="12"/>
        <v>1</v>
      </c>
      <c r="V79" s="34">
        <f t="shared" si="13"/>
        <v>-1218.5463055572047</v>
      </c>
      <c r="W79" s="34">
        <f t="shared" si="14"/>
        <v>92.63761891283212</v>
      </c>
      <c r="X79" s="184"/>
      <c r="Y79" s="119">
        <f t="shared" si="15"/>
        <v>92.63761891283212</v>
      </c>
    </row>
    <row r="80" spans="1:25" ht="12.75">
      <c r="A80" s="188" t="s">
        <v>141</v>
      </c>
      <c r="B80" s="125" t="s">
        <v>139</v>
      </c>
      <c r="C80" s="48" t="s">
        <v>1081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>
        <v>92.45011278847824</v>
      </c>
      <c r="Q80" s="34"/>
      <c r="R80" s="34"/>
      <c r="S80" s="34"/>
      <c r="T80" s="189">
        <f t="shared" si="11"/>
        <v>92.45011278847824</v>
      </c>
      <c r="U80" s="190">
        <f t="shared" si="12"/>
        <v>1</v>
      </c>
      <c r="V80" s="34">
        <f t="shared" si="13"/>
        <v>-1218.7338116815586</v>
      </c>
      <c r="W80" s="34">
        <f t="shared" si="14"/>
        <v>92.45011278847824</v>
      </c>
      <c r="X80" s="184">
        <v>2026</v>
      </c>
      <c r="Y80" s="119">
        <f t="shared" si="15"/>
        <v>92.45011278847824</v>
      </c>
    </row>
    <row r="81" spans="1:25" ht="12.75">
      <c r="A81" s="188" t="s">
        <v>142</v>
      </c>
      <c r="B81" s="125" t="s">
        <v>140</v>
      </c>
      <c r="C81" s="196" t="s">
        <v>868</v>
      </c>
      <c r="D81" s="34"/>
      <c r="E81" s="34"/>
      <c r="F81" s="34"/>
      <c r="G81" s="34"/>
      <c r="H81" s="34"/>
      <c r="I81" s="34"/>
      <c r="J81" s="34">
        <v>92.19688035751952</v>
      </c>
      <c r="K81" s="34"/>
      <c r="L81" s="34"/>
      <c r="M81" s="34"/>
      <c r="N81" s="34"/>
      <c r="O81" s="34"/>
      <c r="P81" s="34"/>
      <c r="Q81" s="34"/>
      <c r="R81" s="34"/>
      <c r="S81" s="34"/>
      <c r="T81" s="189">
        <f t="shared" si="11"/>
        <v>92.19688035751952</v>
      </c>
      <c r="U81" s="190">
        <f t="shared" si="12"/>
        <v>1</v>
      </c>
      <c r="V81" s="34">
        <f t="shared" si="13"/>
        <v>-1218.9870441125172</v>
      </c>
      <c r="W81" s="34">
        <f t="shared" si="14"/>
        <v>92.19688035751952</v>
      </c>
      <c r="X81" s="184"/>
      <c r="Y81" s="119">
        <f t="shared" si="15"/>
        <v>92.19688035751952</v>
      </c>
    </row>
    <row r="82" spans="1:25" ht="12.75">
      <c r="A82" s="188" t="s">
        <v>143</v>
      </c>
      <c r="B82" s="125" t="s">
        <v>141</v>
      </c>
      <c r="C82" s="48" t="s">
        <v>1030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>
        <v>90.76596448659976</v>
      </c>
      <c r="P82" s="34"/>
      <c r="Q82" s="34"/>
      <c r="R82" s="34"/>
      <c r="S82" s="34"/>
      <c r="T82" s="189">
        <f t="shared" si="11"/>
        <v>90.76596448659976</v>
      </c>
      <c r="U82" s="190">
        <f t="shared" si="12"/>
        <v>1</v>
      </c>
      <c r="V82" s="34">
        <f t="shared" si="13"/>
        <v>-1220.417959983437</v>
      </c>
      <c r="W82" s="34">
        <f t="shared" si="14"/>
        <v>90.76596448659976</v>
      </c>
      <c r="X82" s="184">
        <v>1985</v>
      </c>
      <c r="Y82" s="119">
        <f t="shared" si="15"/>
        <v>90.76596448659976</v>
      </c>
    </row>
    <row r="83" spans="1:25" ht="12.75">
      <c r="A83" s="188" t="s">
        <v>144</v>
      </c>
      <c r="B83" s="125" t="s">
        <v>142</v>
      </c>
      <c r="C83" s="48" t="s">
        <v>872</v>
      </c>
      <c r="D83" s="34"/>
      <c r="E83" s="34"/>
      <c r="F83" s="34"/>
      <c r="G83" s="34"/>
      <c r="H83" s="34"/>
      <c r="I83" s="34"/>
      <c r="J83" s="34">
        <v>88.54931581765729</v>
      </c>
      <c r="K83" s="34"/>
      <c r="L83" s="34"/>
      <c r="M83" s="34"/>
      <c r="N83" s="34"/>
      <c r="O83" s="34"/>
      <c r="P83" s="34"/>
      <c r="Q83" s="34"/>
      <c r="R83" s="34"/>
      <c r="S83" s="34"/>
      <c r="T83" s="189">
        <f t="shared" si="11"/>
        <v>88.54931581765729</v>
      </c>
      <c r="U83" s="190">
        <f t="shared" si="12"/>
        <v>1</v>
      </c>
      <c r="V83" s="34">
        <f t="shared" si="13"/>
        <v>-1222.6346086523795</v>
      </c>
      <c r="W83" s="34">
        <f t="shared" si="14"/>
        <v>88.54931581765729</v>
      </c>
      <c r="X83" s="184"/>
      <c r="Y83" s="119">
        <f t="shared" si="15"/>
        <v>88.54931581765729</v>
      </c>
    </row>
    <row r="84" spans="1:25" ht="12.75">
      <c r="A84" s="188" t="s">
        <v>145</v>
      </c>
      <c r="B84" s="125" t="s">
        <v>143</v>
      </c>
      <c r="C84" s="48" t="s">
        <v>869</v>
      </c>
      <c r="D84" s="34"/>
      <c r="E84" s="34"/>
      <c r="F84" s="34"/>
      <c r="G84" s="34"/>
      <c r="H84" s="34"/>
      <c r="I84" s="34"/>
      <c r="J84" s="34">
        <v>88.30530583263888</v>
      </c>
      <c r="K84" s="34"/>
      <c r="L84" s="34"/>
      <c r="M84" s="34"/>
      <c r="N84" s="34"/>
      <c r="O84" s="34"/>
      <c r="P84" s="34"/>
      <c r="Q84" s="34"/>
      <c r="R84" s="34"/>
      <c r="S84" s="34"/>
      <c r="T84" s="189">
        <f t="shared" si="11"/>
        <v>88.30530583263888</v>
      </c>
      <c r="U84" s="190">
        <f t="shared" si="12"/>
        <v>1</v>
      </c>
      <c r="V84" s="34">
        <f t="shared" si="13"/>
        <v>-1222.878618637398</v>
      </c>
      <c r="W84" s="34">
        <f t="shared" si="14"/>
        <v>88.30530583263888</v>
      </c>
      <c r="X84" s="184"/>
      <c r="Y84" s="119">
        <f t="shared" si="15"/>
        <v>88.30530583263888</v>
      </c>
    </row>
    <row r="85" spans="1:25" ht="12.75">
      <c r="A85" s="188" t="s">
        <v>146</v>
      </c>
      <c r="B85" s="125" t="s">
        <v>144</v>
      </c>
      <c r="C85" s="48" t="s">
        <v>843</v>
      </c>
      <c r="D85" s="34"/>
      <c r="E85" s="34"/>
      <c r="F85" s="34"/>
      <c r="G85" s="34"/>
      <c r="H85" s="34"/>
      <c r="I85" s="34">
        <v>87.624959163672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189">
        <f t="shared" si="11"/>
        <v>87.624959163672</v>
      </c>
      <c r="U85" s="190">
        <f t="shared" si="12"/>
        <v>1</v>
      </c>
      <c r="V85" s="34">
        <f t="shared" si="13"/>
        <v>-1223.5589653063648</v>
      </c>
      <c r="W85" s="34">
        <f t="shared" si="14"/>
        <v>87.624959163672</v>
      </c>
      <c r="X85" s="184">
        <v>1966</v>
      </c>
      <c r="Y85" s="119">
        <f t="shared" si="15"/>
        <v>87.624959163672</v>
      </c>
    </row>
    <row r="86" spans="1:25" ht="12.75">
      <c r="A86" s="188" t="s">
        <v>147</v>
      </c>
      <c r="B86" s="125" t="s">
        <v>145</v>
      </c>
      <c r="C86" s="48" t="s">
        <v>845</v>
      </c>
      <c r="D86" s="34"/>
      <c r="E86" s="34"/>
      <c r="F86" s="34"/>
      <c r="G86" s="34"/>
      <c r="H86" s="34"/>
      <c r="I86" s="34">
        <v>86.28242074927955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189">
        <f t="shared" si="11"/>
        <v>86.28242074927955</v>
      </c>
      <c r="U86" s="190">
        <f t="shared" si="12"/>
        <v>1</v>
      </c>
      <c r="V86" s="34">
        <f t="shared" si="13"/>
        <v>-1224.9015037207573</v>
      </c>
      <c r="W86" s="34">
        <f t="shared" si="14"/>
        <v>86.28242074927955</v>
      </c>
      <c r="X86" s="184">
        <v>1971</v>
      </c>
      <c r="Y86" s="119">
        <f t="shared" si="15"/>
        <v>86.28242074927955</v>
      </c>
    </row>
    <row r="87" spans="1:25" ht="12.75">
      <c r="A87" s="188" t="s">
        <v>148</v>
      </c>
      <c r="B87" s="125" t="s">
        <v>146</v>
      </c>
      <c r="C87" s="48" t="s">
        <v>770</v>
      </c>
      <c r="D87" s="34"/>
      <c r="E87" s="34"/>
      <c r="F87" s="34"/>
      <c r="G87" s="34"/>
      <c r="H87" s="34">
        <v>86.18518518518519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189">
        <f t="shared" si="11"/>
        <v>86.18518518518519</v>
      </c>
      <c r="U87" s="190">
        <f t="shared" si="12"/>
        <v>1</v>
      </c>
      <c r="V87" s="34">
        <f t="shared" si="13"/>
        <v>-1224.9987392848516</v>
      </c>
      <c r="W87" s="34">
        <f t="shared" si="14"/>
        <v>86.18518518518519</v>
      </c>
      <c r="X87" s="184">
        <v>1994</v>
      </c>
      <c r="Y87" s="119">
        <f t="shared" si="15"/>
        <v>86.18518518518519</v>
      </c>
    </row>
    <row r="88" spans="1:25" ht="12.75">
      <c r="A88" s="188" t="s">
        <v>149</v>
      </c>
      <c r="B88" s="125" t="s">
        <v>147</v>
      </c>
      <c r="C88" s="196" t="s">
        <v>867</v>
      </c>
      <c r="D88" s="34"/>
      <c r="E88" s="34"/>
      <c r="F88" s="34"/>
      <c r="G88" s="34"/>
      <c r="H88" s="34"/>
      <c r="I88" s="34"/>
      <c r="J88" s="34">
        <v>86.1407800662345</v>
      </c>
      <c r="K88" s="34"/>
      <c r="L88" s="34"/>
      <c r="M88" s="34"/>
      <c r="N88" s="34"/>
      <c r="O88" s="34"/>
      <c r="P88" s="34"/>
      <c r="Q88" s="34"/>
      <c r="R88" s="34"/>
      <c r="S88" s="34"/>
      <c r="T88" s="189">
        <f t="shared" si="11"/>
        <v>86.1407800662345</v>
      </c>
      <c r="U88" s="190">
        <f t="shared" si="12"/>
        <v>1</v>
      </c>
      <c r="V88" s="34">
        <f t="shared" si="13"/>
        <v>-1225.0431444038022</v>
      </c>
      <c r="W88" s="34">
        <f t="shared" si="14"/>
        <v>86.1407800662345</v>
      </c>
      <c r="X88" s="184"/>
      <c r="Y88" s="119">
        <f t="shared" si="15"/>
        <v>86.1407800662345</v>
      </c>
    </row>
    <row r="89" spans="1:25" ht="12.75">
      <c r="A89" s="188" t="s">
        <v>150</v>
      </c>
      <c r="B89" s="125" t="s">
        <v>148</v>
      </c>
      <c r="C89" s="48" t="s">
        <v>847</v>
      </c>
      <c r="D89" s="34"/>
      <c r="E89" s="34"/>
      <c r="F89" s="34"/>
      <c r="G89" s="34"/>
      <c r="H89" s="34"/>
      <c r="I89" s="34">
        <v>84.82931412464767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189">
        <f t="shared" si="11"/>
        <v>84.82931412464767</v>
      </c>
      <c r="U89" s="190">
        <f t="shared" si="12"/>
        <v>1</v>
      </c>
      <c r="V89" s="34">
        <f t="shared" si="13"/>
        <v>-1226.3546103453891</v>
      </c>
      <c r="W89" s="34">
        <f t="shared" si="14"/>
        <v>84.82931412464767</v>
      </c>
      <c r="X89" s="184">
        <v>1991</v>
      </c>
      <c r="Y89" s="119">
        <f t="shared" si="15"/>
        <v>84.82931412464767</v>
      </c>
    </row>
    <row r="90" spans="1:25" ht="12.75">
      <c r="A90" s="188" t="s">
        <v>151</v>
      </c>
      <c r="B90" s="125" t="s">
        <v>189</v>
      </c>
      <c r="C90" s="48" t="s">
        <v>659</v>
      </c>
      <c r="D90" s="34"/>
      <c r="E90" s="34">
        <v>47.53138479864482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v>37.024844720496894</v>
      </c>
      <c r="T90" s="189">
        <f t="shared" si="11"/>
        <v>84.55622951914171</v>
      </c>
      <c r="U90" s="190">
        <f t="shared" si="12"/>
        <v>2</v>
      </c>
      <c r="V90" s="34">
        <f t="shared" si="13"/>
        <v>-1226.6276949508951</v>
      </c>
      <c r="W90" s="34">
        <f t="shared" si="14"/>
        <v>42.278114759570855</v>
      </c>
      <c r="X90" s="184"/>
      <c r="Y90" s="119">
        <f t="shared" si="15"/>
        <v>84.55622951914171</v>
      </c>
    </row>
    <row r="91" spans="1:25" ht="12.75">
      <c r="A91" s="188" t="s">
        <v>152</v>
      </c>
      <c r="B91" s="125" t="s">
        <v>149</v>
      </c>
      <c r="C91" s="48" t="s">
        <v>877</v>
      </c>
      <c r="D91" s="34"/>
      <c r="E91" s="34"/>
      <c r="F91" s="34"/>
      <c r="G91" s="34"/>
      <c r="H91" s="34"/>
      <c r="I91" s="34"/>
      <c r="J91" s="34"/>
      <c r="K91" s="34">
        <v>83.72675701229119</v>
      </c>
      <c r="L91" s="34"/>
      <c r="M91" s="34"/>
      <c r="N91" s="34"/>
      <c r="O91" s="34"/>
      <c r="P91" s="34"/>
      <c r="Q91" s="34"/>
      <c r="R91" s="34"/>
      <c r="S91" s="34"/>
      <c r="T91" s="189">
        <f t="shared" si="11"/>
        <v>83.72675701229119</v>
      </c>
      <c r="U91" s="190">
        <f t="shared" si="12"/>
        <v>1</v>
      </c>
      <c r="V91" s="34">
        <f t="shared" si="13"/>
        <v>-1227.4571674577455</v>
      </c>
      <c r="W91" s="34">
        <f t="shared" si="14"/>
        <v>83.72675701229119</v>
      </c>
      <c r="X91" s="184"/>
      <c r="Y91" s="119">
        <f t="shared" si="15"/>
        <v>83.72675701229119</v>
      </c>
    </row>
    <row r="92" spans="1:25" ht="12.75">
      <c r="A92" s="188" t="s">
        <v>153</v>
      </c>
      <c r="B92" s="125" t="s">
        <v>150</v>
      </c>
      <c r="C92" s="48" t="s">
        <v>849</v>
      </c>
      <c r="D92" s="34"/>
      <c r="E92" s="34"/>
      <c r="F92" s="34"/>
      <c r="G92" s="34"/>
      <c r="H92" s="34"/>
      <c r="I92" s="34">
        <v>83.47746090156393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189">
        <f t="shared" si="11"/>
        <v>83.47746090156393</v>
      </c>
      <c r="U92" s="190">
        <f t="shared" si="12"/>
        <v>1</v>
      </c>
      <c r="V92" s="34">
        <f t="shared" si="13"/>
        <v>-1227.7064635684728</v>
      </c>
      <c r="W92" s="34">
        <f t="shared" si="14"/>
        <v>83.47746090156393</v>
      </c>
      <c r="X92" s="184">
        <v>1992</v>
      </c>
      <c r="Y92" s="119">
        <f t="shared" si="15"/>
        <v>83.47746090156393</v>
      </c>
    </row>
    <row r="93" spans="1:25" ht="12.75">
      <c r="A93" s="188" t="s">
        <v>154</v>
      </c>
      <c r="B93" s="125" t="s">
        <v>151</v>
      </c>
      <c r="C93" s="48" t="s">
        <v>850</v>
      </c>
      <c r="D93" s="34"/>
      <c r="E93" s="34"/>
      <c r="F93" s="34"/>
      <c r="G93" s="34"/>
      <c r="H93" s="34"/>
      <c r="I93" s="34">
        <v>80.57945566286216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189">
        <f t="shared" si="11"/>
        <v>80.57945566286216</v>
      </c>
      <c r="U93" s="190">
        <f t="shared" si="12"/>
        <v>1</v>
      </c>
      <c r="V93" s="34">
        <f t="shared" si="13"/>
        <v>-1230.6044688071747</v>
      </c>
      <c r="W93" s="34">
        <f t="shared" si="14"/>
        <v>80.57945566286216</v>
      </c>
      <c r="X93" s="184">
        <v>1971</v>
      </c>
      <c r="Y93" s="119">
        <f t="shared" si="15"/>
        <v>80.57945566286216</v>
      </c>
    </row>
    <row r="94" spans="1:25" ht="12.75">
      <c r="A94" s="188" t="s">
        <v>155</v>
      </c>
      <c r="B94" s="125" t="s">
        <v>190</v>
      </c>
      <c r="C94" s="48" t="s">
        <v>712</v>
      </c>
      <c r="D94" s="34"/>
      <c r="E94" s="34"/>
      <c r="F94" s="34">
        <v>47.03580562659847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>
        <v>32.67701863354037</v>
      </c>
      <c r="T94" s="189">
        <f t="shared" si="11"/>
        <v>79.71282426013883</v>
      </c>
      <c r="U94" s="190">
        <f t="shared" si="12"/>
        <v>2</v>
      </c>
      <c r="V94" s="34">
        <f t="shared" si="13"/>
        <v>-1231.471100209898</v>
      </c>
      <c r="W94" s="34">
        <f t="shared" si="14"/>
        <v>39.856412130069415</v>
      </c>
      <c r="X94" s="184"/>
      <c r="Y94" s="119">
        <f t="shared" si="15"/>
        <v>79.71282426013883</v>
      </c>
    </row>
    <row r="95" spans="1:25" ht="12.75">
      <c r="A95" s="188" t="s">
        <v>156</v>
      </c>
      <c r="B95" s="125" t="s">
        <v>152</v>
      </c>
      <c r="C95" s="48" t="s">
        <v>803</v>
      </c>
      <c r="D95" s="34"/>
      <c r="E95" s="34"/>
      <c r="F95" s="34"/>
      <c r="G95" s="34"/>
      <c r="H95" s="34">
        <v>29.240740740740737</v>
      </c>
      <c r="I95" s="34"/>
      <c r="J95" s="34">
        <v>50.46493410757021</v>
      </c>
      <c r="K95" s="34"/>
      <c r="L95" s="34"/>
      <c r="M95" s="34"/>
      <c r="N95" s="34"/>
      <c r="O95" s="34"/>
      <c r="P95" s="34"/>
      <c r="Q95" s="34"/>
      <c r="R95" s="34"/>
      <c r="S95" s="34"/>
      <c r="T95" s="189">
        <f t="shared" si="11"/>
        <v>79.70567484831095</v>
      </c>
      <c r="U95" s="190">
        <f t="shared" si="12"/>
        <v>2</v>
      </c>
      <c r="V95" s="34">
        <f t="shared" si="13"/>
        <v>-1231.4782496217258</v>
      </c>
      <c r="W95" s="34">
        <f t="shared" si="14"/>
        <v>39.852837424155474</v>
      </c>
      <c r="X95" s="184">
        <v>2008</v>
      </c>
      <c r="Y95" s="119">
        <f t="shared" si="15"/>
        <v>79.70567484831095</v>
      </c>
    </row>
    <row r="96" spans="1:25" ht="12.75">
      <c r="A96" s="188" t="s">
        <v>157</v>
      </c>
      <c r="B96" s="125" t="s">
        <v>153</v>
      </c>
      <c r="C96" s="48" t="s">
        <v>906</v>
      </c>
      <c r="D96" s="34"/>
      <c r="E96" s="34"/>
      <c r="F96" s="34"/>
      <c r="G96" s="34"/>
      <c r="H96" s="34"/>
      <c r="I96" s="34"/>
      <c r="J96" s="34"/>
      <c r="K96" s="34"/>
      <c r="L96" s="34"/>
      <c r="M96" s="34">
        <v>78.6700868192581</v>
      </c>
      <c r="N96" s="34"/>
      <c r="O96" s="34"/>
      <c r="P96" s="34"/>
      <c r="Q96" s="34"/>
      <c r="R96" s="34"/>
      <c r="S96" s="34"/>
      <c r="T96" s="189">
        <f t="shared" si="11"/>
        <v>78.6700868192581</v>
      </c>
      <c r="U96" s="190">
        <f t="shared" si="12"/>
        <v>1</v>
      </c>
      <c r="V96" s="34">
        <f t="shared" si="13"/>
        <v>-1232.5138376507787</v>
      </c>
      <c r="W96" s="34">
        <f t="shared" si="14"/>
        <v>78.6700868192581</v>
      </c>
      <c r="X96" s="184"/>
      <c r="Y96" s="119">
        <f t="shared" si="15"/>
        <v>78.6700868192581</v>
      </c>
    </row>
    <row r="97" spans="1:25" ht="12.75">
      <c r="A97" s="188" t="s">
        <v>158</v>
      </c>
      <c r="B97" s="125" t="s">
        <v>154</v>
      </c>
      <c r="C97" s="48" t="s">
        <v>1192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>
        <v>78.49686192468621</v>
      </c>
      <c r="S97" s="34"/>
      <c r="T97" s="189">
        <f t="shared" si="11"/>
        <v>78.49686192468621</v>
      </c>
      <c r="U97" s="190">
        <f t="shared" si="12"/>
        <v>1</v>
      </c>
      <c r="V97" s="34">
        <f t="shared" si="13"/>
        <v>-1232.6870625453505</v>
      </c>
      <c r="W97" s="34">
        <f t="shared" si="14"/>
        <v>78.49686192468621</v>
      </c>
      <c r="X97" s="184"/>
      <c r="Y97" s="119">
        <f t="shared" si="15"/>
        <v>78.49686192468621</v>
      </c>
    </row>
    <row r="98" spans="1:25" ht="12.75">
      <c r="A98" s="188" t="s">
        <v>159</v>
      </c>
      <c r="B98" s="125" t="s">
        <v>155</v>
      </c>
      <c r="C98" s="48" t="s">
        <v>1194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>
        <v>78.28031290743155</v>
      </c>
      <c r="S98" s="34"/>
      <c r="T98" s="189">
        <f t="shared" si="11"/>
        <v>78.28031290743155</v>
      </c>
      <c r="U98" s="190">
        <f t="shared" si="12"/>
        <v>1</v>
      </c>
      <c r="V98" s="34">
        <f t="shared" si="13"/>
        <v>-1232.9036115626052</v>
      </c>
      <c r="W98" s="34">
        <f t="shared" si="14"/>
        <v>78.28031290743155</v>
      </c>
      <c r="X98" s="184"/>
      <c r="Y98" s="119">
        <f t="shared" si="15"/>
        <v>78.28031290743155</v>
      </c>
    </row>
    <row r="99" spans="1:25" ht="12.75">
      <c r="A99" s="188" t="s">
        <v>160</v>
      </c>
      <c r="B99" s="125" t="s">
        <v>156</v>
      </c>
      <c r="C99" s="196" t="s">
        <v>851</v>
      </c>
      <c r="D99" s="34"/>
      <c r="E99" s="34"/>
      <c r="F99" s="34"/>
      <c r="G99" s="34"/>
      <c r="H99" s="34"/>
      <c r="I99" s="34">
        <v>78.16240516999156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189">
        <f t="shared" si="11"/>
        <v>78.16240516999156</v>
      </c>
      <c r="U99" s="190">
        <f t="shared" si="12"/>
        <v>1</v>
      </c>
      <c r="V99" s="34">
        <f t="shared" si="13"/>
        <v>-1233.0215193000452</v>
      </c>
      <c r="W99" s="34">
        <f t="shared" si="14"/>
        <v>78.16240516999156</v>
      </c>
      <c r="X99" s="184">
        <v>1998</v>
      </c>
      <c r="Y99" s="119">
        <f t="shared" si="15"/>
        <v>78.16240516999156</v>
      </c>
    </row>
    <row r="100" spans="1:25" ht="12.75">
      <c r="A100" s="188" t="s">
        <v>161</v>
      </c>
      <c r="B100" s="125" t="s">
        <v>157</v>
      </c>
      <c r="C100" s="48" t="s">
        <v>1190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>
        <v>77.8024355486462</v>
      </c>
      <c r="S100" s="34"/>
      <c r="T100" s="189">
        <f t="shared" si="11"/>
        <v>77.8024355486462</v>
      </c>
      <c r="U100" s="190">
        <f t="shared" si="12"/>
        <v>1</v>
      </c>
      <c r="V100" s="34">
        <f t="shared" si="13"/>
        <v>-1233.3814889213907</v>
      </c>
      <c r="W100" s="34">
        <f t="shared" si="14"/>
        <v>77.8024355486462</v>
      </c>
      <c r="X100" s="184"/>
      <c r="Y100" s="119">
        <f t="shared" si="15"/>
        <v>77.8024355486462</v>
      </c>
    </row>
    <row r="101" spans="1:25" ht="12.75">
      <c r="A101" s="188" t="s">
        <v>162</v>
      </c>
      <c r="B101" s="125" t="s">
        <v>158</v>
      </c>
      <c r="C101" s="48" t="s">
        <v>852</v>
      </c>
      <c r="D101" s="34"/>
      <c r="E101" s="34"/>
      <c r="F101" s="34"/>
      <c r="G101" s="34"/>
      <c r="H101" s="34"/>
      <c r="I101" s="34">
        <v>76.23471882640587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189">
        <f aca="true" t="shared" si="16" ref="T101:T112">SUM(D101:S101)</f>
        <v>76.23471882640587</v>
      </c>
      <c r="U101" s="190">
        <f aca="true" t="shared" si="17" ref="U101:U112">COUNTA(D101:S101)</f>
        <v>1</v>
      </c>
      <c r="V101" s="34">
        <f aca="true" t="shared" si="18" ref="V101:V112">T101-$T$5</f>
        <v>-1234.9492056436309</v>
      </c>
      <c r="W101" s="34">
        <f aca="true" t="shared" si="19" ref="W101:W112">AVERAGE(D101:S101)</f>
        <v>76.23471882640587</v>
      </c>
      <c r="X101" s="184">
        <v>1956</v>
      </c>
      <c r="Y101" s="119">
        <f aca="true" t="shared" si="20" ref="Y101:Y125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76.23471882640587</v>
      </c>
    </row>
    <row r="102" spans="1:25" ht="12.75">
      <c r="A102" s="188" t="s">
        <v>163</v>
      </c>
      <c r="B102" s="125" t="s">
        <v>159</v>
      </c>
      <c r="C102" s="48" t="s">
        <v>879</v>
      </c>
      <c r="D102" s="34"/>
      <c r="E102" s="34"/>
      <c r="F102" s="34"/>
      <c r="G102" s="34"/>
      <c r="H102" s="34"/>
      <c r="I102" s="34"/>
      <c r="J102" s="34"/>
      <c r="K102" s="34">
        <v>75.3661971830986</v>
      </c>
      <c r="L102" s="34"/>
      <c r="M102" s="34"/>
      <c r="N102" s="34"/>
      <c r="O102" s="34"/>
      <c r="P102" s="34"/>
      <c r="Q102" s="34"/>
      <c r="R102" s="34"/>
      <c r="S102" s="34"/>
      <c r="T102" s="189">
        <f t="shared" si="16"/>
        <v>75.3661971830986</v>
      </c>
      <c r="U102" s="190">
        <f t="shared" si="17"/>
        <v>1</v>
      </c>
      <c r="V102" s="34">
        <f t="shared" si="18"/>
        <v>-1235.8177272869382</v>
      </c>
      <c r="W102" s="34">
        <f t="shared" si="19"/>
        <v>75.3661971830986</v>
      </c>
      <c r="X102" s="184"/>
      <c r="Y102" s="119">
        <f t="shared" si="20"/>
        <v>75.3661971830986</v>
      </c>
    </row>
    <row r="103" spans="1:25" ht="12.75">
      <c r="A103" s="188" t="s">
        <v>164</v>
      </c>
      <c r="B103" s="125" t="s">
        <v>160</v>
      </c>
      <c r="C103" s="48" t="s">
        <v>856</v>
      </c>
      <c r="D103" s="34"/>
      <c r="E103" s="34"/>
      <c r="F103" s="34"/>
      <c r="G103" s="34"/>
      <c r="H103" s="34"/>
      <c r="I103" s="34"/>
      <c r="J103" s="34">
        <v>74.0523663393917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189">
        <f t="shared" si="16"/>
        <v>74.0523663393917</v>
      </c>
      <c r="U103" s="190">
        <f t="shared" si="17"/>
        <v>1</v>
      </c>
      <c r="V103" s="34">
        <f t="shared" si="18"/>
        <v>-1237.131558130645</v>
      </c>
      <c r="W103" s="34">
        <f t="shared" si="19"/>
        <v>74.0523663393917</v>
      </c>
      <c r="X103" s="184"/>
      <c r="Y103" s="119">
        <f t="shared" si="20"/>
        <v>74.0523663393917</v>
      </c>
    </row>
    <row r="104" spans="1:25" ht="12.75">
      <c r="A104" s="188" t="s">
        <v>165</v>
      </c>
      <c r="B104" s="125" t="s">
        <v>161</v>
      </c>
      <c r="C104" s="209" t="s">
        <v>587</v>
      </c>
      <c r="D104" s="34">
        <v>71.95741405849154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189">
        <f t="shared" si="16"/>
        <v>71.95741405849154</v>
      </c>
      <c r="U104" s="190">
        <f t="shared" si="17"/>
        <v>1</v>
      </c>
      <c r="V104" s="34">
        <f t="shared" si="18"/>
        <v>-1239.2265104115452</v>
      </c>
      <c r="W104" s="34">
        <f t="shared" si="19"/>
        <v>71.95741405849154</v>
      </c>
      <c r="X104" s="184"/>
      <c r="Y104" s="119">
        <f t="shared" si="20"/>
        <v>71.95741405849154</v>
      </c>
    </row>
    <row r="105" spans="1:25" ht="12.75">
      <c r="A105" s="188" t="s">
        <v>166</v>
      </c>
      <c r="B105" s="125" t="s">
        <v>162</v>
      </c>
      <c r="C105" s="48" t="s">
        <v>776</v>
      </c>
      <c r="D105" s="34"/>
      <c r="E105" s="34"/>
      <c r="F105" s="34"/>
      <c r="G105" s="34"/>
      <c r="H105" s="34">
        <v>70.9074074074074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189">
        <f t="shared" si="16"/>
        <v>70.9074074074074</v>
      </c>
      <c r="U105" s="190">
        <f t="shared" si="17"/>
        <v>1</v>
      </c>
      <c r="V105" s="34">
        <f t="shared" si="18"/>
        <v>-1240.2765170626294</v>
      </c>
      <c r="W105" s="34">
        <f t="shared" si="19"/>
        <v>70.9074074074074</v>
      </c>
      <c r="X105" s="184"/>
      <c r="Y105" s="119">
        <f t="shared" si="20"/>
        <v>70.9074074074074</v>
      </c>
    </row>
    <row r="106" spans="1:25" ht="12.75">
      <c r="A106" s="188" t="s">
        <v>167</v>
      </c>
      <c r="B106" s="125" t="s">
        <v>163</v>
      </c>
      <c r="C106" s="48" t="s">
        <v>1091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>
        <v>70.69652650822668</v>
      </c>
      <c r="R106" s="34"/>
      <c r="S106" s="34"/>
      <c r="T106" s="189">
        <f t="shared" si="16"/>
        <v>70.69652650822668</v>
      </c>
      <c r="U106" s="190">
        <f t="shared" si="17"/>
        <v>1</v>
      </c>
      <c r="V106" s="34">
        <f t="shared" si="18"/>
        <v>-1240.48739796181</v>
      </c>
      <c r="W106" s="34">
        <f t="shared" si="19"/>
        <v>70.69652650822668</v>
      </c>
      <c r="X106" s="184">
        <v>1986</v>
      </c>
      <c r="Y106" s="119">
        <f t="shared" si="20"/>
        <v>70.69652650822668</v>
      </c>
    </row>
    <row r="107" spans="1:25" ht="12.75">
      <c r="A107" s="188" t="s">
        <v>168</v>
      </c>
      <c r="B107" s="125" t="s">
        <v>164</v>
      </c>
      <c r="C107" s="48" t="s">
        <v>744</v>
      </c>
      <c r="D107" s="34"/>
      <c r="E107" s="34"/>
      <c r="F107" s="34">
        <v>27.854219948849106</v>
      </c>
      <c r="G107" s="34"/>
      <c r="H107" s="34">
        <v>42.66666666666667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189">
        <f t="shared" si="16"/>
        <v>70.52088661551578</v>
      </c>
      <c r="U107" s="190">
        <f t="shared" si="17"/>
        <v>2</v>
      </c>
      <c r="V107" s="34">
        <f t="shared" si="18"/>
        <v>-1240.663037854521</v>
      </c>
      <c r="W107" s="34">
        <f t="shared" si="19"/>
        <v>35.26044330775789</v>
      </c>
      <c r="X107" s="184">
        <v>2005</v>
      </c>
      <c r="Y107" s="119">
        <f t="shared" si="20"/>
        <v>70.52088661551578</v>
      </c>
    </row>
    <row r="108" spans="1:25" ht="12.75">
      <c r="A108" s="188" t="s">
        <v>169</v>
      </c>
      <c r="B108" s="125" t="s">
        <v>165</v>
      </c>
      <c r="C108" s="48" t="s">
        <v>777</v>
      </c>
      <c r="D108" s="34"/>
      <c r="E108" s="34"/>
      <c r="F108" s="34"/>
      <c r="G108" s="34"/>
      <c r="H108" s="34">
        <v>69.98148148148148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189">
        <f t="shared" si="16"/>
        <v>69.98148148148148</v>
      </c>
      <c r="U108" s="190">
        <f t="shared" si="17"/>
        <v>1</v>
      </c>
      <c r="V108" s="34">
        <f t="shared" si="18"/>
        <v>-1241.2024429885553</v>
      </c>
      <c r="W108" s="34">
        <f t="shared" si="19"/>
        <v>69.98148148148148</v>
      </c>
      <c r="X108" s="184">
        <v>2000</v>
      </c>
      <c r="Y108" s="119">
        <f t="shared" si="20"/>
        <v>69.98148148148148</v>
      </c>
    </row>
    <row r="109" spans="1:25" ht="12.75">
      <c r="A109" s="188" t="s">
        <v>170</v>
      </c>
      <c r="B109" s="125" t="s">
        <v>166</v>
      </c>
      <c r="C109" s="48" t="s">
        <v>1092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>
        <v>69.80073126142595</v>
      </c>
      <c r="R109" s="34"/>
      <c r="S109" s="34"/>
      <c r="T109" s="189">
        <f t="shared" si="16"/>
        <v>69.80073126142595</v>
      </c>
      <c r="U109" s="190">
        <f t="shared" si="17"/>
        <v>1</v>
      </c>
      <c r="V109" s="34">
        <f t="shared" si="18"/>
        <v>-1241.383193208611</v>
      </c>
      <c r="W109" s="34">
        <f t="shared" si="19"/>
        <v>69.80073126142595</v>
      </c>
      <c r="X109" s="184"/>
      <c r="Y109" s="119">
        <f t="shared" si="20"/>
        <v>69.80073126142595</v>
      </c>
    </row>
    <row r="110" spans="1:25" ht="12.75">
      <c r="A110" s="188" t="s">
        <v>171</v>
      </c>
      <c r="B110" s="125" t="s">
        <v>167</v>
      </c>
      <c r="C110" s="48" t="s">
        <v>731</v>
      </c>
      <c r="D110" s="34"/>
      <c r="E110" s="34"/>
      <c r="F110" s="34">
        <v>35.78260869565217</v>
      </c>
      <c r="G110" s="34"/>
      <c r="H110" s="34">
        <v>33.870370370370374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189">
        <f t="shared" si="16"/>
        <v>69.65297906602254</v>
      </c>
      <c r="U110" s="190">
        <f t="shared" si="17"/>
        <v>2</v>
      </c>
      <c r="V110" s="34">
        <f t="shared" si="18"/>
        <v>-1241.5309454040143</v>
      </c>
      <c r="W110" s="34">
        <f t="shared" si="19"/>
        <v>34.82648953301127</v>
      </c>
      <c r="X110" s="184">
        <v>1942</v>
      </c>
      <c r="Y110" s="119">
        <f t="shared" si="20"/>
        <v>69.65297906602254</v>
      </c>
    </row>
    <row r="111" spans="1:25" ht="12.75">
      <c r="A111" s="188" t="s">
        <v>172</v>
      </c>
      <c r="B111" s="125" t="s">
        <v>168</v>
      </c>
      <c r="C111" s="48" t="s">
        <v>650</v>
      </c>
      <c r="D111" s="34"/>
      <c r="E111" s="34">
        <v>67.2073031964415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189">
        <f t="shared" si="16"/>
        <v>67.2073031964415</v>
      </c>
      <c r="U111" s="190">
        <f t="shared" si="17"/>
        <v>1</v>
      </c>
      <c r="V111" s="34">
        <f t="shared" si="18"/>
        <v>-1243.9766212735954</v>
      </c>
      <c r="W111" s="34">
        <f t="shared" si="19"/>
        <v>67.2073031964415</v>
      </c>
      <c r="X111" s="184"/>
      <c r="Y111" s="119">
        <f t="shared" si="20"/>
        <v>67.2073031964415</v>
      </c>
    </row>
    <row r="112" spans="1:25" ht="12.75">
      <c r="A112" s="188" t="s">
        <v>173</v>
      </c>
      <c r="B112" s="125" t="s">
        <v>170</v>
      </c>
      <c r="C112" s="48" t="s">
        <v>1095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>
        <v>65.08409506398539</v>
      </c>
      <c r="R112" s="34"/>
      <c r="S112" s="34"/>
      <c r="T112" s="189">
        <f t="shared" si="16"/>
        <v>65.08409506398539</v>
      </c>
      <c r="U112" s="190">
        <f t="shared" si="17"/>
        <v>1</v>
      </c>
      <c r="V112" s="34">
        <f t="shared" si="18"/>
        <v>-1246.0998294060514</v>
      </c>
      <c r="W112" s="34">
        <f t="shared" si="19"/>
        <v>65.08409506398539</v>
      </c>
      <c r="X112" s="184"/>
      <c r="Y112" s="119">
        <f t="shared" si="20"/>
        <v>65.08409506398539</v>
      </c>
    </row>
    <row r="113" spans="1:25" ht="12.75">
      <c r="A113" s="188" t="s">
        <v>174</v>
      </c>
      <c r="B113" s="125" t="s">
        <v>171</v>
      </c>
      <c r="C113" s="48" t="s">
        <v>1096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>
        <v>63.89579524680073</v>
      </c>
      <c r="R113" s="34"/>
      <c r="S113" s="34"/>
      <c r="T113" s="189">
        <f aca="true" t="shared" si="21" ref="T113:T156">SUM(D113:S113)</f>
        <v>63.89579524680073</v>
      </c>
      <c r="U113" s="190">
        <f aca="true" t="shared" si="22" ref="U113:U156">COUNTA(D113:S113)</f>
        <v>1</v>
      </c>
      <c r="V113" s="34">
        <f aca="true" t="shared" si="23" ref="V113:V156">T113-$T$5</f>
        <v>-1247.288129223236</v>
      </c>
      <c r="W113" s="34">
        <f aca="true" t="shared" si="24" ref="W113:W156">AVERAGE(D113:S113)</f>
        <v>63.89579524680073</v>
      </c>
      <c r="X113" s="184"/>
      <c r="Y113" s="119">
        <f t="shared" si="20"/>
        <v>63.89579524680073</v>
      </c>
    </row>
    <row r="114" spans="1:25" ht="12.75">
      <c r="A114" s="188" t="s">
        <v>175</v>
      </c>
      <c r="B114" s="125" t="s">
        <v>173</v>
      </c>
      <c r="C114" s="48" t="s">
        <v>782</v>
      </c>
      <c r="D114" s="34"/>
      <c r="E114" s="34"/>
      <c r="F114" s="34"/>
      <c r="G114" s="34"/>
      <c r="H114" s="34">
        <v>63.5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189">
        <f t="shared" si="21"/>
        <v>63.5</v>
      </c>
      <c r="U114" s="190">
        <f t="shared" si="22"/>
        <v>1</v>
      </c>
      <c r="V114" s="34">
        <f t="shared" si="23"/>
        <v>-1247.6839244700368</v>
      </c>
      <c r="W114" s="34">
        <f t="shared" si="24"/>
        <v>63.5</v>
      </c>
      <c r="X114" s="184">
        <v>1986</v>
      </c>
      <c r="Y114" s="119">
        <f t="shared" si="20"/>
        <v>63.5</v>
      </c>
    </row>
    <row r="115" spans="1:25" ht="12.75">
      <c r="A115" s="188" t="s">
        <v>176</v>
      </c>
      <c r="B115" s="125" t="s">
        <v>174</v>
      </c>
      <c r="C115" s="48" t="s">
        <v>652</v>
      </c>
      <c r="D115" s="34"/>
      <c r="E115" s="34">
        <v>63.39627779951363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189">
        <f t="shared" si="21"/>
        <v>63.39627779951363</v>
      </c>
      <c r="U115" s="190">
        <f t="shared" si="22"/>
        <v>1</v>
      </c>
      <c r="V115" s="34">
        <f t="shared" si="23"/>
        <v>-1247.7876466705231</v>
      </c>
      <c r="W115" s="34">
        <f t="shared" si="24"/>
        <v>63.39627779951363</v>
      </c>
      <c r="X115" s="184">
        <v>1980</v>
      </c>
      <c r="Y115" s="119">
        <f t="shared" si="20"/>
        <v>63.39627779951363</v>
      </c>
    </row>
    <row r="116" spans="1:25" ht="12.75">
      <c r="A116" s="188" t="s">
        <v>177</v>
      </c>
      <c r="B116" s="125" t="s">
        <v>175</v>
      </c>
      <c r="C116" s="48" t="s">
        <v>784</v>
      </c>
      <c r="D116" s="34"/>
      <c r="E116" s="34"/>
      <c r="F116" s="34"/>
      <c r="G116" s="34"/>
      <c r="H116" s="34">
        <v>61.18518518518518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189">
        <f t="shared" si="21"/>
        <v>61.18518518518518</v>
      </c>
      <c r="U116" s="190">
        <f t="shared" si="22"/>
        <v>1</v>
      </c>
      <c r="V116" s="34">
        <f t="shared" si="23"/>
        <v>-1249.9987392848516</v>
      </c>
      <c r="W116" s="34">
        <f t="shared" si="24"/>
        <v>61.18518518518518</v>
      </c>
      <c r="X116" s="184">
        <v>1991</v>
      </c>
      <c r="Y116" s="119">
        <f t="shared" si="20"/>
        <v>61.18518518518518</v>
      </c>
    </row>
    <row r="117" spans="1:25" ht="12.75">
      <c r="A117" s="188" t="s">
        <v>178</v>
      </c>
      <c r="B117" s="125" t="s">
        <v>176</v>
      </c>
      <c r="C117" s="48" t="s">
        <v>786</v>
      </c>
      <c r="D117" s="34"/>
      <c r="E117" s="34"/>
      <c r="F117" s="34"/>
      <c r="G117" s="34"/>
      <c r="H117" s="34">
        <v>60.25925925925925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189">
        <f t="shared" si="21"/>
        <v>60.25925925925925</v>
      </c>
      <c r="U117" s="190">
        <f t="shared" si="22"/>
        <v>1</v>
      </c>
      <c r="V117" s="34">
        <f t="shared" si="23"/>
        <v>-1250.9246652107774</v>
      </c>
      <c r="W117" s="34">
        <f t="shared" si="24"/>
        <v>60.25925925925925</v>
      </c>
      <c r="X117" s="184">
        <v>1977</v>
      </c>
      <c r="Y117" s="119">
        <f t="shared" si="20"/>
        <v>60.25925925925925</v>
      </c>
    </row>
    <row r="118" spans="1:25" ht="12.75">
      <c r="A118" s="188" t="s">
        <v>179</v>
      </c>
      <c r="B118" s="125" t="s">
        <v>177</v>
      </c>
      <c r="C118" s="48" t="s">
        <v>789</v>
      </c>
      <c r="D118" s="34"/>
      <c r="E118" s="34"/>
      <c r="F118" s="34"/>
      <c r="G118" s="34"/>
      <c r="H118" s="34">
        <v>58.870370370370374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189">
        <f t="shared" si="21"/>
        <v>58.870370370370374</v>
      </c>
      <c r="U118" s="190">
        <f t="shared" si="22"/>
        <v>1</v>
      </c>
      <c r="V118" s="34">
        <f t="shared" si="23"/>
        <v>-1252.3135540996664</v>
      </c>
      <c r="W118" s="34">
        <f t="shared" si="24"/>
        <v>58.870370370370374</v>
      </c>
      <c r="X118" s="184">
        <v>1962</v>
      </c>
      <c r="Y118" s="119">
        <f t="shared" si="20"/>
        <v>58.870370370370374</v>
      </c>
    </row>
    <row r="119" spans="1:25" ht="12.75">
      <c r="A119" s="188" t="s">
        <v>180</v>
      </c>
      <c r="B119" s="125" t="s">
        <v>178</v>
      </c>
      <c r="C119" s="48" t="s">
        <v>1098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>
        <v>57.44241316270567</v>
      </c>
      <c r="R119" s="34"/>
      <c r="S119" s="34"/>
      <c r="T119" s="189">
        <f t="shared" si="21"/>
        <v>57.44241316270567</v>
      </c>
      <c r="U119" s="190">
        <f t="shared" si="22"/>
        <v>1</v>
      </c>
      <c r="V119" s="34">
        <f t="shared" si="23"/>
        <v>-1253.7415113073312</v>
      </c>
      <c r="W119" s="34">
        <f t="shared" si="24"/>
        <v>57.44241316270567</v>
      </c>
      <c r="X119" s="184">
        <v>1982</v>
      </c>
      <c r="Y119" s="119">
        <f t="shared" si="20"/>
        <v>57.44241316270567</v>
      </c>
    </row>
    <row r="120" spans="1:25" ht="12.75">
      <c r="A120" s="188" t="s">
        <v>181</v>
      </c>
      <c r="B120" s="125" t="s">
        <v>179</v>
      </c>
      <c r="C120" s="196" t="s">
        <v>738</v>
      </c>
      <c r="D120" s="34"/>
      <c r="E120" s="34"/>
      <c r="F120" s="34">
        <v>31.946291560102303</v>
      </c>
      <c r="G120" s="34"/>
      <c r="H120" s="34">
        <v>24.14814814814815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189">
        <f t="shared" si="21"/>
        <v>56.09443970825045</v>
      </c>
      <c r="U120" s="190">
        <f t="shared" si="22"/>
        <v>2</v>
      </c>
      <c r="V120" s="34">
        <f t="shared" si="23"/>
        <v>-1255.0894847617863</v>
      </c>
      <c r="W120" s="34">
        <f t="shared" si="24"/>
        <v>28.047219854125224</v>
      </c>
      <c r="X120" s="184">
        <v>2005</v>
      </c>
      <c r="Y120" s="119">
        <f t="shared" si="20"/>
        <v>56.09443970825045</v>
      </c>
    </row>
    <row r="121" spans="1:25" ht="12.75">
      <c r="A121" s="188" t="s">
        <v>182</v>
      </c>
      <c r="B121" s="125" t="s">
        <v>180</v>
      </c>
      <c r="C121" s="48" t="s">
        <v>864</v>
      </c>
      <c r="D121" s="34"/>
      <c r="E121" s="34"/>
      <c r="F121" s="34"/>
      <c r="G121" s="34"/>
      <c r="H121" s="34"/>
      <c r="I121" s="34"/>
      <c r="J121" s="34">
        <v>55.51829401178138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189">
        <f t="shared" si="21"/>
        <v>55.51829401178138</v>
      </c>
      <c r="U121" s="190">
        <f t="shared" si="22"/>
        <v>1</v>
      </c>
      <c r="V121" s="34">
        <f t="shared" si="23"/>
        <v>-1255.6656304582555</v>
      </c>
      <c r="W121" s="34">
        <f t="shared" si="24"/>
        <v>55.51829401178138</v>
      </c>
      <c r="X121" s="184"/>
      <c r="Y121" s="119">
        <f t="shared" si="20"/>
        <v>55.51829401178138</v>
      </c>
    </row>
    <row r="122" spans="1:25" ht="12.75">
      <c r="A122" s="188" t="s">
        <v>183</v>
      </c>
      <c r="B122" s="125" t="s">
        <v>181</v>
      </c>
      <c r="C122" s="48" t="s">
        <v>1193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>
        <v>54.854512797485405</v>
      </c>
      <c r="S122" s="34"/>
      <c r="T122" s="189">
        <f t="shared" si="21"/>
        <v>54.854512797485405</v>
      </c>
      <c r="U122" s="190">
        <f t="shared" si="22"/>
        <v>1</v>
      </c>
      <c r="V122" s="34">
        <f t="shared" si="23"/>
        <v>-1256.3294116725515</v>
      </c>
      <c r="W122" s="34">
        <f t="shared" si="24"/>
        <v>54.854512797485405</v>
      </c>
      <c r="X122" s="184"/>
      <c r="Y122" s="119">
        <f t="shared" si="20"/>
        <v>54.854512797485405</v>
      </c>
    </row>
    <row r="123" spans="1:25" ht="12.75">
      <c r="A123" s="188" t="s">
        <v>184</v>
      </c>
      <c r="B123" s="125" t="s">
        <v>182</v>
      </c>
      <c r="C123" s="48" t="s">
        <v>690</v>
      </c>
      <c r="D123" s="34"/>
      <c r="E123" s="34"/>
      <c r="F123" s="34">
        <v>54.452685421994886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189">
        <f t="shared" si="21"/>
        <v>54.452685421994886</v>
      </c>
      <c r="U123" s="190">
        <f t="shared" si="22"/>
        <v>1</v>
      </c>
      <c r="V123" s="34">
        <f t="shared" si="23"/>
        <v>-1256.731239048042</v>
      </c>
      <c r="W123" s="34">
        <f t="shared" si="24"/>
        <v>54.452685421994886</v>
      </c>
      <c r="X123" s="184">
        <v>1986</v>
      </c>
      <c r="Y123" s="119">
        <f t="shared" si="20"/>
        <v>54.452685421994886</v>
      </c>
    </row>
    <row r="124" spans="1:25" ht="12.75">
      <c r="A124" s="188" t="s">
        <v>185</v>
      </c>
      <c r="B124" s="125" t="s">
        <v>183</v>
      </c>
      <c r="C124" s="48" t="s">
        <v>691</v>
      </c>
      <c r="D124" s="34"/>
      <c r="E124" s="34"/>
      <c r="F124" s="34">
        <v>53.94117647058824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189">
        <f t="shared" si="21"/>
        <v>53.94117647058824</v>
      </c>
      <c r="U124" s="190">
        <f t="shared" si="22"/>
        <v>1</v>
      </c>
      <c r="V124" s="34">
        <f t="shared" si="23"/>
        <v>-1257.2427479994485</v>
      </c>
      <c r="W124" s="34">
        <f t="shared" si="24"/>
        <v>53.94117647058824</v>
      </c>
      <c r="X124" s="184"/>
      <c r="Y124" s="119">
        <f t="shared" si="20"/>
        <v>53.94117647058824</v>
      </c>
    </row>
    <row r="125" spans="1:25" ht="12.75">
      <c r="A125" s="188" t="s">
        <v>186</v>
      </c>
      <c r="B125" s="125" t="s">
        <v>184</v>
      </c>
      <c r="C125" s="48" t="s">
        <v>791</v>
      </c>
      <c r="D125" s="34"/>
      <c r="E125" s="34"/>
      <c r="F125" s="34"/>
      <c r="G125" s="34"/>
      <c r="H125" s="34">
        <v>53.77777777777778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189">
        <f t="shared" si="21"/>
        <v>53.77777777777778</v>
      </c>
      <c r="U125" s="190">
        <f t="shared" si="22"/>
        <v>1</v>
      </c>
      <c r="V125" s="34">
        <f t="shared" si="23"/>
        <v>-1257.406146692259</v>
      </c>
      <c r="W125" s="34">
        <f t="shared" si="24"/>
        <v>53.77777777777778</v>
      </c>
      <c r="X125" s="184">
        <v>1968</v>
      </c>
      <c r="Y125" s="119">
        <f t="shared" si="20"/>
        <v>53.77777777777778</v>
      </c>
    </row>
    <row r="126" spans="1:25" ht="12.75">
      <c r="A126" s="188" t="s">
        <v>330</v>
      </c>
      <c r="B126" s="125" t="s">
        <v>186</v>
      </c>
      <c r="C126" s="196" t="s">
        <v>751</v>
      </c>
      <c r="D126" s="34"/>
      <c r="E126" s="34"/>
      <c r="F126" s="34">
        <v>17.11253196930946</v>
      </c>
      <c r="G126" s="34"/>
      <c r="H126" s="34">
        <v>34.7962962962963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v>1</v>
      </c>
      <c r="T126" s="189">
        <f t="shared" si="21"/>
        <v>52.90882826560576</v>
      </c>
      <c r="U126" s="190">
        <f t="shared" si="22"/>
        <v>3</v>
      </c>
      <c r="V126" s="34">
        <f t="shared" si="23"/>
        <v>-1258.275096204431</v>
      </c>
      <c r="W126" s="34">
        <f t="shared" si="24"/>
        <v>17.636276088535254</v>
      </c>
      <c r="X126" s="184">
        <v>2006</v>
      </c>
      <c r="Y126" s="119">
        <f aca="true" t="shared" si="25" ref="Y126:Y156"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52.90882826560576</v>
      </c>
    </row>
    <row r="127" spans="1:25" ht="12.75">
      <c r="A127" s="188" t="s">
        <v>187</v>
      </c>
      <c r="B127" s="125" t="s">
        <v>185</v>
      </c>
      <c r="C127" s="48" t="s">
        <v>694</v>
      </c>
      <c r="D127" s="34"/>
      <c r="E127" s="34"/>
      <c r="F127" s="34">
        <v>52.150895140664964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189">
        <f t="shared" si="21"/>
        <v>52.150895140664964</v>
      </c>
      <c r="U127" s="190">
        <f t="shared" si="22"/>
        <v>1</v>
      </c>
      <c r="V127" s="34">
        <f t="shared" si="23"/>
        <v>-1259.0330293293719</v>
      </c>
      <c r="W127" s="34">
        <f t="shared" si="24"/>
        <v>52.150895140664964</v>
      </c>
      <c r="X127" s="184">
        <v>1993</v>
      </c>
      <c r="Y127" s="119">
        <f t="shared" si="25"/>
        <v>52.150895140664964</v>
      </c>
    </row>
    <row r="128" spans="1:25" ht="12.75">
      <c r="A128" s="188" t="s">
        <v>188</v>
      </c>
      <c r="B128" s="125"/>
      <c r="C128" s="48" t="s">
        <v>1197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>
        <v>49.4472049689441</v>
      </c>
      <c r="T128" s="189">
        <f t="shared" si="21"/>
        <v>49.4472049689441</v>
      </c>
      <c r="U128" s="190">
        <f t="shared" si="22"/>
        <v>1</v>
      </c>
      <c r="V128" s="34">
        <f t="shared" si="23"/>
        <v>-1261.7367195010927</v>
      </c>
      <c r="W128" s="34">
        <f t="shared" si="24"/>
        <v>49.4472049689441</v>
      </c>
      <c r="X128" s="184"/>
      <c r="Y128" s="119">
        <f t="shared" si="25"/>
        <v>49.4472049689441</v>
      </c>
    </row>
    <row r="129" spans="1:25" ht="12.75">
      <c r="A129" s="188" t="s">
        <v>189</v>
      </c>
      <c r="B129" s="125"/>
      <c r="C129" s="48" t="s">
        <v>1198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>
        <v>48.82608695652174</v>
      </c>
      <c r="T129" s="189">
        <f t="shared" si="21"/>
        <v>48.82608695652174</v>
      </c>
      <c r="U129" s="190">
        <f t="shared" si="22"/>
        <v>1</v>
      </c>
      <c r="V129" s="34">
        <f t="shared" si="23"/>
        <v>-1262.357837513515</v>
      </c>
      <c r="W129" s="34">
        <f t="shared" si="24"/>
        <v>48.82608695652174</v>
      </c>
      <c r="X129" s="184"/>
      <c r="Y129" s="119">
        <f t="shared" si="25"/>
        <v>48.82608695652174</v>
      </c>
    </row>
    <row r="130" spans="1:25" ht="12.75">
      <c r="A130" s="188" t="s">
        <v>190</v>
      </c>
      <c r="B130" s="125" t="s">
        <v>330</v>
      </c>
      <c r="C130" s="48" t="s">
        <v>861</v>
      </c>
      <c r="D130" s="34"/>
      <c r="E130" s="34"/>
      <c r="F130" s="34"/>
      <c r="G130" s="34"/>
      <c r="H130" s="34"/>
      <c r="I130" s="34"/>
      <c r="J130" s="34">
        <v>48.4843363858158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189">
        <f t="shared" si="21"/>
        <v>48.4843363858158</v>
      </c>
      <c r="U130" s="190">
        <f t="shared" si="22"/>
        <v>1</v>
      </c>
      <c r="V130" s="34">
        <f t="shared" si="23"/>
        <v>-1262.699588084221</v>
      </c>
      <c r="W130" s="34">
        <f t="shared" si="24"/>
        <v>48.4843363858158</v>
      </c>
      <c r="X130" s="184"/>
      <c r="Y130" s="119">
        <f t="shared" si="25"/>
        <v>48.4843363858158</v>
      </c>
    </row>
    <row r="131" spans="1:25" ht="12.75">
      <c r="A131" s="188" t="s">
        <v>191</v>
      </c>
      <c r="B131" s="125" t="s">
        <v>187</v>
      </c>
      <c r="C131" s="48" t="s">
        <v>795</v>
      </c>
      <c r="D131" s="34"/>
      <c r="E131" s="34"/>
      <c r="F131" s="34"/>
      <c r="G131" s="34"/>
      <c r="H131" s="34">
        <v>48.22222222222222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189">
        <f t="shared" si="21"/>
        <v>48.22222222222222</v>
      </c>
      <c r="U131" s="190">
        <f t="shared" si="22"/>
        <v>1</v>
      </c>
      <c r="V131" s="34">
        <f t="shared" si="23"/>
        <v>-1262.9617022478146</v>
      </c>
      <c r="W131" s="34">
        <f t="shared" si="24"/>
        <v>48.22222222222222</v>
      </c>
      <c r="X131" s="184">
        <v>1984</v>
      </c>
      <c r="Y131" s="119">
        <f t="shared" si="25"/>
        <v>48.22222222222222</v>
      </c>
    </row>
    <row r="132" spans="1:25" ht="12.75">
      <c r="A132" s="188" t="s">
        <v>192</v>
      </c>
      <c r="B132" s="125" t="s">
        <v>188</v>
      </c>
      <c r="C132" s="48" t="s">
        <v>710</v>
      </c>
      <c r="D132" s="34"/>
      <c r="E132" s="34"/>
      <c r="F132" s="34">
        <v>47.80306905370844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189">
        <f t="shared" si="21"/>
        <v>47.80306905370844</v>
      </c>
      <c r="U132" s="190">
        <f t="shared" si="22"/>
        <v>1</v>
      </c>
      <c r="V132" s="34">
        <f t="shared" si="23"/>
        <v>-1263.3808554163284</v>
      </c>
      <c r="W132" s="34">
        <f t="shared" si="24"/>
        <v>47.80306905370844</v>
      </c>
      <c r="X132" s="184">
        <v>1979</v>
      </c>
      <c r="Y132" s="119">
        <f t="shared" si="25"/>
        <v>47.80306905370844</v>
      </c>
    </row>
    <row r="133" spans="1:25" ht="12.75">
      <c r="A133" s="188" t="s">
        <v>193</v>
      </c>
      <c r="B133" s="125" t="s">
        <v>191</v>
      </c>
      <c r="C133" s="196" t="s">
        <v>716</v>
      </c>
      <c r="D133" s="34"/>
      <c r="E133" s="34"/>
      <c r="F133" s="34">
        <v>42.687979539641944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189">
        <f t="shared" si="21"/>
        <v>42.687979539641944</v>
      </c>
      <c r="U133" s="190">
        <f t="shared" si="22"/>
        <v>1</v>
      </c>
      <c r="V133" s="34">
        <f t="shared" si="23"/>
        <v>-1268.495944930395</v>
      </c>
      <c r="W133" s="34">
        <f t="shared" si="24"/>
        <v>42.687979539641944</v>
      </c>
      <c r="X133" s="184">
        <v>1991</v>
      </c>
      <c r="Y133" s="119">
        <f t="shared" si="25"/>
        <v>42.687979539641944</v>
      </c>
    </row>
    <row r="134" spans="1:25" ht="12.75">
      <c r="A134" s="188" t="s">
        <v>194</v>
      </c>
      <c r="B134" s="125" t="s">
        <v>192</v>
      </c>
      <c r="C134" s="48" t="s">
        <v>798</v>
      </c>
      <c r="D134" s="34"/>
      <c r="E134" s="34"/>
      <c r="F134" s="34"/>
      <c r="G134" s="34"/>
      <c r="H134" s="34">
        <v>42.66666666666667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189">
        <f t="shared" si="21"/>
        <v>42.66666666666667</v>
      </c>
      <c r="U134" s="190">
        <f t="shared" si="22"/>
        <v>1</v>
      </c>
      <c r="V134" s="34">
        <f t="shared" si="23"/>
        <v>-1268.51725780337</v>
      </c>
      <c r="W134" s="34">
        <f t="shared" si="24"/>
        <v>42.66666666666667</v>
      </c>
      <c r="X134" s="184">
        <v>1995</v>
      </c>
      <c r="Y134" s="119">
        <f t="shared" si="25"/>
        <v>42.66666666666667</v>
      </c>
    </row>
    <row r="135" spans="1:25" ht="12.75">
      <c r="A135" s="188" t="s">
        <v>195</v>
      </c>
      <c r="B135" s="125" t="s">
        <v>193</v>
      </c>
      <c r="C135" s="48" t="s">
        <v>719</v>
      </c>
      <c r="D135" s="34"/>
      <c r="E135" s="34"/>
      <c r="F135" s="34">
        <v>40.38618925831202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189">
        <f t="shared" si="21"/>
        <v>40.38618925831202</v>
      </c>
      <c r="U135" s="190">
        <f t="shared" si="22"/>
        <v>1</v>
      </c>
      <c r="V135" s="34">
        <f t="shared" si="23"/>
        <v>-1270.7977352117248</v>
      </c>
      <c r="W135" s="34">
        <f t="shared" si="24"/>
        <v>40.38618925831202</v>
      </c>
      <c r="X135" s="184"/>
      <c r="Y135" s="119">
        <f t="shared" si="25"/>
        <v>40.38618925831202</v>
      </c>
    </row>
    <row r="136" spans="1:25" ht="12.75">
      <c r="A136" s="188" t="s">
        <v>196</v>
      </c>
      <c r="B136" s="125"/>
      <c r="C136" s="48" t="s">
        <v>1200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v>40.130434782608695</v>
      </c>
      <c r="T136" s="189">
        <f t="shared" si="21"/>
        <v>40.130434782608695</v>
      </c>
      <c r="U136" s="190">
        <f t="shared" si="22"/>
        <v>1</v>
      </c>
      <c r="V136" s="34">
        <f t="shared" si="23"/>
        <v>-1271.053489687428</v>
      </c>
      <c r="W136" s="34">
        <f t="shared" si="24"/>
        <v>40.130434782608695</v>
      </c>
      <c r="X136" s="184"/>
      <c r="Y136" s="119">
        <f t="shared" si="25"/>
        <v>40.130434782608695</v>
      </c>
    </row>
    <row r="137" spans="1:25" ht="12.75">
      <c r="A137" s="188" t="s">
        <v>197</v>
      </c>
      <c r="B137" s="125" t="s">
        <v>194</v>
      </c>
      <c r="C137" s="48" t="s">
        <v>720</v>
      </c>
      <c r="D137" s="34"/>
      <c r="E137" s="34"/>
      <c r="F137" s="34">
        <v>40.130434782608695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189">
        <f t="shared" si="21"/>
        <v>40.130434782608695</v>
      </c>
      <c r="U137" s="190">
        <f t="shared" si="22"/>
        <v>1</v>
      </c>
      <c r="V137" s="34">
        <f t="shared" si="23"/>
        <v>-1271.053489687428</v>
      </c>
      <c r="W137" s="34">
        <f t="shared" si="24"/>
        <v>40.130434782608695</v>
      </c>
      <c r="X137" s="184">
        <v>1988</v>
      </c>
      <c r="Y137" s="119">
        <f t="shared" si="25"/>
        <v>40.130434782608695</v>
      </c>
    </row>
    <row r="138" spans="1:25" ht="12.75">
      <c r="A138" s="188" t="s">
        <v>198</v>
      </c>
      <c r="B138" s="125" t="s">
        <v>195</v>
      </c>
      <c r="C138" s="48" t="s">
        <v>722</v>
      </c>
      <c r="D138" s="34"/>
      <c r="E138" s="34"/>
      <c r="F138" s="34">
        <v>39.87468030690537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189">
        <f t="shared" si="21"/>
        <v>39.87468030690537</v>
      </c>
      <c r="U138" s="190">
        <f t="shared" si="22"/>
        <v>1</v>
      </c>
      <c r="V138" s="34">
        <f t="shared" si="23"/>
        <v>-1271.3092441631313</v>
      </c>
      <c r="W138" s="34">
        <f t="shared" si="24"/>
        <v>39.87468030690537</v>
      </c>
      <c r="X138" s="184">
        <v>1984</v>
      </c>
      <c r="Y138" s="119">
        <f t="shared" si="25"/>
        <v>39.87468030690537</v>
      </c>
    </row>
    <row r="139" spans="1:25" ht="12.75">
      <c r="A139" s="188" t="s">
        <v>199</v>
      </c>
      <c r="B139" s="125" t="s">
        <v>196</v>
      </c>
      <c r="C139" s="48" t="s">
        <v>723</v>
      </c>
      <c r="D139" s="34"/>
      <c r="E139" s="34"/>
      <c r="F139" s="34">
        <v>39.61892583120204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189">
        <f t="shared" si="21"/>
        <v>39.61892583120204</v>
      </c>
      <c r="U139" s="190">
        <f t="shared" si="22"/>
        <v>1</v>
      </c>
      <c r="V139" s="34">
        <f t="shared" si="23"/>
        <v>-1271.5649986388348</v>
      </c>
      <c r="W139" s="34">
        <f t="shared" si="24"/>
        <v>39.61892583120204</v>
      </c>
      <c r="X139" s="184"/>
      <c r="Y139" s="119">
        <f t="shared" si="25"/>
        <v>39.61892583120204</v>
      </c>
    </row>
    <row r="140" spans="1:25" ht="12.75">
      <c r="A140" s="188" t="s">
        <v>200</v>
      </c>
      <c r="B140" s="125" t="s">
        <v>197</v>
      </c>
      <c r="C140" s="48" t="s">
        <v>935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>
        <v>39.52763087299763</v>
      </c>
      <c r="O140" s="34"/>
      <c r="P140" s="34"/>
      <c r="Q140" s="34"/>
      <c r="R140" s="34"/>
      <c r="S140" s="34"/>
      <c r="T140" s="189">
        <f t="shared" si="21"/>
        <v>39.52763087299763</v>
      </c>
      <c r="U140" s="190">
        <f t="shared" si="22"/>
        <v>1</v>
      </c>
      <c r="V140" s="34">
        <f t="shared" si="23"/>
        <v>-1271.6562935970392</v>
      </c>
      <c r="W140" s="34">
        <f t="shared" si="24"/>
        <v>39.52763087299763</v>
      </c>
      <c r="X140" s="184"/>
      <c r="Y140" s="119">
        <f t="shared" si="25"/>
        <v>39.52763087299763</v>
      </c>
    </row>
    <row r="141" spans="1:25" ht="12.75">
      <c r="A141" s="188" t="s">
        <v>201</v>
      </c>
      <c r="B141" s="125" t="s">
        <v>198</v>
      </c>
      <c r="C141" s="48" t="s">
        <v>801</v>
      </c>
      <c r="D141" s="34"/>
      <c r="E141" s="34"/>
      <c r="F141" s="34"/>
      <c r="G141" s="34"/>
      <c r="H141" s="34">
        <v>39.425925925925924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189">
        <f t="shared" si="21"/>
        <v>39.425925925925924</v>
      </c>
      <c r="U141" s="190">
        <f t="shared" si="22"/>
        <v>1</v>
      </c>
      <c r="V141" s="34">
        <f t="shared" si="23"/>
        <v>-1271.757998544111</v>
      </c>
      <c r="W141" s="34">
        <f t="shared" si="24"/>
        <v>39.425925925925924</v>
      </c>
      <c r="X141" s="184"/>
      <c r="Y141" s="119">
        <f t="shared" si="25"/>
        <v>39.425925925925924</v>
      </c>
    </row>
    <row r="142" spans="1:25" ht="12.75">
      <c r="A142" s="188" t="s">
        <v>202</v>
      </c>
      <c r="B142" s="125"/>
      <c r="C142" s="48" t="s">
        <v>1202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v>38.267080745341616</v>
      </c>
      <c r="T142" s="189">
        <f t="shared" si="21"/>
        <v>38.267080745341616</v>
      </c>
      <c r="U142" s="190">
        <f t="shared" si="22"/>
        <v>1</v>
      </c>
      <c r="V142" s="34">
        <f t="shared" si="23"/>
        <v>-1272.9168437246951</v>
      </c>
      <c r="W142" s="34">
        <f t="shared" si="24"/>
        <v>38.267080745341616</v>
      </c>
      <c r="X142" s="184">
        <v>1987</v>
      </c>
      <c r="Y142" s="119">
        <f t="shared" si="25"/>
        <v>38.267080745341616</v>
      </c>
    </row>
    <row r="143" spans="1:25" ht="12.75">
      <c r="A143" s="188" t="s">
        <v>203</v>
      </c>
      <c r="B143" s="125"/>
      <c r="C143" s="48" t="s">
        <v>1203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v>36.40372670807454</v>
      </c>
      <c r="T143" s="189">
        <f t="shared" si="21"/>
        <v>36.40372670807454</v>
      </c>
      <c r="U143" s="190">
        <f t="shared" si="22"/>
        <v>1</v>
      </c>
      <c r="V143" s="34">
        <f t="shared" si="23"/>
        <v>-1274.7801977619622</v>
      </c>
      <c r="W143" s="34">
        <f t="shared" si="24"/>
        <v>36.40372670807454</v>
      </c>
      <c r="X143" s="184"/>
      <c r="Y143" s="119">
        <f t="shared" si="25"/>
        <v>36.40372670807454</v>
      </c>
    </row>
    <row r="144" spans="1:25" ht="12.75">
      <c r="A144" s="188" t="s">
        <v>204</v>
      </c>
      <c r="B144" s="125" t="s">
        <v>199</v>
      </c>
      <c r="C144" s="48" t="s">
        <v>729</v>
      </c>
      <c r="D144" s="34"/>
      <c r="E144" s="34"/>
      <c r="F144" s="34">
        <v>36.294117647058826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189">
        <f t="shared" si="21"/>
        <v>36.294117647058826</v>
      </c>
      <c r="U144" s="190">
        <f t="shared" si="22"/>
        <v>1</v>
      </c>
      <c r="V144" s="34">
        <f t="shared" si="23"/>
        <v>-1274.889806822978</v>
      </c>
      <c r="W144" s="34">
        <f t="shared" si="24"/>
        <v>36.294117647058826</v>
      </c>
      <c r="X144" s="184"/>
      <c r="Y144" s="119">
        <f t="shared" si="25"/>
        <v>36.294117647058826</v>
      </c>
    </row>
    <row r="145" spans="1:25" ht="12.75">
      <c r="A145" s="188" t="s">
        <v>205</v>
      </c>
      <c r="B145" s="125" t="s">
        <v>200</v>
      </c>
      <c r="C145" s="48" t="s">
        <v>732</v>
      </c>
      <c r="D145" s="34"/>
      <c r="E145" s="34"/>
      <c r="F145" s="34">
        <v>35.52685421994885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189">
        <f t="shared" si="21"/>
        <v>35.52685421994885</v>
      </c>
      <c r="U145" s="190">
        <f t="shared" si="22"/>
        <v>1</v>
      </c>
      <c r="V145" s="34">
        <f t="shared" si="23"/>
        <v>-1275.657070250088</v>
      </c>
      <c r="W145" s="34">
        <f t="shared" si="24"/>
        <v>35.52685421994885</v>
      </c>
      <c r="X145" s="184">
        <v>1961</v>
      </c>
      <c r="Y145" s="119">
        <f t="shared" si="25"/>
        <v>35.52685421994885</v>
      </c>
    </row>
    <row r="146" spans="1:25" ht="12.75">
      <c r="A146" s="188" t="s">
        <v>206</v>
      </c>
      <c r="B146" s="125"/>
      <c r="C146" s="48" t="s">
        <v>1205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v>34.54037267080746</v>
      </c>
      <c r="T146" s="189">
        <f t="shared" si="21"/>
        <v>34.54037267080746</v>
      </c>
      <c r="U146" s="190">
        <f t="shared" si="22"/>
        <v>1</v>
      </c>
      <c r="V146" s="34">
        <f t="shared" si="23"/>
        <v>-1276.6435517992293</v>
      </c>
      <c r="W146" s="34">
        <f t="shared" si="24"/>
        <v>34.54037267080746</v>
      </c>
      <c r="X146" s="184"/>
      <c r="Y146" s="119">
        <f t="shared" si="25"/>
        <v>34.54037267080746</v>
      </c>
    </row>
    <row r="147" spans="1:25" ht="12.75">
      <c r="A147" s="188" t="s">
        <v>207</v>
      </c>
      <c r="B147" s="125" t="s">
        <v>201</v>
      </c>
      <c r="C147" s="48" t="s">
        <v>954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>
        <v>33.532994309238404</v>
      </c>
      <c r="O147" s="34"/>
      <c r="P147" s="34"/>
      <c r="Q147" s="34"/>
      <c r="R147" s="34"/>
      <c r="S147" s="34"/>
      <c r="T147" s="189">
        <f t="shared" si="21"/>
        <v>33.532994309238404</v>
      </c>
      <c r="U147" s="190">
        <f t="shared" si="22"/>
        <v>1</v>
      </c>
      <c r="V147" s="34">
        <f t="shared" si="23"/>
        <v>-1277.6509301607985</v>
      </c>
      <c r="W147" s="34">
        <f t="shared" si="24"/>
        <v>33.532994309238404</v>
      </c>
      <c r="X147" s="184"/>
      <c r="Y147" s="119">
        <f t="shared" si="25"/>
        <v>33.532994309238404</v>
      </c>
    </row>
    <row r="148" spans="1:25" ht="12.75">
      <c r="A148" s="188" t="s">
        <v>208</v>
      </c>
      <c r="B148" s="125" t="s">
        <v>202</v>
      </c>
      <c r="C148" s="48" t="s">
        <v>863</v>
      </c>
      <c r="D148" s="34"/>
      <c r="E148" s="34"/>
      <c r="F148" s="34"/>
      <c r="G148" s="34"/>
      <c r="H148" s="34"/>
      <c r="I148" s="34"/>
      <c r="J148" s="34">
        <v>31.944426362993973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189">
        <f t="shared" si="21"/>
        <v>31.944426362993973</v>
      </c>
      <c r="U148" s="190">
        <f t="shared" si="22"/>
        <v>1</v>
      </c>
      <c r="V148" s="34">
        <f t="shared" si="23"/>
        <v>-1279.239498107043</v>
      </c>
      <c r="W148" s="34">
        <f t="shared" si="24"/>
        <v>31.944426362993973</v>
      </c>
      <c r="X148" s="184"/>
      <c r="Y148" s="119">
        <f t="shared" si="25"/>
        <v>31.944426362993973</v>
      </c>
    </row>
    <row r="149" spans="1:25" ht="12.75">
      <c r="A149" s="188" t="s">
        <v>209</v>
      </c>
      <c r="B149" s="125" t="s">
        <v>203</v>
      </c>
      <c r="C149" s="48" t="s">
        <v>745</v>
      </c>
      <c r="D149" s="34"/>
      <c r="E149" s="34"/>
      <c r="F149" s="34">
        <v>27.854219948849106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189">
        <f t="shared" si="21"/>
        <v>27.854219948849106</v>
      </c>
      <c r="U149" s="190">
        <f t="shared" si="22"/>
        <v>1</v>
      </c>
      <c r="V149" s="34">
        <f t="shared" si="23"/>
        <v>-1283.3297045211878</v>
      </c>
      <c r="W149" s="34">
        <f t="shared" si="24"/>
        <v>27.854219948849106</v>
      </c>
      <c r="X149" s="184"/>
      <c r="Y149" s="119">
        <f t="shared" si="25"/>
        <v>27.854219948849106</v>
      </c>
    </row>
    <row r="150" spans="1:25" ht="12.75">
      <c r="A150" s="188" t="s">
        <v>210</v>
      </c>
      <c r="B150" s="125" t="s">
        <v>204</v>
      </c>
      <c r="C150" s="196" t="s">
        <v>746</v>
      </c>
      <c r="D150" s="34"/>
      <c r="E150" s="34"/>
      <c r="F150" s="34">
        <v>26.831202046035806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189">
        <f t="shared" si="21"/>
        <v>26.831202046035806</v>
      </c>
      <c r="U150" s="190">
        <f t="shared" si="22"/>
        <v>1</v>
      </c>
      <c r="V150" s="34">
        <f t="shared" si="23"/>
        <v>-1284.352722424001</v>
      </c>
      <c r="W150" s="34">
        <f t="shared" si="24"/>
        <v>26.831202046035806</v>
      </c>
      <c r="X150" s="184"/>
      <c r="Y150" s="119">
        <f t="shared" si="25"/>
        <v>26.831202046035806</v>
      </c>
    </row>
    <row r="151" spans="1:25" ht="12.75">
      <c r="A151" s="188" t="s">
        <v>211</v>
      </c>
      <c r="B151" s="125" t="s">
        <v>205</v>
      </c>
      <c r="C151" s="196" t="s">
        <v>747</v>
      </c>
      <c r="D151" s="34"/>
      <c r="E151" s="34"/>
      <c r="F151" s="34">
        <v>25.55242966751918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189">
        <f t="shared" si="21"/>
        <v>25.55242966751918</v>
      </c>
      <c r="U151" s="190">
        <f t="shared" si="22"/>
        <v>1</v>
      </c>
      <c r="V151" s="34">
        <f t="shared" si="23"/>
        <v>-1285.6314948025176</v>
      </c>
      <c r="W151" s="34">
        <f t="shared" si="24"/>
        <v>25.55242966751918</v>
      </c>
      <c r="X151" s="184"/>
      <c r="Y151" s="119">
        <f t="shared" si="25"/>
        <v>25.55242966751918</v>
      </c>
    </row>
    <row r="152" spans="1:25" ht="12.75">
      <c r="A152" s="188" t="s">
        <v>212</v>
      </c>
      <c r="B152" s="125" t="s">
        <v>206</v>
      </c>
      <c r="C152" s="48" t="s">
        <v>1102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>
        <v>25.522851919561244</v>
      </c>
      <c r="R152" s="34"/>
      <c r="S152" s="34"/>
      <c r="T152" s="189">
        <f t="shared" si="21"/>
        <v>25.522851919561244</v>
      </c>
      <c r="U152" s="190">
        <f t="shared" si="22"/>
        <v>1</v>
      </c>
      <c r="V152" s="34">
        <f t="shared" si="23"/>
        <v>-1285.6610725504756</v>
      </c>
      <c r="W152" s="34">
        <f t="shared" si="24"/>
        <v>25.522851919561244</v>
      </c>
      <c r="X152" s="184"/>
      <c r="Y152" s="119">
        <f t="shared" si="25"/>
        <v>25.522851919561244</v>
      </c>
    </row>
    <row r="153" spans="1:25" ht="12.75">
      <c r="A153" s="188" t="s">
        <v>213</v>
      </c>
      <c r="B153" s="125" t="s">
        <v>207</v>
      </c>
      <c r="C153" s="48" t="s">
        <v>1103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>
        <v>24.62705667276051</v>
      </c>
      <c r="R153" s="34"/>
      <c r="S153" s="34"/>
      <c r="T153" s="189">
        <f t="shared" si="21"/>
        <v>24.62705667276051</v>
      </c>
      <c r="U153" s="190">
        <f t="shared" si="22"/>
        <v>1</v>
      </c>
      <c r="V153" s="34">
        <f t="shared" si="23"/>
        <v>-1286.5568677972763</v>
      </c>
      <c r="W153" s="34">
        <f t="shared" si="24"/>
        <v>24.62705667276051</v>
      </c>
      <c r="X153" s="184"/>
      <c r="Y153" s="119">
        <f t="shared" si="25"/>
        <v>24.62705667276051</v>
      </c>
    </row>
    <row r="154" spans="1:25" ht="12.75">
      <c r="A154" s="188" t="s">
        <v>214</v>
      </c>
      <c r="B154" s="125" t="s">
        <v>208</v>
      </c>
      <c r="C154" s="48" t="s">
        <v>750</v>
      </c>
      <c r="D154" s="34"/>
      <c r="E154" s="34"/>
      <c r="F154" s="34">
        <v>23.506393861892583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189">
        <f t="shared" si="21"/>
        <v>23.506393861892583</v>
      </c>
      <c r="U154" s="190">
        <f t="shared" si="22"/>
        <v>1</v>
      </c>
      <c r="V154" s="34">
        <f t="shared" si="23"/>
        <v>-1287.6775306081443</v>
      </c>
      <c r="W154" s="34">
        <f t="shared" si="24"/>
        <v>23.506393861892583</v>
      </c>
      <c r="X154" s="184">
        <v>1985</v>
      </c>
      <c r="Y154" s="119">
        <f t="shared" si="25"/>
        <v>23.506393861892583</v>
      </c>
    </row>
    <row r="155" spans="1:25" ht="12.75">
      <c r="A155" s="188" t="s">
        <v>215</v>
      </c>
      <c r="B155" s="125" t="s">
        <v>209</v>
      </c>
      <c r="C155" s="48" t="s">
        <v>809</v>
      </c>
      <c r="D155" s="34"/>
      <c r="E155" s="34"/>
      <c r="F155" s="34"/>
      <c r="G155" s="34"/>
      <c r="H155" s="34">
        <v>16.74074074074074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189">
        <f t="shared" si="21"/>
        <v>16.74074074074074</v>
      </c>
      <c r="U155" s="190">
        <f t="shared" si="22"/>
        <v>1</v>
      </c>
      <c r="V155" s="34">
        <f t="shared" si="23"/>
        <v>-1294.4431837292962</v>
      </c>
      <c r="W155" s="34">
        <f t="shared" si="24"/>
        <v>16.74074074074074</v>
      </c>
      <c r="X155" s="184">
        <v>2008</v>
      </c>
      <c r="Y155" s="119">
        <f t="shared" si="25"/>
        <v>16.74074074074074</v>
      </c>
    </row>
    <row r="156" spans="1:25" ht="12.75">
      <c r="A156" s="188" t="s">
        <v>216</v>
      </c>
      <c r="B156" s="125"/>
      <c r="C156" s="48" t="s">
        <v>1214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v>1</v>
      </c>
      <c r="T156" s="189">
        <f t="shared" si="21"/>
        <v>1</v>
      </c>
      <c r="U156" s="190">
        <f t="shared" si="22"/>
        <v>1</v>
      </c>
      <c r="V156" s="34">
        <f t="shared" si="23"/>
        <v>-1310.1839244700368</v>
      </c>
      <c r="W156" s="34">
        <f t="shared" si="24"/>
        <v>1</v>
      </c>
      <c r="X156" s="184"/>
      <c r="Y156" s="119">
        <f t="shared" si="25"/>
        <v>1</v>
      </c>
    </row>
    <row r="157" spans="1:25" ht="12.75">
      <c r="A157" s="188" t="s">
        <v>217</v>
      </c>
      <c r="B157" s="125"/>
      <c r="C157" s="48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189"/>
      <c r="U157" s="190"/>
      <c r="V157" s="34"/>
      <c r="W157" s="34"/>
      <c r="X157" s="184"/>
      <c r="Y157" s="119"/>
    </row>
    <row r="158" spans="1:25" ht="12.75">
      <c r="A158" s="188" t="s">
        <v>218</v>
      </c>
      <c r="B158" s="125"/>
      <c r="C158" s="48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189"/>
      <c r="U158" s="190"/>
      <c r="V158" s="34"/>
      <c r="W158" s="34"/>
      <c r="X158" s="184"/>
      <c r="Y158" s="119"/>
    </row>
    <row r="159" spans="1:25" ht="12.75">
      <c r="A159" s="188" t="s">
        <v>219</v>
      </c>
      <c r="B159" s="125"/>
      <c r="C159" s="4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189"/>
      <c r="U159" s="190"/>
      <c r="V159" s="34"/>
      <c r="W159" s="34"/>
      <c r="X159" s="184"/>
      <c r="Y159" s="119"/>
    </row>
    <row r="160" spans="1:25" ht="12.75">
      <c r="A160" s="188" t="s">
        <v>220</v>
      </c>
      <c r="B160" s="125"/>
      <c r="C160" s="4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189"/>
      <c r="U160" s="190"/>
      <c r="V160" s="34"/>
      <c r="W160" s="34"/>
      <c r="X160" s="184"/>
      <c r="Y160" s="119"/>
    </row>
    <row r="161" spans="1:25" ht="12.75">
      <c r="A161" s="188" t="s">
        <v>221</v>
      </c>
      <c r="B161" s="125"/>
      <c r="C161" s="196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189"/>
      <c r="U161" s="190"/>
      <c r="V161" s="34"/>
      <c r="W161" s="34"/>
      <c r="X161" s="184"/>
      <c r="Y161" s="119"/>
    </row>
    <row r="162" spans="1:25" ht="12.75">
      <c r="A162" s="188" t="s">
        <v>222</v>
      </c>
      <c r="B162" s="125"/>
      <c r="C162" s="48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189"/>
      <c r="U162" s="190"/>
      <c r="V162" s="34"/>
      <c r="W162" s="34"/>
      <c r="X162" s="184"/>
      <c r="Y162" s="119"/>
    </row>
    <row r="163" spans="1:25" ht="12.75">
      <c r="A163" s="188" t="s">
        <v>223</v>
      </c>
      <c r="B163" s="125"/>
      <c r="C163" s="48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189"/>
      <c r="U163" s="190"/>
      <c r="V163" s="34"/>
      <c r="W163" s="34"/>
      <c r="X163" s="184"/>
      <c r="Y163" s="119"/>
    </row>
    <row r="164" spans="1:25" ht="12.75">
      <c r="A164" s="188" t="s">
        <v>224</v>
      </c>
      <c r="B164" s="125"/>
      <c r="C164" s="48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189"/>
      <c r="U164" s="190"/>
      <c r="V164" s="34"/>
      <c r="W164" s="34"/>
      <c r="X164" s="184"/>
      <c r="Y164" s="119"/>
    </row>
    <row r="165" spans="1:25" ht="12.75">
      <c r="A165" s="188" t="s">
        <v>225</v>
      </c>
      <c r="B165" s="125"/>
      <c r="C165" s="48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189"/>
      <c r="U165" s="190"/>
      <c r="V165" s="34"/>
      <c r="W165" s="34"/>
      <c r="X165" s="184"/>
      <c r="Y165" s="119"/>
    </row>
    <row r="166" spans="1:25" ht="12.75">
      <c r="A166" s="188" t="s">
        <v>226</v>
      </c>
      <c r="B166" s="125"/>
      <c r="C166" s="48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189"/>
      <c r="U166" s="190"/>
      <c r="V166" s="34"/>
      <c r="W166" s="34"/>
      <c r="X166" s="184"/>
      <c r="Y166" s="119"/>
    </row>
    <row r="167" spans="1:25" ht="12.75">
      <c r="A167" s="188" t="s">
        <v>227</v>
      </c>
      <c r="B167" s="125"/>
      <c r="C167" s="48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189"/>
      <c r="U167" s="190"/>
      <c r="V167" s="34"/>
      <c r="W167" s="34"/>
      <c r="X167" s="184"/>
      <c r="Y167" s="119"/>
    </row>
    <row r="168" spans="1:25" ht="12.75">
      <c r="A168" s="188" t="s">
        <v>228</v>
      </c>
      <c r="B168" s="125"/>
      <c r="C168" s="48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189"/>
      <c r="U168" s="190"/>
      <c r="V168" s="34"/>
      <c r="W168" s="34"/>
      <c r="X168" s="184"/>
      <c r="Y168" s="119"/>
    </row>
    <row r="169" spans="1:25" ht="12.75">
      <c r="A169" s="188" t="s">
        <v>229</v>
      </c>
      <c r="B169" s="125"/>
      <c r="C169" s="196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189"/>
      <c r="U169" s="190"/>
      <c r="V169" s="34"/>
      <c r="W169" s="34"/>
      <c r="X169" s="184"/>
      <c r="Y169" s="119"/>
    </row>
    <row r="170" spans="1:25" ht="12.75">
      <c r="A170" s="188" t="s">
        <v>230</v>
      </c>
      <c r="B170" s="125"/>
      <c r="C170" s="48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189"/>
      <c r="U170" s="190"/>
      <c r="V170" s="34"/>
      <c r="W170" s="34"/>
      <c r="X170" s="184"/>
      <c r="Y170" s="119"/>
    </row>
    <row r="171" spans="1:25" ht="12.75">
      <c r="A171" s="188" t="s">
        <v>231</v>
      </c>
      <c r="B171" s="125"/>
      <c r="C171" s="48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189"/>
      <c r="U171" s="190"/>
      <c r="V171" s="34"/>
      <c r="W171" s="34"/>
      <c r="X171" s="184"/>
      <c r="Y171" s="119"/>
    </row>
    <row r="172" spans="1:25" ht="12.75">
      <c r="A172" s="188" t="s">
        <v>232</v>
      </c>
      <c r="B172" s="125"/>
      <c r="C172" s="48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189"/>
      <c r="U172" s="190"/>
      <c r="V172" s="34"/>
      <c r="W172" s="34"/>
      <c r="X172" s="184"/>
      <c r="Y172" s="119"/>
    </row>
    <row r="173" spans="1:25" ht="12.75">
      <c r="A173" s="188" t="s">
        <v>233</v>
      </c>
      <c r="B173" s="125"/>
      <c r="C173" s="48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189"/>
      <c r="U173" s="190"/>
      <c r="V173" s="34"/>
      <c r="W173" s="34"/>
      <c r="X173" s="184"/>
      <c r="Y173" s="119"/>
    </row>
    <row r="174" spans="1:25" ht="12.75">
      <c r="A174" s="188" t="s">
        <v>234</v>
      </c>
      <c r="B174" s="125"/>
      <c r="C174" s="48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189"/>
      <c r="U174" s="190"/>
      <c r="V174" s="34"/>
      <c r="W174" s="34"/>
      <c r="X174" s="184"/>
      <c r="Y174" s="119"/>
    </row>
    <row r="175" spans="1:25" ht="12.75">
      <c r="A175" s="188" t="s">
        <v>235</v>
      </c>
      <c r="B175" s="125"/>
      <c r="C175" s="48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189"/>
      <c r="U175" s="190"/>
      <c r="V175" s="34"/>
      <c r="W175" s="34"/>
      <c r="X175" s="184"/>
      <c r="Y175" s="119"/>
    </row>
    <row r="176" spans="1:25" ht="12.75">
      <c r="A176" s="188" t="s">
        <v>236</v>
      </c>
      <c r="B176" s="125"/>
      <c r="C176" s="48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189"/>
      <c r="U176" s="190"/>
      <c r="V176" s="34"/>
      <c r="W176" s="34"/>
      <c r="X176" s="184"/>
      <c r="Y176" s="119"/>
    </row>
    <row r="177" spans="1:25" ht="12.75">
      <c r="A177" s="188" t="s">
        <v>237</v>
      </c>
      <c r="B177" s="125"/>
      <c r="C177" s="48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189"/>
      <c r="U177" s="190"/>
      <c r="V177" s="34"/>
      <c r="W177" s="34"/>
      <c r="X177" s="184"/>
      <c r="Y177" s="119"/>
    </row>
    <row r="178" spans="1:25" ht="12.75">
      <c r="A178" s="188" t="s">
        <v>238</v>
      </c>
      <c r="B178" s="125"/>
      <c r="C178" s="48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189"/>
      <c r="U178" s="190"/>
      <c r="V178" s="34"/>
      <c r="W178" s="34"/>
      <c r="X178" s="184"/>
      <c r="Y178" s="119"/>
    </row>
    <row r="179" spans="1:25" ht="12.75">
      <c r="A179" s="188" t="s">
        <v>239</v>
      </c>
      <c r="B179" s="125"/>
      <c r="C179" s="48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189"/>
      <c r="U179" s="190"/>
      <c r="V179" s="34"/>
      <c r="W179" s="34"/>
      <c r="X179" s="184"/>
      <c r="Y179" s="119"/>
    </row>
    <row r="180" spans="1:25" ht="12.75">
      <c r="A180" s="188" t="s">
        <v>240</v>
      </c>
      <c r="B180" s="125"/>
      <c r="C180" s="48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189"/>
      <c r="U180" s="190"/>
      <c r="V180" s="34"/>
      <c r="W180" s="34"/>
      <c r="X180" s="184"/>
      <c r="Y180" s="119"/>
    </row>
    <row r="181" spans="1:25" ht="12.75">
      <c r="A181" s="188" t="s">
        <v>241</v>
      </c>
      <c r="B181" s="125"/>
      <c r="C181" s="48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189"/>
      <c r="U181" s="190"/>
      <c r="V181" s="34"/>
      <c r="W181" s="34"/>
      <c r="X181" s="184"/>
      <c r="Y181" s="119"/>
    </row>
    <row r="182" spans="1:25" ht="12.75">
      <c r="A182" s="188" t="s">
        <v>242</v>
      </c>
      <c r="B182" s="125"/>
      <c r="C182" s="48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189"/>
      <c r="U182" s="190"/>
      <c r="V182" s="34"/>
      <c r="W182" s="34"/>
      <c r="X182" s="184"/>
      <c r="Y182" s="119"/>
    </row>
    <row r="183" spans="1:25" ht="12.75">
      <c r="A183" s="188" t="s">
        <v>243</v>
      </c>
      <c r="B183" s="125"/>
      <c r="C183" s="48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189"/>
      <c r="U183" s="190"/>
      <c r="V183" s="34"/>
      <c r="W183" s="34"/>
      <c r="X183" s="184"/>
      <c r="Y183" s="119"/>
    </row>
    <row r="184" spans="1:25" ht="12.75">
      <c r="A184" s="188" t="s">
        <v>244</v>
      </c>
      <c r="B184" s="125"/>
      <c r="C184" s="48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189"/>
      <c r="U184" s="190"/>
      <c r="V184" s="34"/>
      <c r="W184" s="34"/>
      <c r="X184" s="184"/>
      <c r="Y184" s="119"/>
    </row>
    <row r="185" spans="1:25" ht="12.75">
      <c r="A185" s="188" t="s">
        <v>245</v>
      </c>
      <c r="B185" s="125"/>
      <c r="C185" s="48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189"/>
      <c r="U185" s="190"/>
      <c r="V185" s="34"/>
      <c r="W185" s="34"/>
      <c r="X185" s="184"/>
      <c r="Y185" s="119"/>
    </row>
    <row r="186" spans="1:25" ht="12.75">
      <c r="A186" s="188" t="s">
        <v>246</v>
      </c>
      <c r="B186" s="125"/>
      <c r="C186" s="48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189"/>
      <c r="U186" s="190"/>
      <c r="V186" s="34"/>
      <c r="W186" s="34"/>
      <c r="X186" s="184"/>
      <c r="Y186" s="119"/>
    </row>
    <row r="187" spans="1:25" ht="12.75">
      <c r="A187" s="188" t="s">
        <v>247</v>
      </c>
      <c r="B187" s="125"/>
      <c r="C187" s="48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189"/>
      <c r="U187" s="190"/>
      <c r="V187" s="34"/>
      <c r="W187" s="34"/>
      <c r="X187" s="184"/>
      <c r="Y187" s="119"/>
    </row>
    <row r="188" spans="1:25" ht="12.75">
      <c r="A188" s="188" t="s">
        <v>248</v>
      </c>
      <c r="B188" s="125"/>
      <c r="C188" s="48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189"/>
      <c r="U188" s="190"/>
      <c r="V188" s="34"/>
      <c r="W188" s="34"/>
      <c r="X188" s="184"/>
      <c r="Y188" s="119"/>
    </row>
    <row r="189" spans="1:25" ht="12.75">
      <c r="A189" s="188" t="s">
        <v>249</v>
      </c>
      <c r="B189" s="125"/>
      <c r="C189" s="48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189"/>
      <c r="U189" s="190"/>
      <c r="V189" s="34"/>
      <c r="W189" s="34"/>
      <c r="X189" s="184"/>
      <c r="Y189" s="119"/>
    </row>
    <row r="190" spans="1:25" ht="12.75">
      <c r="A190" s="188" t="s">
        <v>250</v>
      </c>
      <c r="B190" s="125"/>
      <c r="C190" s="48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189"/>
      <c r="U190" s="190"/>
      <c r="V190" s="34"/>
      <c r="W190" s="34"/>
      <c r="X190" s="184"/>
      <c r="Y190" s="119"/>
    </row>
    <row r="191" spans="1:25" ht="12.75">
      <c r="A191" s="188" t="s">
        <v>251</v>
      </c>
      <c r="B191" s="125"/>
      <c r="C191" s="48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189"/>
      <c r="U191" s="190"/>
      <c r="V191" s="34"/>
      <c r="W191" s="34"/>
      <c r="X191" s="184"/>
      <c r="Y191" s="119"/>
    </row>
    <row r="192" spans="1:25" ht="12.75">
      <c r="A192" s="188" t="s">
        <v>252</v>
      </c>
      <c r="B192" s="125"/>
      <c r="C192" s="48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189"/>
      <c r="U192" s="190"/>
      <c r="V192" s="34"/>
      <c r="W192" s="34"/>
      <c r="X192" s="184"/>
      <c r="Y192" s="119"/>
    </row>
    <row r="193" spans="1:25" ht="12.75">
      <c r="A193" s="188" t="s">
        <v>253</v>
      </c>
      <c r="B193" s="125"/>
      <c r="C193" s="48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189"/>
      <c r="U193" s="190"/>
      <c r="V193" s="34"/>
      <c r="W193" s="34"/>
      <c r="X193" s="184"/>
      <c r="Y193" s="119"/>
    </row>
    <row r="194" spans="1:25" ht="12.75">
      <c r="A194" s="188" t="s">
        <v>254</v>
      </c>
      <c r="B194" s="125"/>
      <c r="C194" s="48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189"/>
      <c r="U194" s="190"/>
      <c r="V194" s="34"/>
      <c r="W194" s="34"/>
      <c r="X194" s="184"/>
      <c r="Y194" s="119"/>
    </row>
    <row r="195" spans="1:25" ht="12.75">
      <c r="A195" s="188" t="s">
        <v>255</v>
      </c>
      <c r="B195" s="125"/>
      <c r="C195" s="48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189"/>
      <c r="U195" s="190"/>
      <c r="V195" s="34"/>
      <c r="W195" s="34"/>
      <c r="X195" s="184"/>
      <c r="Y195" s="119"/>
    </row>
    <row r="196" spans="1:25" ht="12.75">
      <c r="A196" s="188" t="s">
        <v>256</v>
      </c>
      <c r="B196" s="125"/>
      <c r="C196" s="4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189"/>
      <c r="U196" s="190"/>
      <c r="V196" s="34"/>
      <c r="W196" s="34"/>
      <c r="X196" s="184"/>
      <c r="Y196" s="119"/>
    </row>
    <row r="197" spans="1:25" ht="12.75">
      <c r="A197" s="188" t="s">
        <v>257</v>
      </c>
      <c r="B197" s="125"/>
      <c r="C197" s="48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189"/>
      <c r="U197" s="190"/>
      <c r="V197" s="34"/>
      <c r="W197" s="34"/>
      <c r="X197" s="184"/>
      <c r="Y197" s="119"/>
    </row>
    <row r="198" spans="1:25" ht="12.75">
      <c r="A198" s="188" t="s">
        <v>258</v>
      </c>
      <c r="B198" s="125"/>
      <c r="C198" s="48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189"/>
      <c r="U198" s="190"/>
      <c r="V198" s="34"/>
      <c r="W198" s="34"/>
      <c r="X198" s="184"/>
      <c r="Y198" s="119"/>
    </row>
    <row r="199" spans="1:25" ht="12.75">
      <c r="A199" s="188" t="s">
        <v>259</v>
      </c>
      <c r="B199" s="125"/>
      <c r="C199" s="48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189"/>
      <c r="U199" s="190"/>
      <c r="V199" s="34"/>
      <c r="W199" s="34"/>
      <c r="X199" s="184"/>
      <c r="Y199" s="119"/>
    </row>
    <row r="200" spans="1:25" ht="12.75">
      <c r="A200" s="188" t="s">
        <v>260</v>
      </c>
      <c r="B200" s="125"/>
      <c r="C200" s="48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189"/>
      <c r="U200" s="190"/>
      <c r="V200" s="34"/>
      <c r="W200" s="34"/>
      <c r="X200" s="184"/>
      <c r="Y200" s="119"/>
    </row>
    <row r="201" spans="1:25" ht="12.75">
      <c r="A201" s="188" t="s">
        <v>261</v>
      </c>
      <c r="B201" s="125"/>
      <c r="C201" s="48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189"/>
      <c r="U201" s="190"/>
      <c r="V201" s="34"/>
      <c r="W201" s="34"/>
      <c r="X201" s="184"/>
      <c r="Y201" s="119"/>
    </row>
    <row r="202" spans="1:25" ht="12.75">
      <c r="A202" s="188" t="s">
        <v>262</v>
      </c>
      <c r="B202" s="125"/>
      <c r="C202" s="48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189"/>
      <c r="U202" s="190"/>
      <c r="V202" s="34"/>
      <c r="W202" s="34"/>
      <c r="X202" s="184"/>
      <c r="Y202" s="119"/>
    </row>
    <row r="203" spans="1:25" ht="12.75">
      <c r="A203" s="188" t="s">
        <v>263</v>
      </c>
      <c r="B203" s="125"/>
      <c r="C203" s="48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189"/>
      <c r="U203" s="190"/>
      <c r="V203" s="34"/>
      <c r="W203" s="34"/>
      <c r="X203" s="184"/>
      <c r="Y203" s="119"/>
    </row>
    <row r="204" spans="1:25" ht="12.75">
      <c r="A204" s="188" t="s">
        <v>264</v>
      </c>
      <c r="B204" s="125"/>
      <c r="C204" s="48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189"/>
      <c r="U204" s="190"/>
      <c r="V204" s="34"/>
      <c r="W204" s="34"/>
      <c r="X204" s="184"/>
      <c r="Y204" s="119"/>
    </row>
    <row r="205" spans="1:25" ht="12.75">
      <c r="A205" s="188" t="s">
        <v>265</v>
      </c>
      <c r="B205" s="125"/>
      <c r="C205" s="48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189"/>
      <c r="U205" s="190"/>
      <c r="V205" s="34"/>
      <c r="W205" s="34"/>
      <c r="X205" s="184"/>
      <c r="Y205" s="119"/>
    </row>
    <row r="206" spans="1:25" ht="12.75">
      <c r="A206" s="188" t="s">
        <v>266</v>
      </c>
      <c r="B206" s="125"/>
      <c r="C206" s="48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189"/>
      <c r="U206" s="190"/>
      <c r="V206" s="34"/>
      <c r="W206" s="34"/>
      <c r="X206" s="184"/>
      <c r="Y206" s="119"/>
    </row>
    <row r="207" spans="1:25" ht="12.75">
      <c r="A207" s="188" t="s">
        <v>267</v>
      </c>
      <c r="B207" s="125"/>
      <c r="C207" s="48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189"/>
      <c r="U207" s="190"/>
      <c r="V207" s="34"/>
      <c r="W207" s="34"/>
      <c r="X207" s="184"/>
      <c r="Y207" s="119"/>
    </row>
    <row r="208" spans="1:25" ht="12.75">
      <c r="A208" s="188" t="s">
        <v>268</v>
      </c>
      <c r="B208" s="125"/>
      <c r="C208" s="48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189"/>
      <c r="U208" s="190"/>
      <c r="V208" s="34"/>
      <c r="W208" s="34"/>
      <c r="X208" s="184"/>
      <c r="Y208" s="119"/>
    </row>
    <row r="209" spans="1:25" ht="12.75">
      <c r="A209" s="188" t="s">
        <v>269</v>
      </c>
      <c r="B209" s="125"/>
      <c r="C209" s="48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189"/>
      <c r="U209" s="190"/>
      <c r="V209" s="34"/>
      <c r="W209" s="34"/>
      <c r="X209" s="184"/>
      <c r="Y209" s="119"/>
    </row>
    <row r="210" spans="1:25" ht="12.75">
      <c r="A210" s="188" t="s">
        <v>270</v>
      </c>
      <c r="B210" s="125"/>
      <c r="C210" s="48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189"/>
      <c r="U210" s="190"/>
      <c r="V210" s="34"/>
      <c r="W210" s="34"/>
      <c r="X210" s="184"/>
      <c r="Y210" s="119"/>
    </row>
    <row r="211" spans="1:25" ht="12.75">
      <c r="A211" s="188" t="s">
        <v>271</v>
      </c>
      <c r="B211" s="125"/>
      <c r="C211" s="48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189"/>
      <c r="U211" s="190"/>
      <c r="V211" s="34"/>
      <c r="W211" s="34"/>
      <c r="X211" s="184"/>
      <c r="Y211" s="119"/>
    </row>
    <row r="212" spans="1:25" ht="12.75">
      <c r="A212" s="188" t="s">
        <v>272</v>
      </c>
      <c r="B212" s="125"/>
      <c r="C212" s="48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189"/>
      <c r="U212" s="190"/>
      <c r="V212" s="34"/>
      <c r="W212" s="34"/>
      <c r="X212" s="184"/>
      <c r="Y212" s="119"/>
    </row>
    <row r="213" spans="1:25" ht="12.75">
      <c r="A213" s="188" t="s">
        <v>273</v>
      </c>
      <c r="B213" s="125"/>
      <c r="C213" s="48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189"/>
      <c r="U213" s="190"/>
      <c r="V213" s="34"/>
      <c r="W213" s="34"/>
      <c r="X213" s="184"/>
      <c r="Y213" s="119"/>
    </row>
    <row r="214" spans="1:25" ht="12.75">
      <c r="A214" s="188" t="s">
        <v>274</v>
      </c>
      <c r="B214" s="125"/>
      <c r="C214" s="48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189"/>
      <c r="U214" s="190"/>
      <c r="V214" s="34"/>
      <c r="W214" s="34"/>
      <c r="X214" s="184"/>
      <c r="Y214" s="119"/>
    </row>
    <row r="215" spans="1:25" ht="12.75">
      <c r="A215" s="188" t="s">
        <v>275</v>
      </c>
      <c r="B215" s="125"/>
      <c r="C215" s="48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189"/>
      <c r="U215" s="190"/>
      <c r="V215" s="34"/>
      <c r="W215" s="34"/>
      <c r="X215" s="184"/>
      <c r="Y215" s="119"/>
    </row>
    <row r="216" spans="1:25" ht="12.75">
      <c r="A216" s="188" t="s">
        <v>276</v>
      </c>
      <c r="B216" s="125"/>
      <c r="C216" s="48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189"/>
      <c r="U216" s="190"/>
      <c r="V216" s="34"/>
      <c r="W216" s="34"/>
      <c r="X216" s="184"/>
      <c r="Y216" s="119"/>
    </row>
    <row r="217" spans="1:25" ht="12.75">
      <c r="A217" s="188" t="s">
        <v>277</v>
      </c>
      <c r="B217" s="125"/>
      <c r="C217" s="48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189"/>
      <c r="U217" s="190"/>
      <c r="V217" s="34"/>
      <c r="W217" s="34"/>
      <c r="X217" s="184"/>
      <c r="Y217" s="119"/>
    </row>
    <row r="218" spans="1:25" ht="12.75">
      <c r="A218" s="188" t="s">
        <v>278</v>
      </c>
      <c r="B218" s="125"/>
      <c r="C218" s="48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189"/>
      <c r="U218" s="190"/>
      <c r="V218" s="34"/>
      <c r="W218" s="34"/>
      <c r="X218" s="184"/>
      <c r="Y218" s="119"/>
    </row>
    <row r="219" spans="1:25" ht="12.75">
      <c r="A219" s="188" t="s">
        <v>279</v>
      </c>
      <c r="B219" s="125"/>
      <c r="C219" s="48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189"/>
      <c r="U219" s="190"/>
      <c r="V219" s="34"/>
      <c r="W219" s="34"/>
      <c r="X219" s="184"/>
      <c r="Y219" s="119"/>
    </row>
    <row r="220" spans="1:25" ht="12.75">
      <c r="A220" s="188" t="s">
        <v>280</v>
      </c>
      <c r="B220" s="125"/>
      <c r="C220" s="48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189"/>
      <c r="U220" s="190"/>
      <c r="V220" s="34"/>
      <c r="W220" s="34"/>
      <c r="X220" s="184"/>
      <c r="Y220" s="119"/>
    </row>
    <row r="221" spans="1:25" ht="12.75">
      <c r="A221" s="188" t="s">
        <v>281</v>
      </c>
      <c r="B221" s="125"/>
      <c r="C221" s="48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189"/>
      <c r="U221" s="190"/>
      <c r="V221" s="34"/>
      <c r="W221" s="34"/>
      <c r="X221" s="184"/>
      <c r="Y221" s="119"/>
    </row>
    <row r="222" spans="1:25" ht="12.75">
      <c r="A222" s="188" t="s">
        <v>282</v>
      </c>
      <c r="B222" s="125"/>
      <c r="C222" s="48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189"/>
      <c r="U222" s="190"/>
      <c r="V222" s="34"/>
      <c r="W222" s="34"/>
      <c r="X222" s="184"/>
      <c r="Y222" s="119"/>
    </row>
    <row r="223" spans="1:25" ht="12.75">
      <c r="A223" s="188" t="s">
        <v>283</v>
      </c>
      <c r="B223" s="125"/>
      <c r="C223" s="48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189"/>
      <c r="U223" s="190"/>
      <c r="V223" s="34"/>
      <c r="W223" s="34"/>
      <c r="X223" s="184"/>
      <c r="Y223" s="119"/>
    </row>
    <row r="224" spans="1:25" ht="12.75">
      <c r="A224" s="188" t="s">
        <v>284</v>
      </c>
      <c r="B224" s="125"/>
      <c r="C224" s="48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189"/>
      <c r="U224" s="190"/>
      <c r="V224" s="34"/>
      <c r="W224" s="34"/>
      <c r="X224" s="184"/>
      <c r="Y224" s="119"/>
    </row>
    <row r="225" spans="1:25" ht="12.75">
      <c r="A225" s="188" t="s">
        <v>285</v>
      </c>
      <c r="B225" s="125"/>
      <c r="C225" s="48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189"/>
      <c r="U225" s="190"/>
      <c r="V225" s="34"/>
      <c r="W225" s="34"/>
      <c r="X225" s="184"/>
      <c r="Y225" s="119"/>
    </row>
    <row r="226" spans="1:25" ht="12.75">
      <c r="A226" s="188" t="s">
        <v>286</v>
      </c>
      <c r="B226" s="125"/>
      <c r="C226" s="48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189"/>
      <c r="U226" s="190"/>
      <c r="V226" s="34"/>
      <c r="W226" s="34"/>
      <c r="X226" s="184"/>
      <c r="Y226" s="119"/>
    </row>
    <row r="227" spans="1:25" ht="12.75">
      <c r="A227" s="188" t="s">
        <v>287</v>
      </c>
      <c r="B227" s="125"/>
      <c r="C227" s="48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189"/>
      <c r="U227" s="190"/>
      <c r="V227" s="34"/>
      <c r="W227" s="34"/>
      <c r="X227" s="184"/>
      <c r="Y227" s="119"/>
    </row>
    <row r="228" spans="1:25" ht="12.75">
      <c r="A228" s="188" t="s">
        <v>288</v>
      </c>
      <c r="B228" s="125"/>
      <c r="C228" s="48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189"/>
      <c r="U228" s="190"/>
      <c r="V228" s="34"/>
      <c r="W228" s="34"/>
      <c r="X228" s="184"/>
      <c r="Y228" s="119"/>
    </row>
    <row r="229" spans="1:25" ht="12.75">
      <c r="A229" s="188" t="s">
        <v>292</v>
      </c>
      <c r="B229" s="125"/>
      <c r="C229" s="48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189"/>
      <c r="U229" s="190"/>
      <c r="V229" s="34"/>
      <c r="W229" s="34"/>
      <c r="X229" s="184"/>
      <c r="Y229" s="119"/>
    </row>
    <row r="230" spans="1:25" ht="12.75">
      <c r="A230" s="188" t="s">
        <v>293</v>
      </c>
      <c r="B230" s="125"/>
      <c r="C230" s="48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189"/>
      <c r="U230" s="190"/>
      <c r="V230" s="34"/>
      <c r="W230" s="34"/>
      <c r="X230" s="184"/>
      <c r="Y230" s="119"/>
    </row>
    <row r="231" spans="1:25" ht="12.75">
      <c r="A231" s="188" t="s">
        <v>294</v>
      </c>
      <c r="B231" s="125"/>
      <c r="C231" s="48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189"/>
      <c r="U231" s="190"/>
      <c r="V231" s="34"/>
      <c r="W231" s="34"/>
      <c r="X231" s="184"/>
      <c r="Y231" s="119"/>
    </row>
    <row r="232" spans="1:25" ht="12.75">
      <c r="A232" s="188" t="s">
        <v>295</v>
      </c>
      <c r="B232" s="125"/>
      <c r="C232" s="48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189"/>
      <c r="U232" s="190"/>
      <c r="V232" s="34"/>
      <c r="W232" s="34"/>
      <c r="X232" s="184"/>
      <c r="Y232" s="119"/>
    </row>
    <row r="233" spans="1:25" ht="12.75">
      <c r="A233" s="188" t="s">
        <v>296</v>
      </c>
      <c r="B233" s="125"/>
      <c r="C233" s="48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89"/>
      <c r="U233" s="190"/>
      <c r="V233" s="34"/>
      <c r="W233" s="34"/>
      <c r="X233" s="184"/>
      <c r="Y233" s="119"/>
    </row>
    <row r="234" spans="1:25" ht="12.75">
      <c r="A234" s="188" t="s">
        <v>297</v>
      </c>
      <c r="B234" s="125"/>
      <c r="C234" s="48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89"/>
      <c r="U234" s="190"/>
      <c r="V234" s="34"/>
      <c r="W234" s="34"/>
      <c r="X234" s="184"/>
      <c r="Y234" s="119"/>
    </row>
    <row r="235" spans="1:25" ht="12.75">
      <c r="A235" s="188" t="s">
        <v>298</v>
      </c>
      <c r="B235" s="125"/>
      <c r="C235" s="48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189"/>
      <c r="U235" s="190"/>
      <c r="V235" s="34"/>
      <c r="W235" s="34"/>
      <c r="X235" s="184"/>
      <c r="Y235" s="119"/>
    </row>
    <row r="236" spans="1:25" ht="12.75">
      <c r="A236" s="188" t="s">
        <v>299</v>
      </c>
      <c r="B236" s="125"/>
      <c r="C236" s="48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189"/>
      <c r="U236" s="190"/>
      <c r="V236" s="34"/>
      <c r="W236" s="34"/>
      <c r="X236" s="184"/>
      <c r="Y236" s="119"/>
    </row>
    <row r="237" spans="1:25" ht="12.75">
      <c r="A237" s="188" t="s">
        <v>300</v>
      </c>
      <c r="B237" s="125"/>
      <c r="C237" s="48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189"/>
      <c r="U237" s="190"/>
      <c r="V237" s="34"/>
      <c r="W237" s="34"/>
      <c r="X237" s="184"/>
      <c r="Y237" s="119"/>
    </row>
    <row r="238" spans="1:25" ht="12.75">
      <c r="A238" s="188" t="s">
        <v>301</v>
      </c>
      <c r="B238" s="125"/>
      <c r="C238" s="48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189"/>
      <c r="U238" s="190"/>
      <c r="V238" s="34"/>
      <c r="W238" s="34"/>
      <c r="X238" s="184"/>
      <c r="Y238" s="119"/>
    </row>
    <row r="239" spans="1:25" ht="12.75">
      <c r="A239" s="188" t="s">
        <v>302</v>
      </c>
      <c r="B239" s="125"/>
      <c r="C239" s="48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189"/>
      <c r="U239" s="190"/>
      <c r="V239" s="34"/>
      <c r="W239" s="34"/>
      <c r="X239" s="184"/>
      <c r="Y239" s="119"/>
    </row>
    <row r="240" spans="1:25" ht="12.75">
      <c r="A240" s="188" t="s">
        <v>303</v>
      </c>
      <c r="B240" s="125"/>
      <c r="C240" s="48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189"/>
      <c r="U240" s="190"/>
      <c r="V240" s="34"/>
      <c r="W240" s="34"/>
      <c r="X240" s="184"/>
      <c r="Y240" s="119"/>
    </row>
    <row r="241" spans="1:25" ht="12.75">
      <c r="A241" s="188" t="s">
        <v>304</v>
      </c>
      <c r="B241" s="125"/>
      <c r="C241" s="48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189"/>
      <c r="U241" s="190"/>
      <c r="V241" s="34"/>
      <c r="W241" s="34"/>
      <c r="X241" s="184"/>
      <c r="Y241" s="119"/>
    </row>
    <row r="242" spans="1:25" ht="12.75">
      <c r="A242" s="188" t="s">
        <v>305</v>
      </c>
      <c r="B242" s="125"/>
      <c r="C242" s="48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189"/>
      <c r="U242" s="190"/>
      <c r="V242" s="34"/>
      <c r="W242" s="34"/>
      <c r="X242" s="184"/>
      <c r="Y242" s="119"/>
    </row>
    <row r="243" spans="1:25" ht="12.75">
      <c r="A243" s="188" t="s">
        <v>306</v>
      </c>
      <c r="B243" s="125"/>
      <c r="C243" s="48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189"/>
      <c r="U243" s="190"/>
      <c r="V243" s="34"/>
      <c r="W243" s="34"/>
      <c r="X243" s="184"/>
      <c r="Y243" s="119"/>
    </row>
    <row r="244" spans="1:25" ht="12.75">
      <c r="A244" s="188" t="s">
        <v>307</v>
      </c>
      <c r="B244" s="125"/>
      <c r="C244" s="48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189"/>
      <c r="U244" s="190"/>
      <c r="V244" s="34"/>
      <c r="W244" s="34"/>
      <c r="X244" s="184"/>
      <c r="Y244" s="119"/>
    </row>
    <row r="245" spans="1:25" ht="12.75">
      <c r="A245" s="188" t="s">
        <v>308</v>
      </c>
      <c r="B245" s="125"/>
      <c r="C245" s="48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189"/>
      <c r="U245" s="190"/>
      <c r="V245" s="34"/>
      <c r="W245" s="34"/>
      <c r="X245" s="184"/>
      <c r="Y245" s="119"/>
    </row>
    <row r="246" spans="1:25" ht="12.75">
      <c r="A246" s="188" t="s">
        <v>309</v>
      </c>
      <c r="B246" s="125"/>
      <c r="C246" s="48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189"/>
      <c r="U246" s="190"/>
      <c r="V246" s="34"/>
      <c r="W246" s="34"/>
      <c r="X246" s="184"/>
      <c r="Y246" s="119"/>
    </row>
    <row r="247" spans="1:25" ht="12.75">
      <c r="A247" s="188" t="s">
        <v>310</v>
      </c>
      <c r="B247" s="125"/>
      <c r="C247" s="48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189"/>
      <c r="U247" s="190"/>
      <c r="V247" s="34"/>
      <c r="W247" s="34"/>
      <c r="X247" s="184"/>
      <c r="Y247" s="119"/>
    </row>
    <row r="248" spans="1:25" ht="12.75">
      <c r="A248" s="188" t="s">
        <v>311</v>
      </c>
      <c r="B248" s="125"/>
      <c r="C248" s="48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189"/>
      <c r="U248" s="190"/>
      <c r="V248" s="34"/>
      <c r="W248" s="34"/>
      <c r="X248" s="184"/>
      <c r="Y248" s="119"/>
    </row>
    <row r="249" spans="1:25" ht="12.75">
      <c r="A249" s="188" t="s">
        <v>312</v>
      </c>
      <c r="B249" s="125"/>
      <c r="C249" s="48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189"/>
      <c r="U249" s="190"/>
      <c r="V249" s="34"/>
      <c r="W249" s="34"/>
      <c r="X249" s="184"/>
      <c r="Y249" s="119"/>
    </row>
    <row r="250" spans="1:25" ht="12.75">
      <c r="A250" s="188" t="s">
        <v>313</v>
      </c>
      <c r="B250" s="125"/>
      <c r="C250" s="48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189"/>
      <c r="U250" s="190"/>
      <c r="V250" s="34"/>
      <c r="W250" s="34"/>
      <c r="X250" s="184"/>
      <c r="Y250" s="119"/>
    </row>
    <row r="251" spans="1:25" ht="12.75">
      <c r="A251" s="188" t="s">
        <v>314</v>
      </c>
      <c r="B251" s="125"/>
      <c r="C251" s="48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189"/>
      <c r="U251" s="190"/>
      <c r="V251" s="34"/>
      <c r="W251" s="34"/>
      <c r="X251" s="184"/>
      <c r="Y251" s="119"/>
    </row>
    <row r="252" spans="1:25" ht="12.75">
      <c r="A252" s="188" t="s">
        <v>315</v>
      </c>
      <c r="B252" s="125"/>
      <c r="C252" s="48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189"/>
      <c r="U252" s="190"/>
      <c r="V252" s="34"/>
      <c r="W252" s="34"/>
      <c r="X252" s="184"/>
      <c r="Y252" s="119"/>
    </row>
    <row r="253" spans="1:25" ht="12.75">
      <c r="A253" s="188" t="s">
        <v>316</v>
      </c>
      <c r="B253" s="125"/>
      <c r="C253" s="48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189"/>
      <c r="U253" s="190"/>
      <c r="V253" s="34"/>
      <c r="W253" s="34"/>
      <c r="X253" s="184"/>
      <c r="Y253" s="119"/>
    </row>
    <row r="254" spans="1:25" ht="12.75">
      <c r="A254" s="188" t="s">
        <v>317</v>
      </c>
      <c r="B254" s="125"/>
      <c r="C254" s="48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189"/>
      <c r="U254" s="190"/>
      <c r="V254" s="34"/>
      <c r="W254" s="34"/>
      <c r="X254" s="184"/>
      <c r="Y254" s="119"/>
    </row>
    <row r="255" spans="1:25" ht="12.75">
      <c r="A255" s="188" t="s">
        <v>318</v>
      </c>
      <c r="B255" s="125"/>
      <c r="C255" s="48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189"/>
      <c r="U255" s="190"/>
      <c r="V255" s="34"/>
      <c r="W255" s="34"/>
      <c r="X255" s="184"/>
      <c r="Y255" s="119"/>
    </row>
    <row r="256" spans="1:25" ht="12.75">
      <c r="A256" s="188" t="s">
        <v>319</v>
      </c>
      <c r="B256" s="125"/>
      <c r="C256" s="48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189"/>
      <c r="U256" s="190"/>
      <c r="V256" s="34"/>
      <c r="W256" s="34"/>
      <c r="X256" s="184"/>
      <c r="Y256" s="119"/>
    </row>
    <row r="257" spans="1:25" ht="12.75">
      <c r="A257" s="188" t="s">
        <v>320</v>
      </c>
      <c r="B257" s="125"/>
      <c r="C257" s="48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189"/>
      <c r="U257" s="190"/>
      <c r="V257" s="34"/>
      <c r="W257" s="34"/>
      <c r="X257" s="184"/>
      <c r="Y257" s="119"/>
    </row>
    <row r="258" spans="1:25" ht="12.75">
      <c r="A258" s="188" t="s">
        <v>321</v>
      </c>
      <c r="B258" s="125"/>
      <c r="C258" s="48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189"/>
      <c r="U258" s="190"/>
      <c r="V258" s="34"/>
      <c r="W258" s="34"/>
      <c r="X258" s="184"/>
      <c r="Y258" s="119"/>
    </row>
    <row r="259" spans="1:25" ht="12.75">
      <c r="A259" s="188" t="s">
        <v>322</v>
      </c>
      <c r="B259" s="125"/>
      <c r="C259" s="48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189"/>
      <c r="U259" s="190"/>
      <c r="V259" s="34"/>
      <c r="W259" s="34"/>
      <c r="X259" s="184"/>
      <c r="Y259" s="119"/>
    </row>
    <row r="260" spans="1:25" ht="12.75">
      <c r="A260" s="188" t="s">
        <v>323</v>
      </c>
      <c r="B260" s="125"/>
      <c r="C260" s="48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189"/>
      <c r="U260" s="190"/>
      <c r="V260" s="34"/>
      <c r="W260" s="34"/>
      <c r="X260" s="184"/>
      <c r="Y260" s="119"/>
    </row>
    <row r="261" spans="1:25" ht="12.75">
      <c r="A261" s="188" t="s">
        <v>324</v>
      </c>
      <c r="B261" s="125"/>
      <c r="C261" s="48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189"/>
      <c r="U261" s="190"/>
      <c r="V261" s="34"/>
      <c r="W261" s="34"/>
      <c r="X261" s="184"/>
      <c r="Y261" s="119"/>
    </row>
    <row r="262" spans="1:25" ht="12.75">
      <c r="A262" s="188" t="s">
        <v>325</v>
      </c>
      <c r="B262" s="125"/>
      <c r="C262" s="48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189"/>
      <c r="U262" s="190"/>
      <c r="V262" s="34"/>
      <c r="W262" s="34"/>
      <c r="X262" s="184"/>
      <c r="Y262" s="119"/>
    </row>
    <row r="263" spans="1:25" ht="12.75">
      <c r="A263" s="188" t="s">
        <v>326</v>
      </c>
      <c r="B263" s="125"/>
      <c r="C263" s="48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189"/>
      <c r="U263" s="190"/>
      <c r="V263" s="34"/>
      <c r="W263" s="34"/>
      <c r="X263" s="184"/>
      <c r="Y263" s="119"/>
    </row>
    <row r="264" spans="1:25" ht="12.75">
      <c r="A264" s="188" t="s">
        <v>327</v>
      </c>
      <c r="B264" s="125"/>
      <c r="C264" s="48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189"/>
      <c r="U264" s="190"/>
      <c r="V264" s="34"/>
      <c r="W264" s="34"/>
      <c r="X264" s="184"/>
      <c r="Y264" s="119"/>
    </row>
    <row r="265" spans="1:25" ht="12.75">
      <c r="A265" s="188" t="s">
        <v>328</v>
      </c>
      <c r="B265" s="125"/>
      <c r="C265" s="48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189"/>
      <c r="U265" s="190"/>
      <c r="V265" s="34"/>
      <c r="W265" s="34"/>
      <c r="X265" s="184"/>
      <c r="Y265" s="119"/>
    </row>
    <row r="266" spans="1:25" ht="12.75">
      <c r="A266" s="188" t="s">
        <v>329</v>
      </c>
      <c r="B266" s="125"/>
      <c r="C266" s="48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189"/>
      <c r="U266" s="190"/>
      <c r="V266" s="34"/>
      <c r="W266" s="34"/>
      <c r="X266" s="184"/>
      <c r="Y266" s="119"/>
    </row>
    <row r="267" spans="1:25" ht="12.75">
      <c r="A267" s="188" t="s">
        <v>331</v>
      </c>
      <c r="B267" s="125"/>
      <c r="C267" s="48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189"/>
      <c r="U267" s="190"/>
      <c r="V267" s="34"/>
      <c r="W267" s="34"/>
      <c r="X267" s="184"/>
      <c r="Y267" s="119"/>
    </row>
    <row r="268" spans="1:25" ht="12.75">
      <c r="A268" s="188" t="s">
        <v>332</v>
      </c>
      <c r="B268" s="125"/>
      <c r="C268" s="48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189"/>
      <c r="U268" s="190"/>
      <c r="V268" s="34"/>
      <c r="W268" s="34"/>
      <c r="X268" s="184"/>
      <c r="Y268" s="119"/>
    </row>
    <row r="269" spans="1:25" ht="12.75">
      <c r="A269" s="188" t="s">
        <v>333</v>
      </c>
      <c r="B269" s="125"/>
      <c r="C269" s="48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189"/>
      <c r="U269" s="190"/>
      <c r="V269" s="34"/>
      <c r="W269" s="34"/>
      <c r="X269" s="184"/>
      <c r="Y269" s="119"/>
    </row>
    <row r="270" spans="1:25" ht="12.75">
      <c r="A270" s="188" t="s">
        <v>334</v>
      </c>
      <c r="B270" s="125"/>
      <c r="C270" s="48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189"/>
      <c r="U270" s="190"/>
      <c r="V270" s="34"/>
      <c r="W270" s="34"/>
      <c r="X270" s="184"/>
      <c r="Y270" s="119"/>
    </row>
    <row r="271" spans="1:25" ht="12.75">
      <c r="A271" s="188" t="s">
        <v>335</v>
      </c>
      <c r="B271" s="125"/>
      <c r="C271" s="48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189"/>
      <c r="U271" s="190"/>
      <c r="V271" s="34"/>
      <c r="W271" s="34"/>
      <c r="X271" s="184"/>
      <c r="Y271" s="119"/>
    </row>
    <row r="272" spans="1:25" ht="12.75">
      <c r="A272" s="188" t="s">
        <v>336</v>
      </c>
      <c r="B272" s="125"/>
      <c r="C272" s="48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189"/>
      <c r="U272" s="190"/>
      <c r="V272" s="34"/>
      <c r="W272" s="34"/>
      <c r="X272" s="184"/>
      <c r="Y272" s="119"/>
    </row>
    <row r="273" spans="1:25" ht="12.75">
      <c r="A273" s="188" t="s">
        <v>337</v>
      </c>
      <c r="B273" s="125"/>
      <c r="C273" s="48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189"/>
      <c r="U273" s="190"/>
      <c r="V273" s="34"/>
      <c r="W273" s="34"/>
      <c r="X273" s="184"/>
      <c r="Y273" s="119"/>
    </row>
    <row r="274" spans="1:25" ht="12.75">
      <c r="A274" s="188" t="s">
        <v>338</v>
      </c>
      <c r="B274" s="125"/>
      <c r="C274" s="48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189"/>
      <c r="U274" s="190"/>
      <c r="V274" s="34"/>
      <c r="W274" s="34"/>
      <c r="X274" s="184"/>
      <c r="Y274" s="119"/>
    </row>
    <row r="275" spans="1:25" ht="12.75">
      <c r="A275" s="188" t="s">
        <v>339</v>
      </c>
      <c r="B275" s="125"/>
      <c r="C275" s="48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189"/>
      <c r="U275" s="190"/>
      <c r="V275" s="34"/>
      <c r="W275" s="34"/>
      <c r="X275" s="184"/>
      <c r="Y275" s="119"/>
    </row>
    <row r="276" spans="1:25" ht="12.75">
      <c r="A276" s="188" t="s">
        <v>340</v>
      </c>
      <c r="B276" s="125"/>
      <c r="C276" s="48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189"/>
      <c r="U276" s="190"/>
      <c r="V276" s="34"/>
      <c r="W276" s="34"/>
      <c r="X276" s="184"/>
      <c r="Y276" s="119"/>
    </row>
    <row r="277" spans="1:25" ht="12.75">
      <c r="A277" s="188" t="s">
        <v>341</v>
      </c>
      <c r="B277" s="125"/>
      <c r="C277" s="48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189"/>
      <c r="U277" s="190"/>
      <c r="V277" s="34"/>
      <c r="W277" s="34"/>
      <c r="X277" s="184"/>
      <c r="Y277" s="119"/>
    </row>
    <row r="278" spans="1:25" ht="12.75">
      <c r="A278" s="188" t="s">
        <v>342</v>
      </c>
      <c r="B278" s="125"/>
      <c r="C278" s="48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189"/>
      <c r="U278" s="190"/>
      <c r="V278" s="34"/>
      <c r="W278" s="34"/>
      <c r="X278" s="184"/>
      <c r="Y278" s="119"/>
    </row>
    <row r="279" spans="1:25" ht="12.75">
      <c r="A279" s="188" t="s">
        <v>343</v>
      </c>
      <c r="B279" s="125"/>
      <c r="C279" s="48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189"/>
      <c r="U279" s="190"/>
      <c r="V279" s="34"/>
      <c r="W279" s="34"/>
      <c r="X279" s="184"/>
      <c r="Y279" s="119"/>
    </row>
    <row r="280" spans="1:25" ht="12.75">
      <c r="A280" s="188" t="s">
        <v>344</v>
      </c>
      <c r="B280" s="125"/>
      <c r="C280" s="48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189"/>
      <c r="U280" s="190"/>
      <c r="V280" s="34"/>
      <c r="W280" s="34"/>
      <c r="X280" s="184"/>
      <c r="Y280" s="119"/>
    </row>
    <row r="281" spans="1:25" ht="12.75">
      <c r="A281" s="188" t="s">
        <v>345</v>
      </c>
      <c r="B281" s="125"/>
      <c r="C281" s="48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189"/>
      <c r="U281" s="190"/>
      <c r="V281" s="34"/>
      <c r="W281" s="34"/>
      <c r="X281" s="184"/>
      <c r="Y281" s="119"/>
    </row>
    <row r="282" spans="1:25" ht="12.75">
      <c r="A282" s="188" t="s">
        <v>346</v>
      </c>
      <c r="B282" s="125"/>
      <c r="C282" s="48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189"/>
      <c r="U282" s="190"/>
      <c r="V282" s="34"/>
      <c r="W282" s="34"/>
      <c r="X282" s="184"/>
      <c r="Y282" s="119"/>
    </row>
    <row r="283" spans="1:25" ht="12.75">
      <c r="A283" s="188" t="s">
        <v>347</v>
      </c>
      <c r="B283" s="125"/>
      <c r="C283" s="48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189"/>
      <c r="U283" s="190"/>
      <c r="V283" s="34"/>
      <c r="W283" s="34"/>
      <c r="X283" s="184"/>
      <c r="Y283" s="119"/>
    </row>
    <row r="284" spans="1:25" ht="12.75">
      <c r="A284" s="188" t="s">
        <v>348</v>
      </c>
      <c r="B284" s="125"/>
      <c r="C284" s="48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189"/>
      <c r="U284" s="190"/>
      <c r="V284" s="34"/>
      <c r="W284" s="34"/>
      <c r="X284" s="184"/>
      <c r="Y284" s="119"/>
    </row>
    <row r="285" spans="1:25" ht="12.75">
      <c r="A285" s="188" t="s">
        <v>349</v>
      </c>
      <c r="B285" s="125"/>
      <c r="C285" s="48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189"/>
      <c r="U285" s="190"/>
      <c r="V285" s="34"/>
      <c r="W285" s="34"/>
      <c r="X285" s="184"/>
      <c r="Y285" s="119"/>
    </row>
    <row r="286" spans="1:25" ht="12.75">
      <c r="A286" s="188" t="s">
        <v>350</v>
      </c>
      <c r="B286" s="125"/>
      <c r="C286" s="48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189"/>
      <c r="U286" s="190"/>
      <c r="V286" s="34"/>
      <c r="W286" s="34"/>
      <c r="X286" s="184"/>
      <c r="Y286" s="119"/>
    </row>
    <row r="287" spans="1:25" ht="12.75">
      <c r="A287" s="188" t="s">
        <v>351</v>
      </c>
      <c r="B287" s="125"/>
      <c r="C287" s="48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189"/>
      <c r="U287" s="190"/>
      <c r="V287" s="34"/>
      <c r="W287" s="34"/>
      <c r="X287" s="184"/>
      <c r="Y287" s="119"/>
    </row>
    <row r="288" spans="1:25" ht="12.75">
      <c r="A288" s="188" t="s">
        <v>352</v>
      </c>
      <c r="B288" s="125"/>
      <c r="C288" s="48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189"/>
      <c r="U288" s="190"/>
      <c r="V288" s="34"/>
      <c r="W288" s="34"/>
      <c r="X288" s="184"/>
      <c r="Y288" s="119"/>
    </row>
    <row r="289" spans="1:25" ht="12.75">
      <c r="A289" s="188" t="s">
        <v>353</v>
      </c>
      <c r="B289" s="125"/>
      <c r="C289" s="48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189"/>
      <c r="U289" s="190"/>
      <c r="V289" s="34"/>
      <c r="W289" s="34"/>
      <c r="X289" s="184"/>
      <c r="Y289" s="119"/>
    </row>
    <row r="290" spans="1:25" ht="12.75">
      <c r="A290" s="188" t="s">
        <v>354</v>
      </c>
      <c r="B290" s="125"/>
      <c r="C290" s="48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189"/>
      <c r="U290" s="190"/>
      <c r="V290" s="34"/>
      <c r="W290" s="34"/>
      <c r="X290" s="184"/>
      <c r="Y290" s="119"/>
    </row>
    <row r="291" spans="1:25" ht="12.75">
      <c r="A291" s="188" t="s">
        <v>365</v>
      </c>
      <c r="B291" s="125"/>
      <c r="C291" s="48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189"/>
      <c r="U291" s="190"/>
      <c r="V291" s="34"/>
      <c r="W291" s="34"/>
      <c r="X291" s="184"/>
      <c r="Y291" s="119"/>
    </row>
    <row r="292" spans="1:25" ht="12.75">
      <c r="A292" s="188" t="s">
        <v>366</v>
      </c>
      <c r="B292" s="125"/>
      <c r="C292" s="48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189"/>
      <c r="U292" s="190"/>
      <c r="V292" s="34"/>
      <c r="W292" s="34"/>
      <c r="X292" s="184"/>
      <c r="Y292" s="119"/>
    </row>
    <row r="293" spans="1:25" ht="12.75">
      <c r="A293" s="188" t="s">
        <v>367</v>
      </c>
      <c r="B293" s="125"/>
      <c r="C293" s="48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189"/>
      <c r="U293" s="190"/>
      <c r="V293" s="34"/>
      <c r="W293" s="34"/>
      <c r="X293" s="184"/>
      <c r="Y293" s="119"/>
    </row>
    <row r="294" spans="1:25" ht="12.75">
      <c r="A294" s="188" t="s">
        <v>368</v>
      </c>
      <c r="B294" s="125"/>
      <c r="C294" s="48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189"/>
      <c r="U294" s="190"/>
      <c r="V294" s="34"/>
      <c r="W294" s="34"/>
      <c r="X294" s="184"/>
      <c r="Y294" s="119"/>
    </row>
    <row r="295" spans="1:25" ht="12.75">
      <c r="A295" s="188" t="s">
        <v>369</v>
      </c>
      <c r="B295" s="125"/>
      <c r="C295" s="48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189"/>
      <c r="U295" s="190"/>
      <c r="V295" s="34"/>
      <c r="W295" s="34"/>
      <c r="X295" s="184"/>
      <c r="Y295" s="119"/>
    </row>
    <row r="296" spans="1:25" ht="12.75">
      <c r="A296" s="188" t="s">
        <v>370</v>
      </c>
      <c r="B296" s="125"/>
      <c r="C296" s="48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189"/>
      <c r="U296" s="190"/>
      <c r="V296" s="34"/>
      <c r="W296" s="34"/>
      <c r="X296" s="184"/>
      <c r="Y296" s="119"/>
    </row>
    <row r="297" spans="1:25" ht="12.75">
      <c r="A297" s="188" t="s">
        <v>371</v>
      </c>
      <c r="B297" s="125"/>
      <c r="C297" s="48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189"/>
      <c r="U297" s="190"/>
      <c r="V297" s="34"/>
      <c r="W297" s="34"/>
      <c r="X297" s="184"/>
      <c r="Y297" s="119"/>
    </row>
    <row r="298" spans="1:25" ht="12.75">
      <c r="A298" s="188" t="s">
        <v>372</v>
      </c>
      <c r="B298" s="125"/>
      <c r="C298" s="48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189"/>
      <c r="U298" s="190"/>
      <c r="V298" s="34"/>
      <c r="W298" s="34"/>
      <c r="X298" s="184"/>
      <c r="Y298" s="119"/>
    </row>
    <row r="299" spans="1:25" ht="12.75">
      <c r="A299" s="188" t="s">
        <v>373</v>
      </c>
      <c r="B299" s="125"/>
      <c r="C299" s="48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189"/>
      <c r="U299" s="190"/>
      <c r="V299" s="34"/>
      <c r="W299" s="34"/>
      <c r="X299" s="184"/>
      <c r="Y299" s="119"/>
    </row>
    <row r="300" spans="1:25" ht="12.75">
      <c r="A300" s="188" t="s">
        <v>374</v>
      </c>
      <c r="B300" s="125"/>
      <c r="C300" s="48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189"/>
      <c r="U300" s="190"/>
      <c r="V300" s="34"/>
      <c r="W300" s="34"/>
      <c r="X300" s="184"/>
      <c r="Y300" s="119"/>
    </row>
    <row r="301" spans="1:25" ht="12.75">
      <c r="A301" s="188" t="s">
        <v>375</v>
      </c>
      <c r="B301" s="125"/>
      <c r="C301" s="48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189"/>
      <c r="U301" s="190"/>
      <c r="V301" s="34"/>
      <c r="W301" s="34"/>
      <c r="X301" s="184"/>
      <c r="Y301" s="119"/>
    </row>
    <row r="302" spans="1:25" ht="12.75">
      <c r="A302" s="188" t="s">
        <v>376</v>
      </c>
      <c r="B302" s="125"/>
      <c r="C302" s="48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189"/>
      <c r="U302" s="190"/>
      <c r="V302" s="34"/>
      <c r="W302" s="34"/>
      <c r="X302" s="184"/>
      <c r="Y302" s="119"/>
    </row>
    <row r="303" spans="1:25" ht="12.75">
      <c r="A303" s="188" t="s">
        <v>377</v>
      </c>
      <c r="B303" s="125"/>
      <c r="C303" s="48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189"/>
      <c r="U303" s="190"/>
      <c r="V303" s="34"/>
      <c r="W303" s="34"/>
      <c r="X303" s="184"/>
      <c r="Y303" s="119"/>
    </row>
    <row r="304" spans="1:25" ht="12.75">
      <c r="A304" s="188" t="s">
        <v>378</v>
      </c>
      <c r="B304" s="125"/>
      <c r="C304" s="48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189"/>
      <c r="U304" s="190"/>
      <c r="V304" s="34"/>
      <c r="W304" s="34"/>
      <c r="X304" s="184"/>
      <c r="Y304" s="119"/>
    </row>
  </sheetData>
  <sheetProtection selectLockedCells="1" selectUnlockedCells="1"/>
  <mergeCells count="9">
    <mergeCell ref="X2:X4"/>
    <mergeCell ref="A3:C4"/>
    <mergeCell ref="A1:Y1"/>
    <mergeCell ref="Y2:Y4"/>
    <mergeCell ref="W2:W4"/>
    <mergeCell ref="T2:T4"/>
    <mergeCell ref="U2:U4"/>
    <mergeCell ref="V2:V4"/>
    <mergeCell ref="A2:B2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3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 E2:S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6.375" style="0" customWidth="1"/>
  </cols>
  <sheetData>
    <row r="1" spans="1:6" ht="27">
      <c r="A1" s="266" t="s">
        <v>521</v>
      </c>
      <c r="B1" s="266"/>
      <c r="C1" s="266"/>
      <c r="D1" s="266"/>
      <c r="E1" s="266"/>
      <c r="F1" s="266"/>
    </row>
    <row r="2" ht="12.75" customHeight="1"/>
    <row r="3" spans="1:6" ht="12.75" customHeight="1">
      <c r="A3" s="127"/>
      <c r="B3" s="127"/>
      <c r="C3" s="129"/>
      <c r="E3" s="128" t="s">
        <v>15</v>
      </c>
      <c r="F3" s="129"/>
    </row>
    <row r="4" spans="2:6" ht="12.75" customHeight="1">
      <c r="B4" s="127" t="s">
        <v>16</v>
      </c>
      <c r="C4" s="218" t="s">
        <v>17</v>
      </c>
      <c r="D4" s="219"/>
      <c r="E4" s="128">
        <v>5</v>
      </c>
      <c r="F4" s="129"/>
    </row>
    <row r="5" spans="2:6" ht="12.75" customHeight="1">
      <c r="B5" s="127" t="s">
        <v>18</v>
      </c>
      <c r="C5" s="225" t="s">
        <v>522</v>
      </c>
      <c r="D5" s="180"/>
      <c r="E5" s="129"/>
      <c r="F5" s="129"/>
    </row>
    <row r="6" spans="2:6" ht="12.75" customHeight="1">
      <c r="B6" s="127" t="s">
        <v>19</v>
      </c>
      <c r="C6" s="267" t="s">
        <v>20</v>
      </c>
      <c r="D6" s="267"/>
      <c r="E6" s="267"/>
      <c r="F6" s="127"/>
    </row>
    <row r="7" spans="2:6" ht="12.75" customHeight="1" thickBot="1">
      <c r="B7" s="210" t="s">
        <v>21</v>
      </c>
      <c r="C7" s="131">
        <f>COUNTA(B9:B90)</f>
        <v>76</v>
      </c>
      <c r="D7" s="129"/>
      <c r="E7" s="129"/>
      <c r="F7" s="129"/>
    </row>
    <row r="8" spans="1:6" ht="15" customHeight="1" thickBot="1">
      <c r="A8" s="66"/>
      <c r="B8" s="67"/>
      <c r="C8" s="54" t="s">
        <v>24</v>
      </c>
      <c r="D8" s="68" t="s">
        <v>25</v>
      </c>
      <c r="E8" s="54" t="s">
        <v>26</v>
      </c>
      <c r="F8" s="79" t="s">
        <v>4</v>
      </c>
    </row>
    <row r="9" spans="1:6" ht="12.75" customHeight="1">
      <c r="A9" s="40" t="s">
        <v>66</v>
      </c>
      <c r="B9" s="159" t="s">
        <v>537</v>
      </c>
      <c r="C9" s="206">
        <v>26.1</v>
      </c>
      <c r="D9" s="116">
        <f aca="true" t="shared" si="0" ref="D9:D40">(C$9/C9)*100</f>
        <v>100</v>
      </c>
      <c r="E9" s="42">
        <f aca="true" t="shared" si="1" ref="E9:E40">D9+E$4</f>
        <v>105</v>
      </c>
      <c r="F9" s="207">
        <f aca="true" t="shared" si="2" ref="F9:F72">C9-C$9</f>
        <v>0</v>
      </c>
    </row>
    <row r="10" spans="1:6" ht="12.75" customHeight="1">
      <c r="A10" s="40" t="s">
        <v>67</v>
      </c>
      <c r="B10" s="204" t="s">
        <v>538</v>
      </c>
      <c r="C10" s="205">
        <v>26.26</v>
      </c>
      <c r="D10" s="115">
        <f t="shared" si="0"/>
        <v>99.39070830159939</v>
      </c>
      <c r="E10" s="39">
        <f t="shared" si="1"/>
        <v>104.39070830159939</v>
      </c>
      <c r="F10" s="207">
        <f t="shared" si="2"/>
        <v>0.16000000000000014</v>
      </c>
    </row>
    <row r="11" spans="1:6" ht="12.75" customHeight="1">
      <c r="A11" s="40" t="s">
        <v>68</v>
      </c>
      <c r="B11" s="160" t="s">
        <v>539</v>
      </c>
      <c r="C11" s="205">
        <v>26.35</v>
      </c>
      <c r="D11" s="115">
        <f t="shared" si="0"/>
        <v>99.05123339658444</v>
      </c>
      <c r="E11" s="39">
        <f t="shared" si="1"/>
        <v>104.05123339658444</v>
      </c>
      <c r="F11" s="207">
        <f t="shared" si="2"/>
        <v>0.25</v>
      </c>
    </row>
    <row r="12" spans="1:6" ht="12.75" customHeight="1">
      <c r="A12" s="40" t="s">
        <v>69</v>
      </c>
      <c r="B12" s="160" t="s">
        <v>540</v>
      </c>
      <c r="C12" s="205">
        <v>27.2</v>
      </c>
      <c r="D12" s="115">
        <f t="shared" si="0"/>
        <v>95.95588235294117</v>
      </c>
      <c r="E12" s="39">
        <f t="shared" si="1"/>
        <v>100.95588235294117</v>
      </c>
      <c r="F12" s="207">
        <f t="shared" si="2"/>
        <v>1.0999999999999979</v>
      </c>
    </row>
    <row r="13" spans="1:6" ht="12.75" customHeight="1">
      <c r="A13" s="40" t="s">
        <v>70</v>
      </c>
      <c r="B13" s="160" t="s">
        <v>541</v>
      </c>
      <c r="C13" s="205">
        <v>27.24</v>
      </c>
      <c r="D13" s="115">
        <f t="shared" si="0"/>
        <v>95.81497797356829</v>
      </c>
      <c r="E13" s="39">
        <f t="shared" si="1"/>
        <v>100.81497797356829</v>
      </c>
      <c r="F13" s="207">
        <f t="shared" si="2"/>
        <v>1.139999999999997</v>
      </c>
    </row>
    <row r="14" spans="1:6" ht="12.75" customHeight="1">
      <c r="A14" s="40" t="s">
        <v>71</v>
      </c>
      <c r="B14" s="160" t="s">
        <v>542</v>
      </c>
      <c r="C14" s="205">
        <v>28.21</v>
      </c>
      <c r="D14" s="115">
        <f t="shared" si="0"/>
        <v>92.52038284296349</v>
      </c>
      <c r="E14" s="39">
        <f t="shared" si="1"/>
        <v>97.52038284296349</v>
      </c>
      <c r="F14" s="207">
        <f t="shared" si="2"/>
        <v>2.1099999999999994</v>
      </c>
    </row>
    <row r="15" spans="1:6" ht="12.75" customHeight="1">
      <c r="A15" s="40" t="s">
        <v>72</v>
      </c>
      <c r="B15" s="160" t="s">
        <v>543</v>
      </c>
      <c r="C15" s="205">
        <v>29.4</v>
      </c>
      <c r="D15" s="115">
        <f t="shared" si="0"/>
        <v>88.77551020408164</v>
      </c>
      <c r="E15" s="39">
        <f t="shared" si="1"/>
        <v>93.77551020408164</v>
      </c>
      <c r="F15" s="207">
        <f t="shared" si="2"/>
        <v>3.299999999999997</v>
      </c>
    </row>
    <row r="16" spans="1:6" ht="12.75" customHeight="1">
      <c r="A16" s="40" t="s">
        <v>73</v>
      </c>
      <c r="B16" s="160" t="s">
        <v>544</v>
      </c>
      <c r="C16" s="205">
        <v>29.67</v>
      </c>
      <c r="D16" s="115">
        <f t="shared" si="0"/>
        <v>87.96764408493428</v>
      </c>
      <c r="E16" s="39">
        <f t="shared" si="1"/>
        <v>92.96764408493428</v>
      </c>
      <c r="F16" s="207">
        <f t="shared" si="2"/>
        <v>3.5700000000000003</v>
      </c>
    </row>
    <row r="17" spans="1:6" ht="12.75" customHeight="1">
      <c r="A17" s="40" t="s">
        <v>74</v>
      </c>
      <c r="B17" s="160" t="s">
        <v>545</v>
      </c>
      <c r="C17" s="205">
        <v>29.69</v>
      </c>
      <c r="D17" s="115">
        <f t="shared" si="0"/>
        <v>87.90838666217581</v>
      </c>
      <c r="E17" s="39">
        <f t="shared" si="1"/>
        <v>92.90838666217581</v>
      </c>
      <c r="F17" s="207">
        <f t="shared" si="2"/>
        <v>3.59</v>
      </c>
    </row>
    <row r="18" spans="1:6" ht="12.75" customHeight="1">
      <c r="A18" s="40" t="s">
        <v>75</v>
      </c>
      <c r="B18" s="160" t="s">
        <v>546</v>
      </c>
      <c r="C18" s="205">
        <v>29.86</v>
      </c>
      <c r="D18" s="115">
        <f t="shared" si="0"/>
        <v>87.40790354989953</v>
      </c>
      <c r="E18" s="39">
        <f t="shared" si="1"/>
        <v>92.40790354989953</v>
      </c>
      <c r="F18" s="207">
        <f t="shared" si="2"/>
        <v>3.759999999999998</v>
      </c>
    </row>
    <row r="19" spans="1:6" ht="12.75" customHeight="1">
      <c r="A19" s="40" t="s">
        <v>76</v>
      </c>
      <c r="B19" s="160" t="s">
        <v>547</v>
      </c>
      <c r="C19" s="205">
        <v>29.92</v>
      </c>
      <c r="D19" s="115">
        <f t="shared" si="0"/>
        <v>87.23262032085562</v>
      </c>
      <c r="E19" s="39">
        <f t="shared" si="1"/>
        <v>92.23262032085562</v>
      </c>
      <c r="F19" s="207">
        <f t="shared" si="2"/>
        <v>3.8200000000000003</v>
      </c>
    </row>
    <row r="20" spans="1:6" ht="12.75" customHeight="1">
      <c r="A20" s="37" t="s">
        <v>77</v>
      </c>
      <c r="B20" s="204" t="s">
        <v>548</v>
      </c>
      <c r="C20" s="205">
        <v>30.04</v>
      </c>
      <c r="D20" s="115">
        <f t="shared" si="0"/>
        <v>86.88415446071905</v>
      </c>
      <c r="E20" s="39">
        <f t="shared" si="1"/>
        <v>91.88415446071905</v>
      </c>
      <c r="F20" s="207">
        <f t="shared" si="2"/>
        <v>3.9399999999999977</v>
      </c>
    </row>
    <row r="21" spans="1:6" ht="12.75" customHeight="1">
      <c r="A21" s="40" t="s">
        <v>78</v>
      </c>
      <c r="B21" s="159" t="s">
        <v>549</v>
      </c>
      <c r="C21" s="205">
        <v>30.38</v>
      </c>
      <c r="D21" s="116">
        <f t="shared" si="0"/>
        <v>85.9117840684661</v>
      </c>
      <c r="E21" s="42">
        <f t="shared" si="1"/>
        <v>90.9117840684661</v>
      </c>
      <c r="F21" s="207">
        <f t="shared" si="2"/>
        <v>4.279999999999998</v>
      </c>
    </row>
    <row r="22" spans="1:6" ht="12.75" customHeight="1">
      <c r="A22" s="40" t="s">
        <v>79</v>
      </c>
      <c r="B22" s="160" t="s">
        <v>550</v>
      </c>
      <c r="C22" s="205">
        <v>30.44</v>
      </c>
      <c r="D22" s="115">
        <f t="shared" si="0"/>
        <v>85.742444152431</v>
      </c>
      <c r="E22" s="39">
        <f t="shared" si="1"/>
        <v>90.742444152431</v>
      </c>
      <c r="F22" s="207">
        <f t="shared" si="2"/>
        <v>4.34</v>
      </c>
    </row>
    <row r="23" spans="1:6" ht="12.75" customHeight="1">
      <c r="A23" s="40" t="s">
        <v>80</v>
      </c>
      <c r="B23" s="185" t="s">
        <v>551</v>
      </c>
      <c r="C23" s="205">
        <v>31.14</v>
      </c>
      <c r="D23" s="115">
        <f t="shared" si="0"/>
        <v>83.81502890173411</v>
      </c>
      <c r="E23" s="39">
        <f t="shared" si="1"/>
        <v>88.81502890173411</v>
      </c>
      <c r="F23" s="207">
        <f t="shared" si="2"/>
        <v>5.039999999999999</v>
      </c>
    </row>
    <row r="24" spans="1:6" ht="12.75" customHeight="1">
      <c r="A24" s="40" t="s">
        <v>81</v>
      </c>
      <c r="B24" s="160" t="s">
        <v>552</v>
      </c>
      <c r="C24" s="205">
        <v>31.27</v>
      </c>
      <c r="D24" s="115">
        <f t="shared" si="0"/>
        <v>83.46658138791175</v>
      </c>
      <c r="E24" s="39">
        <f t="shared" si="1"/>
        <v>88.46658138791175</v>
      </c>
      <c r="F24" s="207">
        <f t="shared" si="2"/>
        <v>5.169999999999998</v>
      </c>
    </row>
    <row r="25" spans="1:6" ht="12.75" customHeight="1">
      <c r="A25" s="40" t="s">
        <v>82</v>
      </c>
      <c r="B25" s="160" t="s">
        <v>553</v>
      </c>
      <c r="C25" s="205">
        <v>31.3</v>
      </c>
      <c r="D25" s="115">
        <f t="shared" si="0"/>
        <v>83.38658146964858</v>
      </c>
      <c r="E25" s="39">
        <f t="shared" si="1"/>
        <v>88.38658146964858</v>
      </c>
      <c r="F25" s="207">
        <f t="shared" si="2"/>
        <v>5.199999999999999</v>
      </c>
    </row>
    <row r="26" spans="1:6" ht="12.75" customHeight="1">
      <c r="A26" s="40" t="s">
        <v>83</v>
      </c>
      <c r="B26" s="160" t="s">
        <v>554</v>
      </c>
      <c r="C26" s="205">
        <v>31.68</v>
      </c>
      <c r="D26" s="115">
        <f t="shared" si="0"/>
        <v>82.38636363636364</v>
      </c>
      <c r="E26" s="39">
        <f t="shared" si="1"/>
        <v>87.38636363636364</v>
      </c>
      <c r="F26" s="207">
        <f t="shared" si="2"/>
        <v>5.579999999999998</v>
      </c>
    </row>
    <row r="27" spans="1:6" ht="12.75" customHeight="1">
      <c r="A27" s="40" t="s">
        <v>84</v>
      </c>
      <c r="B27" s="160" t="s">
        <v>555</v>
      </c>
      <c r="C27" s="205">
        <v>31.89</v>
      </c>
      <c r="D27" s="115">
        <f t="shared" si="0"/>
        <v>81.84383819379116</v>
      </c>
      <c r="E27" s="39">
        <f t="shared" si="1"/>
        <v>86.84383819379116</v>
      </c>
      <c r="F27" s="207">
        <f t="shared" si="2"/>
        <v>5.789999999999999</v>
      </c>
    </row>
    <row r="28" spans="1:6" ht="12.75" customHeight="1">
      <c r="A28" s="40" t="s">
        <v>85</v>
      </c>
      <c r="B28" s="160" t="s">
        <v>556</v>
      </c>
      <c r="C28" s="205">
        <v>31.93</v>
      </c>
      <c r="D28" s="115">
        <f t="shared" si="0"/>
        <v>81.74130911368619</v>
      </c>
      <c r="E28" s="39">
        <f t="shared" si="1"/>
        <v>86.74130911368619</v>
      </c>
      <c r="F28" s="207">
        <f t="shared" si="2"/>
        <v>5.829999999999998</v>
      </c>
    </row>
    <row r="29" spans="1:6" ht="12.75" customHeight="1">
      <c r="A29" s="40" t="s">
        <v>86</v>
      </c>
      <c r="B29" s="160" t="s">
        <v>557</v>
      </c>
      <c r="C29" s="205">
        <v>31.98</v>
      </c>
      <c r="D29" s="115">
        <f t="shared" si="0"/>
        <v>81.61350844277673</v>
      </c>
      <c r="E29" s="39">
        <f t="shared" si="1"/>
        <v>86.61350844277673</v>
      </c>
      <c r="F29" s="207">
        <f t="shared" si="2"/>
        <v>5.879999999999999</v>
      </c>
    </row>
    <row r="30" spans="1:6" ht="12.75" customHeight="1">
      <c r="A30" s="40" t="s">
        <v>87</v>
      </c>
      <c r="B30" s="160" t="s">
        <v>558</v>
      </c>
      <c r="C30" s="205">
        <v>32.27</v>
      </c>
      <c r="D30" s="115">
        <f t="shared" si="0"/>
        <v>80.88007437248218</v>
      </c>
      <c r="E30" s="39">
        <f t="shared" si="1"/>
        <v>85.88007437248218</v>
      </c>
      <c r="F30" s="207">
        <f t="shared" si="2"/>
        <v>6.170000000000002</v>
      </c>
    </row>
    <row r="31" spans="1:6" ht="12.75" customHeight="1">
      <c r="A31" s="40" t="s">
        <v>88</v>
      </c>
      <c r="B31" s="160" t="s">
        <v>559</v>
      </c>
      <c r="C31" s="205">
        <v>32.67</v>
      </c>
      <c r="D31" s="115">
        <f t="shared" si="0"/>
        <v>79.88980716253444</v>
      </c>
      <c r="E31" s="39">
        <f t="shared" si="1"/>
        <v>84.88980716253444</v>
      </c>
      <c r="F31" s="207">
        <f t="shared" si="2"/>
        <v>6.57</v>
      </c>
    </row>
    <row r="32" spans="1:6" ht="12.75" customHeight="1">
      <c r="A32" s="40" t="s">
        <v>89</v>
      </c>
      <c r="B32" s="160" t="s">
        <v>560</v>
      </c>
      <c r="C32" s="205">
        <v>33.93</v>
      </c>
      <c r="D32" s="115">
        <f t="shared" si="0"/>
        <v>76.92307692307693</v>
      </c>
      <c r="E32" s="39">
        <f t="shared" si="1"/>
        <v>81.92307692307693</v>
      </c>
      <c r="F32" s="207">
        <f t="shared" si="2"/>
        <v>7.829999999999998</v>
      </c>
    </row>
    <row r="33" spans="1:6" ht="12.75" customHeight="1">
      <c r="A33" s="40" t="s">
        <v>90</v>
      </c>
      <c r="B33" s="160" t="s">
        <v>561</v>
      </c>
      <c r="C33" s="205">
        <v>33.94</v>
      </c>
      <c r="D33" s="115">
        <f t="shared" si="0"/>
        <v>76.90041249263408</v>
      </c>
      <c r="E33" s="39">
        <f t="shared" si="1"/>
        <v>81.90041249263408</v>
      </c>
      <c r="F33" s="207">
        <f t="shared" si="2"/>
        <v>7.839999999999996</v>
      </c>
    </row>
    <row r="34" spans="1:6" ht="12.75" customHeight="1">
      <c r="A34" s="40" t="s">
        <v>91</v>
      </c>
      <c r="B34" s="185" t="s">
        <v>562</v>
      </c>
      <c r="C34" s="205">
        <v>34.29</v>
      </c>
      <c r="D34" s="115">
        <f t="shared" si="0"/>
        <v>76.11548556430446</v>
      </c>
      <c r="E34" s="39">
        <f t="shared" si="1"/>
        <v>81.11548556430446</v>
      </c>
      <c r="F34" s="207">
        <f t="shared" si="2"/>
        <v>8.189999999999998</v>
      </c>
    </row>
    <row r="35" spans="1:6" ht="12.75" customHeight="1">
      <c r="A35" s="40" t="s">
        <v>92</v>
      </c>
      <c r="B35" s="160" t="s">
        <v>563</v>
      </c>
      <c r="C35" s="205">
        <v>34.45</v>
      </c>
      <c r="D35" s="115">
        <f t="shared" si="0"/>
        <v>75.76197387518143</v>
      </c>
      <c r="E35" s="39">
        <f t="shared" si="1"/>
        <v>80.76197387518143</v>
      </c>
      <c r="F35" s="207">
        <f t="shared" si="2"/>
        <v>8.350000000000001</v>
      </c>
    </row>
    <row r="36" spans="1:6" ht="12.75" customHeight="1">
      <c r="A36" s="40" t="s">
        <v>93</v>
      </c>
      <c r="B36" s="160" t="s">
        <v>564</v>
      </c>
      <c r="C36" s="205">
        <v>34.52</v>
      </c>
      <c r="D36" s="115">
        <f t="shared" si="0"/>
        <v>75.60834298957127</v>
      </c>
      <c r="E36" s="39">
        <f t="shared" si="1"/>
        <v>80.60834298957127</v>
      </c>
      <c r="F36" s="207">
        <f t="shared" si="2"/>
        <v>8.420000000000002</v>
      </c>
    </row>
    <row r="37" spans="1:6" ht="12.75" customHeight="1">
      <c r="A37" s="40" t="s">
        <v>94</v>
      </c>
      <c r="B37" s="185" t="s">
        <v>565</v>
      </c>
      <c r="C37" s="205">
        <v>34.56</v>
      </c>
      <c r="D37" s="115">
        <f t="shared" si="0"/>
        <v>75.52083333333334</v>
      </c>
      <c r="E37" s="39">
        <f t="shared" si="1"/>
        <v>80.52083333333334</v>
      </c>
      <c r="F37" s="207">
        <f t="shared" si="2"/>
        <v>8.46</v>
      </c>
    </row>
    <row r="38" spans="1:6" ht="12.75" customHeight="1">
      <c r="A38" s="40" t="s">
        <v>95</v>
      </c>
      <c r="B38" s="185" t="s">
        <v>566</v>
      </c>
      <c r="C38" s="205">
        <v>34.69</v>
      </c>
      <c r="D38" s="115">
        <f t="shared" si="0"/>
        <v>75.23782069760739</v>
      </c>
      <c r="E38" s="39">
        <f t="shared" si="1"/>
        <v>80.23782069760739</v>
      </c>
      <c r="F38" s="207">
        <f t="shared" si="2"/>
        <v>8.589999999999996</v>
      </c>
    </row>
    <row r="39" spans="1:6" ht="12.75" customHeight="1">
      <c r="A39" s="40" t="s">
        <v>96</v>
      </c>
      <c r="B39" s="185" t="s">
        <v>567</v>
      </c>
      <c r="C39" s="205">
        <v>34.87</v>
      </c>
      <c r="D39" s="115">
        <f t="shared" si="0"/>
        <v>74.84944078004015</v>
      </c>
      <c r="E39" s="39">
        <f t="shared" si="1"/>
        <v>79.84944078004015</v>
      </c>
      <c r="F39" s="207">
        <f t="shared" si="2"/>
        <v>8.769999999999996</v>
      </c>
    </row>
    <row r="40" spans="1:6" ht="12.75" customHeight="1">
      <c r="A40" s="40" t="s">
        <v>97</v>
      </c>
      <c r="B40" s="185" t="s">
        <v>568</v>
      </c>
      <c r="C40" s="205">
        <v>35.25</v>
      </c>
      <c r="D40" s="115">
        <f t="shared" si="0"/>
        <v>74.04255319148938</v>
      </c>
      <c r="E40" s="39">
        <f t="shared" si="1"/>
        <v>79.04255319148938</v>
      </c>
      <c r="F40" s="207">
        <f t="shared" si="2"/>
        <v>9.149999999999999</v>
      </c>
    </row>
    <row r="41" spans="1:6" ht="12.75" customHeight="1">
      <c r="A41" s="40" t="s">
        <v>98</v>
      </c>
      <c r="B41" s="160" t="s">
        <v>569</v>
      </c>
      <c r="C41" s="205">
        <v>35.5</v>
      </c>
      <c r="D41" s="115">
        <f aca="true" t="shared" si="3" ref="D41:D72">(C$9/C41)*100</f>
        <v>73.52112676056338</v>
      </c>
      <c r="E41" s="39">
        <f aca="true" t="shared" si="4" ref="E41:E72">D41+E$4</f>
        <v>78.52112676056338</v>
      </c>
      <c r="F41" s="207">
        <f t="shared" si="2"/>
        <v>9.399999999999999</v>
      </c>
    </row>
    <row r="42" spans="1:6" ht="12.75" customHeight="1">
      <c r="A42" s="40" t="s">
        <v>99</v>
      </c>
      <c r="B42" s="185" t="s">
        <v>570</v>
      </c>
      <c r="C42" s="205">
        <v>35.81</v>
      </c>
      <c r="D42" s="115">
        <f t="shared" si="3"/>
        <v>72.88466908684725</v>
      </c>
      <c r="E42" s="39">
        <f t="shared" si="4"/>
        <v>77.88466908684725</v>
      </c>
      <c r="F42" s="207">
        <f t="shared" si="2"/>
        <v>9.71</v>
      </c>
    </row>
    <row r="43" spans="1:6" ht="12.75" customHeight="1">
      <c r="A43" s="40" t="s">
        <v>100</v>
      </c>
      <c r="B43" s="160" t="s">
        <v>571</v>
      </c>
      <c r="C43" s="205">
        <v>36.33</v>
      </c>
      <c r="D43" s="115">
        <f t="shared" si="3"/>
        <v>71.84145334434352</v>
      </c>
      <c r="E43" s="39">
        <f t="shared" si="4"/>
        <v>76.84145334434352</v>
      </c>
      <c r="F43" s="207">
        <f t="shared" si="2"/>
        <v>10.229999999999997</v>
      </c>
    </row>
    <row r="44" spans="1:6" ht="12.75" customHeight="1">
      <c r="A44" s="40" t="s">
        <v>101</v>
      </c>
      <c r="B44" s="160" t="s">
        <v>572</v>
      </c>
      <c r="C44" s="205">
        <v>36.37</v>
      </c>
      <c r="D44" s="115">
        <f t="shared" si="3"/>
        <v>71.76244157272478</v>
      </c>
      <c r="E44" s="39">
        <f t="shared" si="4"/>
        <v>76.76244157272478</v>
      </c>
      <c r="F44" s="207">
        <f t="shared" si="2"/>
        <v>10.269999999999996</v>
      </c>
    </row>
    <row r="45" spans="1:6" ht="12.75" customHeight="1">
      <c r="A45" s="40" t="s">
        <v>102</v>
      </c>
      <c r="B45" s="160" t="s">
        <v>573</v>
      </c>
      <c r="C45" s="205">
        <v>36.54</v>
      </c>
      <c r="D45" s="115">
        <f t="shared" si="3"/>
        <v>71.42857142857143</v>
      </c>
      <c r="E45" s="39">
        <f t="shared" si="4"/>
        <v>76.42857142857143</v>
      </c>
      <c r="F45" s="207">
        <f t="shared" si="2"/>
        <v>10.439999999999998</v>
      </c>
    </row>
    <row r="46" spans="1:6" ht="12.75" customHeight="1">
      <c r="A46" s="40" t="s">
        <v>103</v>
      </c>
      <c r="B46" s="185" t="s">
        <v>574</v>
      </c>
      <c r="C46" s="205">
        <v>36.64</v>
      </c>
      <c r="D46" s="115">
        <f t="shared" si="3"/>
        <v>71.23362445414847</v>
      </c>
      <c r="E46" s="39">
        <f t="shared" si="4"/>
        <v>76.23362445414847</v>
      </c>
      <c r="F46" s="207">
        <f t="shared" si="2"/>
        <v>10.54</v>
      </c>
    </row>
    <row r="47" spans="1:6" ht="12.75" customHeight="1">
      <c r="A47" s="40" t="s">
        <v>104</v>
      </c>
      <c r="B47" s="160" t="s">
        <v>575</v>
      </c>
      <c r="C47" s="205">
        <v>37.03</v>
      </c>
      <c r="D47" s="115">
        <f t="shared" si="3"/>
        <v>70.48339184445045</v>
      </c>
      <c r="E47" s="39">
        <f t="shared" si="4"/>
        <v>75.48339184445045</v>
      </c>
      <c r="F47" s="207">
        <f t="shared" si="2"/>
        <v>10.93</v>
      </c>
    </row>
    <row r="48" spans="1:6" ht="12.75" customHeight="1">
      <c r="A48" s="40" t="s">
        <v>105</v>
      </c>
      <c r="B48" s="185" t="s">
        <v>576</v>
      </c>
      <c r="C48" s="205">
        <v>37.04</v>
      </c>
      <c r="D48" s="115">
        <f t="shared" si="3"/>
        <v>70.46436285097192</v>
      </c>
      <c r="E48" s="39">
        <f t="shared" si="4"/>
        <v>75.46436285097192</v>
      </c>
      <c r="F48" s="207">
        <f t="shared" si="2"/>
        <v>10.939999999999998</v>
      </c>
    </row>
    <row r="49" spans="1:6" ht="12.75" customHeight="1">
      <c r="A49" s="40" t="s">
        <v>106</v>
      </c>
      <c r="B49" s="160" t="s">
        <v>577</v>
      </c>
      <c r="C49" s="205">
        <v>37.19</v>
      </c>
      <c r="D49" s="115">
        <f t="shared" si="3"/>
        <v>70.18015595590214</v>
      </c>
      <c r="E49" s="39">
        <f t="shared" si="4"/>
        <v>75.18015595590214</v>
      </c>
      <c r="F49" s="207">
        <f t="shared" si="2"/>
        <v>11.089999999999996</v>
      </c>
    </row>
    <row r="50" spans="1:6" ht="12.75" customHeight="1">
      <c r="A50" s="40" t="s">
        <v>107</v>
      </c>
      <c r="B50" s="160" t="s">
        <v>578</v>
      </c>
      <c r="C50" s="205">
        <v>37.2</v>
      </c>
      <c r="D50" s="115">
        <f t="shared" si="3"/>
        <v>70.16129032258064</v>
      </c>
      <c r="E50" s="39">
        <f t="shared" si="4"/>
        <v>75.16129032258064</v>
      </c>
      <c r="F50" s="207">
        <f t="shared" si="2"/>
        <v>11.100000000000001</v>
      </c>
    </row>
    <row r="51" spans="1:6" ht="12.75" customHeight="1">
      <c r="A51" s="40" t="s">
        <v>108</v>
      </c>
      <c r="B51" s="160" t="s">
        <v>579</v>
      </c>
      <c r="C51" s="205">
        <v>37.21</v>
      </c>
      <c r="D51" s="115">
        <f t="shared" si="3"/>
        <v>70.14243482934695</v>
      </c>
      <c r="E51" s="39">
        <f t="shared" si="4"/>
        <v>75.14243482934695</v>
      </c>
      <c r="F51" s="207">
        <f t="shared" si="2"/>
        <v>11.11</v>
      </c>
    </row>
    <row r="52" spans="1:6" ht="12.75" customHeight="1">
      <c r="A52" s="40" t="s">
        <v>109</v>
      </c>
      <c r="B52" s="185" t="s">
        <v>580</v>
      </c>
      <c r="C52" s="205">
        <v>37.5</v>
      </c>
      <c r="D52" s="115">
        <f t="shared" si="3"/>
        <v>69.60000000000001</v>
      </c>
      <c r="E52" s="39">
        <f t="shared" si="4"/>
        <v>74.60000000000001</v>
      </c>
      <c r="F52" s="207">
        <f t="shared" si="2"/>
        <v>11.399999999999999</v>
      </c>
    </row>
    <row r="53" spans="1:6" ht="12.75" customHeight="1">
      <c r="A53" s="40" t="s">
        <v>110</v>
      </c>
      <c r="B53" s="185" t="s">
        <v>581</v>
      </c>
      <c r="C53" s="205">
        <v>37.53</v>
      </c>
      <c r="D53" s="115">
        <f t="shared" si="3"/>
        <v>69.54436450839329</v>
      </c>
      <c r="E53" s="39">
        <f t="shared" si="4"/>
        <v>74.54436450839329</v>
      </c>
      <c r="F53" s="207">
        <f t="shared" si="2"/>
        <v>11.43</v>
      </c>
    </row>
    <row r="54" spans="1:6" ht="12.75" customHeight="1">
      <c r="A54" s="40" t="s">
        <v>111</v>
      </c>
      <c r="B54" s="160" t="s">
        <v>582</v>
      </c>
      <c r="C54" s="205">
        <v>38.11</v>
      </c>
      <c r="D54" s="115">
        <f t="shared" si="3"/>
        <v>68.48596168984518</v>
      </c>
      <c r="E54" s="39">
        <f t="shared" si="4"/>
        <v>73.48596168984518</v>
      </c>
      <c r="F54" s="207">
        <f t="shared" si="2"/>
        <v>12.009999999999998</v>
      </c>
    </row>
    <row r="55" spans="1:6" ht="12.75" customHeight="1">
      <c r="A55" s="40" t="s">
        <v>112</v>
      </c>
      <c r="B55" s="160" t="s">
        <v>583</v>
      </c>
      <c r="C55" s="205">
        <v>38.18</v>
      </c>
      <c r="D55" s="115">
        <f t="shared" si="3"/>
        <v>68.36039811419592</v>
      </c>
      <c r="E55" s="39">
        <f t="shared" si="4"/>
        <v>73.36039811419592</v>
      </c>
      <c r="F55" s="207">
        <f t="shared" si="2"/>
        <v>12.079999999999998</v>
      </c>
    </row>
    <row r="56" spans="1:6" ht="12.75" customHeight="1">
      <c r="A56" s="40" t="s">
        <v>113</v>
      </c>
      <c r="B56" s="160" t="s">
        <v>584</v>
      </c>
      <c r="C56" s="205">
        <v>38.36</v>
      </c>
      <c r="D56" s="115">
        <f t="shared" si="3"/>
        <v>68.03962460896767</v>
      </c>
      <c r="E56" s="39">
        <f t="shared" si="4"/>
        <v>73.03962460896767</v>
      </c>
      <c r="F56" s="207">
        <f t="shared" si="2"/>
        <v>12.259999999999998</v>
      </c>
    </row>
    <row r="57" spans="1:6" ht="12.75" customHeight="1">
      <c r="A57" s="40" t="s">
        <v>114</v>
      </c>
      <c r="B57" s="160" t="s">
        <v>585</v>
      </c>
      <c r="C57" s="205">
        <v>38.74</v>
      </c>
      <c r="D57" s="115">
        <f t="shared" si="3"/>
        <v>67.37222509034589</v>
      </c>
      <c r="E57" s="39">
        <f t="shared" si="4"/>
        <v>72.37222509034589</v>
      </c>
      <c r="F57" s="207">
        <f t="shared" si="2"/>
        <v>12.64</v>
      </c>
    </row>
    <row r="58" spans="1:6" ht="12.75" customHeight="1">
      <c r="A58" s="40" t="s">
        <v>115</v>
      </c>
      <c r="B58" s="160" t="s">
        <v>586</v>
      </c>
      <c r="C58" s="205">
        <v>38.79</v>
      </c>
      <c r="D58" s="115">
        <f t="shared" si="3"/>
        <v>67.28538283062645</v>
      </c>
      <c r="E58" s="39">
        <f t="shared" si="4"/>
        <v>72.28538283062645</v>
      </c>
      <c r="F58" s="207">
        <f t="shared" si="2"/>
        <v>12.689999999999998</v>
      </c>
    </row>
    <row r="59" spans="1:6" ht="12.75" customHeight="1">
      <c r="A59" s="40" t="s">
        <v>116</v>
      </c>
      <c r="B59" s="160" t="s">
        <v>587</v>
      </c>
      <c r="C59" s="205">
        <v>38.98</v>
      </c>
      <c r="D59" s="115">
        <f t="shared" si="3"/>
        <v>66.95741405849154</v>
      </c>
      <c r="E59" s="39">
        <f t="shared" si="4"/>
        <v>71.95741405849154</v>
      </c>
      <c r="F59" s="207">
        <f t="shared" si="2"/>
        <v>12.879999999999995</v>
      </c>
    </row>
    <row r="60" spans="1:6" ht="12.75" customHeight="1">
      <c r="A60" s="40" t="s">
        <v>117</v>
      </c>
      <c r="B60" s="185" t="s">
        <v>588</v>
      </c>
      <c r="C60" s="205">
        <v>39</v>
      </c>
      <c r="D60" s="115">
        <f t="shared" si="3"/>
        <v>66.92307692307693</v>
      </c>
      <c r="E60" s="39">
        <f t="shared" si="4"/>
        <v>71.92307692307693</v>
      </c>
      <c r="F60" s="207">
        <f t="shared" si="2"/>
        <v>12.899999999999999</v>
      </c>
    </row>
    <row r="61" spans="1:6" ht="12.75" customHeight="1">
      <c r="A61" s="40" t="s">
        <v>118</v>
      </c>
      <c r="B61" s="185" t="s">
        <v>589</v>
      </c>
      <c r="C61" s="205">
        <v>39.04</v>
      </c>
      <c r="D61" s="115">
        <f t="shared" si="3"/>
        <v>66.85450819672131</v>
      </c>
      <c r="E61" s="39">
        <f t="shared" si="4"/>
        <v>71.85450819672131</v>
      </c>
      <c r="F61" s="207">
        <f t="shared" si="2"/>
        <v>12.939999999999998</v>
      </c>
    </row>
    <row r="62" spans="1:6" ht="12.75" customHeight="1">
      <c r="A62" s="40" t="s">
        <v>119</v>
      </c>
      <c r="B62" s="160" t="s">
        <v>590</v>
      </c>
      <c r="C62" s="205">
        <v>39.19</v>
      </c>
      <c r="D62" s="115">
        <f t="shared" si="3"/>
        <v>66.59862209747385</v>
      </c>
      <c r="E62" s="39">
        <f t="shared" si="4"/>
        <v>71.59862209747385</v>
      </c>
      <c r="F62" s="207">
        <f t="shared" si="2"/>
        <v>13.089999999999996</v>
      </c>
    </row>
    <row r="63" spans="1:6" ht="12.75" customHeight="1">
      <c r="A63" s="40" t="s">
        <v>120</v>
      </c>
      <c r="B63" s="185" t="s">
        <v>591</v>
      </c>
      <c r="C63" s="205">
        <v>39.26</v>
      </c>
      <c r="D63" s="115">
        <f t="shared" si="3"/>
        <v>66.47987773815589</v>
      </c>
      <c r="E63" s="39">
        <f t="shared" si="4"/>
        <v>71.47987773815589</v>
      </c>
      <c r="F63" s="207">
        <f t="shared" si="2"/>
        <v>13.159999999999997</v>
      </c>
    </row>
    <row r="64" spans="1:6" ht="12.75" customHeight="1">
      <c r="A64" s="40" t="s">
        <v>121</v>
      </c>
      <c r="B64" s="160" t="s">
        <v>592</v>
      </c>
      <c r="C64" s="205">
        <v>39.79</v>
      </c>
      <c r="D64" s="115">
        <f t="shared" si="3"/>
        <v>65.59437044483539</v>
      </c>
      <c r="E64" s="39">
        <f t="shared" si="4"/>
        <v>70.59437044483539</v>
      </c>
      <c r="F64" s="207">
        <f t="shared" si="2"/>
        <v>13.689999999999998</v>
      </c>
    </row>
    <row r="65" spans="1:6" ht="12.75" customHeight="1">
      <c r="A65" s="40" t="s">
        <v>122</v>
      </c>
      <c r="B65" s="160" t="s">
        <v>593</v>
      </c>
      <c r="C65" s="205">
        <v>40.18</v>
      </c>
      <c r="D65" s="115">
        <f t="shared" si="3"/>
        <v>64.95769039323048</v>
      </c>
      <c r="E65" s="39">
        <f t="shared" si="4"/>
        <v>69.95769039323048</v>
      </c>
      <c r="F65" s="207">
        <f t="shared" si="2"/>
        <v>14.079999999999998</v>
      </c>
    </row>
    <row r="66" spans="1:6" ht="12.75" customHeight="1">
      <c r="A66" s="40" t="s">
        <v>123</v>
      </c>
      <c r="B66" s="160" t="s">
        <v>594</v>
      </c>
      <c r="C66" s="205">
        <v>40.35</v>
      </c>
      <c r="D66" s="115">
        <f t="shared" si="3"/>
        <v>64.68401486988847</v>
      </c>
      <c r="E66" s="39">
        <f t="shared" si="4"/>
        <v>69.68401486988847</v>
      </c>
      <c r="F66" s="207">
        <f t="shared" si="2"/>
        <v>14.25</v>
      </c>
    </row>
    <row r="67" spans="1:6" ht="12.75" customHeight="1">
      <c r="A67" s="40" t="s">
        <v>124</v>
      </c>
      <c r="B67" s="160" t="s">
        <v>595</v>
      </c>
      <c r="C67" s="205">
        <v>41.02</v>
      </c>
      <c r="D67" s="115">
        <f t="shared" si="3"/>
        <v>63.627498781082394</v>
      </c>
      <c r="E67" s="39">
        <f t="shared" si="4"/>
        <v>68.6274987810824</v>
      </c>
      <c r="F67" s="207">
        <f t="shared" si="2"/>
        <v>14.920000000000002</v>
      </c>
    </row>
    <row r="68" spans="1:6" ht="12.75" customHeight="1">
      <c r="A68" s="40" t="s">
        <v>125</v>
      </c>
      <c r="B68" s="185" t="s">
        <v>596</v>
      </c>
      <c r="C68" s="205">
        <v>41.05</v>
      </c>
      <c r="D68" s="115">
        <f t="shared" si="3"/>
        <v>63.58099878197321</v>
      </c>
      <c r="E68" s="39">
        <f t="shared" si="4"/>
        <v>68.58099878197321</v>
      </c>
      <c r="F68" s="207">
        <f t="shared" si="2"/>
        <v>14.949999999999996</v>
      </c>
    </row>
    <row r="69" spans="1:6" ht="12.75" customHeight="1">
      <c r="A69" s="40" t="s">
        <v>126</v>
      </c>
      <c r="B69" s="160" t="s">
        <v>597</v>
      </c>
      <c r="C69" s="205">
        <v>41.05</v>
      </c>
      <c r="D69" s="115">
        <f t="shared" si="3"/>
        <v>63.58099878197321</v>
      </c>
      <c r="E69" s="39">
        <f t="shared" si="4"/>
        <v>68.58099878197321</v>
      </c>
      <c r="F69" s="207">
        <f t="shared" si="2"/>
        <v>14.949999999999996</v>
      </c>
    </row>
    <row r="70" spans="1:6" ht="12.75" customHeight="1">
      <c r="A70" s="40" t="s">
        <v>127</v>
      </c>
      <c r="B70" s="160" t="s">
        <v>598</v>
      </c>
      <c r="C70" s="205">
        <v>41.39</v>
      </c>
      <c r="D70" s="115">
        <f t="shared" si="3"/>
        <v>63.05870983329307</v>
      </c>
      <c r="E70" s="39">
        <f t="shared" si="4"/>
        <v>68.05870983329308</v>
      </c>
      <c r="F70" s="207">
        <f t="shared" si="2"/>
        <v>15.29</v>
      </c>
    </row>
    <row r="71" spans="1:6" ht="12.75" customHeight="1">
      <c r="A71" s="40" t="s">
        <v>128</v>
      </c>
      <c r="B71" s="160" t="s">
        <v>599</v>
      </c>
      <c r="C71" s="205">
        <v>41.58</v>
      </c>
      <c r="D71" s="115">
        <f t="shared" si="3"/>
        <v>62.770562770562776</v>
      </c>
      <c r="E71" s="39">
        <f t="shared" si="4"/>
        <v>67.77056277056278</v>
      </c>
      <c r="F71" s="207">
        <f t="shared" si="2"/>
        <v>15.479999999999997</v>
      </c>
    </row>
    <row r="72" spans="1:6" ht="12.75" customHeight="1">
      <c r="A72" s="40" t="s">
        <v>129</v>
      </c>
      <c r="B72" s="160" t="s">
        <v>600</v>
      </c>
      <c r="C72" s="205">
        <v>41.78</v>
      </c>
      <c r="D72" s="115">
        <f t="shared" si="3"/>
        <v>62.47008137865008</v>
      </c>
      <c r="E72" s="39">
        <f t="shared" si="4"/>
        <v>67.47008137865008</v>
      </c>
      <c r="F72" s="207">
        <f t="shared" si="2"/>
        <v>15.68</v>
      </c>
    </row>
    <row r="73" spans="1:6" ht="12.75" customHeight="1">
      <c r="A73" s="40" t="s">
        <v>130</v>
      </c>
      <c r="B73" s="160" t="s">
        <v>601</v>
      </c>
      <c r="C73" s="205">
        <v>41.83</v>
      </c>
      <c r="D73" s="115">
        <f aca="true" t="shared" si="5" ref="D73:D84">(C$9/C73)*100</f>
        <v>62.39540999282812</v>
      </c>
      <c r="E73" s="39">
        <f aca="true" t="shared" si="6" ref="E73:E84">D73+E$4</f>
        <v>67.39540999282812</v>
      </c>
      <c r="F73" s="207">
        <f aca="true" t="shared" si="7" ref="F73:F84">C73-C$9</f>
        <v>15.729999999999997</v>
      </c>
    </row>
    <row r="74" spans="1:6" ht="12.75" customHeight="1">
      <c r="A74" s="37" t="s">
        <v>131</v>
      </c>
      <c r="B74" s="160" t="s">
        <v>602</v>
      </c>
      <c r="C74" s="205">
        <v>42.06</v>
      </c>
      <c r="D74" s="115">
        <f t="shared" si="5"/>
        <v>62.05420827389444</v>
      </c>
      <c r="E74" s="39">
        <f t="shared" si="6"/>
        <v>67.05420827389443</v>
      </c>
      <c r="F74" s="207">
        <f t="shared" si="7"/>
        <v>15.96</v>
      </c>
    </row>
    <row r="75" spans="1:6" ht="12.75" customHeight="1">
      <c r="A75" s="37" t="s">
        <v>132</v>
      </c>
      <c r="B75" s="160" t="s">
        <v>603</v>
      </c>
      <c r="C75" s="205">
        <v>43.17</v>
      </c>
      <c r="D75" s="115">
        <f t="shared" si="5"/>
        <v>60.45865184155663</v>
      </c>
      <c r="E75" s="39">
        <f t="shared" si="6"/>
        <v>65.45865184155663</v>
      </c>
      <c r="F75" s="207">
        <f t="shared" si="7"/>
        <v>17.07</v>
      </c>
    </row>
    <row r="76" spans="1:6" ht="12.75" customHeight="1">
      <c r="A76" s="37" t="s">
        <v>133</v>
      </c>
      <c r="B76" s="160" t="s">
        <v>604</v>
      </c>
      <c r="C76" s="205">
        <v>44.49</v>
      </c>
      <c r="D76" s="115">
        <f t="shared" si="5"/>
        <v>58.66486850977748</v>
      </c>
      <c r="E76" s="39">
        <f t="shared" si="6"/>
        <v>63.66486850977748</v>
      </c>
      <c r="F76" s="207">
        <f t="shared" si="7"/>
        <v>18.39</v>
      </c>
    </row>
    <row r="77" spans="1:6" ht="12.75" customHeight="1">
      <c r="A77" s="37" t="s">
        <v>134</v>
      </c>
      <c r="B77" s="185" t="s">
        <v>605</v>
      </c>
      <c r="C77" s="205">
        <v>45.18</v>
      </c>
      <c r="D77" s="115">
        <f t="shared" si="5"/>
        <v>57.76892430278885</v>
      </c>
      <c r="E77" s="39">
        <f t="shared" si="6"/>
        <v>62.76892430278885</v>
      </c>
      <c r="F77" s="207">
        <f t="shared" si="7"/>
        <v>19.08</v>
      </c>
    </row>
    <row r="78" spans="1:6" ht="12.75" customHeight="1">
      <c r="A78" s="37" t="s">
        <v>135</v>
      </c>
      <c r="B78" s="160" t="s">
        <v>606</v>
      </c>
      <c r="C78" s="205">
        <v>45.57</v>
      </c>
      <c r="D78" s="115">
        <f t="shared" si="5"/>
        <v>57.27452271231074</v>
      </c>
      <c r="E78" s="39">
        <f t="shared" si="6"/>
        <v>62.27452271231074</v>
      </c>
      <c r="F78" s="207">
        <f t="shared" si="7"/>
        <v>19.47</v>
      </c>
    </row>
    <row r="79" spans="1:6" ht="12.75" customHeight="1">
      <c r="A79" s="37" t="s">
        <v>136</v>
      </c>
      <c r="B79" s="160" t="s">
        <v>607</v>
      </c>
      <c r="C79" s="205">
        <v>46.33</v>
      </c>
      <c r="D79" s="115">
        <f t="shared" si="5"/>
        <v>56.33498812864235</v>
      </c>
      <c r="E79" s="39">
        <f t="shared" si="6"/>
        <v>61.33498812864235</v>
      </c>
      <c r="F79" s="207">
        <f t="shared" si="7"/>
        <v>20.229999999999997</v>
      </c>
    </row>
    <row r="80" spans="1:6" ht="12.75" customHeight="1">
      <c r="A80" s="37" t="s">
        <v>137</v>
      </c>
      <c r="B80" s="160" t="s">
        <v>608</v>
      </c>
      <c r="C80" s="205">
        <v>47.84</v>
      </c>
      <c r="D80" s="115">
        <f t="shared" si="5"/>
        <v>54.55685618729097</v>
      </c>
      <c r="E80" s="39">
        <f t="shared" si="6"/>
        <v>59.55685618729097</v>
      </c>
      <c r="F80" s="207">
        <f t="shared" si="7"/>
        <v>21.740000000000002</v>
      </c>
    </row>
    <row r="81" spans="1:6" ht="12.75" customHeight="1">
      <c r="A81" s="37" t="s">
        <v>138</v>
      </c>
      <c r="B81" s="160" t="s">
        <v>609</v>
      </c>
      <c r="C81" s="205">
        <v>50.86</v>
      </c>
      <c r="D81" s="115">
        <f t="shared" si="5"/>
        <v>51.317341722375154</v>
      </c>
      <c r="E81" s="39">
        <f t="shared" si="6"/>
        <v>56.317341722375154</v>
      </c>
      <c r="F81" s="207">
        <f t="shared" si="7"/>
        <v>24.759999999999998</v>
      </c>
    </row>
    <row r="82" spans="1:6" ht="12.75" customHeight="1">
      <c r="A82" s="37" t="s">
        <v>139</v>
      </c>
      <c r="B82" s="160" t="s">
        <v>610</v>
      </c>
      <c r="C82" s="205">
        <v>50.91</v>
      </c>
      <c r="D82" s="115">
        <f t="shared" si="5"/>
        <v>51.26694166175605</v>
      </c>
      <c r="E82" s="39">
        <f t="shared" si="6"/>
        <v>56.26694166175605</v>
      </c>
      <c r="F82" s="207">
        <f t="shared" si="7"/>
        <v>24.809999999999995</v>
      </c>
    </row>
    <row r="83" spans="1:6" ht="12.75" customHeight="1">
      <c r="A83" s="37" t="s">
        <v>140</v>
      </c>
      <c r="B83" s="160" t="s">
        <v>611</v>
      </c>
      <c r="C83" s="205">
        <v>52.69</v>
      </c>
      <c r="D83" s="115">
        <f t="shared" si="5"/>
        <v>49.53501613209338</v>
      </c>
      <c r="E83" s="39">
        <f t="shared" si="6"/>
        <v>54.53501613209338</v>
      </c>
      <c r="F83" s="207">
        <f t="shared" si="7"/>
        <v>26.589999999999996</v>
      </c>
    </row>
    <row r="84" spans="1:6" ht="12.75" customHeight="1">
      <c r="A84" s="37" t="s">
        <v>141</v>
      </c>
      <c r="B84" s="160" t="s">
        <v>612</v>
      </c>
      <c r="C84" s="205">
        <v>57.72</v>
      </c>
      <c r="D84" s="115">
        <f t="shared" si="5"/>
        <v>45.218295218295225</v>
      </c>
      <c r="E84" s="39">
        <f t="shared" si="6"/>
        <v>50.218295218295225</v>
      </c>
      <c r="F84" s="207">
        <f t="shared" si="7"/>
        <v>31.619999999999997</v>
      </c>
    </row>
    <row r="85" ht="12.75" customHeight="1"/>
    <row r="86" ht="12.75" customHeight="1"/>
    <row r="87" ht="12.75" customHeight="1"/>
    <row r="88" ht="12.75" customHeight="1"/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9.7539062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66" t="s">
        <v>523</v>
      </c>
      <c r="B1" s="266"/>
      <c r="C1" s="266"/>
      <c r="D1" s="266"/>
      <c r="E1" s="266"/>
      <c r="F1" s="266"/>
    </row>
    <row r="2" ht="12.75" customHeight="1"/>
    <row r="3" spans="1:6" ht="12.75" customHeight="1">
      <c r="A3" s="127"/>
      <c r="B3" s="127"/>
      <c r="C3" s="130"/>
      <c r="E3" s="128" t="s">
        <v>15</v>
      </c>
      <c r="F3" s="129"/>
    </row>
    <row r="4" spans="1:6" ht="12.75" customHeight="1">
      <c r="A4" s="268" t="s">
        <v>16</v>
      </c>
      <c r="B4" s="268"/>
      <c r="C4" s="218" t="s">
        <v>17</v>
      </c>
      <c r="D4" s="219"/>
      <c r="E4" s="128">
        <v>15</v>
      </c>
      <c r="F4" s="129"/>
    </row>
    <row r="5" spans="1:6" ht="12.75" customHeight="1">
      <c r="A5" s="268" t="s">
        <v>18</v>
      </c>
      <c r="B5" s="268"/>
      <c r="C5" s="225" t="s">
        <v>524</v>
      </c>
      <c r="D5" s="238"/>
      <c r="E5" s="129"/>
      <c r="F5" s="129"/>
    </row>
    <row r="6" spans="1:6" ht="12.75" customHeight="1">
      <c r="A6" s="268" t="s">
        <v>19</v>
      </c>
      <c r="B6" s="268"/>
      <c r="C6" s="267" t="s">
        <v>660</v>
      </c>
      <c r="D6" s="267"/>
      <c r="E6" s="267"/>
      <c r="F6" s="267"/>
    </row>
    <row r="7" spans="1:6" ht="12.75" customHeight="1" thickBot="1">
      <c r="A7" s="268" t="s">
        <v>21</v>
      </c>
      <c r="B7" s="268"/>
      <c r="C7" s="131">
        <f>COUNTA(B9:B178)</f>
        <v>91</v>
      </c>
      <c r="D7" s="129"/>
      <c r="E7" s="129"/>
      <c r="F7" s="129"/>
    </row>
    <row r="8" spans="1:6" ht="15" customHeight="1" thickBot="1">
      <c r="A8" s="66"/>
      <c r="B8" s="67"/>
      <c r="C8" s="54" t="s">
        <v>24</v>
      </c>
      <c r="D8" s="68" t="s">
        <v>25</v>
      </c>
      <c r="E8" s="54" t="s">
        <v>26</v>
      </c>
      <c r="F8" s="79" t="s">
        <v>4</v>
      </c>
    </row>
    <row r="9" spans="1:6" ht="12.75">
      <c r="A9" s="40" t="s">
        <v>66</v>
      </c>
      <c r="B9" s="214" t="s">
        <v>613</v>
      </c>
      <c r="C9" s="215">
        <v>0.014603240740740741</v>
      </c>
      <c r="D9" s="57">
        <f>(C$9/C9)*100</f>
        <v>100</v>
      </c>
      <c r="E9" s="58">
        <f aca="true" t="shared" si="0" ref="E9:E40">D9+$E$4</f>
        <v>115</v>
      </c>
      <c r="F9" s="36">
        <f>C9-C$9</f>
        <v>0</v>
      </c>
    </row>
    <row r="10" spans="1:8" ht="12.75">
      <c r="A10" s="40" t="s">
        <v>67</v>
      </c>
      <c r="B10" s="185" t="s">
        <v>563</v>
      </c>
      <c r="C10" s="212">
        <v>0.015616203703703703</v>
      </c>
      <c r="D10" s="55">
        <f>(C$9/C10)*100</f>
        <v>93.51338531321338</v>
      </c>
      <c r="E10" s="56">
        <f t="shared" si="0"/>
        <v>108.51338531321338</v>
      </c>
      <c r="F10" s="211">
        <f>C10-C$9</f>
        <v>0.001012962962962962</v>
      </c>
      <c r="H10" s="9"/>
    </row>
    <row r="11" spans="1:6" ht="12.75">
      <c r="A11" s="40" t="s">
        <v>68</v>
      </c>
      <c r="B11" s="185" t="s">
        <v>557</v>
      </c>
      <c r="C11" s="212">
        <v>0.015616550925925926</v>
      </c>
      <c r="D11" s="55">
        <f aca="true" t="shared" si="1" ref="D11:D74">(C$9/C11)*100</f>
        <v>93.51130611367628</v>
      </c>
      <c r="E11" s="56">
        <f t="shared" si="0"/>
        <v>108.51130611367628</v>
      </c>
      <c r="F11" s="211">
        <f aca="true" t="shared" si="2" ref="F11:F74">C11-C$9</f>
        <v>0.0010133101851851848</v>
      </c>
    </row>
    <row r="12" spans="1:6" ht="12.75">
      <c r="A12" s="40" t="s">
        <v>69</v>
      </c>
      <c r="B12" s="185" t="s">
        <v>614</v>
      </c>
      <c r="C12" s="212">
        <v>0.01593599537037037</v>
      </c>
      <c r="D12" s="55">
        <f t="shared" si="1"/>
        <v>91.63682845875064</v>
      </c>
      <c r="E12" s="56">
        <f t="shared" si="0"/>
        <v>106.63682845875064</v>
      </c>
      <c r="F12" s="211">
        <f t="shared" si="2"/>
        <v>0.00133275462962963</v>
      </c>
    </row>
    <row r="13" spans="1:6" ht="12.75">
      <c r="A13" s="40" t="s">
        <v>70</v>
      </c>
      <c r="B13" s="185" t="s">
        <v>615</v>
      </c>
      <c r="C13" s="212">
        <v>0.016475</v>
      </c>
      <c r="D13" s="55">
        <f t="shared" si="1"/>
        <v>88.63879053560389</v>
      </c>
      <c r="E13" s="56">
        <f t="shared" si="0"/>
        <v>103.63879053560389</v>
      </c>
      <c r="F13" s="211">
        <f t="shared" si="2"/>
        <v>0.0018717592592592588</v>
      </c>
    </row>
    <row r="14" spans="1:6" ht="12.75">
      <c r="A14" s="40" t="s">
        <v>71</v>
      </c>
      <c r="B14" s="185" t="s">
        <v>616</v>
      </c>
      <c r="C14" s="212">
        <v>0.01647534722222222</v>
      </c>
      <c r="D14" s="55">
        <f t="shared" si="1"/>
        <v>88.6369224500692</v>
      </c>
      <c r="E14" s="56">
        <f t="shared" si="0"/>
        <v>103.6369224500692</v>
      </c>
      <c r="F14" s="211">
        <f t="shared" si="2"/>
        <v>0.0018721064814814798</v>
      </c>
    </row>
    <row r="15" spans="1:6" ht="12.75">
      <c r="A15" s="40" t="s">
        <v>72</v>
      </c>
      <c r="B15" s="185" t="s">
        <v>617</v>
      </c>
      <c r="C15" s="212">
        <v>0.016510532407407408</v>
      </c>
      <c r="D15" s="55">
        <f t="shared" si="1"/>
        <v>88.44803050802308</v>
      </c>
      <c r="E15" s="56">
        <f t="shared" si="0"/>
        <v>103.44803050802308</v>
      </c>
      <c r="F15" s="211">
        <f t="shared" si="2"/>
        <v>0.0019072916666666665</v>
      </c>
    </row>
    <row r="16" spans="1:6" ht="12.75">
      <c r="A16" s="40" t="s">
        <v>73</v>
      </c>
      <c r="B16" s="185" t="s">
        <v>555</v>
      </c>
      <c r="C16" s="212">
        <v>0.016636574074074074</v>
      </c>
      <c r="D16" s="55">
        <f t="shared" si="1"/>
        <v>87.77793237790455</v>
      </c>
      <c r="E16" s="56">
        <f t="shared" si="0"/>
        <v>102.77793237790455</v>
      </c>
      <c r="F16" s="211">
        <f t="shared" si="2"/>
        <v>0.002033333333333333</v>
      </c>
    </row>
    <row r="17" spans="1:6" ht="12.75">
      <c r="A17" s="40" t="s">
        <v>74</v>
      </c>
      <c r="B17" s="185" t="s">
        <v>549</v>
      </c>
      <c r="C17" s="212">
        <v>0.016637037037037037</v>
      </c>
      <c r="D17" s="55">
        <f t="shared" si="1"/>
        <v>87.77548975957258</v>
      </c>
      <c r="E17" s="56">
        <f t="shared" si="0"/>
        <v>102.77548975957258</v>
      </c>
      <c r="F17" s="211">
        <f t="shared" si="2"/>
        <v>0.0020337962962962957</v>
      </c>
    </row>
    <row r="18" spans="1:6" ht="12.75">
      <c r="A18" s="40" t="s">
        <v>75</v>
      </c>
      <c r="B18" s="185" t="s">
        <v>618</v>
      </c>
      <c r="C18" s="212">
        <v>0.017153703703703702</v>
      </c>
      <c r="D18" s="55">
        <f t="shared" si="1"/>
        <v>85.13170679045666</v>
      </c>
      <c r="E18" s="56">
        <f t="shared" si="0"/>
        <v>100.13170679045666</v>
      </c>
      <c r="F18" s="211">
        <f t="shared" si="2"/>
        <v>0.002550462962962961</v>
      </c>
    </row>
    <row r="19" spans="1:6" ht="12.75">
      <c r="A19" s="40" t="s">
        <v>76</v>
      </c>
      <c r="B19" s="185" t="s">
        <v>619</v>
      </c>
      <c r="C19" s="212">
        <v>0.017385532407407405</v>
      </c>
      <c r="D19" s="55">
        <f t="shared" si="1"/>
        <v>83.99651157371964</v>
      </c>
      <c r="E19" s="56">
        <f t="shared" si="0"/>
        <v>98.99651157371964</v>
      </c>
      <c r="F19" s="211">
        <f t="shared" si="2"/>
        <v>0.002782291666666664</v>
      </c>
    </row>
    <row r="20" spans="1:6" ht="12.75">
      <c r="A20" s="40" t="s">
        <v>77</v>
      </c>
      <c r="B20" s="185" t="s">
        <v>620</v>
      </c>
      <c r="C20" s="212">
        <v>0.01746666666666667</v>
      </c>
      <c r="D20" s="55">
        <f t="shared" si="1"/>
        <v>83.6063401187447</v>
      </c>
      <c r="E20" s="56">
        <f t="shared" si="0"/>
        <v>98.6063401187447</v>
      </c>
      <c r="F20" s="211">
        <f t="shared" si="2"/>
        <v>0.0028634259259259272</v>
      </c>
    </row>
    <row r="21" spans="1:6" ht="12.75">
      <c r="A21" s="40" t="s">
        <v>78</v>
      </c>
      <c r="B21" s="185" t="s">
        <v>621</v>
      </c>
      <c r="C21" s="212">
        <v>0.017486111111111112</v>
      </c>
      <c r="D21" s="55">
        <f t="shared" si="1"/>
        <v>83.51337039978819</v>
      </c>
      <c r="E21" s="56">
        <f t="shared" si="0"/>
        <v>98.51337039978819</v>
      </c>
      <c r="F21" s="211">
        <f t="shared" si="2"/>
        <v>0.0028828703703703707</v>
      </c>
    </row>
    <row r="22" spans="1:6" ht="12.75">
      <c r="A22" s="40" t="s">
        <v>79</v>
      </c>
      <c r="B22" s="185" t="s">
        <v>622</v>
      </c>
      <c r="C22" s="212">
        <v>0.01798599537037037</v>
      </c>
      <c r="D22" s="55">
        <f t="shared" si="1"/>
        <v>81.19228566464392</v>
      </c>
      <c r="E22" s="56">
        <f t="shared" si="0"/>
        <v>96.19228566464392</v>
      </c>
      <c r="F22" s="211">
        <f t="shared" si="2"/>
        <v>0.0033827546296296297</v>
      </c>
    </row>
    <row r="23" spans="1:6" ht="12.75">
      <c r="A23" s="40" t="s">
        <v>80</v>
      </c>
      <c r="B23" s="185" t="s">
        <v>623</v>
      </c>
      <c r="C23" s="212">
        <v>0.01821273148148148</v>
      </c>
      <c r="D23" s="55">
        <f t="shared" si="1"/>
        <v>80.1814969686956</v>
      </c>
      <c r="E23" s="56">
        <f t="shared" si="0"/>
        <v>95.1814969686956</v>
      </c>
      <c r="F23" s="211">
        <f t="shared" si="2"/>
        <v>0.0036094907407407378</v>
      </c>
    </row>
    <row r="24" spans="1:6" ht="12.75">
      <c r="A24" s="40" t="s">
        <v>81</v>
      </c>
      <c r="B24" s="185" t="s">
        <v>624</v>
      </c>
      <c r="C24" s="212">
        <v>0.01832199074074074</v>
      </c>
      <c r="D24" s="55">
        <f t="shared" si="1"/>
        <v>79.70335182120252</v>
      </c>
      <c r="E24" s="56">
        <f t="shared" si="0"/>
        <v>94.70335182120252</v>
      </c>
      <c r="F24" s="211">
        <f t="shared" si="2"/>
        <v>0.003718749999999998</v>
      </c>
    </row>
    <row r="25" spans="1:6" ht="12.75">
      <c r="A25" s="40" t="s">
        <v>82</v>
      </c>
      <c r="B25" s="185" t="s">
        <v>578</v>
      </c>
      <c r="C25" s="212">
        <v>0.018331712962962963</v>
      </c>
      <c r="D25" s="55">
        <f t="shared" si="1"/>
        <v>79.6610811561628</v>
      </c>
      <c r="E25" s="56">
        <f t="shared" si="0"/>
        <v>94.6610811561628</v>
      </c>
      <c r="F25" s="211">
        <f t="shared" si="2"/>
        <v>0.0037284722222222216</v>
      </c>
    </row>
    <row r="26" spans="1:6" ht="12.75">
      <c r="A26" s="40" t="s">
        <v>83</v>
      </c>
      <c r="B26" s="185" t="s">
        <v>559</v>
      </c>
      <c r="C26" s="212">
        <v>0.01836400462962963</v>
      </c>
      <c r="D26" s="55">
        <f t="shared" si="1"/>
        <v>79.52100337188416</v>
      </c>
      <c r="E26" s="56">
        <f t="shared" si="0"/>
        <v>94.52100337188416</v>
      </c>
      <c r="F26" s="211">
        <f t="shared" si="2"/>
        <v>0.003760763888888888</v>
      </c>
    </row>
    <row r="27" spans="1:6" ht="12.75">
      <c r="A27" s="40" t="s">
        <v>84</v>
      </c>
      <c r="B27" s="185" t="s">
        <v>544</v>
      </c>
      <c r="C27" s="212">
        <v>0.018580092592592592</v>
      </c>
      <c r="D27" s="55">
        <f t="shared" si="1"/>
        <v>78.596167742257</v>
      </c>
      <c r="E27" s="56">
        <f t="shared" si="0"/>
        <v>93.596167742257</v>
      </c>
      <c r="F27" s="211">
        <f t="shared" si="2"/>
        <v>0.003976851851851851</v>
      </c>
    </row>
    <row r="28" spans="1:6" ht="12.75">
      <c r="A28" s="40" t="s">
        <v>85</v>
      </c>
      <c r="B28" s="185" t="s">
        <v>625</v>
      </c>
      <c r="C28" s="212">
        <v>0.018591782407407408</v>
      </c>
      <c r="D28" s="55">
        <f t="shared" si="1"/>
        <v>78.54674942259685</v>
      </c>
      <c r="E28" s="56">
        <f t="shared" si="0"/>
        <v>93.54674942259685</v>
      </c>
      <c r="F28" s="211">
        <f t="shared" si="2"/>
        <v>0.003988541666666666</v>
      </c>
    </row>
    <row r="29" spans="1:6" ht="12.75">
      <c r="A29" s="40" t="s">
        <v>86</v>
      </c>
      <c r="B29" s="185" t="s">
        <v>626</v>
      </c>
      <c r="C29" s="212">
        <v>0.01872164351851852</v>
      </c>
      <c r="D29" s="55">
        <f t="shared" si="1"/>
        <v>78.00191647862508</v>
      </c>
      <c r="E29" s="56">
        <f t="shared" si="0"/>
        <v>93.00191647862508</v>
      </c>
      <c r="F29" s="211">
        <f t="shared" si="2"/>
        <v>0.004118402777777778</v>
      </c>
    </row>
    <row r="30" spans="1:6" ht="12.75">
      <c r="A30" s="40" t="s">
        <v>87</v>
      </c>
      <c r="B30" s="185" t="s">
        <v>584</v>
      </c>
      <c r="C30" s="212">
        <v>0.018763310185185185</v>
      </c>
      <c r="D30" s="55">
        <f t="shared" si="1"/>
        <v>77.82870184745397</v>
      </c>
      <c r="E30" s="56">
        <f t="shared" si="0"/>
        <v>92.82870184745397</v>
      </c>
      <c r="F30" s="211">
        <f t="shared" si="2"/>
        <v>0.004160069444444444</v>
      </c>
    </row>
    <row r="31" spans="1:6" ht="12.75">
      <c r="A31" s="40" t="s">
        <v>88</v>
      </c>
      <c r="B31" s="185" t="s">
        <v>627</v>
      </c>
      <c r="C31" s="212">
        <v>0.01876423611111111</v>
      </c>
      <c r="D31" s="55">
        <f t="shared" si="1"/>
        <v>77.8248613706877</v>
      </c>
      <c r="E31" s="56">
        <f t="shared" si="0"/>
        <v>92.8248613706877</v>
      </c>
      <c r="F31" s="211">
        <f t="shared" si="2"/>
        <v>0.004160995370370369</v>
      </c>
    </row>
    <row r="32" spans="1:6" ht="12.75">
      <c r="A32" s="40" t="s">
        <v>89</v>
      </c>
      <c r="B32" s="185" t="s">
        <v>586</v>
      </c>
      <c r="C32" s="212">
        <v>0.018772685185185187</v>
      </c>
      <c r="D32" s="55">
        <f t="shared" si="1"/>
        <v>77.78983452119657</v>
      </c>
      <c r="E32" s="56">
        <f t="shared" si="0"/>
        <v>92.78983452119657</v>
      </c>
      <c r="F32" s="211">
        <f t="shared" si="2"/>
        <v>0.004169444444444446</v>
      </c>
    </row>
    <row r="33" spans="1:6" ht="12.75">
      <c r="A33" s="40" t="s">
        <v>90</v>
      </c>
      <c r="B33" s="185" t="s">
        <v>628</v>
      </c>
      <c r="C33" s="212">
        <v>0.01880949074074074</v>
      </c>
      <c r="D33" s="55">
        <f t="shared" si="1"/>
        <v>77.63761891283212</v>
      </c>
      <c r="E33" s="56">
        <f t="shared" si="0"/>
        <v>92.63761891283212</v>
      </c>
      <c r="F33" s="211">
        <f t="shared" si="2"/>
        <v>0.00420625</v>
      </c>
    </row>
    <row r="34" spans="1:6" ht="12.75">
      <c r="A34" s="40" t="s">
        <v>91</v>
      </c>
      <c r="B34" s="185" t="s">
        <v>595</v>
      </c>
      <c r="C34" s="212">
        <v>0.018994791666666667</v>
      </c>
      <c r="D34" s="55">
        <f t="shared" si="1"/>
        <v>76.88023641958384</v>
      </c>
      <c r="E34" s="56">
        <f t="shared" si="0"/>
        <v>91.88023641958384</v>
      </c>
      <c r="F34" s="211">
        <f t="shared" si="2"/>
        <v>0.0043915509259259255</v>
      </c>
    </row>
    <row r="35" spans="1:6" ht="12.75">
      <c r="A35" s="40" t="s">
        <v>92</v>
      </c>
      <c r="B35" s="185" t="s">
        <v>592</v>
      </c>
      <c r="C35" s="212">
        <v>0.01936585648148148</v>
      </c>
      <c r="D35" s="55">
        <f t="shared" si="1"/>
        <v>75.40715152312025</v>
      </c>
      <c r="E35" s="56">
        <f t="shared" si="0"/>
        <v>90.40715152312025</v>
      </c>
      <c r="F35" s="211">
        <f t="shared" si="2"/>
        <v>0.004762615740740739</v>
      </c>
    </row>
    <row r="36" spans="1:6" ht="12.75">
      <c r="A36" s="40" t="s">
        <v>93</v>
      </c>
      <c r="B36" s="185" t="s">
        <v>545</v>
      </c>
      <c r="C36" s="212">
        <v>0.019509837962962965</v>
      </c>
      <c r="D36" s="55">
        <f t="shared" si="1"/>
        <v>74.85065108415151</v>
      </c>
      <c r="E36" s="56">
        <f t="shared" si="0"/>
        <v>89.85065108415151</v>
      </c>
      <c r="F36" s="211">
        <f t="shared" si="2"/>
        <v>0.004906597222222224</v>
      </c>
    </row>
    <row r="37" spans="1:6" ht="12.75">
      <c r="A37" s="40" t="s">
        <v>94</v>
      </c>
      <c r="B37" s="185" t="s">
        <v>629</v>
      </c>
      <c r="C37" s="212">
        <v>0.019527893518518517</v>
      </c>
      <c r="D37" s="55">
        <f t="shared" si="1"/>
        <v>74.78144392221479</v>
      </c>
      <c r="E37" s="56">
        <f t="shared" si="0"/>
        <v>89.78144392221479</v>
      </c>
      <c r="F37" s="211">
        <f t="shared" si="2"/>
        <v>0.004924652777777776</v>
      </c>
    </row>
    <row r="38" spans="1:6" ht="12.75">
      <c r="A38" s="40" t="s">
        <v>95</v>
      </c>
      <c r="B38" s="185" t="s">
        <v>564</v>
      </c>
      <c r="C38" s="212">
        <v>0.019569675925925924</v>
      </c>
      <c r="D38" s="55">
        <f t="shared" si="1"/>
        <v>74.62178114760886</v>
      </c>
      <c r="E38" s="56">
        <f t="shared" si="0"/>
        <v>89.62178114760886</v>
      </c>
      <c r="F38" s="211">
        <f t="shared" si="2"/>
        <v>0.004966435185185183</v>
      </c>
    </row>
    <row r="39" spans="1:6" ht="12.75">
      <c r="A39" s="40" t="s">
        <v>96</v>
      </c>
      <c r="B39" s="185" t="s">
        <v>630</v>
      </c>
      <c r="C39" s="212">
        <v>0.02033761574074074</v>
      </c>
      <c r="D39" s="55">
        <f t="shared" si="1"/>
        <v>71.80409408309953</v>
      </c>
      <c r="E39" s="56">
        <f t="shared" si="0"/>
        <v>86.80409408309953</v>
      </c>
      <c r="F39" s="211">
        <f t="shared" si="2"/>
        <v>0.005734374999999998</v>
      </c>
    </row>
    <row r="40" spans="1:6" ht="12.75">
      <c r="A40" s="40" t="s">
        <v>97</v>
      </c>
      <c r="B40" s="185" t="s">
        <v>631</v>
      </c>
      <c r="C40" s="212">
        <v>0.020360532407407407</v>
      </c>
      <c r="D40" s="55">
        <f t="shared" si="1"/>
        <v>71.72327544552768</v>
      </c>
      <c r="E40" s="56">
        <f t="shared" si="0"/>
        <v>86.72327544552768</v>
      </c>
      <c r="F40" s="211">
        <f t="shared" si="2"/>
        <v>0.005757291666666666</v>
      </c>
    </row>
    <row r="41" spans="1:6" ht="12.75">
      <c r="A41" s="40" t="s">
        <v>98</v>
      </c>
      <c r="B41" s="185" t="s">
        <v>558</v>
      </c>
      <c r="C41" s="212">
        <v>0.020412499999999997</v>
      </c>
      <c r="D41" s="55">
        <f t="shared" si="1"/>
        <v>71.54067723571706</v>
      </c>
      <c r="E41" s="56">
        <f aca="true" t="shared" si="3" ref="E41:E72">D41+$E$4</f>
        <v>86.54067723571706</v>
      </c>
      <c r="F41" s="211">
        <f t="shared" si="2"/>
        <v>0.005809259259259255</v>
      </c>
    </row>
    <row r="42" spans="1:6" ht="12.75">
      <c r="A42" s="40" t="s">
        <v>99</v>
      </c>
      <c r="B42" s="185" t="s">
        <v>632</v>
      </c>
      <c r="C42" s="212">
        <v>0.020454282407407407</v>
      </c>
      <c r="D42" s="55">
        <f t="shared" si="1"/>
        <v>71.39453953883152</v>
      </c>
      <c r="E42" s="56">
        <f t="shared" si="3"/>
        <v>86.39453953883152</v>
      </c>
      <c r="F42" s="211">
        <f t="shared" si="2"/>
        <v>0.005851041666666666</v>
      </c>
    </row>
    <row r="43" spans="1:6" ht="12.75">
      <c r="A43" s="40" t="s">
        <v>100</v>
      </c>
      <c r="B43" s="185" t="s">
        <v>633</v>
      </c>
      <c r="C43" s="212">
        <v>0.020585069444444444</v>
      </c>
      <c r="D43" s="55">
        <f t="shared" si="1"/>
        <v>70.94093503134576</v>
      </c>
      <c r="E43" s="56">
        <f t="shared" si="3"/>
        <v>85.94093503134576</v>
      </c>
      <c r="F43" s="211">
        <f t="shared" si="2"/>
        <v>0.005981828703703703</v>
      </c>
    </row>
    <row r="44" spans="1:6" ht="12.75">
      <c r="A44" s="40" t="s">
        <v>101</v>
      </c>
      <c r="B44" s="185" t="s">
        <v>567</v>
      </c>
      <c r="C44" s="212">
        <v>0.02078136574074074</v>
      </c>
      <c r="D44" s="55">
        <f t="shared" si="1"/>
        <v>70.27084226765655</v>
      </c>
      <c r="E44" s="56">
        <f t="shared" si="3"/>
        <v>85.27084226765655</v>
      </c>
      <c r="F44" s="211">
        <f t="shared" si="2"/>
        <v>0.006178124999999998</v>
      </c>
    </row>
    <row r="45" spans="1:6" ht="12.75">
      <c r="A45" s="40" t="s">
        <v>102</v>
      </c>
      <c r="B45" s="185" t="s">
        <v>611</v>
      </c>
      <c r="C45" s="212">
        <v>0.021455555555555558</v>
      </c>
      <c r="D45" s="55">
        <f t="shared" si="1"/>
        <v>68.0627481443121</v>
      </c>
      <c r="E45" s="56">
        <f t="shared" si="3"/>
        <v>83.0627481443121</v>
      </c>
      <c r="F45" s="211">
        <f t="shared" si="2"/>
        <v>0.006852314814814816</v>
      </c>
    </row>
    <row r="46" spans="1:6" ht="12.75">
      <c r="A46" s="40" t="s">
        <v>103</v>
      </c>
      <c r="B46" s="185" t="s">
        <v>634</v>
      </c>
      <c r="C46" s="212">
        <v>0.02157534722222222</v>
      </c>
      <c r="D46" s="55">
        <f t="shared" si="1"/>
        <v>67.6848469242695</v>
      </c>
      <c r="E46" s="56">
        <f t="shared" si="3"/>
        <v>82.6848469242695</v>
      </c>
      <c r="F46" s="211">
        <f t="shared" si="2"/>
        <v>0.00697210648148148</v>
      </c>
    </row>
    <row r="47" spans="1:6" ht="12.75">
      <c r="A47" s="40" t="s">
        <v>104</v>
      </c>
      <c r="B47" s="185" t="s">
        <v>635</v>
      </c>
      <c r="C47" s="212">
        <v>0.021704861111111112</v>
      </c>
      <c r="D47" s="55">
        <f t="shared" si="1"/>
        <v>67.28096837839279</v>
      </c>
      <c r="E47" s="56">
        <f t="shared" si="3"/>
        <v>82.28096837839279</v>
      </c>
      <c r="F47" s="211">
        <f t="shared" si="2"/>
        <v>0.007101620370370371</v>
      </c>
    </row>
    <row r="48" spans="1:6" ht="12.75">
      <c r="A48" s="40" t="s">
        <v>105</v>
      </c>
      <c r="B48" s="185" t="s">
        <v>636</v>
      </c>
      <c r="C48" s="212">
        <v>0.021967129629629628</v>
      </c>
      <c r="D48" s="55">
        <f t="shared" si="1"/>
        <v>66.4776918375519</v>
      </c>
      <c r="E48" s="56">
        <f t="shared" si="3"/>
        <v>81.4776918375519</v>
      </c>
      <c r="F48" s="211">
        <f t="shared" si="2"/>
        <v>0.007363888888888887</v>
      </c>
    </row>
    <row r="49" spans="1:6" ht="12.75">
      <c r="A49" s="40" t="s">
        <v>106</v>
      </c>
      <c r="B49" s="185" t="s">
        <v>637</v>
      </c>
      <c r="C49" s="212">
        <v>0.022105439814814814</v>
      </c>
      <c r="D49" s="55">
        <f t="shared" si="1"/>
        <v>66.06175160086077</v>
      </c>
      <c r="E49" s="56">
        <f t="shared" si="3"/>
        <v>81.06175160086077</v>
      </c>
      <c r="F49" s="211">
        <f t="shared" si="2"/>
        <v>0.007502199074074073</v>
      </c>
    </row>
    <row r="50" spans="1:6" ht="12.75">
      <c r="A50" s="40" t="s">
        <v>107</v>
      </c>
      <c r="B50" s="185" t="s">
        <v>638</v>
      </c>
      <c r="C50" s="212">
        <v>0.02280347222222222</v>
      </c>
      <c r="D50" s="55">
        <f t="shared" si="1"/>
        <v>64.03954888286589</v>
      </c>
      <c r="E50" s="56">
        <f t="shared" si="3"/>
        <v>79.03954888286589</v>
      </c>
      <c r="F50" s="211">
        <f t="shared" si="2"/>
        <v>0.00820023148148148</v>
      </c>
    </row>
    <row r="51" spans="1:6" ht="12.75">
      <c r="A51" s="40" t="s">
        <v>108</v>
      </c>
      <c r="B51" s="185" t="s">
        <v>600</v>
      </c>
      <c r="C51" s="212">
        <v>0.023005787037037036</v>
      </c>
      <c r="D51" s="55">
        <f t="shared" si="1"/>
        <v>63.47637973537255</v>
      </c>
      <c r="E51" s="56">
        <f t="shared" si="3"/>
        <v>78.47637973537255</v>
      </c>
      <c r="F51" s="211">
        <f t="shared" si="2"/>
        <v>0.008402546296296295</v>
      </c>
    </row>
    <row r="52" spans="1:6" ht="12.75">
      <c r="A52" s="40" t="s">
        <v>109</v>
      </c>
      <c r="B52" s="185" t="s">
        <v>603</v>
      </c>
      <c r="C52" s="212">
        <v>0.023257407407407407</v>
      </c>
      <c r="D52" s="55">
        <f t="shared" si="1"/>
        <v>62.78963293255833</v>
      </c>
      <c r="E52" s="56">
        <f t="shared" si="3"/>
        <v>77.78963293255833</v>
      </c>
      <c r="F52" s="211">
        <f t="shared" si="2"/>
        <v>0.008654166666666666</v>
      </c>
    </row>
    <row r="53" spans="1:6" ht="12.75">
      <c r="A53" s="40" t="s">
        <v>110</v>
      </c>
      <c r="B53" s="185" t="s">
        <v>639</v>
      </c>
      <c r="C53" s="212">
        <v>0.023866087962962964</v>
      </c>
      <c r="D53" s="55">
        <f t="shared" si="1"/>
        <v>61.188246533755574</v>
      </c>
      <c r="E53" s="56">
        <f t="shared" si="3"/>
        <v>76.18824653375557</v>
      </c>
      <c r="F53" s="211">
        <f t="shared" si="2"/>
        <v>0.009262847222222223</v>
      </c>
    </row>
    <row r="54" spans="1:6" ht="12.75">
      <c r="A54" s="40" t="s">
        <v>111</v>
      </c>
      <c r="B54" s="185" t="s">
        <v>569</v>
      </c>
      <c r="C54" s="212">
        <v>0.024148726851851852</v>
      </c>
      <c r="D54" s="55">
        <f t="shared" si="1"/>
        <v>60.47209374775336</v>
      </c>
      <c r="E54" s="56">
        <f t="shared" si="3"/>
        <v>75.47209374775336</v>
      </c>
      <c r="F54" s="211">
        <f t="shared" si="2"/>
        <v>0.00954548611111111</v>
      </c>
    </row>
    <row r="55" spans="1:6" ht="12.75">
      <c r="A55" s="40" t="s">
        <v>112</v>
      </c>
      <c r="B55" s="185" t="s">
        <v>640</v>
      </c>
      <c r="C55" s="212">
        <v>0.02417152777777778</v>
      </c>
      <c r="D55" s="55">
        <f t="shared" si="1"/>
        <v>60.41505061242469</v>
      </c>
      <c r="E55" s="56">
        <f t="shared" si="3"/>
        <v>75.4150506124247</v>
      </c>
      <c r="F55" s="211">
        <f t="shared" si="2"/>
        <v>0.00956828703703704</v>
      </c>
    </row>
    <row r="56" spans="1:6" ht="12.75">
      <c r="A56" s="40" t="s">
        <v>113</v>
      </c>
      <c r="B56" s="185" t="s">
        <v>641</v>
      </c>
      <c r="C56" s="212">
        <v>0.024277083333333335</v>
      </c>
      <c r="D56" s="55">
        <f t="shared" si="1"/>
        <v>60.15236896555012</v>
      </c>
      <c r="E56" s="56">
        <f t="shared" si="3"/>
        <v>75.15236896555012</v>
      </c>
      <c r="F56" s="211">
        <f t="shared" si="2"/>
        <v>0.009673842592592593</v>
      </c>
    </row>
    <row r="57" spans="1:6" ht="12.75">
      <c r="A57" s="40" t="s">
        <v>114</v>
      </c>
      <c r="B57" s="185" t="s">
        <v>588</v>
      </c>
      <c r="C57" s="212">
        <v>0.02444282407407407</v>
      </c>
      <c r="D57" s="55">
        <f t="shared" si="1"/>
        <v>59.744490638584004</v>
      </c>
      <c r="E57" s="56">
        <f t="shared" si="3"/>
        <v>74.74449063858401</v>
      </c>
      <c r="F57" s="211">
        <f t="shared" si="2"/>
        <v>0.00983958333333333</v>
      </c>
    </row>
    <row r="58" spans="1:6" ht="12.75">
      <c r="A58" s="40" t="s">
        <v>115</v>
      </c>
      <c r="B58" s="185" t="s">
        <v>642</v>
      </c>
      <c r="C58" s="212">
        <v>0.02499131944444444</v>
      </c>
      <c r="D58" s="55">
        <f t="shared" si="1"/>
        <v>58.43325228667362</v>
      </c>
      <c r="E58" s="56">
        <f t="shared" si="3"/>
        <v>73.43325228667362</v>
      </c>
      <c r="F58" s="211">
        <f t="shared" si="2"/>
        <v>0.0103880787037037</v>
      </c>
    </row>
    <row r="59" spans="1:6" ht="12.75">
      <c r="A59" s="40" t="s">
        <v>116</v>
      </c>
      <c r="B59" s="185" t="s">
        <v>537</v>
      </c>
      <c r="C59" s="212">
        <v>0.025138541666666667</v>
      </c>
      <c r="D59" s="55">
        <f t="shared" si="1"/>
        <v>58.09104177313683</v>
      </c>
      <c r="E59" s="56">
        <f t="shared" si="3"/>
        <v>73.09104177313682</v>
      </c>
      <c r="F59" s="211">
        <f t="shared" si="2"/>
        <v>0.010535300925925925</v>
      </c>
    </row>
    <row r="60" spans="1:6" ht="12.75">
      <c r="A60" s="40" t="s">
        <v>117</v>
      </c>
      <c r="B60" s="185" t="s">
        <v>643</v>
      </c>
      <c r="C60" s="212">
        <v>0.025182407407407407</v>
      </c>
      <c r="D60" s="55">
        <f t="shared" si="1"/>
        <v>57.989851821892124</v>
      </c>
      <c r="E60" s="56">
        <f t="shared" si="3"/>
        <v>72.98985182189213</v>
      </c>
      <c r="F60" s="211">
        <f t="shared" si="2"/>
        <v>0.010579166666666666</v>
      </c>
    </row>
    <row r="61" spans="1:6" ht="12.75">
      <c r="A61" s="40" t="s">
        <v>118</v>
      </c>
      <c r="B61" s="185" t="s">
        <v>644</v>
      </c>
      <c r="C61" s="212">
        <v>0.0254400462962963</v>
      </c>
      <c r="D61" s="55">
        <f t="shared" si="1"/>
        <v>57.40257140517374</v>
      </c>
      <c r="E61" s="56">
        <f t="shared" si="3"/>
        <v>72.40257140517375</v>
      </c>
      <c r="F61" s="211">
        <f t="shared" si="2"/>
        <v>0.01083680555555556</v>
      </c>
    </row>
    <row r="62" spans="1:6" ht="12.75">
      <c r="A62" s="40" t="s">
        <v>119</v>
      </c>
      <c r="B62" s="185" t="s">
        <v>566</v>
      </c>
      <c r="C62" s="212">
        <v>0.025522222222222224</v>
      </c>
      <c r="D62" s="55">
        <f t="shared" si="1"/>
        <v>57.21774778696851</v>
      </c>
      <c r="E62" s="56">
        <f t="shared" si="3"/>
        <v>72.21774778696852</v>
      </c>
      <c r="F62" s="211">
        <f t="shared" si="2"/>
        <v>0.010918981481481483</v>
      </c>
    </row>
    <row r="63" spans="1:6" ht="12.75">
      <c r="A63" s="40" t="s">
        <v>120</v>
      </c>
      <c r="B63" s="185" t="s">
        <v>572</v>
      </c>
      <c r="C63" s="212">
        <v>0.025575462962962963</v>
      </c>
      <c r="D63" s="55">
        <f t="shared" si="1"/>
        <v>57.09863693137592</v>
      </c>
      <c r="E63" s="56">
        <f t="shared" si="3"/>
        <v>72.09863693137592</v>
      </c>
      <c r="F63" s="211">
        <f t="shared" si="2"/>
        <v>0.010972222222222222</v>
      </c>
    </row>
    <row r="64" spans="1:6" ht="12.75">
      <c r="A64" s="40" t="s">
        <v>121</v>
      </c>
      <c r="B64" s="185" t="s">
        <v>645</v>
      </c>
      <c r="C64" s="212">
        <v>0.02609212962962963</v>
      </c>
      <c r="D64" s="55">
        <f t="shared" si="1"/>
        <v>55.96799091538175</v>
      </c>
      <c r="E64" s="56">
        <f t="shared" si="3"/>
        <v>70.96799091538175</v>
      </c>
      <c r="F64" s="211">
        <f t="shared" si="2"/>
        <v>0.011488888888888887</v>
      </c>
    </row>
    <row r="65" spans="1:6" ht="12.75">
      <c r="A65" s="40" t="s">
        <v>122</v>
      </c>
      <c r="B65" s="185" t="s">
        <v>646</v>
      </c>
      <c r="C65" s="212">
        <v>0.02619537037037037</v>
      </c>
      <c r="D65" s="55">
        <f t="shared" si="1"/>
        <v>55.74741083736878</v>
      </c>
      <c r="E65" s="56">
        <f t="shared" si="3"/>
        <v>70.74741083736879</v>
      </c>
      <c r="F65" s="211">
        <f t="shared" si="2"/>
        <v>0.011592129629629628</v>
      </c>
    </row>
    <row r="66" spans="1:6" ht="12.75">
      <c r="A66" s="40" t="s">
        <v>123</v>
      </c>
      <c r="B66" s="185" t="s">
        <v>593</v>
      </c>
      <c r="C66" s="212">
        <v>0.026655671296296295</v>
      </c>
      <c r="D66" s="55">
        <f t="shared" si="1"/>
        <v>54.78474197260156</v>
      </c>
      <c r="E66" s="56">
        <f t="shared" si="3"/>
        <v>69.78474197260155</v>
      </c>
      <c r="F66" s="211">
        <f t="shared" si="2"/>
        <v>0.012052430555555554</v>
      </c>
    </row>
    <row r="67" spans="1:6" ht="12.75">
      <c r="A67" s="40" t="s">
        <v>124</v>
      </c>
      <c r="B67" s="185" t="s">
        <v>647</v>
      </c>
      <c r="C67" s="212">
        <v>0.027030439814814816</v>
      </c>
      <c r="D67" s="55">
        <f t="shared" si="1"/>
        <v>54.02516881259554</v>
      </c>
      <c r="E67" s="56">
        <f t="shared" si="3"/>
        <v>69.02516881259554</v>
      </c>
      <c r="F67" s="211">
        <f t="shared" si="2"/>
        <v>0.012427199074074075</v>
      </c>
    </row>
    <row r="68" spans="1:6" ht="12.75">
      <c r="A68" s="40" t="s">
        <v>125</v>
      </c>
      <c r="B68" s="185" t="s">
        <v>648</v>
      </c>
      <c r="C68" s="212">
        <v>0.027043055555555556</v>
      </c>
      <c r="D68" s="55">
        <f t="shared" si="1"/>
        <v>53.99996576104634</v>
      </c>
      <c r="E68" s="56">
        <f t="shared" si="3"/>
        <v>68.99996576104634</v>
      </c>
      <c r="F68" s="211">
        <f t="shared" si="2"/>
        <v>0.012439814814814815</v>
      </c>
    </row>
    <row r="69" spans="1:6" ht="12.75">
      <c r="A69" s="40" t="s">
        <v>126</v>
      </c>
      <c r="B69" s="185" t="s">
        <v>573</v>
      </c>
      <c r="C69" s="212">
        <v>0.02718090277777778</v>
      </c>
      <c r="D69" s="55">
        <f t="shared" si="1"/>
        <v>53.72610637745217</v>
      </c>
      <c r="E69" s="56">
        <f t="shared" si="3"/>
        <v>68.72610637745217</v>
      </c>
      <c r="F69" s="211">
        <f t="shared" si="2"/>
        <v>0.012577662037037038</v>
      </c>
    </row>
    <row r="70" spans="1:6" ht="12.75">
      <c r="A70" s="40" t="s">
        <v>127</v>
      </c>
      <c r="B70" s="185" t="s">
        <v>585</v>
      </c>
      <c r="C70" s="212">
        <v>0.027202893518518522</v>
      </c>
      <c r="D70" s="55">
        <f t="shared" si="1"/>
        <v>53.68267434785753</v>
      </c>
      <c r="E70" s="56">
        <f t="shared" si="3"/>
        <v>68.68267434785753</v>
      </c>
      <c r="F70" s="211">
        <f t="shared" si="2"/>
        <v>0.01259965277777778</v>
      </c>
    </row>
    <row r="71" spans="1:6" ht="12.75">
      <c r="A71" s="40" t="s">
        <v>128</v>
      </c>
      <c r="B71" s="185" t="s">
        <v>602</v>
      </c>
      <c r="C71" s="212">
        <v>0.02729861111111111</v>
      </c>
      <c r="D71" s="55">
        <f t="shared" si="1"/>
        <v>53.4944458577122</v>
      </c>
      <c r="E71" s="56">
        <f t="shared" si="3"/>
        <v>68.49444585771221</v>
      </c>
      <c r="F71" s="211">
        <f t="shared" si="2"/>
        <v>0.012695370370370369</v>
      </c>
    </row>
    <row r="72" spans="1:6" ht="12.75">
      <c r="A72" s="40" t="s">
        <v>129</v>
      </c>
      <c r="B72" s="185" t="s">
        <v>580</v>
      </c>
      <c r="C72" s="212">
        <v>0.027344328703703704</v>
      </c>
      <c r="D72" s="55">
        <f t="shared" si="1"/>
        <v>53.405007301432775</v>
      </c>
      <c r="E72" s="56">
        <f t="shared" si="3"/>
        <v>68.40500730143278</v>
      </c>
      <c r="F72" s="211">
        <f t="shared" si="2"/>
        <v>0.012741087962962963</v>
      </c>
    </row>
    <row r="73" spans="1:6" ht="12.75">
      <c r="A73" s="40" t="s">
        <v>130</v>
      </c>
      <c r="B73" s="185" t="s">
        <v>591</v>
      </c>
      <c r="C73" s="212">
        <v>0.027541319444444445</v>
      </c>
      <c r="D73" s="55">
        <f t="shared" si="1"/>
        <v>53.02302516841279</v>
      </c>
      <c r="E73" s="56">
        <f aca="true" t="shared" si="4" ref="E73:E99">D73+$E$4</f>
        <v>68.02302516841279</v>
      </c>
      <c r="F73" s="211">
        <f t="shared" si="2"/>
        <v>0.012938078703703703</v>
      </c>
    </row>
    <row r="74" spans="1:6" ht="12.75">
      <c r="A74" s="40" t="s">
        <v>131</v>
      </c>
      <c r="B74" s="185" t="s">
        <v>649</v>
      </c>
      <c r="C74" s="212">
        <v>0.027752314814814813</v>
      </c>
      <c r="D74" s="55">
        <f t="shared" si="1"/>
        <v>52.61990157644508</v>
      </c>
      <c r="E74" s="56">
        <f t="shared" si="4"/>
        <v>67.61990157644507</v>
      </c>
      <c r="F74" s="211">
        <f t="shared" si="2"/>
        <v>0.013149074074074072</v>
      </c>
    </row>
    <row r="75" spans="1:6" ht="12.75">
      <c r="A75" s="40" t="s">
        <v>132</v>
      </c>
      <c r="B75" s="185" t="s">
        <v>582</v>
      </c>
      <c r="C75" s="212">
        <v>0.027901851851851848</v>
      </c>
      <c r="D75" s="55">
        <f aca="true" t="shared" si="5" ref="D75:D99">(C$9/C75)*100</f>
        <v>52.337890754629335</v>
      </c>
      <c r="E75" s="56">
        <f t="shared" si="4"/>
        <v>67.33789075462934</v>
      </c>
      <c r="F75" s="211">
        <f aca="true" t="shared" si="6" ref="F75:F99">C75-C$9</f>
        <v>0.013298611111111107</v>
      </c>
    </row>
    <row r="76" spans="1:6" ht="12.75">
      <c r="A76" s="40" t="s">
        <v>133</v>
      </c>
      <c r="B76" s="185" t="s">
        <v>539</v>
      </c>
      <c r="C76" s="212">
        <v>0.027909143518518517</v>
      </c>
      <c r="D76" s="55">
        <f t="shared" si="5"/>
        <v>52.324216725071025</v>
      </c>
      <c r="E76" s="56">
        <f t="shared" si="4"/>
        <v>67.32421672507103</v>
      </c>
      <c r="F76" s="211">
        <f t="shared" si="6"/>
        <v>0.013305902777777776</v>
      </c>
    </row>
    <row r="77" spans="1:6" ht="12.75">
      <c r="A77" s="40" t="s">
        <v>134</v>
      </c>
      <c r="B77" s="185" t="s">
        <v>651</v>
      </c>
      <c r="C77" s="212">
        <v>0.027919328703703703</v>
      </c>
      <c r="D77" s="55">
        <f t="shared" si="5"/>
        <v>52.30512844960887</v>
      </c>
      <c r="E77" s="56">
        <f t="shared" si="4"/>
        <v>67.30512844960887</v>
      </c>
      <c r="F77" s="211">
        <f t="shared" si="6"/>
        <v>0.013316087962962962</v>
      </c>
    </row>
    <row r="78" spans="1:6" ht="12.75">
      <c r="A78" s="40" t="s">
        <v>135</v>
      </c>
      <c r="B78" s="185" t="s">
        <v>568</v>
      </c>
      <c r="C78" s="212">
        <v>0.02793113425925926</v>
      </c>
      <c r="D78" s="55">
        <f t="shared" si="5"/>
        <v>52.28302082254221</v>
      </c>
      <c r="E78" s="56">
        <f t="shared" si="4"/>
        <v>67.28302082254221</v>
      </c>
      <c r="F78" s="211">
        <f t="shared" si="6"/>
        <v>0.013327893518518518</v>
      </c>
    </row>
    <row r="79" spans="1:6" ht="12.75">
      <c r="A79" s="40" t="s">
        <v>136</v>
      </c>
      <c r="B79" s="185" t="s">
        <v>650</v>
      </c>
      <c r="C79" s="212">
        <v>0.02797164351851852</v>
      </c>
      <c r="D79" s="55">
        <f t="shared" si="5"/>
        <v>52.2073031964415</v>
      </c>
      <c r="E79" s="56">
        <f t="shared" si="4"/>
        <v>67.2073031964415</v>
      </c>
      <c r="F79" s="211">
        <f t="shared" si="6"/>
        <v>0.01336840277777778</v>
      </c>
    </row>
    <row r="80" spans="1:6" ht="12.75">
      <c r="A80" s="40" t="s">
        <v>137</v>
      </c>
      <c r="B80" s="185" t="s">
        <v>598</v>
      </c>
      <c r="C80" s="212">
        <v>0.02812337962962963</v>
      </c>
      <c r="D80" s="55">
        <f t="shared" si="5"/>
        <v>51.92562534467007</v>
      </c>
      <c r="E80" s="56">
        <f t="shared" si="4"/>
        <v>66.92562534467007</v>
      </c>
      <c r="F80" s="211">
        <f t="shared" si="6"/>
        <v>0.013520138888888889</v>
      </c>
    </row>
    <row r="81" spans="1:6" ht="12.75">
      <c r="A81" s="40" t="s">
        <v>138</v>
      </c>
      <c r="B81" s="185" t="s">
        <v>589</v>
      </c>
      <c r="C81" s="212">
        <v>0.029562037037037036</v>
      </c>
      <c r="D81" s="55">
        <f t="shared" si="5"/>
        <v>49.39862812039967</v>
      </c>
      <c r="E81" s="56">
        <f t="shared" si="4"/>
        <v>64.39862812039968</v>
      </c>
      <c r="F81" s="211">
        <f t="shared" si="6"/>
        <v>0.014958796296296295</v>
      </c>
    </row>
    <row r="82" spans="1:6" ht="12.75">
      <c r="A82" s="40" t="s">
        <v>139</v>
      </c>
      <c r="B82" s="185" t="s">
        <v>550</v>
      </c>
      <c r="C82" s="212">
        <v>0.029773958333333333</v>
      </c>
      <c r="D82" s="55">
        <f t="shared" si="5"/>
        <v>49.04702484382714</v>
      </c>
      <c r="E82" s="56">
        <f t="shared" si="4"/>
        <v>64.04702484382713</v>
      </c>
      <c r="F82" s="211">
        <f t="shared" si="6"/>
        <v>0.015170717592592592</v>
      </c>
    </row>
    <row r="83" spans="1:6" ht="12.75">
      <c r="A83" s="40" t="s">
        <v>140</v>
      </c>
      <c r="B83" s="185" t="s">
        <v>652</v>
      </c>
      <c r="C83" s="212">
        <v>0.030174305555555555</v>
      </c>
      <c r="D83" s="55">
        <f t="shared" si="5"/>
        <v>48.39627779951363</v>
      </c>
      <c r="E83" s="56">
        <f t="shared" si="4"/>
        <v>63.39627779951363</v>
      </c>
      <c r="F83" s="211">
        <f t="shared" si="6"/>
        <v>0.015571064814814814</v>
      </c>
    </row>
    <row r="84" spans="1:6" ht="12.75">
      <c r="A84" s="40" t="s">
        <v>141</v>
      </c>
      <c r="B84" s="185" t="s">
        <v>606</v>
      </c>
      <c r="C84" s="212">
        <v>0.030242708333333337</v>
      </c>
      <c r="D84" s="55">
        <f t="shared" si="5"/>
        <v>48.28681538632284</v>
      </c>
      <c r="E84" s="56">
        <f t="shared" si="4"/>
        <v>63.28681538632284</v>
      </c>
      <c r="F84" s="211">
        <f t="shared" si="6"/>
        <v>0.015639467592592597</v>
      </c>
    </row>
    <row r="85" spans="1:6" ht="12.75">
      <c r="A85" s="40" t="s">
        <v>142</v>
      </c>
      <c r="B85" s="185" t="s">
        <v>546</v>
      </c>
      <c r="C85" s="212">
        <v>0.031166203703703706</v>
      </c>
      <c r="D85" s="55">
        <f t="shared" si="5"/>
        <v>46.85601390394985</v>
      </c>
      <c r="E85" s="56">
        <f t="shared" si="4"/>
        <v>61.85601390394985</v>
      </c>
      <c r="F85" s="211">
        <f t="shared" si="6"/>
        <v>0.016562962962962967</v>
      </c>
    </row>
    <row r="86" spans="1:6" ht="12.75">
      <c r="A86" s="40" t="s">
        <v>143</v>
      </c>
      <c r="B86" s="185" t="s">
        <v>599</v>
      </c>
      <c r="C86" s="212">
        <v>0.03145127314814815</v>
      </c>
      <c r="D86" s="55">
        <f t="shared" si="5"/>
        <v>46.43131828703278</v>
      </c>
      <c r="E86" s="56">
        <f t="shared" si="4"/>
        <v>61.43131828703278</v>
      </c>
      <c r="F86" s="211">
        <f t="shared" si="6"/>
        <v>0.016848032407407405</v>
      </c>
    </row>
    <row r="87" spans="1:6" ht="12.75">
      <c r="A87" s="40" t="s">
        <v>144</v>
      </c>
      <c r="B87" s="185" t="s">
        <v>653</v>
      </c>
      <c r="C87" s="212">
        <v>0.03186215277777778</v>
      </c>
      <c r="D87" s="55">
        <f t="shared" si="5"/>
        <v>45.83256141727421</v>
      </c>
      <c r="E87" s="56">
        <f t="shared" si="4"/>
        <v>60.83256141727421</v>
      </c>
      <c r="F87" s="211">
        <f t="shared" si="6"/>
        <v>0.017258912037037034</v>
      </c>
    </row>
    <row r="88" spans="1:6" ht="12.75">
      <c r="A88" s="40" t="s">
        <v>145</v>
      </c>
      <c r="B88" s="185" t="s">
        <v>542</v>
      </c>
      <c r="C88" s="212">
        <v>0.032478125000000004</v>
      </c>
      <c r="D88" s="55">
        <f t="shared" si="5"/>
        <v>44.96331220087594</v>
      </c>
      <c r="E88" s="56">
        <f t="shared" si="4"/>
        <v>59.96331220087594</v>
      </c>
      <c r="F88" s="211">
        <f t="shared" si="6"/>
        <v>0.01787488425925926</v>
      </c>
    </row>
    <row r="89" spans="1:6" ht="12.75">
      <c r="A89" s="40" t="s">
        <v>146</v>
      </c>
      <c r="B89" s="185" t="s">
        <v>596</v>
      </c>
      <c r="C89" s="212">
        <v>0.0333136574074074</v>
      </c>
      <c r="D89" s="55">
        <f t="shared" si="5"/>
        <v>43.835597401243795</v>
      </c>
      <c r="E89" s="56">
        <f t="shared" si="4"/>
        <v>58.835597401243795</v>
      </c>
      <c r="F89" s="211">
        <f t="shared" si="6"/>
        <v>0.01871041666666666</v>
      </c>
    </row>
    <row r="90" spans="1:6" ht="12.75">
      <c r="A90" s="40" t="s">
        <v>147</v>
      </c>
      <c r="B90" s="185" t="s">
        <v>609</v>
      </c>
      <c r="C90" s="212">
        <v>0.03339340277777778</v>
      </c>
      <c r="D90" s="55">
        <f t="shared" si="5"/>
        <v>43.730915468305376</v>
      </c>
      <c r="E90" s="56">
        <f t="shared" si="4"/>
        <v>58.730915468305376</v>
      </c>
      <c r="F90" s="211">
        <f t="shared" si="6"/>
        <v>0.01879016203703704</v>
      </c>
    </row>
    <row r="91" spans="1:6" ht="12.75">
      <c r="A91" s="40" t="s">
        <v>148</v>
      </c>
      <c r="B91" s="185" t="s">
        <v>654</v>
      </c>
      <c r="C91" s="212">
        <v>0.0336949074074074</v>
      </c>
      <c r="D91" s="55">
        <f t="shared" si="5"/>
        <v>43.33960786468997</v>
      </c>
      <c r="E91" s="56">
        <f t="shared" si="4"/>
        <v>58.33960786468997</v>
      </c>
      <c r="F91" s="211">
        <f t="shared" si="6"/>
        <v>0.01909166666666666</v>
      </c>
    </row>
    <row r="92" spans="1:6" ht="12.75">
      <c r="A92" s="40" t="s">
        <v>149</v>
      </c>
      <c r="B92" s="185" t="s">
        <v>590</v>
      </c>
      <c r="C92" s="212">
        <v>0.034241203703703704</v>
      </c>
      <c r="D92" s="55">
        <f t="shared" si="5"/>
        <v>42.64815240464569</v>
      </c>
      <c r="E92" s="56">
        <f t="shared" si="4"/>
        <v>57.64815240464569</v>
      </c>
      <c r="F92" s="211">
        <f t="shared" si="6"/>
        <v>0.01963796296296296</v>
      </c>
    </row>
    <row r="93" spans="1:6" ht="12.75">
      <c r="A93" s="40" t="s">
        <v>150</v>
      </c>
      <c r="B93" s="185" t="s">
        <v>655</v>
      </c>
      <c r="C93" s="212">
        <v>0.036135069444444445</v>
      </c>
      <c r="D93" s="55">
        <f t="shared" si="5"/>
        <v>40.41293116425961</v>
      </c>
      <c r="E93" s="56">
        <f t="shared" si="4"/>
        <v>55.41293116425961</v>
      </c>
      <c r="F93" s="211">
        <f t="shared" si="6"/>
        <v>0.021531828703703702</v>
      </c>
    </row>
    <row r="94" spans="1:6" ht="12.75">
      <c r="A94" s="40" t="s">
        <v>151</v>
      </c>
      <c r="B94" s="185" t="s">
        <v>601</v>
      </c>
      <c r="C94" s="212">
        <v>0.03768877314814815</v>
      </c>
      <c r="D94" s="55">
        <f t="shared" si="5"/>
        <v>38.74692520061051</v>
      </c>
      <c r="E94" s="56">
        <f t="shared" si="4"/>
        <v>53.74692520061051</v>
      </c>
      <c r="F94" s="211">
        <f t="shared" si="6"/>
        <v>0.023085532407407405</v>
      </c>
    </row>
    <row r="95" spans="1:6" ht="12.75">
      <c r="A95" s="40" t="s">
        <v>152</v>
      </c>
      <c r="B95" s="185" t="s">
        <v>556</v>
      </c>
      <c r="C95" s="212">
        <v>0.03883645833333333</v>
      </c>
      <c r="D95" s="55">
        <f t="shared" si="5"/>
        <v>37.60188587589817</v>
      </c>
      <c r="E95" s="56">
        <f t="shared" si="4"/>
        <v>52.60188587589817</v>
      </c>
      <c r="F95" s="211">
        <f t="shared" si="6"/>
        <v>0.024233217592592587</v>
      </c>
    </row>
    <row r="96" spans="1:6" ht="12.75">
      <c r="A96" s="40" t="s">
        <v>153</v>
      </c>
      <c r="B96" s="185" t="s">
        <v>656</v>
      </c>
      <c r="C96" s="212">
        <v>0.03883645833333333</v>
      </c>
      <c r="D96" s="55">
        <f t="shared" si="5"/>
        <v>37.60188587589817</v>
      </c>
      <c r="E96" s="56">
        <f t="shared" si="4"/>
        <v>52.60188587589817</v>
      </c>
      <c r="F96" s="211">
        <f t="shared" si="6"/>
        <v>0.024233217592592587</v>
      </c>
    </row>
    <row r="97" spans="1:6" ht="12.75">
      <c r="A97" s="40" t="s">
        <v>154</v>
      </c>
      <c r="B97" s="185" t="s">
        <v>657</v>
      </c>
      <c r="C97" s="212">
        <v>0.039520254629629624</v>
      </c>
      <c r="D97" s="55">
        <f t="shared" si="5"/>
        <v>36.951282013735344</v>
      </c>
      <c r="E97" s="56">
        <f t="shared" si="4"/>
        <v>51.951282013735344</v>
      </c>
      <c r="F97" s="211">
        <f t="shared" si="6"/>
        <v>0.02491701388888888</v>
      </c>
    </row>
    <row r="98" spans="1:6" ht="12.75">
      <c r="A98" s="40" t="s">
        <v>155</v>
      </c>
      <c r="B98" s="185" t="s">
        <v>658</v>
      </c>
      <c r="C98" s="213">
        <v>0.04485462962962963</v>
      </c>
      <c r="D98" s="55">
        <f t="shared" si="5"/>
        <v>32.55681935470553</v>
      </c>
      <c r="E98" s="56">
        <f t="shared" si="4"/>
        <v>47.55681935470553</v>
      </c>
      <c r="F98" s="211">
        <f t="shared" si="6"/>
        <v>0.03025138888888889</v>
      </c>
    </row>
    <row r="99" spans="1:6" ht="12.75">
      <c r="A99" s="40" t="s">
        <v>156</v>
      </c>
      <c r="B99" s="185" t="s">
        <v>659</v>
      </c>
      <c r="C99" s="213">
        <v>0.04488969907407408</v>
      </c>
      <c r="D99" s="55">
        <f t="shared" si="5"/>
        <v>32.53138479864482</v>
      </c>
      <c r="E99" s="56">
        <f t="shared" si="4"/>
        <v>47.53138479864482</v>
      </c>
      <c r="F99" s="211">
        <f t="shared" si="6"/>
        <v>0.030286458333333335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81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66" t="s">
        <v>525</v>
      </c>
      <c r="B1" s="266"/>
      <c r="C1" s="266"/>
      <c r="D1" s="266"/>
      <c r="E1" s="266"/>
    </row>
    <row r="2" spans="1:5" s="1" customFormat="1" ht="12.75" customHeight="1">
      <c r="A2" s="74"/>
      <c r="B2" s="74"/>
      <c r="C2" s="74"/>
      <c r="D2" s="74"/>
      <c r="E2" s="74"/>
    </row>
    <row r="3" spans="1:5" ht="12.75" customHeight="1">
      <c r="A3" s="127"/>
      <c r="B3" s="127"/>
      <c r="C3" s="132"/>
      <c r="E3" s="128" t="s">
        <v>15</v>
      </c>
    </row>
    <row r="4" spans="1:5" ht="12.75" customHeight="1">
      <c r="A4" s="268" t="s">
        <v>16</v>
      </c>
      <c r="B4" s="268"/>
      <c r="C4" s="218" t="s">
        <v>17</v>
      </c>
      <c r="D4" s="241"/>
      <c r="E4" s="128">
        <v>1</v>
      </c>
    </row>
    <row r="5" spans="1:5" ht="12.75" customHeight="1">
      <c r="A5" s="268" t="s">
        <v>18</v>
      </c>
      <c r="B5" s="268"/>
      <c r="C5" s="270" t="s">
        <v>754</v>
      </c>
      <c r="D5" s="270"/>
      <c r="E5" s="130"/>
    </row>
    <row r="6" spans="1:5" ht="12.75" customHeight="1">
      <c r="A6" s="268" t="s">
        <v>19</v>
      </c>
      <c r="B6" s="268"/>
      <c r="C6" s="269" t="s">
        <v>28</v>
      </c>
      <c r="D6" s="269"/>
      <c r="E6" s="269"/>
    </row>
    <row r="7" spans="1:5" ht="12.75" customHeight="1" thickBot="1">
      <c r="A7" s="268" t="s">
        <v>21</v>
      </c>
      <c r="B7" s="268"/>
      <c r="C7" s="131">
        <f>COUNTA(B9:B201)</f>
        <v>173</v>
      </c>
      <c r="D7" s="133"/>
      <c r="E7" s="133"/>
    </row>
    <row r="8" spans="1:5" ht="15" customHeight="1" thickBot="1">
      <c r="A8" s="70" t="s">
        <v>22</v>
      </c>
      <c r="B8" s="71"/>
      <c r="C8" s="72" t="s">
        <v>2</v>
      </c>
      <c r="D8" s="73" t="s">
        <v>25</v>
      </c>
      <c r="E8" s="82" t="s">
        <v>26</v>
      </c>
    </row>
    <row r="9" spans="1:5" ht="12.75">
      <c r="A9" s="62" t="s">
        <v>66</v>
      </c>
      <c r="B9" s="162" t="s">
        <v>645</v>
      </c>
      <c r="C9" s="163">
        <v>391</v>
      </c>
      <c r="D9" s="63">
        <f aca="true" t="shared" si="0" ref="D9:D40">(C9/C$9)*100</f>
        <v>100</v>
      </c>
      <c r="E9" s="64">
        <f aca="true" t="shared" si="1" ref="E9:E40">D9+E$4</f>
        <v>101</v>
      </c>
    </row>
    <row r="10" spans="1:5" ht="12.75">
      <c r="A10" s="62" t="s">
        <v>67</v>
      </c>
      <c r="B10" s="164" t="s">
        <v>661</v>
      </c>
      <c r="C10" s="165">
        <v>337</v>
      </c>
      <c r="D10" s="60">
        <f t="shared" si="0"/>
        <v>86.18925831202046</v>
      </c>
      <c r="E10" s="61">
        <f t="shared" si="1"/>
        <v>87.18925831202046</v>
      </c>
    </row>
    <row r="11" spans="1:5" ht="12.75">
      <c r="A11" s="62" t="s">
        <v>68</v>
      </c>
      <c r="B11" s="160" t="s">
        <v>579</v>
      </c>
      <c r="C11" s="165">
        <v>335</v>
      </c>
      <c r="D11" s="60">
        <f t="shared" si="0"/>
        <v>85.6777493606138</v>
      </c>
      <c r="E11" s="61">
        <f t="shared" si="1"/>
        <v>86.6777493606138</v>
      </c>
    </row>
    <row r="12" spans="1:5" ht="12.75">
      <c r="A12" s="62" t="s">
        <v>69</v>
      </c>
      <c r="B12" s="160" t="s">
        <v>609</v>
      </c>
      <c r="C12" s="165">
        <v>315</v>
      </c>
      <c r="D12" s="60">
        <f t="shared" si="0"/>
        <v>80.56265984654732</v>
      </c>
      <c r="E12" s="61">
        <f t="shared" si="1"/>
        <v>81.56265984654732</v>
      </c>
    </row>
    <row r="13" spans="1:5" ht="12.75">
      <c r="A13" s="62" t="s">
        <v>70</v>
      </c>
      <c r="B13" s="164" t="s">
        <v>617</v>
      </c>
      <c r="C13" s="165">
        <v>312</v>
      </c>
      <c r="D13" s="60">
        <f t="shared" si="0"/>
        <v>79.79539641943734</v>
      </c>
      <c r="E13" s="61">
        <f t="shared" si="1"/>
        <v>80.79539641943734</v>
      </c>
    </row>
    <row r="14" spans="1:5" ht="12.75">
      <c r="A14" s="62" t="s">
        <v>71</v>
      </c>
      <c r="B14" s="164" t="s">
        <v>558</v>
      </c>
      <c r="C14" s="165">
        <v>309</v>
      </c>
      <c r="D14" s="60">
        <f t="shared" si="0"/>
        <v>79.02813299232737</v>
      </c>
      <c r="E14" s="61">
        <f t="shared" si="1"/>
        <v>80.02813299232737</v>
      </c>
    </row>
    <row r="15" spans="1:5" ht="12.75">
      <c r="A15" s="62" t="s">
        <v>72</v>
      </c>
      <c r="B15" s="164" t="s">
        <v>539</v>
      </c>
      <c r="C15" s="165">
        <v>309</v>
      </c>
      <c r="D15" s="60">
        <f t="shared" si="0"/>
        <v>79.02813299232737</v>
      </c>
      <c r="E15" s="61">
        <f t="shared" si="1"/>
        <v>80.02813299232737</v>
      </c>
    </row>
    <row r="16" spans="1:5" ht="12.75">
      <c r="A16" s="62" t="s">
        <v>73</v>
      </c>
      <c r="B16" s="160" t="s">
        <v>662</v>
      </c>
      <c r="C16" s="165">
        <v>302</v>
      </c>
      <c r="D16" s="60">
        <f t="shared" si="0"/>
        <v>77.23785166240408</v>
      </c>
      <c r="E16" s="61">
        <f t="shared" si="1"/>
        <v>78.23785166240408</v>
      </c>
    </row>
    <row r="17" spans="1:5" ht="12.75">
      <c r="A17" s="62" t="s">
        <v>74</v>
      </c>
      <c r="B17" s="164" t="s">
        <v>663</v>
      </c>
      <c r="C17" s="165">
        <v>301</v>
      </c>
      <c r="D17" s="60">
        <f t="shared" si="0"/>
        <v>76.98209718670077</v>
      </c>
      <c r="E17" s="61">
        <f t="shared" si="1"/>
        <v>77.98209718670077</v>
      </c>
    </row>
    <row r="18" spans="1:5" ht="12.75">
      <c r="A18" s="62" t="s">
        <v>75</v>
      </c>
      <c r="B18" s="164" t="s">
        <v>664</v>
      </c>
      <c r="C18" s="165">
        <v>297</v>
      </c>
      <c r="D18" s="60">
        <f t="shared" si="0"/>
        <v>75.95907928388746</v>
      </c>
      <c r="E18" s="61">
        <f t="shared" si="1"/>
        <v>76.95907928388746</v>
      </c>
    </row>
    <row r="19" spans="1:5" ht="12.75">
      <c r="A19" s="62" t="s">
        <v>76</v>
      </c>
      <c r="B19" s="164" t="s">
        <v>613</v>
      </c>
      <c r="C19" s="165">
        <v>295</v>
      </c>
      <c r="D19" s="60">
        <f t="shared" si="0"/>
        <v>75.44757033248082</v>
      </c>
      <c r="E19" s="61">
        <f t="shared" si="1"/>
        <v>76.44757033248082</v>
      </c>
    </row>
    <row r="20" spans="1:5" ht="12.75">
      <c r="A20" s="59" t="s">
        <v>77</v>
      </c>
      <c r="B20" s="164" t="s">
        <v>665</v>
      </c>
      <c r="C20" s="165">
        <v>288</v>
      </c>
      <c r="D20" s="60">
        <f t="shared" si="0"/>
        <v>73.65728900255755</v>
      </c>
      <c r="E20" s="61">
        <f t="shared" si="1"/>
        <v>74.65728900255755</v>
      </c>
    </row>
    <row r="21" spans="1:5" ht="12.75">
      <c r="A21" s="62" t="s">
        <v>78</v>
      </c>
      <c r="B21" s="159" t="s">
        <v>592</v>
      </c>
      <c r="C21" s="163">
        <v>287</v>
      </c>
      <c r="D21" s="63">
        <f t="shared" si="0"/>
        <v>73.40153452685422</v>
      </c>
      <c r="E21" s="64">
        <f t="shared" si="1"/>
        <v>74.40153452685422</v>
      </c>
    </row>
    <row r="22" spans="1:5" ht="12.75">
      <c r="A22" s="62" t="s">
        <v>79</v>
      </c>
      <c r="B22" s="160" t="s">
        <v>666</v>
      </c>
      <c r="C22" s="165">
        <v>287</v>
      </c>
      <c r="D22" s="60">
        <f t="shared" si="0"/>
        <v>73.40153452685422</v>
      </c>
      <c r="E22" s="61">
        <f t="shared" si="1"/>
        <v>74.40153452685422</v>
      </c>
    </row>
    <row r="23" spans="1:5" ht="12.75">
      <c r="A23" s="62" t="s">
        <v>80</v>
      </c>
      <c r="B23" s="164" t="s">
        <v>667</v>
      </c>
      <c r="C23" s="165">
        <v>280</v>
      </c>
      <c r="D23" s="60">
        <f t="shared" si="0"/>
        <v>71.61125319693095</v>
      </c>
      <c r="E23" s="61">
        <f t="shared" si="1"/>
        <v>72.61125319693095</v>
      </c>
    </row>
    <row r="24" spans="1:5" ht="12.75">
      <c r="A24" s="62" t="s">
        <v>81</v>
      </c>
      <c r="B24" s="164" t="s">
        <v>644</v>
      </c>
      <c r="C24" s="165">
        <v>280</v>
      </c>
      <c r="D24" s="60">
        <f t="shared" si="0"/>
        <v>71.61125319693095</v>
      </c>
      <c r="E24" s="61">
        <f t="shared" si="1"/>
        <v>72.61125319693095</v>
      </c>
    </row>
    <row r="25" spans="1:5" ht="12.75">
      <c r="A25" s="62" t="s">
        <v>82</v>
      </c>
      <c r="B25" s="164" t="s">
        <v>537</v>
      </c>
      <c r="C25" s="165">
        <v>276</v>
      </c>
      <c r="D25" s="60">
        <f t="shared" si="0"/>
        <v>70.58823529411765</v>
      </c>
      <c r="E25" s="61">
        <f t="shared" si="1"/>
        <v>71.58823529411765</v>
      </c>
    </row>
    <row r="26" spans="1:5" ht="12.75">
      <c r="A26" s="62" t="s">
        <v>83</v>
      </c>
      <c r="B26" s="160" t="s">
        <v>611</v>
      </c>
      <c r="C26" s="165">
        <v>276</v>
      </c>
      <c r="D26" s="60">
        <f t="shared" si="0"/>
        <v>70.58823529411765</v>
      </c>
      <c r="E26" s="61">
        <f t="shared" si="1"/>
        <v>71.58823529411765</v>
      </c>
    </row>
    <row r="27" spans="1:5" ht="12.75">
      <c r="A27" s="62" t="s">
        <v>84</v>
      </c>
      <c r="B27" s="164" t="s">
        <v>668</v>
      </c>
      <c r="C27" s="165">
        <v>273</v>
      </c>
      <c r="D27" s="60">
        <f t="shared" si="0"/>
        <v>69.82097186700767</v>
      </c>
      <c r="E27" s="61">
        <f t="shared" si="1"/>
        <v>70.82097186700767</v>
      </c>
    </row>
    <row r="28" spans="1:5" ht="12.75">
      <c r="A28" s="62" t="s">
        <v>85</v>
      </c>
      <c r="B28" s="160" t="s">
        <v>631</v>
      </c>
      <c r="C28" s="165">
        <v>272</v>
      </c>
      <c r="D28" s="60">
        <f t="shared" si="0"/>
        <v>69.56521739130434</v>
      </c>
      <c r="E28" s="61">
        <f t="shared" si="1"/>
        <v>70.56521739130434</v>
      </c>
    </row>
    <row r="29" spans="1:5" ht="12.75">
      <c r="A29" s="62" t="s">
        <v>86</v>
      </c>
      <c r="B29" s="164" t="s">
        <v>572</v>
      </c>
      <c r="C29" s="165">
        <v>271</v>
      </c>
      <c r="D29" s="60">
        <f t="shared" si="0"/>
        <v>69.30946291560103</v>
      </c>
      <c r="E29" s="61">
        <f t="shared" si="1"/>
        <v>70.30946291560103</v>
      </c>
    </row>
    <row r="30" spans="1:5" ht="12.75">
      <c r="A30" s="62" t="s">
        <v>87</v>
      </c>
      <c r="B30" s="164" t="s">
        <v>669</v>
      </c>
      <c r="C30" s="165">
        <v>269</v>
      </c>
      <c r="D30" s="60">
        <f t="shared" si="0"/>
        <v>68.79795396419436</v>
      </c>
      <c r="E30" s="61">
        <f t="shared" si="1"/>
        <v>69.79795396419436</v>
      </c>
    </row>
    <row r="31" spans="1:5" ht="12.75">
      <c r="A31" s="62" t="s">
        <v>88</v>
      </c>
      <c r="B31" s="160" t="s">
        <v>670</v>
      </c>
      <c r="C31" s="165">
        <v>266</v>
      </c>
      <c r="D31" s="60">
        <f t="shared" si="0"/>
        <v>68.03069053708441</v>
      </c>
      <c r="E31" s="61">
        <f t="shared" si="1"/>
        <v>69.03069053708441</v>
      </c>
    </row>
    <row r="32" spans="1:5" ht="12.75">
      <c r="A32" s="62" t="s">
        <v>89</v>
      </c>
      <c r="B32" s="160" t="s">
        <v>647</v>
      </c>
      <c r="C32" s="165">
        <v>264</v>
      </c>
      <c r="D32" s="60">
        <f t="shared" si="0"/>
        <v>67.51918158567774</v>
      </c>
      <c r="E32" s="61">
        <f t="shared" si="1"/>
        <v>68.51918158567774</v>
      </c>
    </row>
    <row r="33" spans="1:5" ht="12.75">
      <c r="A33" s="62" t="s">
        <v>90</v>
      </c>
      <c r="B33" s="164" t="s">
        <v>671</v>
      </c>
      <c r="C33" s="165">
        <v>263</v>
      </c>
      <c r="D33" s="60">
        <f t="shared" si="0"/>
        <v>67.26342710997443</v>
      </c>
      <c r="E33" s="61">
        <f t="shared" si="1"/>
        <v>68.26342710997443</v>
      </c>
    </row>
    <row r="34" spans="1:5" ht="12.75">
      <c r="A34" s="62" t="s">
        <v>91</v>
      </c>
      <c r="B34" s="164" t="s">
        <v>540</v>
      </c>
      <c r="C34" s="165">
        <v>262</v>
      </c>
      <c r="D34" s="60">
        <f t="shared" si="0"/>
        <v>67.0076726342711</v>
      </c>
      <c r="E34" s="61">
        <f t="shared" si="1"/>
        <v>68.0076726342711</v>
      </c>
    </row>
    <row r="35" spans="1:5" ht="12.75">
      <c r="A35" s="62" t="s">
        <v>92</v>
      </c>
      <c r="B35" s="164" t="s">
        <v>593</v>
      </c>
      <c r="C35" s="165">
        <v>262</v>
      </c>
      <c r="D35" s="60">
        <f t="shared" si="0"/>
        <v>67.0076726342711</v>
      </c>
      <c r="E35" s="61">
        <f t="shared" si="1"/>
        <v>68.0076726342711</v>
      </c>
    </row>
    <row r="36" spans="1:5" ht="12.75">
      <c r="A36" s="62" t="s">
        <v>93</v>
      </c>
      <c r="B36" s="160" t="s">
        <v>672</v>
      </c>
      <c r="C36" s="165">
        <v>257</v>
      </c>
      <c r="D36" s="60">
        <f t="shared" si="0"/>
        <v>65.72890025575447</v>
      </c>
      <c r="E36" s="61">
        <f t="shared" si="1"/>
        <v>66.72890025575447</v>
      </c>
    </row>
    <row r="37" spans="1:5" ht="12.75">
      <c r="A37" s="62" t="s">
        <v>94</v>
      </c>
      <c r="B37" s="164" t="s">
        <v>649</v>
      </c>
      <c r="C37" s="165">
        <v>257</v>
      </c>
      <c r="D37" s="60">
        <f t="shared" si="0"/>
        <v>65.72890025575447</v>
      </c>
      <c r="E37" s="61">
        <f t="shared" si="1"/>
        <v>66.72890025575447</v>
      </c>
    </row>
    <row r="38" spans="1:5" ht="12.75">
      <c r="A38" s="62" t="s">
        <v>95</v>
      </c>
      <c r="B38" s="164" t="s">
        <v>673</v>
      </c>
      <c r="C38" s="165">
        <v>255</v>
      </c>
      <c r="D38" s="60">
        <f t="shared" si="0"/>
        <v>65.21739130434783</v>
      </c>
      <c r="E38" s="61">
        <f t="shared" si="1"/>
        <v>66.21739130434783</v>
      </c>
    </row>
    <row r="39" spans="1:5" ht="12.75">
      <c r="A39" s="62" t="s">
        <v>96</v>
      </c>
      <c r="B39" s="164" t="s">
        <v>648</v>
      </c>
      <c r="C39" s="165">
        <v>254</v>
      </c>
      <c r="D39" s="60">
        <f t="shared" si="0"/>
        <v>64.9616368286445</v>
      </c>
      <c r="E39" s="61">
        <f t="shared" si="1"/>
        <v>65.9616368286445</v>
      </c>
    </row>
    <row r="40" spans="1:5" ht="12.75">
      <c r="A40" s="62" t="s">
        <v>97</v>
      </c>
      <c r="B40" s="164" t="s">
        <v>561</v>
      </c>
      <c r="C40" s="165">
        <v>254</v>
      </c>
      <c r="D40" s="60">
        <f t="shared" si="0"/>
        <v>64.9616368286445</v>
      </c>
      <c r="E40" s="61">
        <f t="shared" si="1"/>
        <v>65.9616368286445</v>
      </c>
    </row>
    <row r="41" spans="1:5" ht="12.75">
      <c r="A41" s="62" t="s">
        <v>98</v>
      </c>
      <c r="B41" s="164" t="s">
        <v>578</v>
      </c>
      <c r="C41" s="165">
        <v>251</v>
      </c>
      <c r="D41" s="60">
        <f aca="true" t="shared" si="2" ref="D41:D72">(C41/C$9)*100</f>
        <v>64.19437340153452</v>
      </c>
      <c r="E41" s="61">
        <f aca="true" t="shared" si="3" ref="E41:E72">D41+E$4</f>
        <v>65.19437340153452</v>
      </c>
    </row>
    <row r="42" spans="1:5" ht="12.75">
      <c r="A42" s="62" t="s">
        <v>99</v>
      </c>
      <c r="B42" s="164" t="s">
        <v>674</v>
      </c>
      <c r="C42" s="165">
        <v>250</v>
      </c>
      <c r="D42" s="60">
        <f t="shared" si="2"/>
        <v>63.9386189258312</v>
      </c>
      <c r="E42" s="61">
        <f t="shared" si="3"/>
        <v>64.93861892583121</v>
      </c>
    </row>
    <row r="43" spans="1:5" ht="12.75">
      <c r="A43" s="62" t="s">
        <v>100</v>
      </c>
      <c r="B43" s="164" t="s">
        <v>595</v>
      </c>
      <c r="C43" s="165">
        <v>250</v>
      </c>
      <c r="D43" s="60">
        <f t="shared" si="2"/>
        <v>63.9386189258312</v>
      </c>
      <c r="E43" s="61">
        <f t="shared" si="3"/>
        <v>64.93861892583121</v>
      </c>
    </row>
    <row r="44" spans="1:5" ht="12.75">
      <c r="A44" s="62" t="s">
        <v>101</v>
      </c>
      <c r="B44" s="164" t="s">
        <v>598</v>
      </c>
      <c r="C44" s="165">
        <v>250</v>
      </c>
      <c r="D44" s="60">
        <f t="shared" si="2"/>
        <v>63.9386189258312</v>
      </c>
      <c r="E44" s="61">
        <f t="shared" si="3"/>
        <v>64.93861892583121</v>
      </c>
    </row>
    <row r="45" spans="1:5" ht="12.75">
      <c r="A45" s="62" t="s">
        <v>102</v>
      </c>
      <c r="B45" s="160" t="s">
        <v>594</v>
      </c>
      <c r="C45" s="165">
        <v>249</v>
      </c>
      <c r="D45" s="60">
        <f t="shared" si="2"/>
        <v>63.68286445012787</v>
      </c>
      <c r="E45" s="61">
        <f t="shared" si="3"/>
        <v>64.68286445012788</v>
      </c>
    </row>
    <row r="46" spans="1:5" ht="12.75">
      <c r="A46" s="62" t="s">
        <v>103</v>
      </c>
      <c r="B46" s="164" t="s">
        <v>629</v>
      </c>
      <c r="C46" s="165">
        <v>246</v>
      </c>
      <c r="D46" s="60">
        <f t="shared" si="2"/>
        <v>62.9156010230179</v>
      </c>
      <c r="E46" s="61">
        <f t="shared" si="3"/>
        <v>63.9156010230179</v>
      </c>
    </row>
    <row r="47" spans="1:5" ht="12.75">
      <c r="A47" s="62" t="s">
        <v>104</v>
      </c>
      <c r="B47" s="164" t="s">
        <v>675</v>
      </c>
      <c r="C47" s="165">
        <v>246</v>
      </c>
      <c r="D47" s="60">
        <f t="shared" si="2"/>
        <v>62.9156010230179</v>
      </c>
      <c r="E47" s="61">
        <f t="shared" si="3"/>
        <v>63.9156010230179</v>
      </c>
    </row>
    <row r="48" spans="1:5" ht="12.75">
      <c r="A48" s="62" t="s">
        <v>105</v>
      </c>
      <c r="B48" s="164" t="s">
        <v>676</v>
      </c>
      <c r="C48" s="165">
        <v>245</v>
      </c>
      <c r="D48" s="60">
        <f t="shared" si="2"/>
        <v>62.65984654731458</v>
      </c>
      <c r="E48" s="61">
        <f t="shared" si="3"/>
        <v>63.65984654731458</v>
      </c>
    </row>
    <row r="49" spans="1:5" ht="12.75">
      <c r="A49" s="62" t="s">
        <v>106</v>
      </c>
      <c r="B49" s="160" t="s">
        <v>569</v>
      </c>
      <c r="C49" s="165">
        <v>245</v>
      </c>
      <c r="D49" s="60">
        <f t="shared" si="2"/>
        <v>62.65984654731458</v>
      </c>
      <c r="E49" s="61">
        <f t="shared" si="3"/>
        <v>63.65984654731458</v>
      </c>
    </row>
    <row r="50" spans="1:5" ht="12.75">
      <c r="A50" s="62" t="s">
        <v>107</v>
      </c>
      <c r="B50" s="164" t="s">
        <v>590</v>
      </c>
      <c r="C50" s="165">
        <v>243</v>
      </c>
      <c r="D50" s="60">
        <f t="shared" si="2"/>
        <v>62.14833759590793</v>
      </c>
      <c r="E50" s="61">
        <f t="shared" si="3"/>
        <v>63.14833759590793</v>
      </c>
    </row>
    <row r="51" spans="1:5" ht="12.75">
      <c r="A51" s="62" t="s">
        <v>108</v>
      </c>
      <c r="B51" s="160" t="s">
        <v>596</v>
      </c>
      <c r="C51" s="165">
        <v>243</v>
      </c>
      <c r="D51" s="60">
        <f t="shared" si="2"/>
        <v>62.14833759590793</v>
      </c>
      <c r="E51" s="61">
        <f t="shared" si="3"/>
        <v>63.14833759590793</v>
      </c>
    </row>
    <row r="52" spans="1:5" ht="12.75">
      <c r="A52" s="62" t="s">
        <v>109</v>
      </c>
      <c r="B52" s="164" t="s">
        <v>584</v>
      </c>
      <c r="C52" s="165">
        <v>243</v>
      </c>
      <c r="D52" s="60">
        <f t="shared" si="2"/>
        <v>62.14833759590793</v>
      </c>
      <c r="E52" s="61">
        <f t="shared" si="3"/>
        <v>63.14833759590793</v>
      </c>
    </row>
    <row r="53" spans="1:5" ht="12.75">
      <c r="A53" s="62" t="s">
        <v>110</v>
      </c>
      <c r="B53" s="164" t="s">
        <v>555</v>
      </c>
      <c r="C53" s="165">
        <v>241</v>
      </c>
      <c r="D53" s="60">
        <f t="shared" si="2"/>
        <v>61.63682864450127</v>
      </c>
      <c r="E53" s="61">
        <f t="shared" si="3"/>
        <v>62.63682864450127</v>
      </c>
    </row>
    <row r="54" spans="1:5" ht="12.75">
      <c r="A54" s="62" t="s">
        <v>111</v>
      </c>
      <c r="B54" s="164" t="s">
        <v>634</v>
      </c>
      <c r="C54" s="165">
        <v>240</v>
      </c>
      <c r="D54" s="60">
        <f t="shared" si="2"/>
        <v>61.38107416879796</v>
      </c>
      <c r="E54" s="61">
        <f t="shared" si="3"/>
        <v>62.38107416879796</v>
      </c>
    </row>
    <row r="55" spans="1:5" ht="12.75">
      <c r="A55" s="62" t="s">
        <v>112</v>
      </c>
      <c r="B55" s="164" t="s">
        <v>608</v>
      </c>
      <c r="C55" s="165">
        <v>239</v>
      </c>
      <c r="D55" s="60">
        <f t="shared" si="2"/>
        <v>61.125319693094625</v>
      </c>
      <c r="E55" s="61">
        <f t="shared" si="3"/>
        <v>62.125319693094625</v>
      </c>
    </row>
    <row r="56" spans="1:5" ht="12.75">
      <c r="A56" s="62" t="s">
        <v>113</v>
      </c>
      <c r="B56" s="164" t="s">
        <v>677</v>
      </c>
      <c r="C56" s="165">
        <v>237</v>
      </c>
      <c r="D56" s="60">
        <f t="shared" si="2"/>
        <v>60.61381074168798</v>
      </c>
      <c r="E56" s="61">
        <f t="shared" si="3"/>
        <v>61.61381074168798</v>
      </c>
    </row>
    <row r="57" spans="1:5" ht="12.75">
      <c r="A57" s="62" t="s">
        <v>114</v>
      </c>
      <c r="B57" s="164" t="s">
        <v>570</v>
      </c>
      <c r="C57" s="165">
        <v>236</v>
      </c>
      <c r="D57" s="60">
        <f t="shared" si="2"/>
        <v>60.35805626598465</v>
      </c>
      <c r="E57" s="61">
        <f t="shared" si="3"/>
        <v>61.35805626598465</v>
      </c>
    </row>
    <row r="58" spans="1:5" ht="12.75">
      <c r="A58" s="62" t="s">
        <v>115</v>
      </c>
      <c r="B58" s="160" t="s">
        <v>678</v>
      </c>
      <c r="C58" s="165">
        <v>236</v>
      </c>
      <c r="D58" s="60">
        <f t="shared" si="2"/>
        <v>60.35805626598465</v>
      </c>
      <c r="E58" s="61">
        <f t="shared" si="3"/>
        <v>61.35805626598465</v>
      </c>
    </row>
    <row r="59" spans="1:5" ht="12.75">
      <c r="A59" s="62" t="s">
        <v>116</v>
      </c>
      <c r="B59" s="160" t="s">
        <v>679</v>
      </c>
      <c r="C59" s="165">
        <v>234</v>
      </c>
      <c r="D59" s="60">
        <f t="shared" si="2"/>
        <v>59.846547314578004</v>
      </c>
      <c r="E59" s="61">
        <f t="shared" si="3"/>
        <v>60.846547314578004</v>
      </c>
    </row>
    <row r="60" spans="1:5" ht="12.75">
      <c r="A60" s="62" t="s">
        <v>117</v>
      </c>
      <c r="B60" s="160" t="s">
        <v>654</v>
      </c>
      <c r="C60" s="165">
        <v>234</v>
      </c>
      <c r="D60" s="60">
        <f t="shared" si="2"/>
        <v>59.846547314578004</v>
      </c>
      <c r="E60" s="61">
        <f t="shared" si="3"/>
        <v>60.846547314578004</v>
      </c>
    </row>
    <row r="61" spans="1:5" ht="12.75">
      <c r="A61" s="62" t="s">
        <v>118</v>
      </c>
      <c r="B61" s="164" t="s">
        <v>680</v>
      </c>
      <c r="C61" s="165">
        <v>234</v>
      </c>
      <c r="D61" s="60">
        <f t="shared" si="2"/>
        <v>59.846547314578004</v>
      </c>
      <c r="E61" s="61">
        <f t="shared" si="3"/>
        <v>60.846547314578004</v>
      </c>
    </row>
    <row r="62" spans="1:5" ht="12.75">
      <c r="A62" s="62" t="s">
        <v>119</v>
      </c>
      <c r="B62" s="160" t="s">
        <v>681</v>
      </c>
      <c r="C62" s="165">
        <v>232</v>
      </c>
      <c r="D62" s="60">
        <f t="shared" si="2"/>
        <v>59.33503836317136</v>
      </c>
      <c r="E62" s="61">
        <f t="shared" si="3"/>
        <v>60.33503836317136</v>
      </c>
    </row>
    <row r="63" spans="1:5" ht="12.75">
      <c r="A63" s="62" t="s">
        <v>120</v>
      </c>
      <c r="B63" s="160" t="s">
        <v>620</v>
      </c>
      <c r="C63" s="165">
        <v>231</v>
      </c>
      <c r="D63" s="60">
        <f t="shared" si="2"/>
        <v>59.07928388746802</v>
      </c>
      <c r="E63" s="61">
        <f t="shared" si="3"/>
        <v>60.07928388746802</v>
      </c>
    </row>
    <row r="64" spans="1:5" ht="12.75">
      <c r="A64" s="62" t="s">
        <v>121</v>
      </c>
      <c r="B64" s="160" t="s">
        <v>682</v>
      </c>
      <c r="C64" s="165">
        <v>231</v>
      </c>
      <c r="D64" s="60">
        <f t="shared" si="2"/>
        <v>59.07928388746802</v>
      </c>
      <c r="E64" s="61">
        <f t="shared" si="3"/>
        <v>60.07928388746802</v>
      </c>
    </row>
    <row r="65" spans="1:5" ht="12.75">
      <c r="A65" s="62" t="s">
        <v>122</v>
      </c>
      <c r="B65" s="164" t="s">
        <v>643</v>
      </c>
      <c r="C65" s="165">
        <v>225</v>
      </c>
      <c r="D65" s="60">
        <f t="shared" si="2"/>
        <v>57.54475703324808</v>
      </c>
      <c r="E65" s="61">
        <f t="shared" si="3"/>
        <v>58.54475703324808</v>
      </c>
    </row>
    <row r="66" spans="1:5" ht="12.75">
      <c r="A66" s="62" t="s">
        <v>123</v>
      </c>
      <c r="B66" s="160" t="s">
        <v>683</v>
      </c>
      <c r="C66" s="165">
        <v>224</v>
      </c>
      <c r="D66" s="60">
        <f t="shared" si="2"/>
        <v>57.289002557544755</v>
      </c>
      <c r="E66" s="61">
        <f t="shared" si="3"/>
        <v>58.289002557544755</v>
      </c>
    </row>
    <row r="67" spans="1:5" ht="12.75">
      <c r="A67" s="62" t="s">
        <v>124</v>
      </c>
      <c r="B67" s="160" t="s">
        <v>586</v>
      </c>
      <c r="C67" s="165">
        <v>223</v>
      </c>
      <c r="D67" s="60">
        <f t="shared" si="2"/>
        <v>57.033248081841435</v>
      </c>
      <c r="E67" s="61">
        <f t="shared" si="3"/>
        <v>58.033248081841435</v>
      </c>
    </row>
    <row r="68" spans="1:5" ht="12.75">
      <c r="A68" s="62" t="s">
        <v>125</v>
      </c>
      <c r="B68" s="164" t="s">
        <v>556</v>
      </c>
      <c r="C68" s="165">
        <v>223</v>
      </c>
      <c r="D68" s="60">
        <f t="shared" si="2"/>
        <v>57.033248081841435</v>
      </c>
      <c r="E68" s="61">
        <f t="shared" si="3"/>
        <v>58.033248081841435</v>
      </c>
    </row>
    <row r="69" spans="1:5" ht="12.75">
      <c r="A69" s="62" t="s">
        <v>126</v>
      </c>
      <c r="B69" s="164" t="s">
        <v>684</v>
      </c>
      <c r="C69" s="165">
        <v>222</v>
      </c>
      <c r="D69" s="60">
        <f t="shared" si="2"/>
        <v>56.77749360613811</v>
      </c>
      <c r="E69" s="61">
        <f t="shared" si="3"/>
        <v>57.77749360613811</v>
      </c>
    </row>
    <row r="70" spans="1:5" ht="12.75">
      <c r="A70" s="62" t="s">
        <v>127</v>
      </c>
      <c r="B70" s="160" t="s">
        <v>685</v>
      </c>
      <c r="C70" s="165">
        <v>221</v>
      </c>
      <c r="D70" s="60">
        <f t="shared" si="2"/>
        <v>56.52173913043478</v>
      </c>
      <c r="E70" s="61">
        <f t="shared" si="3"/>
        <v>57.52173913043478</v>
      </c>
    </row>
    <row r="71" spans="1:5" ht="12.75">
      <c r="A71" s="62" t="s">
        <v>128</v>
      </c>
      <c r="B71" s="164" t="s">
        <v>686</v>
      </c>
      <c r="C71" s="165">
        <v>219</v>
      </c>
      <c r="D71" s="60">
        <f t="shared" si="2"/>
        <v>56.01023017902813</v>
      </c>
      <c r="E71" s="61">
        <f t="shared" si="3"/>
        <v>57.01023017902813</v>
      </c>
    </row>
    <row r="72" spans="1:5" ht="12.75">
      <c r="A72" s="62" t="s">
        <v>129</v>
      </c>
      <c r="B72" s="160" t="s">
        <v>687</v>
      </c>
      <c r="C72" s="165">
        <v>219</v>
      </c>
      <c r="D72" s="60">
        <f t="shared" si="2"/>
        <v>56.01023017902813</v>
      </c>
      <c r="E72" s="61">
        <f t="shared" si="3"/>
        <v>57.01023017902813</v>
      </c>
    </row>
    <row r="73" spans="1:5" ht="12.75">
      <c r="A73" s="62" t="s">
        <v>130</v>
      </c>
      <c r="B73" s="160" t="s">
        <v>550</v>
      </c>
      <c r="C73" s="165">
        <v>218</v>
      </c>
      <c r="D73" s="60">
        <f aca="true" t="shared" si="4" ref="D73:D104">(C73/C$9)*100</f>
        <v>55.754475703324815</v>
      </c>
      <c r="E73" s="61">
        <f aca="true" t="shared" si="5" ref="E73:E104">D73+E$4</f>
        <v>56.754475703324815</v>
      </c>
    </row>
    <row r="74" spans="1:5" ht="12.75">
      <c r="A74" s="62" t="s">
        <v>131</v>
      </c>
      <c r="B74" s="164" t="s">
        <v>651</v>
      </c>
      <c r="C74" s="165">
        <v>217</v>
      </c>
      <c r="D74" s="60">
        <f t="shared" si="4"/>
        <v>55.49872122762148</v>
      </c>
      <c r="E74" s="61">
        <f t="shared" si="5"/>
        <v>56.49872122762148</v>
      </c>
    </row>
    <row r="75" spans="1:5" ht="12.75">
      <c r="A75" s="62" t="s">
        <v>132</v>
      </c>
      <c r="B75" s="160" t="s">
        <v>688</v>
      </c>
      <c r="C75" s="165">
        <v>216</v>
      </c>
      <c r="D75" s="60">
        <f t="shared" si="4"/>
        <v>55.24296675191815</v>
      </c>
      <c r="E75" s="61">
        <f t="shared" si="5"/>
        <v>56.24296675191815</v>
      </c>
    </row>
    <row r="76" spans="1:5" ht="12.75">
      <c r="A76" s="62" t="s">
        <v>133</v>
      </c>
      <c r="B76" s="164" t="s">
        <v>689</v>
      </c>
      <c r="C76" s="165">
        <v>216</v>
      </c>
      <c r="D76" s="60">
        <f t="shared" si="4"/>
        <v>55.24296675191815</v>
      </c>
      <c r="E76" s="61">
        <f t="shared" si="5"/>
        <v>56.24296675191815</v>
      </c>
    </row>
    <row r="77" spans="1:5" ht="12.75">
      <c r="A77" s="62" t="s">
        <v>134</v>
      </c>
      <c r="B77" s="160" t="s">
        <v>545</v>
      </c>
      <c r="C77" s="165">
        <v>215</v>
      </c>
      <c r="D77" s="60">
        <f t="shared" si="4"/>
        <v>54.987212276214834</v>
      </c>
      <c r="E77" s="61">
        <f t="shared" si="5"/>
        <v>55.987212276214834</v>
      </c>
    </row>
    <row r="78" spans="1:5" ht="12.75">
      <c r="A78" s="62" t="s">
        <v>135</v>
      </c>
      <c r="B78" s="164" t="s">
        <v>564</v>
      </c>
      <c r="C78" s="165">
        <v>212</v>
      </c>
      <c r="D78" s="60">
        <f t="shared" si="4"/>
        <v>54.21994884910486</v>
      </c>
      <c r="E78" s="61">
        <f t="shared" si="5"/>
        <v>55.21994884910486</v>
      </c>
    </row>
    <row r="79" spans="1:5" ht="12.75">
      <c r="A79" s="62" t="s">
        <v>136</v>
      </c>
      <c r="B79" s="160" t="s">
        <v>576</v>
      </c>
      <c r="C79" s="165">
        <v>211</v>
      </c>
      <c r="D79" s="60">
        <f t="shared" si="4"/>
        <v>53.96419437340153</v>
      </c>
      <c r="E79" s="61">
        <f t="shared" si="5"/>
        <v>54.96419437340153</v>
      </c>
    </row>
    <row r="80" spans="1:5" ht="12.75">
      <c r="A80" s="62" t="s">
        <v>137</v>
      </c>
      <c r="B80" s="160" t="s">
        <v>690</v>
      </c>
      <c r="C80" s="165">
        <v>209</v>
      </c>
      <c r="D80" s="60">
        <f t="shared" si="4"/>
        <v>53.452685421994886</v>
      </c>
      <c r="E80" s="61">
        <f t="shared" si="5"/>
        <v>54.452685421994886</v>
      </c>
    </row>
    <row r="81" spans="1:5" ht="12.75">
      <c r="A81" s="62" t="s">
        <v>138</v>
      </c>
      <c r="B81" s="160" t="s">
        <v>549</v>
      </c>
      <c r="C81" s="165">
        <v>209</v>
      </c>
      <c r="D81" s="60">
        <f t="shared" si="4"/>
        <v>53.452685421994886</v>
      </c>
      <c r="E81" s="61">
        <f t="shared" si="5"/>
        <v>54.452685421994886</v>
      </c>
    </row>
    <row r="82" spans="1:5" ht="12.75">
      <c r="A82" s="62" t="s">
        <v>139</v>
      </c>
      <c r="B82" s="160" t="s">
        <v>544</v>
      </c>
      <c r="C82" s="165">
        <v>208</v>
      </c>
      <c r="D82" s="60">
        <f t="shared" si="4"/>
        <v>53.196930946291566</v>
      </c>
      <c r="E82" s="61">
        <f t="shared" si="5"/>
        <v>54.196930946291566</v>
      </c>
    </row>
    <row r="83" spans="1:5" ht="12.75">
      <c r="A83" s="62" t="s">
        <v>140</v>
      </c>
      <c r="B83" s="164" t="s">
        <v>691</v>
      </c>
      <c r="C83" s="165">
        <v>207</v>
      </c>
      <c r="D83" s="60">
        <f t="shared" si="4"/>
        <v>52.94117647058824</v>
      </c>
      <c r="E83" s="61">
        <f t="shared" si="5"/>
        <v>53.94117647058824</v>
      </c>
    </row>
    <row r="84" spans="1:5" ht="12.75">
      <c r="A84" s="62" t="s">
        <v>141</v>
      </c>
      <c r="B84" s="164" t="s">
        <v>692</v>
      </c>
      <c r="C84" s="165">
        <v>205</v>
      </c>
      <c r="D84" s="60">
        <f t="shared" si="4"/>
        <v>52.42966751918159</v>
      </c>
      <c r="E84" s="61">
        <f t="shared" si="5"/>
        <v>53.42966751918159</v>
      </c>
    </row>
    <row r="85" spans="1:5" ht="12.75">
      <c r="A85" s="62" t="s">
        <v>142</v>
      </c>
      <c r="B85" s="164" t="s">
        <v>632</v>
      </c>
      <c r="C85" s="165">
        <v>204</v>
      </c>
      <c r="D85" s="60">
        <f t="shared" si="4"/>
        <v>52.17391304347826</v>
      </c>
      <c r="E85" s="61">
        <f t="shared" si="5"/>
        <v>53.17391304347826</v>
      </c>
    </row>
    <row r="86" spans="1:5" ht="12.75">
      <c r="A86" s="62" t="s">
        <v>143</v>
      </c>
      <c r="B86" s="160" t="s">
        <v>693</v>
      </c>
      <c r="C86" s="165">
        <v>203</v>
      </c>
      <c r="D86" s="60">
        <f t="shared" si="4"/>
        <v>51.91815856777494</v>
      </c>
      <c r="E86" s="61">
        <f t="shared" si="5"/>
        <v>52.91815856777494</v>
      </c>
    </row>
    <row r="87" spans="1:5" ht="12.75">
      <c r="A87" s="62" t="s">
        <v>144</v>
      </c>
      <c r="B87" s="160" t="s">
        <v>573</v>
      </c>
      <c r="C87" s="165">
        <v>201</v>
      </c>
      <c r="D87" s="60">
        <f t="shared" si="4"/>
        <v>51.406649616368284</v>
      </c>
      <c r="E87" s="61">
        <f t="shared" si="5"/>
        <v>52.406649616368284</v>
      </c>
    </row>
    <row r="88" spans="1:5" ht="12.75">
      <c r="A88" s="62" t="s">
        <v>145</v>
      </c>
      <c r="B88" s="160" t="s">
        <v>694</v>
      </c>
      <c r="C88" s="165">
        <v>200</v>
      </c>
      <c r="D88" s="60">
        <f t="shared" si="4"/>
        <v>51.150895140664964</v>
      </c>
      <c r="E88" s="61">
        <f t="shared" si="5"/>
        <v>52.150895140664964</v>
      </c>
    </row>
    <row r="89" spans="1:5" ht="12.75">
      <c r="A89" s="62" t="s">
        <v>146</v>
      </c>
      <c r="B89" s="164" t="s">
        <v>601</v>
      </c>
      <c r="C89" s="165">
        <v>200</v>
      </c>
      <c r="D89" s="60">
        <f t="shared" si="4"/>
        <v>51.150895140664964</v>
      </c>
      <c r="E89" s="61">
        <f t="shared" si="5"/>
        <v>52.150895140664964</v>
      </c>
    </row>
    <row r="90" spans="1:5" ht="12.75">
      <c r="A90" s="62" t="s">
        <v>147</v>
      </c>
      <c r="B90" s="160" t="s">
        <v>695</v>
      </c>
      <c r="C90" s="165">
        <v>200</v>
      </c>
      <c r="D90" s="60">
        <f t="shared" si="4"/>
        <v>51.150895140664964</v>
      </c>
      <c r="E90" s="61">
        <f t="shared" si="5"/>
        <v>52.150895140664964</v>
      </c>
    </row>
    <row r="91" spans="1:5" ht="12.75">
      <c r="A91" s="62" t="s">
        <v>148</v>
      </c>
      <c r="B91" s="160" t="s">
        <v>622</v>
      </c>
      <c r="C91" s="165">
        <v>200</v>
      </c>
      <c r="D91" s="60">
        <f t="shared" si="4"/>
        <v>51.150895140664964</v>
      </c>
      <c r="E91" s="61">
        <f t="shared" si="5"/>
        <v>52.150895140664964</v>
      </c>
    </row>
    <row r="92" spans="1:5" ht="12.75">
      <c r="A92" s="62" t="s">
        <v>149</v>
      </c>
      <c r="B92" s="164" t="s">
        <v>696</v>
      </c>
      <c r="C92" s="165">
        <v>199</v>
      </c>
      <c r="D92" s="60">
        <f t="shared" si="4"/>
        <v>50.89514066496164</v>
      </c>
      <c r="E92" s="61">
        <f t="shared" si="5"/>
        <v>51.89514066496164</v>
      </c>
    </row>
    <row r="93" spans="1:5" ht="12.75">
      <c r="A93" s="62" t="s">
        <v>150</v>
      </c>
      <c r="B93" s="164" t="s">
        <v>566</v>
      </c>
      <c r="C93" s="165">
        <v>199</v>
      </c>
      <c r="D93" s="60">
        <f t="shared" si="4"/>
        <v>50.89514066496164</v>
      </c>
      <c r="E93" s="61">
        <f t="shared" si="5"/>
        <v>51.89514066496164</v>
      </c>
    </row>
    <row r="94" spans="1:5" ht="12.75">
      <c r="A94" s="62" t="s">
        <v>151</v>
      </c>
      <c r="B94" s="164" t="s">
        <v>697</v>
      </c>
      <c r="C94" s="165">
        <v>198</v>
      </c>
      <c r="D94" s="60">
        <f t="shared" si="4"/>
        <v>50.63938618925832</v>
      </c>
      <c r="E94" s="61">
        <f t="shared" si="5"/>
        <v>51.63938618925832</v>
      </c>
    </row>
    <row r="95" spans="1:5" ht="12.75">
      <c r="A95" s="62" t="s">
        <v>152</v>
      </c>
      <c r="B95" s="164" t="s">
        <v>698</v>
      </c>
      <c r="C95" s="165">
        <v>196</v>
      </c>
      <c r="D95" s="60">
        <f t="shared" si="4"/>
        <v>50.127877237851656</v>
      </c>
      <c r="E95" s="61">
        <f t="shared" si="5"/>
        <v>51.127877237851656</v>
      </c>
    </row>
    <row r="96" spans="1:5" ht="12.75">
      <c r="A96" s="62" t="s">
        <v>153</v>
      </c>
      <c r="B96" s="164" t="s">
        <v>699</v>
      </c>
      <c r="C96" s="165">
        <v>195</v>
      </c>
      <c r="D96" s="60">
        <f t="shared" si="4"/>
        <v>49.87212276214834</v>
      </c>
      <c r="E96" s="61">
        <f t="shared" si="5"/>
        <v>50.87212276214834</v>
      </c>
    </row>
    <row r="97" spans="1:5" ht="12.75">
      <c r="A97" s="62" t="s">
        <v>154</v>
      </c>
      <c r="B97" s="160" t="s">
        <v>700</v>
      </c>
      <c r="C97" s="165">
        <v>193</v>
      </c>
      <c r="D97" s="60">
        <f t="shared" si="4"/>
        <v>49.36061381074169</v>
      </c>
      <c r="E97" s="61">
        <f t="shared" si="5"/>
        <v>50.36061381074169</v>
      </c>
    </row>
    <row r="98" spans="1:5" ht="12.75">
      <c r="A98" s="62" t="s">
        <v>155</v>
      </c>
      <c r="B98" s="160" t="s">
        <v>701</v>
      </c>
      <c r="C98" s="165">
        <v>191</v>
      </c>
      <c r="D98" s="60">
        <f t="shared" si="4"/>
        <v>48.84910485933504</v>
      </c>
      <c r="E98" s="61">
        <f t="shared" si="5"/>
        <v>49.84910485933504</v>
      </c>
    </row>
    <row r="99" spans="1:5" ht="12.75">
      <c r="A99" s="62" t="s">
        <v>156</v>
      </c>
      <c r="B99" s="164" t="s">
        <v>702</v>
      </c>
      <c r="C99" s="165">
        <v>191</v>
      </c>
      <c r="D99" s="60">
        <f t="shared" si="4"/>
        <v>48.84910485933504</v>
      </c>
      <c r="E99" s="61">
        <f t="shared" si="5"/>
        <v>49.84910485933504</v>
      </c>
    </row>
    <row r="100" spans="1:5" ht="12.75">
      <c r="A100" s="62" t="s">
        <v>157</v>
      </c>
      <c r="B100" s="160" t="s">
        <v>547</v>
      </c>
      <c r="C100" s="165">
        <v>191</v>
      </c>
      <c r="D100" s="60">
        <f t="shared" si="4"/>
        <v>48.84910485933504</v>
      </c>
      <c r="E100" s="61">
        <f t="shared" si="5"/>
        <v>49.84910485933504</v>
      </c>
    </row>
    <row r="101" spans="1:5" ht="12.75">
      <c r="A101" s="62" t="s">
        <v>158</v>
      </c>
      <c r="B101" s="160" t="s">
        <v>703</v>
      </c>
      <c r="C101" s="165">
        <v>191</v>
      </c>
      <c r="D101" s="60">
        <f t="shared" si="4"/>
        <v>48.84910485933504</v>
      </c>
      <c r="E101" s="61">
        <f t="shared" si="5"/>
        <v>49.84910485933504</v>
      </c>
    </row>
    <row r="102" spans="1:5" ht="12.75">
      <c r="A102" s="62" t="s">
        <v>159</v>
      </c>
      <c r="B102" s="164" t="s">
        <v>568</v>
      </c>
      <c r="C102" s="165">
        <v>191</v>
      </c>
      <c r="D102" s="60">
        <f t="shared" si="4"/>
        <v>48.84910485933504</v>
      </c>
      <c r="E102" s="61">
        <f t="shared" si="5"/>
        <v>49.84910485933504</v>
      </c>
    </row>
    <row r="103" spans="1:5" ht="12.75">
      <c r="A103" s="62" t="s">
        <v>160</v>
      </c>
      <c r="B103" s="164" t="s">
        <v>704</v>
      </c>
      <c r="C103" s="165">
        <v>190</v>
      </c>
      <c r="D103" s="60">
        <f t="shared" si="4"/>
        <v>48.59335038363171</v>
      </c>
      <c r="E103" s="61">
        <f t="shared" si="5"/>
        <v>49.59335038363171</v>
      </c>
    </row>
    <row r="104" spans="1:5" ht="12.75">
      <c r="A104" s="62" t="s">
        <v>161</v>
      </c>
      <c r="B104" s="164" t="s">
        <v>705</v>
      </c>
      <c r="C104" s="165">
        <v>189</v>
      </c>
      <c r="D104" s="60">
        <f t="shared" si="4"/>
        <v>48.33759590792839</v>
      </c>
      <c r="E104" s="61">
        <f t="shared" si="5"/>
        <v>49.33759590792839</v>
      </c>
    </row>
    <row r="105" spans="1:5" ht="12.75">
      <c r="A105" s="62" t="s">
        <v>162</v>
      </c>
      <c r="B105" s="160" t="s">
        <v>602</v>
      </c>
      <c r="C105" s="165">
        <v>189</v>
      </c>
      <c r="D105" s="60">
        <f aca="true" t="shared" si="6" ref="D105:D136">(C105/C$9)*100</f>
        <v>48.33759590792839</v>
      </c>
      <c r="E105" s="61">
        <f aca="true" t="shared" si="7" ref="E105:E136">D105+E$4</f>
        <v>49.33759590792839</v>
      </c>
    </row>
    <row r="106" spans="1:5" ht="12.75">
      <c r="A106" s="62" t="s">
        <v>163</v>
      </c>
      <c r="B106" s="160" t="s">
        <v>638</v>
      </c>
      <c r="C106" s="165">
        <v>188</v>
      </c>
      <c r="D106" s="60">
        <f t="shared" si="6"/>
        <v>48.08184143222506</v>
      </c>
      <c r="E106" s="61">
        <f t="shared" si="7"/>
        <v>49.08184143222506</v>
      </c>
    </row>
    <row r="107" spans="1:5" ht="12.75">
      <c r="A107" s="62" t="s">
        <v>164</v>
      </c>
      <c r="B107" s="164" t="s">
        <v>575</v>
      </c>
      <c r="C107" s="165">
        <v>188</v>
      </c>
      <c r="D107" s="60">
        <f t="shared" si="6"/>
        <v>48.08184143222506</v>
      </c>
      <c r="E107" s="61">
        <f t="shared" si="7"/>
        <v>49.08184143222506</v>
      </c>
    </row>
    <row r="108" spans="1:5" ht="12.75">
      <c r="A108" s="62" t="s">
        <v>165</v>
      </c>
      <c r="B108" s="160" t="s">
        <v>706</v>
      </c>
      <c r="C108" s="165">
        <v>187</v>
      </c>
      <c r="D108" s="60">
        <f t="shared" si="6"/>
        <v>47.82608695652174</v>
      </c>
      <c r="E108" s="61">
        <f t="shared" si="7"/>
        <v>48.82608695652174</v>
      </c>
    </row>
    <row r="109" spans="1:5" ht="12.75">
      <c r="A109" s="62" t="s">
        <v>166</v>
      </c>
      <c r="B109" s="164" t="s">
        <v>707</v>
      </c>
      <c r="C109" s="165">
        <v>187</v>
      </c>
      <c r="D109" s="60">
        <f t="shared" si="6"/>
        <v>47.82608695652174</v>
      </c>
      <c r="E109" s="61">
        <f t="shared" si="7"/>
        <v>48.82608695652174</v>
      </c>
    </row>
    <row r="110" spans="1:5" ht="12.75">
      <c r="A110" s="62" t="s">
        <v>167</v>
      </c>
      <c r="B110" s="160" t="s">
        <v>605</v>
      </c>
      <c r="C110" s="165">
        <v>186</v>
      </c>
      <c r="D110" s="60">
        <f t="shared" si="6"/>
        <v>47.570332480818415</v>
      </c>
      <c r="E110" s="61">
        <f t="shared" si="7"/>
        <v>48.570332480818415</v>
      </c>
    </row>
    <row r="111" spans="1:5" ht="12.75">
      <c r="A111" s="62" t="s">
        <v>168</v>
      </c>
      <c r="B111" s="164" t="s">
        <v>708</v>
      </c>
      <c r="C111" s="165">
        <v>186</v>
      </c>
      <c r="D111" s="60">
        <f t="shared" si="6"/>
        <v>47.570332480818415</v>
      </c>
      <c r="E111" s="61">
        <f t="shared" si="7"/>
        <v>48.570332480818415</v>
      </c>
    </row>
    <row r="112" spans="1:5" ht="12.75">
      <c r="A112" s="62" t="s">
        <v>169</v>
      </c>
      <c r="B112" s="164" t="s">
        <v>640</v>
      </c>
      <c r="C112" s="165">
        <v>185</v>
      </c>
      <c r="D112" s="60">
        <f t="shared" si="6"/>
        <v>47.31457800511509</v>
      </c>
      <c r="E112" s="61">
        <f t="shared" si="7"/>
        <v>48.31457800511509</v>
      </c>
    </row>
    <row r="113" spans="1:5" ht="12.75">
      <c r="A113" s="62" t="s">
        <v>170</v>
      </c>
      <c r="B113" s="164" t="s">
        <v>599</v>
      </c>
      <c r="C113" s="165">
        <v>184</v>
      </c>
      <c r="D113" s="60">
        <f t="shared" si="6"/>
        <v>47.05882352941176</v>
      </c>
      <c r="E113" s="61">
        <f t="shared" si="7"/>
        <v>48.05882352941176</v>
      </c>
    </row>
    <row r="114" spans="1:5" ht="12.75">
      <c r="A114" s="62" t="s">
        <v>171</v>
      </c>
      <c r="B114" s="164" t="s">
        <v>655</v>
      </c>
      <c r="C114" s="165">
        <v>184</v>
      </c>
      <c r="D114" s="60">
        <f t="shared" si="6"/>
        <v>47.05882352941176</v>
      </c>
      <c r="E114" s="61">
        <f t="shared" si="7"/>
        <v>48.05882352941176</v>
      </c>
    </row>
    <row r="115" spans="1:5" ht="12.75">
      <c r="A115" s="62" t="s">
        <v>172</v>
      </c>
      <c r="B115" s="164" t="s">
        <v>709</v>
      </c>
      <c r="C115" s="165">
        <v>183</v>
      </c>
      <c r="D115" s="60">
        <f t="shared" si="6"/>
        <v>46.80306905370844</v>
      </c>
      <c r="E115" s="61">
        <f t="shared" si="7"/>
        <v>47.80306905370844</v>
      </c>
    </row>
    <row r="116" spans="1:5" ht="12.75">
      <c r="A116" s="62" t="s">
        <v>173</v>
      </c>
      <c r="B116" s="164" t="s">
        <v>710</v>
      </c>
      <c r="C116" s="165">
        <v>183</v>
      </c>
      <c r="D116" s="60">
        <f t="shared" si="6"/>
        <v>46.80306905370844</v>
      </c>
      <c r="E116" s="61">
        <f t="shared" si="7"/>
        <v>47.80306905370844</v>
      </c>
    </row>
    <row r="117" spans="1:5" ht="12.75">
      <c r="A117" s="62" t="s">
        <v>174</v>
      </c>
      <c r="B117" s="160" t="s">
        <v>588</v>
      </c>
      <c r="C117" s="165">
        <v>182</v>
      </c>
      <c r="D117" s="60">
        <f t="shared" si="6"/>
        <v>46.547314578005114</v>
      </c>
      <c r="E117" s="61">
        <f t="shared" si="7"/>
        <v>47.547314578005114</v>
      </c>
    </row>
    <row r="118" spans="1:5" ht="12.75">
      <c r="A118" s="62" t="s">
        <v>175</v>
      </c>
      <c r="B118" s="164" t="s">
        <v>711</v>
      </c>
      <c r="C118" s="165">
        <v>181</v>
      </c>
      <c r="D118" s="60">
        <f t="shared" si="6"/>
        <v>46.29156010230179</v>
      </c>
      <c r="E118" s="61">
        <f t="shared" si="7"/>
        <v>47.29156010230179</v>
      </c>
    </row>
    <row r="119" spans="1:5" ht="12.75">
      <c r="A119" s="62" t="s">
        <v>176</v>
      </c>
      <c r="B119" s="164" t="s">
        <v>604</v>
      </c>
      <c r="C119" s="165">
        <v>181</v>
      </c>
      <c r="D119" s="60">
        <f t="shared" si="6"/>
        <v>46.29156010230179</v>
      </c>
      <c r="E119" s="61">
        <f t="shared" si="7"/>
        <v>47.29156010230179</v>
      </c>
    </row>
    <row r="120" spans="1:5" ht="12.75">
      <c r="A120" s="62" t="s">
        <v>177</v>
      </c>
      <c r="B120" s="164" t="s">
        <v>653</v>
      </c>
      <c r="C120" s="165">
        <v>181</v>
      </c>
      <c r="D120" s="60">
        <f t="shared" si="6"/>
        <v>46.29156010230179</v>
      </c>
      <c r="E120" s="61">
        <f t="shared" si="7"/>
        <v>47.29156010230179</v>
      </c>
    </row>
    <row r="121" spans="1:5" ht="12.75">
      <c r="A121" s="62" t="s">
        <v>178</v>
      </c>
      <c r="B121" s="164" t="s">
        <v>712</v>
      </c>
      <c r="C121" s="165">
        <v>180</v>
      </c>
      <c r="D121" s="60">
        <f t="shared" si="6"/>
        <v>46.03580562659847</v>
      </c>
      <c r="E121" s="61">
        <f t="shared" si="7"/>
        <v>47.03580562659847</v>
      </c>
    </row>
    <row r="122" spans="1:5" ht="12.75">
      <c r="A122" s="62" t="s">
        <v>179</v>
      </c>
      <c r="B122" s="164" t="s">
        <v>713</v>
      </c>
      <c r="C122" s="165">
        <v>179</v>
      </c>
      <c r="D122" s="60">
        <f t="shared" si="6"/>
        <v>45.78005115089514</v>
      </c>
      <c r="E122" s="61">
        <f t="shared" si="7"/>
        <v>46.78005115089514</v>
      </c>
    </row>
    <row r="123" spans="1:5" ht="12.75">
      <c r="A123" s="62" t="s">
        <v>180</v>
      </c>
      <c r="B123" s="164" t="s">
        <v>714</v>
      </c>
      <c r="C123" s="165">
        <v>177</v>
      </c>
      <c r="D123" s="60">
        <f t="shared" si="6"/>
        <v>45.26854219948849</v>
      </c>
      <c r="E123" s="61">
        <f t="shared" si="7"/>
        <v>46.26854219948849</v>
      </c>
    </row>
    <row r="124" spans="1:5" ht="12.75">
      <c r="A124" s="62" t="s">
        <v>181</v>
      </c>
      <c r="B124" s="164" t="s">
        <v>563</v>
      </c>
      <c r="C124" s="165">
        <v>177</v>
      </c>
      <c r="D124" s="60">
        <f t="shared" si="6"/>
        <v>45.26854219948849</v>
      </c>
      <c r="E124" s="61">
        <f t="shared" si="7"/>
        <v>46.26854219948849</v>
      </c>
    </row>
    <row r="125" spans="1:5" ht="12.75">
      <c r="A125" s="62" t="s">
        <v>182</v>
      </c>
      <c r="B125" s="160" t="s">
        <v>715</v>
      </c>
      <c r="C125" s="165">
        <v>176</v>
      </c>
      <c r="D125" s="60">
        <f t="shared" si="6"/>
        <v>45.012787723785166</v>
      </c>
      <c r="E125" s="61">
        <f t="shared" si="7"/>
        <v>46.012787723785166</v>
      </c>
    </row>
    <row r="126" spans="1:5" ht="12.75">
      <c r="A126" s="62" t="s">
        <v>183</v>
      </c>
      <c r="B126" s="164" t="s">
        <v>603</v>
      </c>
      <c r="C126" s="165">
        <v>175</v>
      </c>
      <c r="D126" s="60">
        <f t="shared" si="6"/>
        <v>44.75703324808184</v>
      </c>
      <c r="E126" s="61">
        <f t="shared" si="7"/>
        <v>45.75703324808184</v>
      </c>
    </row>
    <row r="127" spans="1:5" ht="12.75">
      <c r="A127" s="62" t="s">
        <v>184</v>
      </c>
      <c r="B127" s="160" t="s">
        <v>607</v>
      </c>
      <c r="C127" s="165">
        <v>172</v>
      </c>
      <c r="D127" s="60">
        <f t="shared" si="6"/>
        <v>43.98976982097187</v>
      </c>
      <c r="E127" s="61">
        <f t="shared" si="7"/>
        <v>44.98976982097187</v>
      </c>
    </row>
    <row r="128" spans="1:5" ht="12.75">
      <c r="A128" s="62" t="s">
        <v>185</v>
      </c>
      <c r="B128" s="160" t="s">
        <v>583</v>
      </c>
      <c r="C128" s="165">
        <v>171</v>
      </c>
      <c r="D128" s="60">
        <f t="shared" si="6"/>
        <v>43.73401534526854</v>
      </c>
      <c r="E128" s="61">
        <f t="shared" si="7"/>
        <v>44.73401534526854</v>
      </c>
    </row>
    <row r="129" spans="1:5" ht="12.75">
      <c r="A129" s="62" t="s">
        <v>186</v>
      </c>
      <c r="B129" s="160" t="s">
        <v>618</v>
      </c>
      <c r="C129" s="165">
        <v>169</v>
      </c>
      <c r="D129" s="60">
        <f t="shared" si="6"/>
        <v>43.22250639386189</v>
      </c>
      <c r="E129" s="61">
        <f t="shared" si="7"/>
        <v>44.22250639386189</v>
      </c>
    </row>
    <row r="130" spans="1:5" ht="12.75">
      <c r="A130" s="62" t="s">
        <v>330</v>
      </c>
      <c r="B130" s="164" t="s">
        <v>546</v>
      </c>
      <c r="C130" s="165">
        <v>168</v>
      </c>
      <c r="D130" s="60">
        <f t="shared" si="6"/>
        <v>42.96675191815857</v>
      </c>
      <c r="E130" s="61">
        <f t="shared" si="7"/>
        <v>43.96675191815857</v>
      </c>
    </row>
    <row r="131" spans="1:5" ht="12.75">
      <c r="A131" s="62" t="s">
        <v>187</v>
      </c>
      <c r="B131" s="160" t="s">
        <v>612</v>
      </c>
      <c r="C131" s="165">
        <v>168</v>
      </c>
      <c r="D131" s="60">
        <f t="shared" si="6"/>
        <v>42.96675191815857</v>
      </c>
      <c r="E131" s="61">
        <f t="shared" si="7"/>
        <v>43.96675191815857</v>
      </c>
    </row>
    <row r="132" spans="1:5" ht="12.75">
      <c r="A132" s="62" t="s">
        <v>188</v>
      </c>
      <c r="B132" s="164" t="s">
        <v>580</v>
      </c>
      <c r="C132" s="165">
        <v>167</v>
      </c>
      <c r="D132" s="60">
        <f t="shared" si="6"/>
        <v>42.710997442455245</v>
      </c>
      <c r="E132" s="61">
        <f t="shared" si="7"/>
        <v>43.710997442455245</v>
      </c>
    </row>
    <row r="133" spans="1:5" ht="12.75">
      <c r="A133" s="62" t="s">
        <v>189</v>
      </c>
      <c r="B133" s="160" t="s">
        <v>716</v>
      </c>
      <c r="C133" s="165">
        <v>163</v>
      </c>
      <c r="D133" s="60">
        <f t="shared" si="6"/>
        <v>41.687979539641944</v>
      </c>
      <c r="E133" s="61">
        <f t="shared" si="7"/>
        <v>42.687979539641944</v>
      </c>
    </row>
    <row r="134" spans="1:5" ht="12.75">
      <c r="A134" s="62" t="s">
        <v>190</v>
      </c>
      <c r="B134" s="164" t="s">
        <v>597</v>
      </c>
      <c r="C134" s="165">
        <v>162</v>
      </c>
      <c r="D134" s="60">
        <f t="shared" si="6"/>
        <v>41.432225063938624</v>
      </c>
      <c r="E134" s="61">
        <f t="shared" si="7"/>
        <v>42.432225063938624</v>
      </c>
    </row>
    <row r="135" spans="1:5" ht="12.75">
      <c r="A135" s="62" t="s">
        <v>191</v>
      </c>
      <c r="B135" s="164" t="s">
        <v>557</v>
      </c>
      <c r="C135" s="165">
        <v>160</v>
      </c>
      <c r="D135" s="60">
        <f t="shared" si="6"/>
        <v>40.92071611253197</v>
      </c>
      <c r="E135" s="61">
        <f t="shared" si="7"/>
        <v>41.92071611253197</v>
      </c>
    </row>
    <row r="136" spans="1:5" ht="12.75">
      <c r="A136" s="62" t="s">
        <v>192</v>
      </c>
      <c r="B136" s="164" t="s">
        <v>717</v>
      </c>
      <c r="C136" s="165">
        <v>158</v>
      </c>
      <c r="D136" s="60">
        <f t="shared" si="6"/>
        <v>40.40920716112532</v>
      </c>
      <c r="E136" s="61">
        <f t="shared" si="7"/>
        <v>41.40920716112532</v>
      </c>
    </row>
    <row r="137" spans="1:5" ht="12.75">
      <c r="A137" s="62" t="s">
        <v>193</v>
      </c>
      <c r="B137" s="164" t="s">
        <v>567</v>
      </c>
      <c r="C137" s="165">
        <v>158</v>
      </c>
      <c r="D137" s="60">
        <f aca="true" t="shared" si="8" ref="D137:D181">(C137/C$9)*100</f>
        <v>40.40920716112532</v>
      </c>
      <c r="E137" s="61">
        <f aca="true" t="shared" si="9" ref="E137:E153">D137+E$4</f>
        <v>41.40920716112532</v>
      </c>
    </row>
    <row r="138" spans="1:5" ht="12.75">
      <c r="A138" s="62" t="s">
        <v>194</v>
      </c>
      <c r="B138" s="164" t="s">
        <v>718</v>
      </c>
      <c r="C138" s="165">
        <v>156</v>
      </c>
      <c r="D138" s="60">
        <f t="shared" si="8"/>
        <v>39.89769820971867</v>
      </c>
      <c r="E138" s="61">
        <f t="shared" si="9"/>
        <v>40.89769820971867</v>
      </c>
    </row>
    <row r="139" spans="1:5" ht="12.75">
      <c r="A139" s="62" t="s">
        <v>195</v>
      </c>
      <c r="B139" s="164" t="s">
        <v>635</v>
      </c>
      <c r="C139" s="165">
        <v>155</v>
      </c>
      <c r="D139" s="60">
        <f t="shared" si="8"/>
        <v>39.64194373401534</v>
      </c>
      <c r="E139" s="61">
        <f t="shared" si="9"/>
        <v>40.64194373401534</v>
      </c>
    </row>
    <row r="140" spans="1:5" ht="12.75">
      <c r="A140" s="62" t="s">
        <v>196</v>
      </c>
      <c r="B140" s="164" t="s">
        <v>719</v>
      </c>
      <c r="C140" s="165">
        <v>154</v>
      </c>
      <c r="D140" s="60">
        <f t="shared" si="8"/>
        <v>39.38618925831202</v>
      </c>
      <c r="E140" s="61">
        <f t="shared" si="9"/>
        <v>40.38618925831202</v>
      </c>
    </row>
    <row r="141" spans="1:5" ht="12.75">
      <c r="A141" s="62" t="s">
        <v>197</v>
      </c>
      <c r="B141" s="164" t="s">
        <v>658</v>
      </c>
      <c r="C141" s="165">
        <v>153</v>
      </c>
      <c r="D141" s="60">
        <f t="shared" si="8"/>
        <v>39.130434782608695</v>
      </c>
      <c r="E141" s="61">
        <f t="shared" si="9"/>
        <v>40.130434782608695</v>
      </c>
    </row>
    <row r="142" spans="1:5" ht="12.75">
      <c r="A142" s="62" t="s">
        <v>198</v>
      </c>
      <c r="B142" s="164" t="s">
        <v>720</v>
      </c>
      <c r="C142" s="165">
        <v>153</v>
      </c>
      <c r="D142" s="60">
        <f t="shared" si="8"/>
        <v>39.130434782608695</v>
      </c>
      <c r="E142" s="61">
        <f t="shared" si="9"/>
        <v>40.130434782608695</v>
      </c>
    </row>
    <row r="143" spans="1:5" ht="12.75">
      <c r="A143" s="62" t="s">
        <v>199</v>
      </c>
      <c r="B143" s="164" t="s">
        <v>721</v>
      </c>
      <c r="C143" s="165">
        <v>152</v>
      </c>
      <c r="D143" s="60">
        <f t="shared" si="8"/>
        <v>38.87468030690537</v>
      </c>
      <c r="E143" s="61">
        <f t="shared" si="9"/>
        <v>39.87468030690537</v>
      </c>
    </row>
    <row r="144" spans="1:5" ht="12.75">
      <c r="A144" s="62" t="s">
        <v>200</v>
      </c>
      <c r="B144" s="164" t="s">
        <v>722</v>
      </c>
      <c r="C144" s="165">
        <v>152</v>
      </c>
      <c r="D144" s="60">
        <f t="shared" si="8"/>
        <v>38.87468030690537</v>
      </c>
      <c r="E144" s="61">
        <f t="shared" si="9"/>
        <v>39.87468030690537</v>
      </c>
    </row>
    <row r="145" spans="1:5" ht="12.75">
      <c r="A145" s="62" t="s">
        <v>201</v>
      </c>
      <c r="B145" s="164" t="s">
        <v>723</v>
      </c>
      <c r="C145" s="165">
        <v>151</v>
      </c>
      <c r="D145" s="60">
        <f t="shared" si="8"/>
        <v>38.61892583120204</v>
      </c>
      <c r="E145" s="61">
        <f t="shared" si="9"/>
        <v>39.61892583120204</v>
      </c>
    </row>
    <row r="146" spans="1:5" ht="12.75">
      <c r="A146" s="62" t="s">
        <v>202</v>
      </c>
      <c r="B146" s="164" t="s">
        <v>724</v>
      </c>
      <c r="C146" s="165">
        <v>151</v>
      </c>
      <c r="D146" s="60">
        <f t="shared" si="8"/>
        <v>38.61892583120204</v>
      </c>
      <c r="E146" s="61">
        <f t="shared" si="9"/>
        <v>39.61892583120204</v>
      </c>
    </row>
    <row r="147" spans="1:5" ht="12.75">
      <c r="A147" s="62" t="s">
        <v>203</v>
      </c>
      <c r="B147" s="164" t="s">
        <v>610</v>
      </c>
      <c r="C147" s="165">
        <v>151</v>
      </c>
      <c r="D147" s="60">
        <f t="shared" si="8"/>
        <v>38.61892583120204</v>
      </c>
      <c r="E147" s="61">
        <f t="shared" si="9"/>
        <v>39.61892583120204</v>
      </c>
    </row>
    <row r="148" spans="1:5" ht="12.75">
      <c r="A148" s="62" t="s">
        <v>204</v>
      </c>
      <c r="B148" s="164" t="s">
        <v>725</v>
      </c>
      <c r="C148" s="165">
        <v>150</v>
      </c>
      <c r="D148" s="60">
        <f t="shared" si="8"/>
        <v>38.36317135549872</v>
      </c>
      <c r="E148" s="61">
        <f t="shared" si="9"/>
        <v>39.36317135549872</v>
      </c>
    </row>
    <row r="149" spans="1:5" ht="12.75">
      <c r="A149" s="62" t="s">
        <v>205</v>
      </c>
      <c r="B149" s="164" t="s">
        <v>642</v>
      </c>
      <c r="C149" s="165">
        <v>148</v>
      </c>
      <c r="D149" s="60">
        <f t="shared" si="8"/>
        <v>37.851662404092075</v>
      </c>
      <c r="E149" s="61">
        <f t="shared" si="9"/>
        <v>38.851662404092075</v>
      </c>
    </row>
    <row r="150" spans="1:5" ht="12.75">
      <c r="A150" s="62" t="s">
        <v>206</v>
      </c>
      <c r="B150" s="164" t="s">
        <v>726</v>
      </c>
      <c r="C150" s="165">
        <v>147</v>
      </c>
      <c r="D150" s="60">
        <f t="shared" si="8"/>
        <v>37.59590792838875</v>
      </c>
      <c r="E150" s="61">
        <f t="shared" si="9"/>
        <v>38.59590792838875</v>
      </c>
    </row>
    <row r="151" spans="1:5" ht="12.75">
      <c r="A151" s="62" t="s">
        <v>207</v>
      </c>
      <c r="B151" s="164" t="s">
        <v>727</v>
      </c>
      <c r="C151" s="165">
        <v>141</v>
      </c>
      <c r="D151" s="60">
        <f t="shared" si="8"/>
        <v>36.0613810741688</v>
      </c>
      <c r="E151" s="61">
        <f t="shared" si="9"/>
        <v>37.0613810741688</v>
      </c>
    </row>
    <row r="152" spans="1:5" ht="12.75">
      <c r="A152" s="62" t="s">
        <v>208</v>
      </c>
      <c r="B152" s="164" t="s">
        <v>728</v>
      </c>
      <c r="C152" s="165">
        <v>139</v>
      </c>
      <c r="D152" s="60">
        <f t="shared" si="8"/>
        <v>35.54987212276215</v>
      </c>
      <c r="E152" s="61">
        <f t="shared" si="9"/>
        <v>36.54987212276215</v>
      </c>
    </row>
    <row r="153" spans="1:5" ht="12.75">
      <c r="A153" s="62" t="s">
        <v>209</v>
      </c>
      <c r="B153" s="164" t="s">
        <v>729</v>
      </c>
      <c r="C153" s="165">
        <v>138</v>
      </c>
      <c r="D153" s="60">
        <f t="shared" si="8"/>
        <v>35.294117647058826</v>
      </c>
      <c r="E153" s="61">
        <f t="shared" si="9"/>
        <v>36.294117647058826</v>
      </c>
    </row>
    <row r="154" spans="1:5" ht="12.75">
      <c r="A154" s="62" t="s">
        <v>210</v>
      </c>
      <c r="B154" s="164" t="s">
        <v>656</v>
      </c>
      <c r="C154" s="165">
        <v>138</v>
      </c>
      <c r="D154" s="60">
        <f t="shared" si="8"/>
        <v>35.294117647058826</v>
      </c>
      <c r="E154" s="61">
        <f aca="true" t="shared" si="10" ref="E154:E181">D154+E$4</f>
        <v>36.294117647058826</v>
      </c>
    </row>
    <row r="155" spans="1:5" ht="12.75">
      <c r="A155" s="62" t="s">
        <v>211</v>
      </c>
      <c r="B155" s="164" t="s">
        <v>730</v>
      </c>
      <c r="C155" s="165">
        <v>138</v>
      </c>
      <c r="D155" s="60">
        <f t="shared" si="8"/>
        <v>35.294117647058826</v>
      </c>
      <c r="E155" s="61">
        <f t="shared" si="10"/>
        <v>36.294117647058826</v>
      </c>
    </row>
    <row r="156" spans="1:5" ht="12.75">
      <c r="A156" s="62" t="s">
        <v>212</v>
      </c>
      <c r="B156" s="164" t="s">
        <v>731</v>
      </c>
      <c r="C156" s="165">
        <v>136</v>
      </c>
      <c r="D156" s="60">
        <f t="shared" si="8"/>
        <v>34.78260869565217</v>
      </c>
      <c r="E156" s="61">
        <f t="shared" si="10"/>
        <v>35.78260869565217</v>
      </c>
    </row>
    <row r="157" spans="1:5" ht="12.75">
      <c r="A157" s="62" t="s">
        <v>213</v>
      </c>
      <c r="B157" s="164" t="s">
        <v>732</v>
      </c>
      <c r="C157" s="165">
        <v>135</v>
      </c>
      <c r="D157" s="60">
        <f t="shared" si="8"/>
        <v>34.52685421994885</v>
      </c>
      <c r="E157" s="61">
        <f t="shared" si="10"/>
        <v>35.52685421994885</v>
      </c>
    </row>
    <row r="158" spans="1:5" ht="12.75">
      <c r="A158" s="62" t="s">
        <v>214</v>
      </c>
      <c r="B158" s="164" t="s">
        <v>733</v>
      </c>
      <c r="C158" s="165">
        <v>135</v>
      </c>
      <c r="D158" s="60">
        <f t="shared" si="8"/>
        <v>34.52685421994885</v>
      </c>
      <c r="E158" s="61">
        <f t="shared" si="10"/>
        <v>35.52685421994885</v>
      </c>
    </row>
    <row r="159" spans="1:5" ht="12.75">
      <c r="A159" s="62" t="s">
        <v>215</v>
      </c>
      <c r="B159" s="164" t="s">
        <v>734</v>
      </c>
      <c r="C159" s="165">
        <v>134</v>
      </c>
      <c r="D159" s="60">
        <f t="shared" si="8"/>
        <v>34.271099744245525</v>
      </c>
      <c r="E159" s="61">
        <f t="shared" si="10"/>
        <v>35.271099744245525</v>
      </c>
    </row>
    <row r="160" spans="1:5" ht="12.75">
      <c r="A160" s="62" t="s">
        <v>216</v>
      </c>
      <c r="B160" s="164" t="s">
        <v>735</v>
      </c>
      <c r="C160" s="165">
        <v>131</v>
      </c>
      <c r="D160" s="60">
        <f t="shared" si="8"/>
        <v>33.50383631713555</v>
      </c>
      <c r="E160" s="61">
        <f t="shared" si="10"/>
        <v>34.50383631713555</v>
      </c>
    </row>
    <row r="161" spans="1:5" ht="12.75">
      <c r="A161" s="62" t="s">
        <v>217</v>
      </c>
      <c r="B161" s="164" t="s">
        <v>736</v>
      </c>
      <c r="C161" s="165">
        <v>129</v>
      </c>
      <c r="D161" s="60">
        <f t="shared" si="8"/>
        <v>32.992327365728904</v>
      </c>
      <c r="E161" s="61">
        <f t="shared" si="10"/>
        <v>33.992327365728904</v>
      </c>
    </row>
    <row r="162" spans="1:5" ht="12.75">
      <c r="A162" s="62" t="s">
        <v>218</v>
      </c>
      <c r="B162" s="164" t="s">
        <v>737</v>
      </c>
      <c r="C162" s="165">
        <v>127</v>
      </c>
      <c r="D162" s="60">
        <f t="shared" si="8"/>
        <v>32.48081841432225</v>
      </c>
      <c r="E162" s="61">
        <f t="shared" si="10"/>
        <v>33.48081841432225</v>
      </c>
    </row>
    <row r="163" spans="1:5" ht="12.75">
      <c r="A163" s="62" t="s">
        <v>219</v>
      </c>
      <c r="B163" s="164" t="s">
        <v>606</v>
      </c>
      <c r="C163" s="165">
        <v>121</v>
      </c>
      <c r="D163" s="60">
        <f t="shared" si="8"/>
        <v>30.946291560102303</v>
      </c>
      <c r="E163" s="61">
        <f t="shared" si="10"/>
        <v>31.946291560102303</v>
      </c>
    </row>
    <row r="164" spans="1:5" ht="12.75">
      <c r="A164" s="62" t="s">
        <v>220</v>
      </c>
      <c r="B164" s="164" t="s">
        <v>738</v>
      </c>
      <c r="C164" s="165">
        <v>121</v>
      </c>
      <c r="D164" s="60">
        <f t="shared" si="8"/>
        <v>30.946291560102303</v>
      </c>
      <c r="E164" s="61">
        <f t="shared" si="10"/>
        <v>31.946291560102303</v>
      </c>
    </row>
    <row r="165" spans="1:5" ht="12.75">
      <c r="A165" s="62" t="s">
        <v>221</v>
      </c>
      <c r="B165" s="164" t="s">
        <v>739</v>
      </c>
      <c r="C165" s="165">
        <v>120</v>
      </c>
      <c r="D165" s="60">
        <f t="shared" si="8"/>
        <v>30.69053708439898</v>
      </c>
      <c r="E165" s="61">
        <f t="shared" si="10"/>
        <v>31.69053708439898</v>
      </c>
    </row>
    <row r="166" spans="1:5" ht="12.75">
      <c r="A166" s="62" t="s">
        <v>222</v>
      </c>
      <c r="B166" s="164" t="s">
        <v>740</v>
      </c>
      <c r="C166" s="165">
        <v>118</v>
      </c>
      <c r="D166" s="60">
        <f t="shared" si="8"/>
        <v>30.179028132992325</v>
      </c>
      <c r="E166" s="61">
        <f t="shared" si="10"/>
        <v>31.179028132992325</v>
      </c>
    </row>
    <row r="167" spans="1:5" ht="12.75">
      <c r="A167" s="62" t="s">
        <v>223</v>
      </c>
      <c r="B167" s="164" t="s">
        <v>741</v>
      </c>
      <c r="C167" s="165">
        <v>118</v>
      </c>
      <c r="D167" s="60">
        <f t="shared" si="8"/>
        <v>30.179028132992325</v>
      </c>
      <c r="E167" s="61">
        <f t="shared" si="10"/>
        <v>31.179028132992325</v>
      </c>
    </row>
    <row r="168" spans="1:5" ht="12.75">
      <c r="A168" s="62" t="s">
        <v>224</v>
      </c>
      <c r="B168" s="164" t="s">
        <v>600</v>
      </c>
      <c r="C168" s="165">
        <v>117</v>
      </c>
      <c r="D168" s="60">
        <f t="shared" si="8"/>
        <v>29.923273657289002</v>
      </c>
      <c r="E168" s="61">
        <f t="shared" si="10"/>
        <v>30.923273657289002</v>
      </c>
    </row>
    <row r="169" spans="1:5" ht="12.75">
      <c r="A169" s="62" t="s">
        <v>225</v>
      </c>
      <c r="B169" s="164" t="s">
        <v>742</v>
      </c>
      <c r="C169" s="165">
        <v>110</v>
      </c>
      <c r="D169" s="60">
        <f t="shared" si="8"/>
        <v>28.13299232736573</v>
      </c>
      <c r="E169" s="61">
        <f t="shared" si="10"/>
        <v>29.13299232736573</v>
      </c>
    </row>
    <row r="170" spans="1:5" ht="12.75">
      <c r="A170" s="62" t="s">
        <v>226</v>
      </c>
      <c r="B170" s="164" t="s">
        <v>554</v>
      </c>
      <c r="C170" s="165">
        <v>109</v>
      </c>
      <c r="D170" s="60">
        <f t="shared" si="8"/>
        <v>27.877237851662407</v>
      </c>
      <c r="E170" s="61">
        <f t="shared" si="10"/>
        <v>28.877237851662407</v>
      </c>
    </row>
    <row r="171" spans="1:5" ht="12.75">
      <c r="A171" s="62" t="s">
        <v>227</v>
      </c>
      <c r="B171" s="164" t="s">
        <v>743</v>
      </c>
      <c r="C171" s="165">
        <v>107</v>
      </c>
      <c r="D171" s="60">
        <f t="shared" si="8"/>
        <v>27.365728900255753</v>
      </c>
      <c r="E171" s="61">
        <f t="shared" si="10"/>
        <v>28.365728900255753</v>
      </c>
    </row>
    <row r="172" spans="1:5" ht="12.75">
      <c r="A172" s="62" t="s">
        <v>228</v>
      </c>
      <c r="B172" s="164" t="s">
        <v>744</v>
      </c>
      <c r="C172" s="165">
        <v>105</v>
      </c>
      <c r="D172" s="60">
        <f t="shared" si="8"/>
        <v>26.854219948849106</v>
      </c>
      <c r="E172" s="61">
        <f t="shared" si="10"/>
        <v>27.854219948849106</v>
      </c>
    </row>
    <row r="173" spans="1:5" ht="12.75">
      <c r="A173" s="62" t="s">
        <v>229</v>
      </c>
      <c r="B173" s="164" t="s">
        <v>745</v>
      </c>
      <c r="C173" s="165">
        <v>105</v>
      </c>
      <c r="D173" s="60">
        <f t="shared" si="8"/>
        <v>26.854219948849106</v>
      </c>
      <c r="E173" s="61">
        <f t="shared" si="10"/>
        <v>27.854219948849106</v>
      </c>
    </row>
    <row r="174" spans="1:5" ht="12.75">
      <c r="A174" s="62" t="s">
        <v>230</v>
      </c>
      <c r="B174" s="164" t="s">
        <v>746</v>
      </c>
      <c r="C174" s="165">
        <v>101</v>
      </c>
      <c r="D174" s="60">
        <f t="shared" si="8"/>
        <v>25.831202046035806</v>
      </c>
      <c r="E174" s="61">
        <f t="shared" si="10"/>
        <v>26.831202046035806</v>
      </c>
    </row>
    <row r="175" spans="1:5" ht="12.75">
      <c r="A175" s="62" t="s">
        <v>231</v>
      </c>
      <c r="B175" s="164" t="s">
        <v>747</v>
      </c>
      <c r="C175" s="165">
        <v>96</v>
      </c>
      <c r="D175" s="60">
        <f t="shared" si="8"/>
        <v>24.55242966751918</v>
      </c>
      <c r="E175" s="61">
        <f t="shared" si="10"/>
        <v>25.55242966751918</v>
      </c>
    </row>
    <row r="176" spans="1:5" ht="12.75">
      <c r="A176" s="62" t="s">
        <v>232</v>
      </c>
      <c r="B176" s="164" t="s">
        <v>748</v>
      </c>
      <c r="C176" s="165">
        <v>95</v>
      </c>
      <c r="D176" s="60">
        <f t="shared" si="8"/>
        <v>24.296675191815854</v>
      </c>
      <c r="E176" s="61">
        <f t="shared" si="10"/>
        <v>25.296675191815854</v>
      </c>
    </row>
    <row r="177" spans="1:5" ht="12.75">
      <c r="A177" s="62" t="s">
        <v>233</v>
      </c>
      <c r="B177" s="164" t="s">
        <v>749</v>
      </c>
      <c r="C177" s="165">
        <v>94</v>
      </c>
      <c r="D177" s="60">
        <f t="shared" si="8"/>
        <v>24.04092071611253</v>
      </c>
      <c r="E177" s="61">
        <f t="shared" si="10"/>
        <v>25.04092071611253</v>
      </c>
    </row>
    <row r="178" spans="1:5" ht="12.75">
      <c r="A178" s="62" t="s">
        <v>234</v>
      </c>
      <c r="B178" s="164" t="s">
        <v>750</v>
      </c>
      <c r="C178" s="165">
        <v>88</v>
      </c>
      <c r="D178" s="60">
        <f t="shared" si="8"/>
        <v>22.506393861892583</v>
      </c>
      <c r="E178" s="61">
        <f t="shared" si="10"/>
        <v>23.506393861892583</v>
      </c>
    </row>
    <row r="179" spans="1:5" ht="12.75">
      <c r="A179" s="62" t="s">
        <v>235</v>
      </c>
      <c r="B179" s="164" t="s">
        <v>751</v>
      </c>
      <c r="C179" s="165">
        <v>63</v>
      </c>
      <c r="D179" s="60">
        <f t="shared" si="8"/>
        <v>16.11253196930946</v>
      </c>
      <c r="E179" s="61">
        <f t="shared" si="10"/>
        <v>17.11253196930946</v>
      </c>
    </row>
    <row r="180" spans="1:5" ht="12.75">
      <c r="A180" s="62" t="s">
        <v>236</v>
      </c>
      <c r="B180" s="164" t="s">
        <v>752</v>
      </c>
      <c r="C180" s="165">
        <v>55</v>
      </c>
      <c r="D180" s="60">
        <f t="shared" si="8"/>
        <v>14.066496163682865</v>
      </c>
      <c r="E180" s="61">
        <f t="shared" si="10"/>
        <v>15.066496163682865</v>
      </c>
    </row>
    <row r="181" spans="1:5" ht="12.75">
      <c r="A181" s="62" t="s">
        <v>237</v>
      </c>
      <c r="B181" s="164" t="s">
        <v>753</v>
      </c>
      <c r="C181" s="165">
        <v>47</v>
      </c>
      <c r="D181" s="60">
        <f t="shared" si="8"/>
        <v>12.020460358056265</v>
      </c>
      <c r="E181" s="61">
        <f t="shared" si="10"/>
        <v>13.020460358056265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66" t="s">
        <v>527</v>
      </c>
      <c r="B1" s="266"/>
      <c r="C1" s="266"/>
      <c r="D1" s="266"/>
      <c r="E1" s="266"/>
      <c r="F1" s="266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34"/>
      <c r="B3" s="135"/>
      <c r="C3" s="136"/>
      <c r="E3" s="137" t="s">
        <v>15</v>
      </c>
      <c r="F3" s="138"/>
    </row>
    <row r="4" spans="1:6" ht="12.75" customHeight="1">
      <c r="A4" s="268" t="s">
        <v>16</v>
      </c>
      <c r="B4" s="268"/>
      <c r="C4" s="239" t="s">
        <v>17</v>
      </c>
      <c r="E4" s="140">
        <v>3</v>
      </c>
      <c r="F4" s="138"/>
    </row>
    <row r="5" spans="1:6" ht="12.75" customHeight="1">
      <c r="A5" s="268" t="s">
        <v>18</v>
      </c>
      <c r="B5" s="268"/>
      <c r="C5" s="225" t="s">
        <v>526</v>
      </c>
      <c r="D5" s="141"/>
      <c r="E5" s="138"/>
      <c r="F5" s="138"/>
    </row>
    <row r="6" spans="1:6" ht="12.75" customHeight="1">
      <c r="A6" s="268" t="s">
        <v>19</v>
      </c>
      <c r="B6" s="268"/>
      <c r="C6" s="267" t="s">
        <v>27</v>
      </c>
      <c r="D6" s="267"/>
      <c r="E6" s="267"/>
      <c r="F6" s="267"/>
    </row>
    <row r="7" spans="1:6" ht="12.75" customHeight="1" thickBot="1">
      <c r="A7" s="268" t="s">
        <v>21</v>
      </c>
      <c r="B7" s="268"/>
      <c r="C7" s="142">
        <f>COUNTA(B9:B192)</f>
        <v>91</v>
      </c>
      <c r="D7" s="141"/>
      <c r="E7" s="138"/>
      <c r="F7" s="138"/>
    </row>
    <row r="8" spans="1:6" ht="15" customHeight="1" thickBot="1">
      <c r="A8" s="66" t="s">
        <v>22</v>
      </c>
      <c r="B8" s="75"/>
      <c r="C8" s="54" t="s">
        <v>24</v>
      </c>
      <c r="D8" s="78" t="s">
        <v>25</v>
      </c>
      <c r="E8" s="76" t="s">
        <v>26</v>
      </c>
      <c r="F8" s="77" t="s">
        <v>4</v>
      </c>
    </row>
    <row r="9" spans="1:8" ht="12.75">
      <c r="A9" s="40" t="s">
        <v>66</v>
      </c>
      <c r="B9" s="174" t="s">
        <v>755</v>
      </c>
      <c r="C9" s="217">
        <v>0.00039340277777777773</v>
      </c>
      <c r="D9" s="216">
        <f aca="true" t="shared" si="0" ref="D9:D40">(C$9/C9)*100</f>
        <v>100</v>
      </c>
      <c r="E9" s="42">
        <f aca="true" t="shared" si="1" ref="E9:E40">D9+$E$4</f>
        <v>103</v>
      </c>
      <c r="F9" s="186">
        <f aca="true" t="shared" si="2" ref="F9:F40">C9-C$9</f>
        <v>0</v>
      </c>
      <c r="H9" s="17"/>
    </row>
    <row r="10" spans="1:8" ht="12.75">
      <c r="A10" s="40" t="s">
        <v>67</v>
      </c>
      <c r="B10" s="173" t="s">
        <v>767</v>
      </c>
      <c r="C10" s="217">
        <v>0.00041585648148148146</v>
      </c>
      <c r="D10" s="216">
        <f t="shared" si="0"/>
        <v>94.60061230169774</v>
      </c>
      <c r="E10" s="39">
        <f t="shared" si="1"/>
        <v>97.60061230169774</v>
      </c>
      <c r="F10" s="186">
        <f t="shared" si="2"/>
        <v>2.245370370370373E-05</v>
      </c>
      <c r="H10" s="17"/>
    </row>
    <row r="11" spans="1:8" ht="12.75">
      <c r="A11" s="40" t="s">
        <v>68</v>
      </c>
      <c r="B11" s="173" t="s">
        <v>544</v>
      </c>
      <c r="C11" s="217">
        <v>0.0004297453703703704</v>
      </c>
      <c r="D11" s="216">
        <f t="shared" si="0"/>
        <v>91.54322650148126</v>
      </c>
      <c r="E11" s="39">
        <f t="shared" si="1"/>
        <v>94.54322650148126</v>
      </c>
      <c r="F11" s="186">
        <f t="shared" si="2"/>
        <v>3.63425925925927E-05</v>
      </c>
      <c r="H11" s="17"/>
    </row>
    <row r="12" spans="1:8" ht="12.75">
      <c r="A12" s="40" t="s">
        <v>69</v>
      </c>
      <c r="B12" s="173" t="s">
        <v>648</v>
      </c>
      <c r="C12" s="217">
        <v>0.000480787037037037</v>
      </c>
      <c r="D12" s="216">
        <f t="shared" si="0"/>
        <v>81.82474723158401</v>
      </c>
      <c r="E12" s="39">
        <f t="shared" si="1"/>
        <v>84.82474723158401</v>
      </c>
      <c r="F12" s="186">
        <f t="shared" si="2"/>
        <v>8.738425925925927E-05</v>
      </c>
      <c r="H12" s="17"/>
    </row>
    <row r="13" spans="1:8" ht="12.75">
      <c r="A13" s="40" t="s">
        <v>70</v>
      </c>
      <c r="B13" s="173" t="s">
        <v>624</v>
      </c>
      <c r="C13" s="217">
        <v>0.00048182870370370377</v>
      </c>
      <c r="D13" s="216">
        <f t="shared" si="0"/>
        <v>81.6478501080951</v>
      </c>
      <c r="E13" s="39">
        <f t="shared" si="1"/>
        <v>84.6478501080951</v>
      </c>
      <c r="F13" s="186">
        <f t="shared" si="2"/>
        <v>8.842592592592604E-05</v>
      </c>
      <c r="H13" s="17"/>
    </row>
    <row r="14" spans="1:8" ht="12.75">
      <c r="A14" s="40" t="s">
        <v>71</v>
      </c>
      <c r="B14" s="173" t="s">
        <v>569</v>
      </c>
      <c r="C14" s="217">
        <v>0.0004959490740740741</v>
      </c>
      <c r="D14" s="216">
        <f t="shared" si="0"/>
        <v>79.32322053675611</v>
      </c>
      <c r="E14" s="39">
        <f t="shared" si="1"/>
        <v>82.32322053675611</v>
      </c>
      <c r="F14" s="186">
        <f t="shared" si="2"/>
        <v>0.00010254629629629638</v>
      </c>
      <c r="H14" s="17"/>
    </row>
    <row r="15" spans="1:8" ht="12.75">
      <c r="A15" s="40" t="s">
        <v>72</v>
      </c>
      <c r="B15" s="173" t="s">
        <v>549</v>
      </c>
      <c r="C15" s="217">
        <v>0.0004967592592592593</v>
      </c>
      <c r="D15" s="216">
        <f t="shared" si="0"/>
        <v>79.19384902143521</v>
      </c>
      <c r="E15" s="39">
        <f t="shared" si="1"/>
        <v>82.19384902143521</v>
      </c>
      <c r="F15" s="186">
        <f t="shared" si="2"/>
        <v>0.00010335648148148156</v>
      </c>
      <c r="H15" s="17"/>
    </row>
    <row r="16" spans="1:8" ht="12.75">
      <c r="A16" s="40" t="s">
        <v>73</v>
      </c>
      <c r="B16" s="173" t="s">
        <v>556</v>
      </c>
      <c r="C16" s="217">
        <v>0.000497337962962963</v>
      </c>
      <c r="D16" s="216">
        <f t="shared" si="0"/>
        <v>79.10169885966953</v>
      </c>
      <c r="E16" s="39">
        <f t="shared" si="1"/>
        <v>82.10169885966953</v>
      </c>
      <c r="F16" s="186">
        <f t="shared" si="2"/>
        <v>0.00010393518518518526</v>
      </c>
      <c r="H16" s="17"/>
    </row>
    <row r="17" spans="1:8" ht="12.75">
      <c r="A17" s="40" t="s">
        <v>74</v>
      </c>
      <c r="B17" s="173" t="s">
        <v>756</v>
      </c>
      <c r="C17" s="217">
        <v>0.000500462962962963</v>
      </c>
      <c r="D17" s="216">
        <f t="shared" si="0"/>
        <v>78.6077705827937</v>
      </c>
      <c r="E17" s="39">
        <f t="shared" si="1"/>
        <v>81.6077705827937</v>
      </c>
      <c r="F17" s="186">
        <f t="shared" si="2"/>
        <v>0.00010706018518518524</v>
      </c>
      <c r="H17" s="17"/>
    </row>
    <row r="18" spans="1:8" ht="12.75">
      <c r="A18" s="40" t="s">
        <v>75</v>
      </c>
      <c r="B18" s="173" t="s">
        <v>555</v>
      </c>
      <c r="C18" s="217">
        <v>0.0005144675925925926</v>
      </c>
      <c r="D18" s="216">
        <f t="shared" si="0"/>
        <v>76.46794150731158</v>
      </c>
      <c r="E18" s="39">
        <f t="shared" si="1"/>
        <v>79.46794150731158</v>
      </c>
      <c r="F18" s="186">
        <f t="shared" si="2"/>
        <v>0.0001210648148148149</v>
      </c>
      <c r="H18" s="9"/>
    </row>
    <row r="19" spans="1:8" ht="12.75">
      <c r="A19" s="40" t="s">
        <v>76</v>
      </c>
      <c r="B19" s="173" t="s">
        <v>667</v>
      </c>
      <c r="C19" s="217">
        <v>0.0005215277777777778</v>
      </c>
      <c r="D19" s="216">
        <f t="shared" si="0"/>
        <v>75.43275632490013</v>
      </c>
      <c r="E19" s="39">
        <f t="shared" si="1"/>
        <v>78.43275632490013</v>
      </c>
      <c r="F19" s="186">
        <f t="shared" si="2"/>
        <v>0.00012812500000000004</v>
      </c>
      <c r="H19" s="9"/>
    </row>
    <row r="20" spans="1:8" ht="12.75">
      <c r="A20" s="40" t="s">
        <v>77</v>
      </c>
      <c r="B20" s="173" t="s">
        <v>674</v>
      </c>
      <c r="C20" s="217">
        <v>0.0005221064814814815</v>
      </c>
      <c r="D20" s="216">
        <f t="shared" si="0"/>
        <v>75.34914653070271</v>
      </c>
      <c r="E20" s="39">
        <f t="shared" si="1"/>
        <v>78.34914653070271</v>
      </c>
      <c r="F20" s="186">
        <f t="shared" si="2"/>
        <v>0.00012870370370370374</v>
      </c>
      <c r="H20" s="9"/>
    </row>
    <row r="21" spans="1:8" ht="12.75">
      <c r="A21" s="40" t="s">
        <v>78</v>
      </c>
      <c r="B21" s="174" t="s">
        <v>749</v>
      </c>
      <c r="C21" s="217">
        <v>0.0005309027777777778</v>
      </c>
      <c r="D21" s="216">
        <f t="shared" si="0"/>
        <v>74.10071942446041</v>
      </c>
      <c r="E21" s="42">
        <f t="shared" si="1"/>
        <v>77.10071942446041</v>
      </c>
      <c r="F21" s="186">
        <f t="shared" si="2"/>
        <v>0.0001375000000000001</v>
      </c>
      <c r="H21" s="9"/>
    </row>
    <row r="22" spans="1:6" ht="12.75">
      <c r="A22" s="40" t="s">
        <v>79</v>
      </c>
      <c r="B22" s="173" t="s">
        <v>563</v>
      </c>
      <c r="C22" s="217">
        <v>0.0005328703703703703</v>
      </c>
      <c r="D22" s="216">
        <f t="shared" si="0"/>
        <v>73.82710686359687</v>
      </c>
      <c r="E22" s="39">
        <f t="shared" si="1"/>
        <v>76.82710686359687</v>
      </c>
      <c r="F22" s="186">
        <f t="shared" si="2"/>
        <v>0.00013946759259259256</v>
      </c>
    </row>
    <row r="23" spans="1:6" ht="12.75">
      <c r="A23" s="40" t="s">
        <v>80</v>
      </c>
      <c r="B23" s="173" t="s">
        <v>622</v>
      </c>
      <c r="C23" s="217">
        <v>0.000537037037037037</v>
      </c>
      <c r="D23" s="216">
        <f t="shared" si="0"/>
        <v>73.25431034482757</v>
      </c>
      <c r="E23" s="39">
        <f t="shared" si="1"/>
        <v>76.25431034482757</v>
      </c>
      <c r="F23" s="186">
        <f t="shared" si="2"/>
        <v>0.0001436342592592593</v>
      </c>
    </row>
    <row r="24" spans="1:6" ht="12.75">
      <c r="A24" s="40" t="s">
        <v>81</v>
      </c>
      <c r="B24" s="173" t="s">
        <v>647</v>
      </c>
      <c r="C24" s="217">
        <v>0.0005378472222222222</v>
      </c>
      <c r="D24" s="216">
        <f t="shared" si="0"/>
        <v>73.14396384764363</v>
      </c>
      <c r="E24" s="39">
        <f t="shared" si="1"/>
        <v>76.14396384764363</v>
      </c>
      <c r="F24" s="186">
        <f t="shared" si="2"/>
        <v>0.0001444444444444445</v>
      </c>
    </row>
    <row r="25" spans="1:6" ht="12.75">
      <c r="A25" s="40" t="s">
        <v>82</v>
      </c>
      <c r="B25" s="173" t="s">
        <v>586</v>
      </c>
      <c r="C25" s="217">
        <v>0.0005381944444444444</v>
      </c>
      <c r="D25" s="216">
        <f t="shared" si="0"/>
        <v>73.09677419354837</v>
      </c>
      <c r="E25" s="39">
        <f t="shared" si="1"/>
        <v>76.09677419354837</v>
      </c>
      <c r="F25" s="186">
        <f t="shared" si="2"/>
        <v>0.0001447916666666667</v>
      </c>
    </row>
    <row r="26" spans="1:6" ht="12.75">
      <c r="A26" s="40" t="s">
        <v>83</v>
      </c>
      <c r="B26" s="173" t="s">
        <v>568</v>
      </c>
      <c r="C26" s="217">
        <v>0.0005460648148148149</v>
      </c>
      <c r="D26" s="216">
        <f t="shared" si="0"/>
        <v>72.04323866044933</v>
      </c>
      <c r="E26" s="39">
        <f t="shared" si="1"/>
        <v>75.04323866044933</v>
      </c>
      <c r="F26" s="186">
        <f t="shared" si="2"/>
        <v>0.00015266203703703714</v>
      </c>
    </row>
    <row r="27" spans="1:6" ht="12.75">
      <c r="A27" s="40" t="s">
        <v>84</v>
      </c>
      <c r="B27" s="173" t="s">
        <v>537</v>
      </c>
      <c r="C27" s="217">
        <v>0.0005469907407407407</v>
      </c>
      <c r="D27" s="216">
        <f t="shared" si="0"/>
        <v>71.9212865002116</v>
      </c>
      <c r="E27" s="39">
        <f t="shared" si="1"/>
        <v>74.9212865002116</v>
      </c>
      <c r="F27" s="186">
        <f t="shared" si="2"/>
        <v>0.00015358796296296296</v>
      </c>
    </row>
    <row r="28" spans="1:6" ht="12.75">
      <c r="A28" s="40" t="s">
        <v>85</v>
      </c>
      <c r="B28" s="173" t="s">
        <v>557</v>
      </c>
      <c r="C28" s="217">
        <v>0.0005475694444444445</v>
      </c>
      <c r="D28" s="216">
        <f t="shared" si="0"/>
        <v>71.8452758402029</v>
      </c>
      <c r="E28" s="39">
        <f t="shared" si="1"/>
        <v>74.8452758402029</v>
      </c>
      <c r="F28" s="186">
        <f t="shared" si="2"/>
        <v>0.00015416666666666676</v>
      </c>
    </row>
    <row r="29" spans="1:6" ht="12.75">
      <c r="A29" s="40" t="s">
        <v>86</v>
      </c>
      <c r="B29" s="173" t="s">
        <v>566</v>
      </c>
      <c r="C29" s="217">
        <v>0.0005497685185185186</v>
      </c>
      <c r="D29" s="216">
        <f t="shared" si="0"/>
        <v>71.55789473684209</v>
      </c>
      <c r="E29" s="39">
        <f t="shared" si="1"/>
        <v>74.55789473684209</v>
      </c>
      <c r="F29" s="186">
        <f t="shared" si="2"/>
        <v>0.00015636574074074082</v>
      </c>
    </row>
    <row r="30" spans="1:6" ht="12.75">
      <c r="A30" s="40" t="s">
        <v>87</v>
      </c>
      <c r="B30" s="173" t="s">
        <v>757</v>
      </c>
      <c r="C30" s="217">
        <v>0.0005627314814814814</v>
      </c>
      <c r="D30" s="216">
        <f t="shared" si="0"/>
        <v>69.90950226244344</v>
      </c>
      <c r="E30" s="39">
        <f t="shared" si="1"/>
        <v>72.90950226244344</v>
      </c>
      <c r="F30" s="186">
        <f t="shared" si="2"/>
        <v>0.0001693287037037037</v>
      </c>
    </row>
    <row r="31" spans="1:6" ht="12.75">
      <c r="A31" s="40" t="s">
        <v>88</v>
      </c>
      <c r="B31" s="173" t="s">
        <v>559</v>
      </c>
      <c r="C31" s="217">
        <v>0.0005645833333333334</v>
      </c>
      <c r="D31" s="216">
        <f t="shared" si="0"/>
        <v>69.68019680196801</v>
      </c>
      <c r="E31" s="39">
        <f t="shared" si="1"/>
        <v>72.68019680196801</v>
      </c>
      <c r="F31" s="186">
        <f t="shared" si="2"/>
        <v>0.00017118055555555566</v>
      </c>
    </row>
    <row r="32" spans="1:6" ht="12.75">
      <c r="A32" s="40" t="s">
        <v>89</v>
      </c>
      <c r="B32" s="173" t="s">
        <v>575</v>
      </c>
      <c r="C32" s="217">
        <v>0.0005725694444444444</v>
      </c>
      <c r="D32" s="216">
        <f t="shared" si="0"/>
        <v>68.70830806549422</v>
      </c>
      <c r="E32" s="39">
        <f t="shared" si="1"/>
        <v>71.70830806549422</v>
      </c>
      <c r="F32" s="186">
        <f t="shared" si="2"/>
        <v>0.00017916666666666672</v>
      </c>
    </row>
    <row r="33" spans="1:6" ht="12.75">
      <c r="A33" s="40" t="s">
        <v>90</v>
      </c>
      <c r="B33" s="173" t="s">
        <v>670</v>
      </c>
      <c r="C33" s="217">
        <v>0.0005729166666666667</v>
      </c>
      <c r="D33" s="216">
        <f t="shared" si="0"/>
        <v>68.66666666666666</v>
      </c>
      <c r="E33" s="39">
        <f t="shared" si="1"/>
        <v>71.66666666666666</v>
      </c>
      <c r="F33" s="186">
        <f t="shared" si="2"/>
        <v>0.00017951388888888894</v>
      </c>
    </row>
    <row r="34" spans="1:6" ht="12.75">
      <c r="A34" s="40" t="s">
        <v>91</v>
      </c>
      <c r="B34" s="173" t="s">
        <v>611</v>
      </c>
      <c r="C34" s="217">
        <v>0.0005782407407407407</v>
      </c>
      <c r="D34" s="216">
        <f t="shared" si="0"/>
        <v>68.03442754203363</v>
      </c>
      <c r="E34" s="39">
        <f t="shared" si="1"/>
        <v>71.03442754203363</v>
      </c>
      <c r="F34" s="186">
        <f t="shared" si="2"/>
        <v>0.00018483796296296298</v>
      </c>
    </row>
    <row r="35" spans="1:6" ht="12.75">
      <c r="A35" s="40" t="s">
        <v>92</v>
      </c>
      <c r="B35" s="173" t="s">
        <v>539</v>
      </c>
      <c r="C35" s="217">
        <v>0.0005787037037037038</v>
      </c>
      <c r="D35" s="216">
        <f t="shared" si="0"/>
        <v>67.97999999999999</v>
      </c>
      <c r="E35" s="39">
        <f t="shared" si="1"/>
        <v>70.97999999999999</v>
      </c>
      <c r="F35" s="186">
        <f t="shared" si="2"/>
        <v>0.00018530092592592605</v>
      </c>
    </row>
    <row r="36" spans="1:6" ht="12.75">
      <c r="A36" s="40" t="s">
        <v>93</v>
      </c>
      <c r="B36" s="173" t="s">
        <v>672</v>
      </c>
      <c r="C36" s="217">
        <v>0.0005869212962962963</v>
      </c>
      <c r="D36" s="216">
        <f t="shared" si="0"/>
        <v>67.02819956616051</v>
      </c>
      <c r="E36" s="39">
        <f t="shared" si="1"/>
        <v>70.02819956616051</v>
      </c>
      <c r="F36" s="186">
        <f t="shared" si="2"/>
        <v>0.0001935185185185186</v>
      </c>
    </row>
    <row r="37" spans="1:6" ht="12.75">
      <c r="A37" s="40" t="s">
        <v>94</v>
      </c>
      <c r="B37" s="173" t="s">
        <v>758</v>
      </c>
      <c r="C37" s="217">
        <v>0.0005893518518518519</v>
      </c>
      <c r="D37" s="216">
        <f t="shared" si="0"/>
        <v>66.75176747839747</v>
      </c>
      <c r="E37" s="39">
        <f t="shared" si="1"/>
        <v>69.75176747839747</v>
      </c>
      <c r="F37" s="186">
        <f t="shared" si="2"/>
        <v>0.00019594907407407414</v>
      </c>
    </row>
    <row r="38" spans="1:6" ht="12.75">
      <c r="A38" s="40" t="s">
        <v>95</v>
      </c>
      <c r="B38" s="173" t="s">
        <v>558</v>
      </c>
      <c r="C38" s="217">
        <v>0.0005915509259259259</v>
      </c>
      <c r="D38" s="216">
        <f t="shared" si="0"/>
        <v>66.5036196439053</v>
      </c>
      <c r="E38" s="39">
        <f t="shared" si="1"/>
        <v>69.5036196439053</v>
      </c>
      <c r="F38" s="186">
        <f t="shared" si="2"/>
        <v>0.0001981481481481482</v>
      </c>
    </row>
    <row r="39" spans="1:6" ht="12.75">
      <c r="A39" s="40" t="s">
        <v>96</v>
      </c>
      <c r="B39" s="173" t="s">
        <v>759</v>
      </c>
      <c r="C39" s="217">
        <v>0.0005981481481481481</v>
      </c>
      <c r="D39" s="216">
        <f t="shared" si="0"/>
        <v>65.77012383900929</v>
      </c>
      <c r="E39" s="39">
        <f t="shared" si="1"/>
        <v>68.77012383900929</v>
      </c>
      <c r="F39" s="186">
        <f t="shared" si="2"/>
        <v>0.00020474537037037038</v>
      </c>
    </row>
    <row r="40" spans="1:6" ht="12.75">
      <c r="A40" s="40" t="s">
        <v>97</v>
      </c>
      <c r="B40" s="173" t="s">
        <v>578</v>
      </c>
      <c r="C40" s="217">
        <v>0.0005994212962962962</v>
      </c>
      <c r="D40" s="216">
        <f t="shared" si="0"/>
        <v>65.63043058505502</v>
      </c>
      <c r="E40" s="39">
        <f t="shared" si="1"/>
        <v>68.63043058505502</v>
      </c>
      <c r="F40" s="186">
        <f t="shared" si="2"/>
        <v>0.00020601851851851852</v>
      </c>
    </row>
    <row r="41" spans="1:6" ht="12.75">
      <c r="A41" s="40" t="s">
        <v>98</v>
      </c>
      <c r="B41" s="173" t="s">
        <v>649</v>
      </c>
      <c r="C41" s="217">
        <v>0.000599537037037037</v>
      </c>
      <c r="D41" s="216">
        <f aca="true" t="shared" si="3" ref="D41:D66">(C$9/C41)*100</f>
        <v>65.61776061776061</v>
      </c>
      <c r="E41" s="39">
        <f aca="true" t="shared" si="4" ref="E41:E67">D41+$E$4</f>
        <v>68.61776061776061</v>
      </c>
      <c r="F41" s="186">
        <f aca="true" t="shared" si="5" ref="F41:F67">C41-C$9</f>
        <v>0.00020613425925925926</v>
      </c>
    </row>
    <row r="42" spans="1:6" ht="12.75">
      <c r="A42" s="40" t="s">
        <v>99</v>
      </c>
      <c r="B42" s="173" t="s">
        <v>609</v>
      </c>
      <c r="C42" s="217">
        <v>0.0006018518518518519</v>
      </c>
      <c r="D42" s="216">
        <f t="shared" si="3"/>
        <v>65.3653846153846</v>
      </c>
      <c r="E42" s="39">
        <f t="shared" si="4"/>
        <v>68.3653846153846</v>
      </c>
      <c r="F42" s="186">
        <f t="shared" si="5"/>
        <v>0.00020844907407407417</v>
      </c>
    </row>
    <row r="43" spans="1:6" ht="12.75">
      <c r="A43" s="40" t="s">
        <v>100</v>
      </c>
      <c r="B43" s="173" t="s">
        <v>603</v>
      </c>
      <c r="C43" s="217">
        <v>0.0006025462962962963</v>
      </c>
      <c r="D43" s="216">
        <f t="shared" si="3"/>
        <v>65.29004994237417</v>
      </c>
      <c r="E43" s="39">
        <f t="shared" si="4"/>
        <v>68.29004994237417</v>
      </c>
      <c r="F43" s="186">
        <f t="shared" si="5"/>
        <v>0.0002091435185185186</v>
      </c>
    </row>
    <row r="44" spans="1:6" ht="12.75">
      <c r="A44" s="40" t="s">
        <v>101</v>
      </c>
      <c r="B44" s="173" t="s">
        <v>595</v>
      </c>
      <c r="C44" s="217">
        <v>0.0006072916666666667</v>
      </c>
      <c r="D44" s="216">
        <f t="shared" si="3"/>
        <v>64.77987421383646</v>
      </c>
      <c r="E44" s="39">
        <f t="shared" si="4"/>
        <v>67.77987421383646</v>
      </c>
      <c r="F44" s="186">
        <f t="shared" si="5"/>
        <v>0.00021388888888888895</v>
      </c>
    </row>
    <row r="45" spans="1:6" ht="12.75">
      <c r="A45" s="40" t="s">
        <v>102</v>
      </c>
      <c r="B45" s="173" t="s">
        <v>766</v>
      </c>
      <c r="C45" s="217">
        <v>0.0006076388888888889</v>
      </c>
      <c r="D45" s="216">
        <f t="shared" si="3"/>
        <v>64.74285714285713</v>
      </c>
      <c r="E45" s="39">
        <f t="shared" si="4"/>
        <v>67.74285714285713</v>
      </c>
      <c r="F45" s="186">
        <f t="shared" si="5"/>
        <v>0.00021423611111111117</v>
      </c>
    </row>
    <row r="46" spans="1:6" ht="12.75">
      <c r="A46" s="40" t="s">
        <v>103</v>
      </c>
      <c r="B46" s="173" t="s">
        <v>592</v>
      </c>
      <c r="C46" s="217">
        <v>0.0006077546296296296</v>
      </c>
      <c r="D46" s="216">
        <f t="shared" si="3"/>
        <v>64.73052751856788</v>
      </c>
      <c r="E46" s="39">
        <f t="shared" si="4"/>
        <v>67.73052751856788</v>
      </c>
      <c r="F46" s="186">
        <f t="shared" si="5"/>
        <v>0.0002143518518518519</v>
      </c>
    </row>
    <row r="47" spans="1:6" ht="12.75">
      <c r="A47" s="40" t="s">
        <v>104</v>
      </c>
      <c r="B47" s="173" t="s">
        <v>629</v>
      </c>
      <c r="C47" s="217">
        <v>0.0006090277777777778</v>
      </c>
      <c r="D47" s="216">
        <f t="shared" si="3"/>
        <v>64.5952109464082</v>
      </c>
      <c r="E47" s="39">
        <f t="shared" si="4"/>
        <v>67.5952109464082</v>
      </c>
      <c r="F47" s="186">
        <f t="shared" si="5"/>
        <v>0.00021562500000000005</v>
      </c>
    </row>
    <row r="48" spans="1:6" ht="12.75">
      <c r="A48" s="40" t="s">
        <v>105</v>
      </c>
      <c r="B48" s="173" t="s">
        <v>584</v>
      </c>
      <c r="C48" s="217">
        <v>0.0006126157407407407</v>
      </c>
      <c r="D48" s="216">
        <f t="shared" si="3"/>
        <v>64.21689023238238</v>
      </c>
      <c r="E48" s="39">
        <f t="shared" si="4"/>
        <v>67.21689023238238</v>
      </c>
      <c r="F48" s="186">
        <f t="shared" si="5"/>
        <v>0.000219212962962963</v>
      </c>
    </row>
    <row r="49" spans="1:6" ht="12.75">
      <c r="A49" s="40" t="s">
        <v>106</v>
      </c>
      <c r="B49" s="173" t="s">
        <v>561</v>
      </c>
      <c r="C49" s="217">
        <v>0.0006134259259259259</v>
      </c>
      <c r="D49" s="216">
        <f t="shared" si="3"/>
        <v>64.1320754716981</v>
      </c>
      <c r="E49" s="39">
        <f t="shared" si="4"/>
        <v>67.1320754716981</v>
      </c>
      <c r="F49" s="186">
        <f t="shared" si="5"/>
        <v>0.00022002314814814817</v>
      </c>
    </row>
    <row r="50" spans="1:6" ht="12.75">
      <c r="A50" s="40" t="s">
        <v>107</v>
      </c>
      <c r="B50" s="173" t="s">
        <v>760</v>
      </c>
      <c r="C50" s="217">
        <v>0.0006166666666666667</v>
      </c>
      <c r="D50" s="216">
        <f t="shared" si="3"/>
        <v>63.79504504504503</v>
      </c>
      <c r="E50" s="39">
        <f t="shared" si="4"/>
        <v>66.79504504504503</v>
      </c>
      <c r="F50" s="186">
        <f t="shared" si="5"/>
        <v>0.000223263888888889</v>
      </c>
    </row>
    <row r="51" spans="1:6" ht="12.75">
      <c r="A51" s="40" t="s">
        <v>108</v>
      </c>
      <c r="B51" s="173" t="s">
        <v>564</v>
      </c>
      <c r="C51" s="217">
        <v>0.0006283564814814814</v>
      </c>
      <c r="D51" s="216">
        <f t="shared" si="3"/>
        <v>62.60821514090993</v>
      </c>
      <c r="E51" s="39">
        <f t="shared" si="4"/>
        <v>65.60821514090992</v>
      </c>
      <c r="F51" s="186">
        <f t="shared" si="5"/>
        <v>0.00023495370370370364</v>
      </c>
    </row>
    <row r="52" spans="1:6" ht="12.75">
      <c r="A52" s="40" t="s">
        <v>109</v>
      </c>
      <c r="B52" s="173" t="s">
        <v>761</v>
      </c>
      <c r="C52" s="217">
        <v>0.0006287037037037037</v>
      </c>
      <c r="D52" s="216">
        <f t="shared" si="3"/>
        <v>62.57363770250367</v>
      </c>
      <c r="E52" s="39">
        <f t="shared" si="4"/>
        <v>65.57363770250367</v>
      </c>
      <c r="F52" s="186">
        <f t="shared" si="5"/>
        <v>0.00023530092592592597</v>
      </c>
    </row>
    <row r="53" spans="1:6" ht="12.75">
      <c r="A53" s="40" t="s">
        <v>110</v>
      </c>
      <c r="B53" s="173" t="s">
        <v>582</v>
      </c>
      <c r="C53" s="217">
        <v>0.00063125</v>
      </c>
      <c r="D53" s="216">
        <f t="shared" si="3"/>
        <v>62.32123212321231</v>
      </c>
      <c r="E53" s="39">
        <f t="shared" si="4"/>
        <v>65.32123212321231</v>
      </c>
      <c r="F53" s="186">
        <f t="shared" si="5"/>
        <v>0.00023784722222222225</v>
      </c>
    </row>
    <row r="54" spans="1:6" ht="12.75">
      <c r="A54" s="40" t="s">
        <v>111</v>
      </c>
      <c r="B54" s="173" t="s">
        <v>725</v>
      </c>
      <c r="C54" s="217">
        <v>0.0006371527777777778</v>
      </c>
      <c r="D54" s="216">
        <f t="shared" si="3"/>
        <v>61.743869209809255</v>
      </c>
      <c r="E54" s="39">
        <f t="shared" si="4"/>
        <v>64.74386920980925</v>
      </c>
      <c r="F54" s="186">
        <f t="shared" si="5"/>
        <v>0.0002437500000000001</v>
      </c>
    </row>
    <row r="55" spans="1:6" ht="12.75">
      <c r="A55" s="40" t="s">
        <v>112</v>
      </c>
      <c r="B55" s="173" t="s">
        <v>635</v>
      </c>
      <c r="C55" s="217">
        <v>0.000650462962962963</v>
      </c>
      <c r="D55" s="216">
        <f t="shared" si="3"/>
        <v>60.48042704626333</v>
      </c>
      <c r="E55" s="39">
        <f t="shared" si="4"/>
        <v>63.48042704626333</v>
      </c>
      <c r="F55" s="186">
        <f t="shared" si="5"/>
        <v>0.0002570601851851853</v>
      </c>
    </row>
    <row r="56" spans="1:6" ht="12.75">
      <c r="A56" s="40" t="s">
        <v>113</v>
      </c>
      <c r="B56" s="173" t="s">
        <v>617</v>
      </c>
      <c r="C56" s="217">
        <v>0.0006515046296296296</v>
      </c>
      <c r="D56" s="216">
        <f t="shared" si="3"/>
        <v>60.38372712737608</v>
      </c>
      <c r="E56" s="39">
        <f t="shared" si="4"/>
        <v>63.38372712737608</v>
      </c>
      <c r="F56" s="186">
        <f t="shared" si="5"/>
        <v>0.00025810185185185186</v>
      </c>
    </row>
    <row r="57" spans="1:6" ht="12.75">
      <c r="A57" s="40" t="s">
        <v>114</v>
      </c>
      <c r="B57" s="173" t="s">
        <v>550</v>
      </c>
      <c r="C57" s="217">
        <v>0.0006634259259259259</v>
      </c>
      <c r="D57" s="216">
        <f t="shared" si="3"/>
        <v>59.29867411025819</v>
      </c>
      <c r="E57" s="39">
        <f t="shared" si="4"/>
        <v>62.29867411025819</v>
      </c>
      <c r="F57" s="186">
        <f t="shared" si="5"/>
        <v>0.0002700231481481482</v>
      </c>
    </row>
    <row r="58" spans="1:6" ht="12.75">
      <c r="A58" s="40" t="s">
        <v>115</v>
      </c>
      <c r="B58" s="173" t="s">
        <v>589</v>
      </c>
      <c r="C58" s="217">
        <v>0.0006637731481481481</v>
      </c>
      <c r="D58" s="216">
        <f t="shared" si="3"/>
        <v>59.26765475152571</v>
      </c>
      <c r="E58" s="39">
        <f t="shared" si="4"/>
        <v>62.26765475152571</v>
      </c>
      <c r="F58" s="186">
        <f t="shared" si="5"/>
        <v>0.0002703703703703704</v>
      </c>
    </row>
    <row r="59" spans="1:6" ht="12.75">
      <c r="A59" s="40" t="s">
        <v>116</v>
      </c>
      <c r="B59" s="173" t="s">
        <v>585</v>
      </c>
      <c r="C59" s="217">
        <v>0.0006694444444444444</v>
      </c>
      <c r="D59" s="216">
        <f t="shared" si="3"/>
        <v>58.765560165975096</v>
      </c>
      <c r="E59" s="39">
        <f t="shared" si="4"/>
        <v>61.765560165975096</v>
      </c>
      <c r="F59" s="186">
        <f t="shared" si="5"/>
        <v>0.0002760416666666667</v>
      </c>
    </row>
    <row r="60" spans="1:6" ht="12.75">
      <c r="A60" s="40" t="s">
        <v>117</v>
      </c>
      <c r="B60" s="173" t="s">
        <v>545</v>
      </c>
      <c r="C60" s="217">
        <v>0.0006803240740740741</v>
      </c>
      <c r="D60" s="216">
        <f t="shared" si="3"/>
        <v>57.82579108540319</v>
      </c>
      <c r="E60" s="39">
        <f t="shared" si="4"/>
        <v>60.82579108540319</v>
      </c>
      <c r="F60" s="186">
        <f t="shared" si="5"/>
        <v>0.00028692129629629635</v>
      </c>
    </row>
    <row r="61" spans="1:6" ht="12.75">
      <c r="A61" s="40" t="s">
        <v>118</v>
      </c>
      <c r="B61" s="173" t="s">
        <v>567</v>
      </c>
      <c r="C61" s="217">
        <v>0.0006928240740740741</v>
      </c>
      <c r="D61" s="216">
        <f t="shared" si="3"/>
        <v>56.782492482459055</v>
      </c>
      <c r="E61" s="39">
        <f t="shared" si="4"/>
        <v>59.782492482459055</v>
      </c>
      <c r="F61" s="186">
        <f t="shared" si="5"/>
        <v>0.0002994212962962964</v>
      </c>
    </row>
    <row r="62" spans="1:6" ht="12.75">
      <c r="A62" s="40" t="s">
        <v>119</v>
      </c>
      <c r="B62" s="173" t="s">
        <v>721</v>
      </c>
      <c r="C62" s="217">
        <v>0.0006935185185185186</v>
      </c>
      <c r="D62" s="216">
        <f t="shared" si="3"/>
        <v>56.725634178905196</v>
      </c>
      <c r="E62" s="39">
        <f t="shared" si="4"/>
        <v>59.725634178905196</v>
      </c>
      <c r="F62" s="186">
        <f t="shared" si="5"/>
        <v>0.0003001157407407408</v>
      </c>
    </row>
    <row r="63" spans="1:6" ht="12.75">
      <c r="A63" s="40" t="s">
        <v>120</v>
      </c>
      <c r="B63" s="173" t="s">
        <v>591</v>
      </c>
      <c r="C63" s="217">
        <v>0.0006944444444444445</v>
      </c>
      <c r="D63" s="216">
        <f t="shared" si="3"/>
        <v>56.64999999999999</v>
      </c>
      <c r="E63" s="39">
        <f t="shared" si="4"/>
        <v>59.64999999999999</v>
      </c>
      <c r="F63" s="186">
        <f t="shared" si="5"/>
        <v>0.00030104166666666674</v>
      </c>
    </row>
    <row r="64" spans="1:6" ht="12.75">
      <c r="A64" s="40" t="s">
        <v>121</v>
      </c>
      <c r="B64" s="173" t="s">
        <v>597</v>
      </c>
      <c r="C64" s="217">
        <v>0.0007101851851851851</v>
      </c>
      <c r="D64" s="216">
        <f t="shared" si="3"/>
        <v>55.39439374185137</v>
      </c>
      <c r="E64" s="39">
        <f t="shared" si="4"/>
        <v>58.39439374185137</v>
      </c>
      <c r="F64" s="186">
        <f t="shared" si="5"/>
        <v>0.0003167824074074074</v>
      </c>
    </row>
    <row r="65" spans="1:6" ht="12.75">
      <c r="A65" s="40" t="s">
        <v>122</v>
      </c>
      <c r="B65" s="173" t="s">
        <v>579</v>
      </c>
      <c r="C65" s="217">
        <v>0.0007302083333333335</v>
      </c>
      <c r="D65" s="216">
        <f t="shared" si="3"/>
        <v>53.87541607227768</v>
      </c>
      <c r="E65" s="39">
        <f t="shared" si="4"/>
        <v>56.87541607227768</v>
      </c>
      <c r="F65" s="186">
        <f t="shared" si="5"/>
        <v>0.00033680555555555574</v>
      </c>
    </row>
    <row r="66" spans="1:6" ht="12.75">
      <c r="A66" s="40" t="s">
        <v>123</v>
      </c>
      <c r="B66" s="173" t="s">
        <v>642</v>
      </c>
      <c r="C66" s="217">
        <v>0.0007371527777777779</v>
      </c>
      <c r="D66" s="216">
        <f t="shared" si="3"/>
        <v>53.367875647668384</v>
      </c>
      <c r="E66" s="39">
        <f t="shared" si="4"/>
        <v>56.367875647668384</v>
      </c>
      <c r="F66" s="186">
        <f t="shared" si="5"/>
        <v>0.00034375000000000014</v>
      </c>
    </row>
    <row r="67" spans="1:6" ht="12.75">
      <c r="A67" s="40" t="s">
        <v>124</v>
      </c>
      <c r="B67" s="173" t="s">
        <v>709</v>
      </c>
      <c r="C67" s="217">
        <v>0.0007372685185185186</v>
      </c>
      <c r="D67" s="216">
        <f>(C$9/C67)*100</f>
        <v>53.35949764521192</v>
      </c>
      <c r="E67" s="39">
        <f t="shared" si="4"/>
        <v>56.35949764521192</v>
      </c>
      <c r="F67" s="186">
        <f t="shared" si="5"/>
        <v>0.0003438657407407409</v>
      </c>
    </row>
    <row r="68" spans="1:6" ht="12.75">
      <c r="A68" s="40" t="s">
        <v>125</v>
      </c>
      <c r="B68" s="173" t="s">
        <v>762</v>
      </c>
      <c r="C68" s="217">
        <v>0.0007474537037037037</v>
      </c>
      <c r="D68" s="216">
        <f aca="true" t="shared" si="6" ref="D68:D99">(C$9/C68)*100</f>
        <v>52.63239393000928</v>
      </c>
      <c r="E68" s="39">
        <f aca="true" t="shared" si="7" ref="E68:E99">D68+$E$4</f>
        <v>55.63239393000928</v>
      </c>
      <c r="F68" s="186">
        <f aca="true" t="shared" si="8" ref="F68:F99">C68-C$9</f>
        <v>0.000354050925925926</v>
      </c>
    </row>
    <row r="69" spans="1:6" ht="12.75">
      <c r="A69" s="40" t="s">
        <v>126</v>
      </c>
      <c r="B69" s="173" t="s">
        <v>651</v>
      </c>
      <c r="C69" s="217">
        <v>0.0007500000000000001</v>
      </c>
      <c r="D69" s="216">
        <f t="shared" si="6"/>
        <v>52.45370370370369</v>
      </c>
      <c r="E69" s="39">
        <f t="shared" si="7"/>
        <v>55.45370370370369</v>
      </c>
      <c r="F69" s="186">
        <f t="shared" si="8"/>
        <v>0.0003565972222222224</v>
      </c>
    </row>
    <row r="70" spans="1:6" ht="12.75">
      <c r="A70" s="40" t="s">
        <v>127</v>
      </c>
      <c r="B70" s="173" t="s">
        <v>740</v>
      </c>
      <c r="C70" s="217">
        <v>0.0007542824074074075</v>
      </c>
      <c r="D70" s="216">
        <f t="shared" si="6"/>
        <v>52.15589995396653</v>
      </c>
      <c r="E70" s="39">
        <f t="shared" si="7"/>
        <v>55.15589995396653</v>
      </c>
      <c r="F70" s="186">
        <f t="shared" si="8"/>
        <v>0.0003608796296296298</v>
      </c>
    </row>
    <row r="71" spans="1:6" ht="12.75">
      <c r="A71" s="40" t="s">
        <v>128</v>
      </c>
      <c r="B71" s="173" t="s">
        <v>763</v>
      </c>
      <c r="C71" s="217">
        <v>0.0007569444444444445</v>
      </c>
      <c r="D71" s="216">
        <f t="shared" si="6"/>
        <v>51.97247706422017</v>
      </c>
      <c r="E71" s="39">
        <f t="shared" si="7"/>
        <v>54.97247706422017</v>
      </c>
      <c r="F71" s="186">
        <f t="shared" si="8"/>
        <v>0.0003635416666666668</v>
      </c>
    </row>
    <row r="72" spans="1:6" ht="12.75">
      <c r="A72" s="40" t="s">
        <v>129</v>
      </c>
      <c r="B72" s="173" t="s">
        <v>573</v>
      </c>
      <c r="C72" s="217">
        <v>0.000764699074074074</v>
      </c>
      <c r="D72" s="216">
        <f t="shared" si="6"/>
        <v>51.4454366580899</v>
      </c>
      <c r="E72" s="39">
        <f t="shared" si="7"/>
        <v>54.4454366580899</v>
      </c>
      <c r="F72" s="186">
        <f t="shared" si="8"/>
        <v>0.00037129629629629627</v>
      </c>
    </row>
    <row r="73" spans="1:6" ht="12.75">
      <c r="A73" s="40" t="s">
        <v>130</v>
      </c>
      <c r="B73" s="173" t="s">
        <v>644</v>
      </c>
      <c r="C73" s="217">
        <v>0.0007648148148148148</v>
      </c>
      <c r="D73" s="216">
        <f t="shared" si="6"/>
        <v>51.43765133171912</v>
      </c>
      <c r="E73" s="39">
        <f t="shared" si="7"/>
        <v>54.43765133171912</v>
      </c>
      <c r="F73" s="186">
        <f t="shared" si="8"/>
        <v>0.0003714120370370371</v>
      </c>
    </row>
    <row r="74" spans="1:6" ht="12.75">
      <c r="A74" s="40" t="s">
        <v>131</v>
      </c>
      <c r="B74" s="173" t="s">
        <v>612</v>
      </c>
      <c r="C74" s="217">
        <v>0.0007697916666666668</v>
      </c>
      <c r="D74" s="216">
        <f t="shared" si="6"/>
        <v>51.10509697789804</v>
      </c>
      <c r="E74" s="39">
        <f t="shared" si="7"/>
        <v>54.10509697789804</v>
      </c>
      <c r="F74" s="186">
        <f t="shared" si="8"/>
        <v>0.00037638888888888905</v>
      </c>
    </row>
    <row r="75" spans="1:6" ht="12.75">
      <c r="A75" s="40" t="s">
        <v>132</v>
      </c>
      <c r="B75" s="173" t="s">
        <v>608</v>
      </c>
      <c r="C75" s="217">
        <v>0.0007759259259259259</v>
      </c>
      <c r="D75" s="216">
        <f t="shared" si="6"/>
        <v>50.70107398568019</v>
      </c>
      <c r="E75" s="39">
        <f t="shared" si="7"/>
        <v>53.70107398568019</v>
      </c>
      <c r="F75" s="186">
        <f t="shared" si="8"/>
        <v>0.00038252314814814816</v>
      </c>
    </row>
    <row r="76" spans="1:6" ht="12.75">
      <c r="A76" s="40" t="s">
        <v>133</v>
      </c>
      <c r="B76" s="173" t="s">
        <v>704</v>
      </c>
      <c r="C76" s="217">
        <v>0.000776388888888889</v>
      </c>
      <c r="D76" s="216">
        <f t="shared" si="6"/>
        <v>50.67084078711984</v>
      </c>
      <c r="E76" s="39">
        <f t="shared" si="7"/>
        <v>53.67084078711984</v>
      </c>
      <c r="F76" s="186">
        <f t="shared" si="8"/>
        <v>0.00038298611111111123</v>
      </c>
    </row>
    <row r="77" spans="1:6" ht="12.75">
      <c r="A77" s="40" t="s">
        <v>134</v>
      </c>
      <c r="B77" s="173" t="s">
        <v>714</v>
      </c>
      <c r="C77" s="217">
        <v>0.0007784722222222222</v>
      </c>
      <c r="D77" s="216">
        <f t="shared" si="6"/>
        <v>50.535236396074936</v>
      </c>
      <c r="E77" s="39">
        <f t="shared" si="7"/>
        <v>53.535236396074936</v>
      </c>
      <c r="F77" s="186">
        <f t="shared" si="8"/>
        <v>0.00038506944444444445</v>
      </c>
    </row>
    <row r="78" spans="1:6" ht="12.75">
      <c r="A78" s="40" t="s">
        <v>135</v>
      </c>
      <c r="B78" s="173" t="s">
        <v>655</v>
      </c>
      <c r="C78" s="217">
        <v>0.0007787037037037037</v>
      </c>
      <c r="D78" s="216">
        <f t="shared" si="6"/>
        <v>50.520214030915575</v>
      </c>
      <c r="E78" s="39">
        <f t="shared" si="7"/>
        <v>53.520214030915575</v>
      </c>
      <c r="F78" s="186">
        <f t="shared" si="8"/>
        <v>0.0003853009259259259</v>
      </c>
    </row>
    <row r="79" spans="1:6" ht="12.75">
      <c r="A79" s="40" t="s">
        <v>136</v>
      </c>
      <c r="B79" s="173" t="s">
        <v>765</v>
      </c>
      <c r="C79" s="217">
        <v>0.0007788194444444444</v>
      </c>
      <c r="D79" s="216">
        <f t="shared" si="6"/>
        <v>50.51270619705751</v>
      </c>
      <c r="E79" s="39">
        <f t="shared" si="7"/>
        <v>53.51270619705751</v>
      </c>
      <c r="F79" s="186">
        <f t="shared" si="8"/>
        <v>0.00038541666666666667</v>
      </c>
    </row>
    <row r="80" spans="1:6" ht="12.75">
      <c r="A80" s="40" t="s">
        <v>137</v>
      </c>
      <c r="B80" s="173" t="s">
        <v>703</v>
      </c>
      <c r="C80" s="217">
        <v>0.0007917824074074073</v>
      </c>
      <c r="D80" s="216">
        <f t="shared" si="6"/>
        <v>49.68571846221313</v>
      </c>
      <c r="E80" s="39">
        <f t="shared" si="7"/>
        <v>52.68571846221313</v>
      </c>
      <c r="F80" s="186">
        <f t="shared" si="8"/>
        <v>0.00039837962962962955</v>
      </c>
    </row>
    <row r="81" spans="1:6" ht="12.75">
      <c r="A81" s="40" t="s">
        <v>138</v>
      </c>
      <c r="B81" s="173" t="s">
        <v>554</v>
      </c>
      <c r="C81" s="217">
        <v>0.000794675925925926</v>
      </c>
      <c r="D81" s="216">
        <f t="shared" si="6"/>
        <v>49.50480629187299</v>
      </c>
      <c r="E81" s="39">
        <f t="shared" si="7"/>
        <v>52.50480629187299</v>
      </c>
      <c r="F81" s="186">
        <f t="shared" si="8"/>
        <v>0.00040127314814814827</v>
      </c>
    </row>
    <row r="82" spans="1:6" ht="12.75">
      <c r="A82" s="40" t="s">
        <v>139</v>
      </c>
      <c r="B82" s="173" t="s">
        <v>596</v>
      </c>
      <c r="C82" s="217">
        <v>0.0008001157407407407</v>
      </c>
      <c r="D82" s="216">
        <f t="shared" si="6"/>
        <v>49.16823376247649</v>
      </c>
      <c r="E82" s="39">
        <f t="shared" si="7"/>
        <v>52.16823376247649</v>
      </c>
      <c r="F82" s="186">
        <f t="shared" si="8"/>
        <v>0.00040671296296296294</v>
      </c>
    </row>
    <row r="83" spans="1:6" ht="12.75">
      <c r="A83" s="40" t="s">
        <v>140</v>
      </c>
      <c r="B83" s="173" t="s">
        <v>588</v>
      </c>
      <c r="C83" s="217">
        <v>0.0008002314814814815</v>
      </c>
      <c r="D83" s="216">
        <f t="shared" si="6"/>
        <v>49.16112236042811</v>
      </c>
      <c r="E83" s="39">
        <f t="shared" si="7"/>
        <v>52.16112236042811</v>
      </c>
      <c r="F83" s="186">
        <f t="shared" si="8"/>
        <v>0.0004068287037037038</v>
      </c>
    </row>
    <row r="84" spans="1:6" ht="12.75">
      <c r="A84" s="40" t="s">
        <v>141</v>
      </c>
      <c r="B84" s="173" t="s">
        <v>598</v>
      </c>
      <c r="C84" s="217">
        <v>0.0008217592592592592</v>
      </c>
      <c r="D84" s="216">
        <f t="shared" si="6"/>
        <v>47.87323943661972</v>
      </c>
      <c r="E84" s="39">
        <f t="shared" si="7"/>
        <v>50.87323943661972</v>
      </c>
      <c r="F84" s="186">
        <f t="shared" si="8"/>
        <v>0.00042835648148148144</v>
      </c>
    </row>
    <row r="85" spans="1:6" ht="12.75">
      <c r="A85" s="40" t="s">
        <v>142</v>
      </c>
      <c r="B85" s="173" t="s">
        <v>602</v>
      </c>
      <c r="C85" s="217">
        <v>0.0008238425925925926</v>
      </c>
      <c r="D85" s="216">
        <f t="shared" si="6"/>
        <v>47.75217757797133</v>
      </c>
      <c r="E85" s="39">
        <f t="shared" si="7"/>
        <v>50.75217757797133</v>
      </c>
      <c r="F85" s="186">
        <f t="shared" si="8"/>
        <v>0.00043043981481481487</v>
      </c>
    </row>
    <row r="86" spans="1:6" ht="12.75">
      <c r="A86" s="40" t="s">
        <v>143</v>
      </c>
      <c r="B86" s="173" t="s">
        <v>593</v>
      </c>
      <c r="C86" s="217">
        <v>0.000841898148148148</v>
      </c>
      <c r="D86" s="216">
        <f t="shared" si="6"/>
        <v>46.72807258729723</v>
      </c>
      <c r="E86" s="39">
        <f t="shared" si="7"/>
        <v>49.72807258729723</v>
      </c>
      <c r="F86" s="186">
        <f t="shared" si="8"/>
        <v>0.0004484953703703703</v>
      </c>
    </row>
    <row r="87" spans="1:6" ht="12.75">
      <c r="A87" s="40" t="s">
        <v>144</v>
      </c>
      <c r="B87" s="173" t="s">
        <v>601</v>
      </c>
      <c r="C87" s="217">
        <v>0.0008545138888888889</v>
      </c>
      <c r="D87" s="216">
        <f t="shared" si="6"/>
        <v>46.03819585534335</v>
      </c>
      <c r="E87" s="39">
        <f t="shared" si="7"/>
        <v>49.03819585534335</v>
      </c>
      <c r="F87" s="186">
        <f t="shared" si="8"/>
        <v>0.0004611111111111112</v>
      </c>
    </row>
    <row r="88" spans="1:6" ht="12.75">
      <c r="A88" s="40" t="s">
        <v>145</v>
      </c>
      <c r="B88" s="173" t="s">
        <v>764</v>
      </c>
      <c r="C88" s="217">
        <v>0.000855324074074074</v>
      </c>
      <c r="D88" s="216">
        <f t="shared" si="6"/>
        <v>45.99458728010825</v>
      </c>
      <c r="E88" s="39">
        <f t="shared" si="7"/>
        <v>48.99458728010825</v>
      </c>
      <c r="F88" s="186">
        <f t="shared" si="8"/>
        <v>0.00046192129629629627</v>
      </c>
    </row>
    <row r="89" spans="1:6" ht="12.75">
      <c r="A89" s="40" t="s">
        <v>146</v>
      </c>
      <c r="B89" s="173" t="s">
        <v>605</v>
      </c>
      <c r="C89" s="217">
        <v>0.0008609953703703704</v>
      </c>
      <c r="D89" s="216">
        <f t="shared" si="6"/>
        <v>45.691625218443335</v>
      </c>
      <c r="E89" s="39">
        <f t="shared" si="7"/>
        <v>48.691625218443335</v>
      </c>
      <c r="F89" s="186">
        <f t="shared" si="8"/>
        <v>0.00046759259259259264</v>
      </c>
    </row>
    <row r="90" spans="1:6" ht="12.75">
      <c r="A90" s="40" t="s">
        <v>147</v>
      </c>
      <c r="B90" s="173" t="s">
        <v>607</v>
      </c>
      <c r="C90" s="217">
        <v>0.0008638888888888889</v>
      </c>
      <c r="D90" s="216">
        <f t="shared" si="6"/>
        <v>45.538585209003216</v>
      </c>
      <c r="E90" s="39">
        <f t="shared" si="7"/>
        <v>48.538585209003216</v>
      </c>
      <c r="F90" s="186">
        <f t="shared" si="8"/>
        <v>0.00047048611111111114</v>
      </c>
    </row>
    <row r="91" spans="1:6" ht="12.75">
      <c r="A91" s="40" t="s">
        <v>148</v>
      </c>
      <c r="B91" s="173" t="s">
        <v>590</v>
      </c>
      <c r="C91" s="217">
        <v>0.0008951388888888889</v>
      </c>
      <c r="D91" s="216">
        <f t="shared" si="6"/>
        <v>43.94879751745538</v>
      </c>
      <c r="E91" s="39">
        <f t="shared" si="7"/>
        <v>46.94879751745538</v>
      </c>
      <c r="F91" s="186">
        <f t="shared" si="8"/>
        <v>0.0005017361111111112</v>
      </c>
    </row>
    <row r="92" spans="1:6" ht="12.75">
      <c r="A92" s="40" t="s">
        <v>149</v>
      </c>
      <c r="B92" s="173" t="s">
        <v>546</v>
      </c>
      <c r="C92" s="217">
        <v>0.0009872685185185186</v>
      </c>
      <c r="D92" s="216">
        <f t="shared" si="6"/>
        <v>39.84759671746775</v>
      </c>
      <c r="E92" s="39">
        <f t="shared" si="7"/>
        <v>42.84759671746775</v>
      </c>
      <c r="F92" s="186">
        <f t="shared" si="8"/>
        <v>0.0005938657407407409</v>
      </c>
    </row>
    <row r="93" spans="1:6" ht="12.75">
      <c r="A93" s="40" t="s">
        <v>150</v>
      </c>
      <c r="B93" s="173" t="s">
        <v>711</v>
      </c>
      <c r="C93" s="217">
        <v>0.0010185185185185186</v>
      </c>
      <c r="D93" s="216">
        <f t="shared" si="6"/>
        <v>38.62499999999999</v>
      </c>
      <c r="E93" s="39">
        <f t="shared" si="7"/>
        <v>41.62499999999999</v>
      </c>
      <c r="F93" s="186">
        <f t="shared" si="8"/>
        <v>0.000625115740740741</v>
      </c>
    </row>
    <row r="94" spans="1:6" ht="12.75">
      <c r="A94" s="40" t="s">
        <v>151</v>
      </c>
      <c r="B94" s="173" t="s">
        <v>606</v>
      </c>
      <c r="C94" s="217">
        <v>0.0010185185185185186</v>
      </c>
      <c r="D94" s="216">
        <f t="shared" si="6"/>
        <v>38.62499999999999</v>
      </c>
      <c r="E94" s="39">
        <f t="shared" si="7"/>
        <v>41.62499999999999</v>
      </c>
      <c r="F94" s="186">
        <f t="shared" si="8"/>
        <v>0.000625115740740741</v>
      </c>
    </row>
    <row r="95" spans="1:6" ht="12.75">
      <c r="A95" s="40" t="s">
        <v>152</v>
      </c>
      <c r="B95" s="173" t="s">
        <v>728</v>
      </c>
      <c r="C95" s="217">
        <v>0.0010185185185185186</v>
      </c>
      <c r="D95" s="216">
        <f t="shared" si="6"/>
        <v>38.62499999999999</v>
      </c>
      <c r="E95" s="39">
        <f t="shared" si="7"/>
        <v>41.62499999999999</v>
      </c>
      <c r="F95" s="186">
        <f t="shared" si="8"/>
        <v>0.000625115740740741</v>
      </c>
    </row>
    <row r="96" spans="1:6" ht="12.75">
      <c r="A96" s="40" t="s">
        <v>153</v>
      </c>
      <c r="B96" s="173" t="s">
        <v>604</v>
      </c>
      <c r="C96" s="217">
        <v>0.0010219907407407406</v>
      </c>
      <c r="D96" s="216">
        <f t="shared" si="6"/>
        <v>38.49377123442809</v>
      </c>
      <c r="E96" s="39">
        <f t="shared" si="7"/>
        <v>41.49377123442809</v>
      </c>
      <c r="F96" s="186">
        <f t="shared" si="8"/>
        <v>0.000628587962962963</v>
      </c>
    </row>
    <row r="97" spans="1:6" ht="12.75">
      <c r="A97" s="40" t="s">
        <v>154</v>
      </c>
      <c r="B97" s="173" t="s">
        <v>594</v>
      </c>
      <c r="C97" s="217">
        <v>0.0010219907407407406</v>
      </c>
      <c r="D97" s="216">
        <f t="shared" si="6"/>
        <v>38.49377123442809</v>
      </c>
      <c r="E97" s="39">
        <f t="shared" si="7"/>
        <v>41.49377123442809</v>
      </c>
      <c r="F97" s="186">
        <f t="shared" si="8"/>
        <v>0.000628587962962963</v>
      </c>
    </row>
    <row r="98" spans="1:6" ht="12.75">
      <c r="A98" s="40" t="s">
        <v>155</v>
      </c>
      <c r="B98" s="173" t="s">
        <v>748</v>
      </c>
      <c r="C98" s="217">
        <v>0.0010655092592592593</v>
      </c>
      <c r="D98" s="216">
        <f t="shared" si="6"/>
        <v>36.921572887247436</v>
      </c>
      <c r="E98" s="39">
        <f t="shared" si="7"/>
        <v>39.921572887247436</v>
      </c>
      <c r="F98" s="186">
        <f t="shared" si="8"/>
        <v>0.0006721064814814816</v>
      </c>
    </row>
    <row r="99" spans="1:6" ht="12.75">
      <c r="A99" s="40" t="s">
        <v>156</v>
      </c>
      <c r="B99" s="173" t="s">
        <v>653</v>
      </c>
      <c r="C99" s="217">
        <v>0.0012155092592592593</v>
      </c>
      <c r="D99" s="216">
        <f t="shared" si="6"/>
        <v>32.36526375928394</v>
      </c>
      <c r="E99" s="39">
        <f t="shared" si="7"/>
        <v>35.36526375928394</v>
      </c>
      <c r="F99" s="186">
        <f t="shared" si="8"/>
        <v>0.0008221064814814816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80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66" t="s">
        <v>29</v>
      </c>
      <c r="B1" s="266"/>
      <c r="C1" s="266"/>
      <c r="D1" s="266"/>
      <c r="E1" s="266"/>
    </row>
    <row r="2" spans="1:5" s="1" customFormat="1" ht="12.75" customHeight="1">
      <c r="A2" s="74"/>
      <c r="B2" s="74"/>
      <c r="C2" s="74"/>
      <c r="D2" s="74"/>
      <c r="E2" s="74"/>
    </row>
    <row r="3" spans="1:5" ht="12.75" customHeight="1">
      <c r="A3" s="127"/>
      <c r="B3" s="127"/>
      <c r="C3" s="132"/>
      <c r="E3" s="128" t="s">
        <v>15</v>
      </c>
    </row>
    <row r="4" spans="1:5" ht="12.75" customHeight="1">
      <c r="A4" s="268" t="s">
        <v>16</v>
      </c>
      <c r="B4" s="268"/>
      <c r="C4" s="218" t="s">
        <v>65</v>
      </c>
      <c r="E4" s="128">
        <v>1</v>
      </c>
    </row>
    <row r="5" spans="1:5" ht="12.75" customHeight="1">
      <c r="A5" s="268" t="s">
        <v>18</v>
      </c>
      <c r="B5" s="268"/>
      <c r="C5" s="271" t="s">
        <v>768</v>
      </c>
      <c r="D5" s="271"/>
      <c r="E5" s="130"/>
    </row>
    <row r="6" spans="1:5" ht="12.75" customHeight="1">
      <c r="A6" s="268" t="s">
        <v>19</v>
      </c>
      <c r="B6" s="268"/>
      <c r="C6" s="269" t="s">
        <v>30</v>
      </c>
      <c r="D6" s="269"/>
      <c r="E6" s="219"/>
    </row>
    <row r="7" spans="1:5" ht="12.75" customHeight="1" thickBot="1">
      <c r="A7" s="268" t="s">
        <v>21</v>
      </c>
      <c r="B7" s="268"/>
      <c r="C7" s="131">
        <f>COUNTA(B9:B240)</f>
        <v>172</v>
      </c>
      <c r="D7" s="133"/>
      <c r="E7" s="133"/>
    </row>
    <row r="8" spans="1:5" ht="15" customHeight="1" thickBot="1">
      <c r="A8" s="66" t="s">
        <v>22</v>
      </c>
      <c r="B8" s="67"/>
      <c r="C8" s="54" t="s">
        <v>31</v>
      </c>
      <c r="D8" s="68" t="s">
        <v>25</v>
      </c>
      <c r="E8" s="69" t="s">
        <v>26</v>
      </c>
    </row>
    <row r="9" spans="1:5" ht="12.75">
      <c r="A9" s="40" t="s">
        <v>66</v>
      </c>
      <c r="B9" s="159" t="s">
        <v>609</v>
      </c>
      <c r="C9" s="169">
        <v>216</v>
      </c>
      <c r="D9" s="41">
        <f aca="true" t="shared" si="0" ref="D9:D40">(C9/C$9)*100</f>
        <v>100</v>
      </c>
      <c r="E9" s="42">
        <f aca="true" t="shared" si="1" ref="E9:E40">D9+E$4</f>
        <v>101</v>
      </c>
    </row>
    <row r="10" spans="1:5" ht="12.75">
      <c r="A10" s="37" t="s">
        <v>67</v>
      </c>
      <c r="B10" s="160" t="s">
        <v>584</v>
      </c>
      <c r="C10" s="170">
        <v>215</v>
      </c>
      <c r="D10" s="38">
        <f t="shared" si="0"/>
        <v>99.53703703703704</v>
      </c>
      <c r="E10" s="39">
        <f t="shared" si="1"/>
        <v>100.53703703703704</v>
      </c>
    </row>
    <row r="11" spans="1:5" ht="12.75">
      <c r="A11" s="37" t="s">
        <v>68</v>
      </c>
      <c r="B11" s="160" t="s">
        <v>539</v>
      </c>
      <c r="C11" s="170">
        <v>207</v>
      </c>
      <c r="D11" s="38">
        <f t="shared" si="0"/>
        <v>95.83333333333334</v>
      </c>
      <c r="E11" s="39">
        <f t="shared" si="1"/>
        <v>96.83333333333334</v>
      </c>
    </row>
    <row r="12" spans="1:5" ht="12.75">
      <c r="A12" s="37" t="s">
        <v>69</v>
      </c>
      <c r="B12" s="160" t="s">
        <v>769</v>
      </c>
      <c r="C12" s="170">
        <v>203</v>
      </c>
      <c r="D12" s="38">
        <f t="shared" si="0"/>
        <v>93.98148148148148</v>
      </c>
      <c r="E12" s="39">
        <f t="shared" si="1"/>
        <v>94.98148148148148</v>
      </c>
    </row>
    <row r="13" spans="1:5" ht="12.75">
      <c r="A13" s="37" t="s">
        <v>70</v>
      </c>
      <c r="B13" s="160" t="s">
        <v>592</v>
      </c>
      <c r="C13" s="170">
        <v>201</v>
      </c>
      <c r="D13" s="38">
        <f t="shared" si="0"/>
        <v>93.05555555555556</v>
      </c>
      <c r="E13" s="39">
        <f t="shared" si="1"/>
        <v>94.05555555555556</v>
      </c>
    </row>
    <row r="14" spans="1:5" ht="12.75">
      <c r="A14" s="37" t="s">
        <v>71</v>
      </c>
      <c r="B14" s="160" t="s">
        <v>661</v>
      </c>
      <c r="C14" s="170">
        <v>200</v>
      </c>
      <c r="D14" s="38">
        <f t="shared" si="0"/>
        <v>92.5925925925926</v>
      </c>
      <c r="E14" s="39">
        <f t="shared" si="1"/>
        <v>93.5925925925926</v>
      </c>
    </row>
    <row r="15" spans="1:5" ht="12.75">
      <c r="A15" s="37" t="s">
        <v>72</v>
      </c>
      <c r="B15" s="160" t="s">
        <v>595</v>
      </c>
      <c r="C15" s="170">
        <v>196</v>
      </c>
      <c r="D15" s="38">
        <f t="shared" si="0"/>
        <v>90.74074074074075</v>
      </c>
      <c r="E15" s="39">
        <f t="shared" si="1"/>
        <v>91.74074074074075</v>
      </c>
    </row>
    <row r="16" spans="1:5" ht="12.75">
      <c r="A16" s="37" t="s">
        <v>73</v>
      </c>
      <c r="B16" s="160" t="s">
        <v>557</v>
      </c>
      <c r="C16" s="170">
        <v>187</v>
      </c>
      <c r="D16" s="38">
        <f t="shared" si="0"/>
        <v>86.57407407407408</v>
      </c>
      <c r="E16" s="39">
        <f t="shared" si="1"/>
        <v>87.57407407407408</v>
      </c>
    </row>
    <row r="17" spans="1:5" ht="12.75">
      <c r="A17" s="37" t="s">
        <v>74</v>
      </c>
      <c r="B17" s="160" t="s">
        <v>676</v>
      </c>
      <c r="C17" s="170">
        <v>186</v>
      </c>
      <c r="D17" s="38">
        <f t="shared" si="0"/>
        <v>86.11111111111111</v>
      </c>
      <c r="E17" s="39">
        <f t="shared" si="1"/>
        <v>87.11111111111111</v>
      </c>
    </row>
    <row r="18" spans="1:5" ht="12.75">
      <c r="A18" s="37" t="s">
        <v>75</v>
      </c>
      <c r="B18" s="160" t="s">
        <v>611</v>
      </c>
      <c r="C18" s="170">
        <v>186</v>
      </c>
      <c r="D18" s="38">
        <f t="shared" si="0"/>
        <v>86.11111111111111</v>
      </c>
      <c r="E18" s="39">
        <f t="shared" si="1"/>
        <v>87.11111111111111</v>
      </c>
    </row>
    <row r="19" spans="1:5" ht="12.75">
      <c r="A19" s="37" t="s">
        <v>76</v>
      </c>
      <c r="B19" s="160" t="s">
        <v>770</v>
      </c>
      <c r="C19" s="170">
        <v>184</v>
      </c>
      <c r="D19" s="38">
        <f t="shared" si="0"/>
        <v>85.18518518518519</v>
      </c>
      <c r="E19" s="39">
        <f t="shared" si="1"/>
        <v>86.18518518518519</v>
      </c>
    </row>
    <row r="20" spans="1:5" ht="12.75">
      <c r="A20" s="37" t="s">
        <v>77</v>
      </c>
      <c r="B20" s="160" t="s">
        <v>579</v>
      </c>
      <c r="C20" s="170">
        <v>184</v>
      </c>
      <c r="D20" s="38">
        <f t="shared" si="0"/>
        <v>85.18518518518519</v>
      </c>
      <c r="E20" s="39">
        <f t="shared" si="1"/>
        <v>86.18518518518519</v>
      </c>
    </row>
    <row r="21" spans="1:5" ht="12.75">
      <c r="A21" s="37" t="s">
        <v>78</v>
      </c>
      <c r="B21" s="160" t="s">
        <v>647</v>
      </c>
      <c r="C21" s="170">
        <v>183</v>
      </c>
      <c r="D21" s="38">
        <f t="shared" si="0"/>
        <v>84.72222222222221</v>
      </c>
      <c r="E21" s="39">
        <f t="shared" si="1"/>
        <v>85.72222222222221</v>
      </c>
    </row>
    <row r="22" spans="1:5" ht="12.75">
      <c r="A22" s="37" t="s">
        <v>79</v>
      </c>
      <c r="B22" s="160" t="s">
        <v>644</v>
      </c>
      <c r="C22" s="170">
        <v>183</v>
      </c>
      <c r="D22" s="38">
        <f t="shared" si="0"/>
        <v>84.72222222222221</v>
      </c>
      <c r="E22" s="39">
        <f t="shared" si="1"/>
        <v>85.72222222222221</v>
      </c>
    </row>
    <row r="23" spans="1:5" ht="12.75">
      <c r="A23" s="37" t="s">
        <v>80</v>
      </c>
      <c r="B23" s="160" t="s">
        <v>717</v>
      </c>
      <c r="C23" s="170">
        <v>183</v>
      </c>
      <c r="D23" s="38">
        <f t="shared" si="0"/>
        <v>84.72222222222221</v>
      </c>
      <c r="E23" s="39">
        <f t="shared" si="1"/>
        <v>85.72222222222221</v>
      </c>
    </row>
    <row r="24" spans="1:5" ht="12.75">
      <c r="A24" s="37" t="s">
        <v>81</v>
      </c>
      <c r="B24" s="160" t="s">
        <v>651</v>
      </c>
      <c r="C24" s="170">
        <v>182</v>
      </c>
      <c r="D24" s="38">
        <f t="shared" si="0"/>
        <v>84.25925925925925</v>
      </c>
      <c r="E24" s="39">
        <f t="shared" si="1"/>
        <v>85.25925925925925</v>
      </c>
    </row>
    <row r="25" spans="1:5" ht="12.75">
      <c r="A25" s="37" t="s">
        <v>82</v>
      </c>
      <c r="B25" s="160" t="s">
        <v>561</v>
      </c>
      <c r="C25" s="170">
        <v>181</v>
      </c>
      <c r="D25" s="38">
        <f t="shared" si="0"/>
        <v>83.79629629629629</v>
      </c>
      <c r="E25" s="39">
        <f t="shared" si="1"/>
        <v>84.79629629629629</v>
      </c>
    </row>
    <row r="26" spans="1:5" ht="12.75">
      <c r="A26" s="37" t="s">
        <v>83</v>
      </c>
      <c r="B26" s="160" t="s">
        <v>639</v>
      </c>
      <c r="C26" s="170">
        <v>179</v>
      </c>
      <c r="D26" s="38">
        <f t="shared" si="0"/>
        <v>82.87037037037037</v>
      </c>
      <c r="E26" s="39">
        <f t="shared" si="1"/>
        <v>83.87037037037037</v>
      </c>
    </row>
    <row r="27" spans="1:5" ht="12.75">
      <c r="A27" s="37" t="s">
        <v>84</v>
      </c>
      <c r="B27" s="160" t="s">
        <v>771</v>
      </c>
      <c r="C27" s="170">
        <v>177</v>
      </c>
      <c r="D27" s="38">
        <f t="shared" si="0"/>
        <v>81.94444444444444</v>
      </c>
      <c r="E27" s="39">
        <f t="shared" si="1"/>
        <v>82.94444444444444</v>
      </c>
    </row>
    <row r="28" spans="1:5" ht="12.75">
      <c r="A28" s="37" t="s">
        <v>85</v>
      </c>
      <c r="B28" s="160" t="s">
        <v>682</v>
      </c>
      <c r="C28" s="170">
        <v>176</v>
      </c>
      <c r="D28" s="38">
        <f t="shared" si="0"/>
        <v>81.48148148148148</v>
      </c>
      <c r="E28" s="39">
        <f t="shared" si="1"/>
        <v>82.48148148148148</v>
      </c>
    </row>
    <row r="29" spans="1:5" ht="12.75">
      <c r="A29" s="37" t="s">
        <v>86</v>
      </c>
      <c r="B29" s="160" t="s">
        <v>709</v>
      </c>
      <c r="C29" s="170">
        <v>175</v>
      </c>
      <c r="D29" s="38">
        <f t="shared" si="0"/>
        <v>81.01851851851852</v>
      </c>
      <c r="E29" s="39">
        <f t="shared" si="1"/>
        <v>82.01851851851852</v>
      </c>
    </row>
    <row r="30" spans="1:5" ht="12.75">
      <c r="A30" s="37" t="s">
        <v>87</v>
      </c>
      <c r="B30" s="160" t="s">
        <v>664</v>
      </c>
      <c r="C30" s="170">
        <v>175</v>
      </c>
      <c r="D30" s="38">
        <f t="shared" si="0"/>
        <v>81.01851851851852</v>
      </c>
      <c r="E30" s="39">
        <f t="shared" si="1"/>
        <v>82.01851851851852</v>
      </c>
    </row>
    <row r="31" spans="1:5" ht="12.75">
      <c r="A31" s="37" t="s">
        <v>88</v>
      </c>
      <c r="B31" s="160" t="s">
        <v>772</v>
      </c>
      <c r="C31" s="170">
        <v>173</v>
      </c>
      <c r="D31" s="38">
        <f t="shared" si="0"/>
        <v>80.0925925925926</v>
      </c>
      <c r="E31" s="39">
        <f t="shared" si="1"/>
        <v>81.0925925925926</v>
      </c>
    </row>
    <row r="32" spans="1:5" ht="12.75">
      <c r="A32" s="37" t="s">
        <v>89</v>
      </c>
      <c r="B32" s="160" t="s">
        <v>654</v>
      </c>
      <c r="C32" s="170">
        <v>173</v>
      </c>
      <c r="D32" s="38">
        <f t="shared" si="0"/>
        <v>80.0925925925926</v>
      </c>
      <c r="E32" s="39">
        <f t="shared" si="1"/>
        <v>81.0925925925926</v>
      </c>
    </row>
    <row r="33" spans="1:5" ht="12.75">
      <c r="A33" s="37" t="s">
        <v>90</v>
      </c>
      <c r="B33" s="160" t="s">
        <v>668</v>
      </c>
      <c r="C33" s="170">
        <v>172</v>
      </c>
      <c r="D33" s="38">
        <f t="shared" si="0"/>
        <v>79.62962962962963</v>
      </c>
      <c r="E33" s="39">
        <f t="shared" si="1"/>
        <v>80.62962962962963</v>
      </c>
    </row>
    <row r="34" spans="1:5" ht="12.75">
      <c r="A34" s="37" t="s">
        <v>91</v>
      </c>
      <c r="B34" s="160" t="s">
        <v>642</v>
      </c>
      <c r="C34" s="170">
        <v>172</v>
      </c>
      <c r="D34" s="38">
        <f t="shared" si="0"/>
        <v>79.62962962962963</v>
      </c>
      <c r="E34" s="39">
        <f t="shared" si="1"/>
        <v>80.62962962962963</v>
      </c>
    </row>
    <row r="35" spans="1:5" ht="12.75">
      <c r="A35" s="37" t="s">
        <v>92</v>
      </c>
      <c r="B35" s="160" t="s">
        <v>653</v>
      </c>
      <c r="C35" s="170">
        <v>172</v>
      </c>
      <c r="D35" s="38">
        <f t="shared" si="0"/>
        <v>79.62962962962963</v>
      </c>
      <c r="E35" s="39">
        <f t="shared" si="1"/>
        <v>80.62962962962963</v>
      </c>
    </row>
    <row r="36" spans="1:5" ht="12.75">
      <c r="A36" s="37" t="s">
        <v>93</v>
      </c>
      <c r="B36" s="160" t="s">
        <v>706</v>
      </c>
      <c r="C36" s="170">
        <v>169</v>
      </c>
      <c r="D36" s="38">
        <f t="shared" si="0"/>
        <v>78.24074074074075</v>
      </c>
      <c r="E36" s="39">
        <f t="shared" si="1"/>
        <v>79.24074074074075</v>
      </c>
    </row>
    <row r="37" spans="1:5" ht="12.75">
      <c r="A37" s="37" t="s">
        <v>94</v>
      </c>
      <c r="B37" s="160" t="s">
        <v>575</v>
      </c>
      <c r="C37" s="170">
        <v>169</v>
      </c>
      <c r="D37" s="38">
        <f t="shared" si="0"/>
        <v>78.24074074074075</v>
      </c>
      <c r="E37" s="39">
        <f t="shared" si="1"/>
        <v>79.24074074074075</v>
      </c>
    </row>
    <row r="38" spans="1:5" ht="12.75">
      <c r="A38" s="37" t="s">
        <v>95</v>
      </c>
      <c r="B38" s="160" t="s">
        <v>773</v>
      </c>
      <c r="C38" s="170">
        <v>169</v>
      </c>
      <c r="D38" s="38">
        <f t="shared" si="0"/>
        <v>78.24074074074075</v>
      </c>
      <c r="E38" s="39">
        <f t="shared" si="1"/>
        <v>79.24074074074075</v>
      </c>
    </row>
    <row r="39" spans="1:5" ht="12.75">
      <c r="A39" s="37" t="s">
        <v>96</v>
      </c>
      <c r="B39" s="160" t="s">
        <v>555</v>
      </c>
      <c r="C39" s="170">
        <v>168</v>
      </c>
      <c r="D39" s="38">
        <f t="shared" si="0"/>
        <v>77.77777777777779</v>
      </c>
      <c r="E39" s="39">
        <f t="shared" si="1"/>
        <v>78.77777777777779</v>
      </c>
    </row>
    <row r="40" spans="1:5" ht="12.75">
      <c r="A40" s="37" t="s">
        <v>97</v>
      </c>
      <c r="B40" s="160" t="s">
        <v>556</v>
      </c>
      <c r="C40" s="170">
        <v>168</v>
      </c>
      <c r="D40" s="38">
        <f t="shared" si="0"/>
        <v>77.77777777777779</v>
      </c>
      <c r="E40" s="39">
        <f t="shared" si="1"/>
        <v>78.77777777777779</v>
      </c>
    </row>
    <row r="41" spans="1:5" ht="12.75">
      <c r="A41" s="37" t="s">
        <v>98</v>
      </c>
      <c r="B41" s="160" t="s">
        <v>669</v>
      </c>
      <c r="C41" s="170">
        <v>168</v>
      </c>
      <c r="D41" s="38">
        <f aca="true" t="shared" si="2" ref="D41:D72">(C41/C$9)*100</f>
        <v>77.77777777777779</v>
      </c>
      <c r="E41" s="39">
        <f aca="true" t="shared" si="3" ref="E41:E72">D41+E$4</f>
        <v>78.77777777777779</v>
      </c>
    </row>
    <row r="42" spans="1:5" ht="12.75">
      <c r="A42" s="37" t="s">
        <v>99</v>
      </c>
      <c r="B42" s="160" t="s">
        <v>617</v>
      </c>
      <c r="C42" s="170">
        <v>166</v>
      </c>
      <c r="D42" s="38">
        <f t="shared" si="2"/>
        <v>76.85185185185185</v>
      </c>
      <c r="E42" s="39">
        <f t="shared" si="3"/>
        <v>77.85185185185185</v>
      </c>
    </row>
    <row r="43" spans="1:5" ht="12.75">
      <c r="A43" s="37" t="s">
        <v>100</v>
      </c>
      <c r="B43" s="160" t="s">
        <v>586</v>
      </c>
      <c r="C43" s="170">
        <v>166</v>
      </c>
      <c r="D43" s="38">
        <f t="shared" si="2"/>
        <v>76.85185185185185</v>
      </c>
      <c r="E43" s="39">
        <f t="shared" si="3"/>
        <v>77.85185185185185</v>
      </c>
    </row>
    <row r="44" spans="1:5" ht="12.75">
      <c r="A44" s="37" t="s">
        <v>101</v>
      </c>
      <c r="B44" s="160" t="s">
        <v>603</v>
      </c>
      <c r="C44" s="170">
        <v>166</v>
      </c>
      <c r="D44" s="38">
        <f t="shared" si="2"/>
        <v>76.85185185185185</v>
      </c>
      <c r="E44" s="39">
        <f t="shared" si="3"/>
        <v>77.85185185185185</v>
      </c>
    </row>
    <row r="45" spans="1:5" ht="12.75">
      <c r="A45" s="37" t="s">
        <v>102</v>
      </c>
      <c r="B45" s="160" t="s">
        <v>684</v>
      </c>
      <c r="C45" s="170">
        <v>166</v>
      </c>
      <c r="D45" s="38">
        <f t="shared" si="2"/>
        <v>76.85185185185185</v>
      </c>
      <c r="E45" s="39">
        <f t="shared" si="3"/>
        <v>77.85185185185185</v>
      </c>
    </row>
    <row r="46" spans="1:5" ht="12.75">
      <c r="A46" s="37" t="s">
        <v>103</v>
      </c>
      <c r="B46" s="160" t="s">
        <v>648</v>
      </c>
      <c r="C46" s="170">
        <v>165</v>
      </c>
      <c r="D46" s="38">
        <f t="shared" si="2"/>
        <v>76.38888888888889</v>
      </c>
      <c r="E46" s="39">
        <f t="shared" si="3"/>
        <v>77.38888888888889</v>
      </c>
    </row>
    <row r="47" spans="1:5" ht="12.75">
      <c r="A47" s="37" t="s">
        <v>104</v>
      </c>
      <c r="B47" s="160" t="s">
        <v>631</v>
      </c>
      <c r="C47" s="170">
        <v>165</v>
      </c>
      <c r="D47" s="38">
        <f t="shared" si="2"/>
        <v>76.38888888888889</v>
      </c>
      <c r="E47" s="39">
        <f t="shared" si="3"/>
        <v>77.38888888888889</v>
      </c>
    </row>
    <row r="48" spans="1:5" ht="12.75">
      <c r="A48" s="37" t="s">
        <v>105</v>
      </c>
      <c r="B48" s="160" t="s">
        <v>715</v>
      </c>
      <c r="C48" s="170">
        <v>165</v>
      </c>
      <c r="D48" s="38">
        <f t="shared" si="2"/>
        <v>76.38888888888889</v>
      </c>
      <c r="E48" s="39">
        <f t="shared" si="3"/>
        <v>77.38888888888889</v>
      </c>
    </row>
    <row r="49" spans="1:5" ht="12.75">
      <c r="A49" s="37" t="s">
        <v>106</v>
      </c>
      <c r="B49" s="197" t="s">
        <v>632</v>
      </c>
      <c r="C49" s="187">
        <v>164</v>
      </c>
      <c r="D49" s="38">
        <f t="shared" si="2"/>
        <v>75.92592592592592</v>
      </c>
      <c r="E49" s="39">
        <f t="shared" si="3"/>
        <v>76.92592592592592</v>
      </c>
    </row>
    <row r="50" spans="1:5" ht="12.75">
      <c r="A50" s="37" t="s">
        <v>107</v>
      </c>
      <c r="B50" s="160" t="s">
        <v>645</v>
      </c>
      <c r="C50" s="170">
        <v>163</v>
      </c>
      <c r="D50" s="38">
        <f t="shared" si="2"/>
        <v>75.46296296296296</v>
      </c>
      <c r="E50" s="39">
        <f t="shared" si="3"/>
        <v>76.46296296296296</v>
      </c>
    </row>
    <row r="51" spans="1:5" ht="12.75">
      <c r="A51" s="37" t="s">
        <v>108</v>
      </c>
      <c r="B51" s="160" t="s">
        <v>765</v>
      </c>
      <c r="C51" s="170">
        <v>162</v>
      </c>
      <c r="D51" s="38">
        <f t="shared" si="2"/>
        <v>75</v>
      </c>
      <c r="E51" s="39">
        <f t="shared" si="3"/>
        <v>76</v>
      </c>
    </row>
    <row r="52" spans="1:5" ht="12.75">
      <c r="A52" s="37" t="s">
        <v>109</v>
      </c>
      <c r="B52" s="160" t="s">
        <v>550</v>
      </c>
      <c r="C52" s="170">
        <v>161</v>
      </c>
      <c r="D52" s="38">
        <f t="shared" si="2"/>
        <v>74.53703703703704</v>
      </c>
      <c r="E52" s="39">
        <f t="shared" si="3"/>
        <v>75.53703703703704</v>
      </c>
    </row>
    <row r="53" spans="1:5" ht="12.75">
      <c r="A53" s="37" t="s">
        <v>110</v>
      </c>
      <c r="B53" s="160" t="s">
        <v>708</v>
      </c>
      <c r="C53" s="170">
        <v>161</v>
      </c>
      <c r="D53" s="38">
        <f t="shared" si="2"/>
        <v>74.53703703703704</v>
      </c>
      <c r="E53" s="39">
        <f t="shared" si="3"/>
        <v>75.53703703703704</v>
      </c>
    </row>
    <row r="54" spans="1:5" ht="12.75">
      <c r="A54" s="37" t="s">
        <v>111</v>
      </c>
      <c r="B54" s="160" t="s">
        <v>567</v>
      </c>
      <c r="C54" s="170">
        <v>158</v>
      </c>
      <c r="D54" s="38">
        <f t="shared" si="2"/>
        <v>73.14814814814815</v>
      </c>
      <c r="E54" s="39">
        <f t="shared" si="3"/>
        <v>74.14814814814815</v>
      </c>
    </row>
    <row r="55" spans="1:5" ht="12.75">
      <c r="A55" s="37" t="s">
        <v>112</v>
      </c>
      <c r="B55" s="160" t="s">
        <v>608</v>
      </c>
      <c r="C55" s="170">
        <v>157</v>
      </c>
      <c r="D55" s="38">
        <f t="shared" si="2"/>
        <v>72.68518518518519</v>
      </c>
      <c r="E55" s="39">
        <f t="shared" si="3"/>
        <v>73.68518518518519</v>
      </c>
    </row>
    <row r="56" spans="1:5" ht="12.75">
      <c r="A56" s="37" t="s">
        <v>113</v>
      </c>
      <c r="B56" s="160" t="s">
        <v>558</v>
      </c>
      <c r="C56" s="170">
        <v>157</v>
      </c>
      <c r="D56" s="38">
        <f t="shared" si="2"/>
        <v>72.68518518518519</v>
      </c>
      <c r="E56" s="39">
        <f t="shared" si="3"/>
        <v>73.68518518518519</v>
      </c>
    </row>
    <row r="57" spans="1:5" ht="12.75">
      <c r="A57" s="37" t="s">
        <v>114</v>
      </c>
      <c r="B57" s="160" t="s">
        <v>679</v>
      </c>
      <c r="C57" s="170">
        <v>157</v>
      </c>
      <c r="D57" s="38">
        <f t="shared" si="2"/>
        <v>72.68518518518519</v>
      </c>
      <c r="E57" s="39">
        <f t="shared" si="3"/>
        <v>73.68518518518519</v>
      </c>
    </row>
    <row r="58" spans="1:5" ht="12.75">
      <c r="A58" s="37" t="s">
        <v>115</v>
      </c>
      <c r="B58" s="160" t="s">
        <v>578</v>
      </c>
      <c r="C58" s="170">
        <v>156</v>
      </c>
      <c r="D58" s="38">
        <f t="shared" si="2"/>
        <v>72.22222222222221</v>
      </c>
      <c r="E58" s="39">
        <f t="shared" si="3"/>
        <v>73.22222222222221</v>
      </c>
    </row>
    <row r="59" spans="1:5" ht="12.75">
      <c r="A59" s="37" t="s">
        <v>116</v>
      </c>
      <c r="B59" s="160" t="s">
        <v>665</v>
      </c>
      <c r="C59" s="170">
        <v>156</v>
      </c>
      <c r="D59" s="38">
        <f t="shared" si="2"/>
        <v>72.22222222222221</v>
      </c>
      <c r="E59" s="39">
        <f t="shared" si="3"/>
        <v>73.22222222222221</v>
      </c>
    </row>
    <row r="60" spans="1:5" ht="12.75">
      <c r="A60" s="37" t="s">
        <v>117</v>
      </c>
      <c r="B60" s="160" t="s">
        <v>649</v>
      </c>
      <c r="C60" s="170">
        <v>155</v>
      </c>
      <c r="D60" s="38">
        <f t="shared" si="2"/>
        <v>71.75925925925925</v>
      </c>
      <c r="E60" s="39">
        <f t="shared" si="3"/>
        <v>72.75925925925925</v>
      </c>
    </row>
    <row r="61" spans="1:5" ht="12.75">
      <c r="A61" s="37" t="s">
        <v>118</v>
      </c>
      <c r="B61" s="160" t="s">
        <v>667</v>
      </c>
      <c r="C61" s="170">
        <v>155</v>
      </c>
      <c r="D61" s="38">
        <f t="shared" si="2"/>
        <v>71.75925925925925</v>
      </c>
      <c r="E61" s="39">
        <f t="shared" si="3"/>
        <v>72.75925925925925</v>
      </c>
    </row>
    <row r="62" spans="1:5" ht="12.75">
      <c r="A62" s="37" t="s">
        <v>119</v>
      </c>
      <c r="B62" s="160" t="s">
        <v>656</v>
      </c>
      <c r="C62" s="170">
        <v>155</v>
      </c>
      <c r="D62" s="38">
        <f t="shared" si="2"/>
        <v>71.75925925925925</v>
      </c>
      <c r="E62" s="39">
        <f t="shared" si="3"/>
        <v>72.75925925925925</v>
      </c>
    </row>
    <row r="63" spans="1:5" ht="12.75">
      <c r="A63" s="37" t="s">
        <v>120</v>
      </c>
      <c r="B63" s="160" t="s">
        <v>593</v>
      </c>
      <c r="C63" s="170">
        <v>154</v>
      </c>
      <c r="D63" s="38">
        <f t="shared" si="2"/>
        <v>71.29629629629629</v>
      </c>
      <c r="E63" s="39">
        <f t="shared" si="3"/>
        <v>72.29629629629629</v>
      </c>
    </row>
    <row r="64" spans="1:5" ht="12.75">
      <c r="A64" s="37" t="s">
        <v>121</v>
      </c>
      <c r="B64" s="160" t="s">
        <v>599</v>
      </c>
      <c r="C64" s="170">
        <v>153</v>
      </c>
      <c r="D64" s="38">
        <f t="shared" si="2"/>
        <v>70.83333333333334</v>
      </c>
      <c r="E64" s="39">
        <f t="shared" si="3"/>
        <v>71.83333333333334</v>
      </c>
    </row>
    <row r="65" spans="1:5" ht="12.75">
      <c r="A65" s="37" t="s">
        <v>122</v>
      </c>
      <c r="B65" s="160" t="s">
        <v>564</v>
      </c>
      <c r="C65" s="170">
        <v>153</v>
      </c>
      <c r="D65" s="38">
        <f t="shared" si="2"/>
        <v>70.83333333333334</v>
      </c>
      <c r="E65" s="39">
        <f t="shared" si="3"/>
        <v>71.83333333333334</v>
      </c>
    </row>
    <row r="66" spans="1:5" ht="12.75">
      <c r="A66" s="37" t="s">
        <v>123</v>
      </c>
      <c r="B66" s="160" t="s">
        <v>629</v>
      </c>
      <c r="C66" s="170">
        <v>153</v>
      </c>
      <c r="D66" s="38">
        <f t="shared" si="2"/>
        <v>70.83333333333334</v>
      </c>
      <c r="E66" s="39">
        <f t="shared" si="3"/>
        <v>71.83333333333334</v>
      </c>
    </row>
    <row r="67" spans="1:5" ht="12.75">
      <c r="A67" s="37" t="s">
        <v>124</v>
      </c>
      <c r="B67" s="160" t="s">
        <v>572</v>
      </c>
      <c r="C67" s="170">
        <v>153</v>
      </c>
      <c r="D67" s="38">
        <f t="shared" si="2"/>
        <v>70.83333333333334</v>
      </c>
      <c r="E67" s="39">
        <f t="shared" si="3"/>
        <v>71.83333333333334</v>
      </c>
    </row>
    <row r="68" spans="1:5" ht="12.75">
      <c r="A68" s="37" t="s">
        <v>125</v>
      </c>
      <c r="B68" s="160" t="s">
        <v>774</v>
      </c>
      <c r="C68" s="170">
        <v>152</v>
      </c>
      <c r="D68" s="38">
        <f t="shared" si="2"/>
        <v>70.37037037037037</v>
      </c>
      <c r="E68" s="39">
        <f t="shared" si="3"/>
        <v>71.37037037037037</v>
      </c>
    </row>
    <row r="69" spans="1:5" ht="12.75">
      <c r="A69" s="37" t="s">
        <v>126</v>
      </c>
      <c r="B69" s="160" t="s">
        <v>775</v>
      </c>
      <c r="C69" s="170">
        <v>151</v>
      </c>
      <c r="D69" s="38">
        <f t="shared" si="2"/>
        <v>69.9074074074074</v>
      </c>
      <c r="E69" s="39">
        <f t="shared" si="3"/>
        <v>70.9074074074074</v>
      </c>
    </row>
    <row r="70" spans="1:5" ht="12.75">
      <c r="A70" s="37" t="s">
        <v>127</v>
      </c>
      <c r="B70" s="160" t="s">
        <v>549</v>
      </c>
      <c r="C70" s="170">
        <v>151</v>
      </c>
      <c r="D70" s="38">
        <f t="shared" si="2"/>
        <v>69.9074074074074</v>
      </c>
      <c r="E70" s="39">
        <f t="shared" si="3"/>
        <v>70.9074074074074</v>
      </c>
    </row>
    <row r="71" spans="1:5" ht="12.75">
      <c r="A71" s="37" t="s">
        <v>128</v>
      </c>
      <c r="B71" s="160" t="s">
        <v>620</v>
      </c>
      <c r="C71" s="170">
        <v>151</v>
      </c>
      <c r="D71" s="38">
        <f t="shared" si="2"/>
        <v>69.9074074074074</v>
      </c>
      <c r="E71" s="39">
        <f t="shared" si="3"/>
        <v>70.9074074074074</v>
      </c>
    </row>
    <row r="72" spans="1:5" ht="12.75">
      <c r="A72" s="37" t="s">
        <v>129</v>
      </c>
      <c r="B72" s="160" t="s">
        <v>640</v>
      </c>
      <c r="C72" s="170">
        <v>151</v>
      </c>
      <c r="D72" s="38">
        <f t="shared" si="2"/>
        <v>69.9074074074074</v>
      </c>
      <c r="E72" s="39">
        <f t="shared" si="3"/>
        <v>70.9074074074074</v>
      </c>
    </row>
    <row r="73" spans="1:5" ht="12.75">
      <c r="A73" s="37" t="s">
        <v>130</v>
      </c>
      <c r="B73" s="160" t="s">
        <v>776</v>
      </c>
      <c r="C73" s="170">
        <v>151</v>
      </c>
      <c r="D73" s="38">
        <f aca="true" t="shared" si="4" ref="D73:D104">(C73/C$9)*100</f>
        <v>69.9074074074074</v>
      </c>
      <c r="E73" s="39">
        <f aca="true" t="shared" si="5" ref="E73:E104">D73+E$4</f>
        <v>70.9074074074074</v>
      </c>
    </row>
    <row r="74" spans="1:5" ht="12.75">
      <c r="A74" s="37" t="s">
        <v>131</v>
      </c>
      <c r="B74" s="160" t="s">
        <v>569</v>
      </c>
      <c r="C74" s="170">
        <v>150</v>
      </c>
      <c r="D74" s="38">
        <f t="shared" si="4"/>
        <v>69.44444444444444</v>
      </c>
      <c r="E74" s="39">
        <f t="shared" si="5"/>
        <v>70.44444444444444</v>
      </c>
    </row>
    <row r="75" spans="1:5" ht="12.75">
      <c r="A75" s="37" t="s">
        <v>132</v>
      </c>
      <c r="B75" s="160" t="s">
        <v>671</v>
      </c>
      <c r="C75" s="170">
        <v>149</v>
      </c>
      <c r="D75" s="38">
        <f t="shared" si="4"/>
        <v>68.98148148148148</v>
      </c>
      <c r="E75" s="39">
        <f t="shared" si="5"/>
        <v>69.98148148148148</v>
      </c>
    </row>
    <row r="76" spans="1:5" ht="12.75">
      <c r="A76" s="37" t="s">
        <v>133</v>
      </c>
      <c r="B76" s="160" t="s">
        <v>777</v>
      </c>
      <c r="C76" s="170">
        <v>149</v>
      </c>
      <c r="D76" s="38">
        <f t="shared" si="4"/>
        <v>68.98148148148148</v>
      </c>
      <c r="E76" s="39">
        <f t="shared" si="5"/>
        <v>69.98148148148148</v>
      </c>
    </row>
    <row r="77" spans="1:5" ht="12.75">
      <c r="A77" s="37" t="s">
        <v>134</v>
      </c>
      <c r="B77" s="160" t="s">
        <v>540</v>
      </c>
      <c r="C77" s="170">
        <v>148</v>
      </c>
      <c r="D77" s="38">
        <f t="shared" si="4"/>
        <v>68.51851851851852</v>
      </c>
      <c r="E77" s="39">
        <f t="shared" si="5"/>
        <v>69.51851851851852</v>
      </c>
    </row>
    <row r="78" spans="1:5" ht="12.75">
      <c r="A78" s="37" t="s">
        <v>135</v>
      </c>
      <c r="B78" s="160" t="s">
        <v>588</v>
      </c>
      <c r="C78" s="170">
        <v>148</v>
      </c>
      <c r="D78" s="38">
        <f t="shared" si="4"/>
        <v>68.51851851851852</v>
      </c>
      <c r="E78" s="39">
        <f t="shared" si="5"/>
        <v>69.51851851851852</v>
      </c>
    </row>
    <row r="79" spans="1:5" ht="12.75">
      <c r="A79" s="37" t="s">
        <v>136</v>
      </c>
      <c r="B79" s="160" t="s">
        <v>573</v>
      </c>
      <c r="C79" s="170">
        <v>146</v>
      </c>
      <c r="D79" s="38">
        <f t="shared" si="4"/>
        <v>67.5925925925926</v>
      </c>
      <c r="E79" s="39">
        <f t="shared" si="5"/>
        <v>68.5925925925926</v>
      </c>
    </row>
    <row r="80" spans="1:5" ht="12.75">
      <c r="A80" s="37" t="s">
        <v>137</v>
      </c>
      <c r="B80" s="160" t="s">
        <v>714</v>
      </c>
      <c r="C80" s="170">
        <v>146</v>
      </c>
      <c r="D80" s="38">
        <f t="shared" si="4"/>
        <v>67.5925925925926</v>
      </c>
      <c r="E80" s="39">
        <f t="shared" si="5"/>
        <v>68.5925925925926</v>
      </c>
    </row>
    <row r="81" spans="1:5" ht="12.75">
      <c r="A81" s="37" t="s">
        <v>138</v>
      </c>
      <c r="B81" s="160" t="s">
        <v>597</v>
      </c>
      <c r="C81" s="170">
        <v>146</v>
      </c>
      <c r="D81" s="38">
        <f t="shared" si="4"/>
        <v>67.5925925925926</v>
      </c>
      <c r="E81" s="39">
        <f t="shared" si="5"/>
        <v>68.5925925925926</v>
      </c>
    </row>
    <row r="82" spans="1:5" ht="12.75">
      <c r="A82" s="37" t="s">
        <v>139</v>
      </c>
      <c r="B82" s="160" t="s">
        <v>662</v>
      </c>
      <c r="C82" s="170">
        <v>146</v>
      </c>
      <c r="D82" s="38">
        <f t="shared" si="4"/>
        <v>67.5925925925926</v>
      </c>
      <c r="E82" s="39">
        <f t="shared" si="5"/>
        <v>68.5925925925926</v>
      </c>
    </row>
    <row r="83" spans="1:5" ht="12.75">
      <c r="A83" s="37" t="s">
        <v>140</v>
      </c>
      <c r="B83" s="160" t="s">
        <v>594</v>
      </c>
      <c r="C83" s="170">
        <v>146</v>
      </c>
      <c r="D83" s="38">
        <f t="shared" si="4"/>
        <v>67.5925925925926</v>
      </c>
      <c r="E83" s="39">
        <f t="shared" si="5"/>
        <v>68.5925925925926</v>
      </c>
    </row>
    <row r="84" spans="1:5" ht="12.75">
      <c r="A84" s="37" t="s">
        <v>141</v>
      </c>
      <c r="B84" s="160" t="s">
        <v>695</v>
      </c>
      <c r="C84" s="170">
        <v>145</v>
      </c>
      <c r="D84" s="38">
        <f t="shared" si="4"/>
        <v>67.12962962962963</v>
      </c>
      <c r="E84" s="39">
        <f t="shared" si="5"/>
        <v>68.12962962962963</v>
      </c>
    </row>
    <row r="85" spans="1:5" ht="12.75">
      <c r="A85" s="37" t="s">
        <v>142</v>
      </c>
      <c r="B85" s="160" t="s">
        <v>757</v>
      </c>
      <c r="C85" s="170">
        <v>145</v>
      </c>
      <c r="D85" s="38">
        <f t="shared" si="4"/>
        <v>67.12962962962963</v>
      </c>
      <c r="E85" s="39">
        <f t="shared" si="5"/>
        <v>68.12962962962963</v>
      </c>
    </row>
    <row r="86" spans="1:5" ht="12.75">
      <c r="A86" s="37" t="s">
        <v>143</v>
      </c>
      <c r="B86" s="160" t="s">
        <v>605</v>
      </c>
      <c r="C86" s="170">
        <v>145</v>
      </c>
      <c r="D86" s="38">
        <f t="shared" si="4"/>
        <v>67.12962962962963</v>
      </c>
      <c r="E86" s="39">
        <f t="shared" si="5"/>
        <v>68.12962962962963</v>
      </c>
    </row>
    <row r="87" spans="1:5" ht="12.75">
      <c r="A87" s="37" t="s">
        <v>144</v>
      </c>
      <c r="B87" s="160" t="s">
        <v>704</v>
      </c>
      <c r="C87" s="170">
        <v>145</v>
      </c>
      <c r="D87" s="38">
        <f t="shared" si="4"/>
        <v>67.12962962962963</v>
      </c>
      <c r="E87" s="39">
        <f t="shared" si="5"/>
        <v>68.12962962962963</v>
      </c>
    </row>
    <row r="88" spans="1:5" ht="12.75">
      <c r="A88" s="37" t="s">
        <v>145</v>
      </c>
      <c r="B88" s="160" t="s">
        <v>566</v>
      </c>
      <c r="C88" s="170">
        <v>145</v>
      </c>
      <c r="D88" s="38">
        <f t="shared" si="4"/>
        <v>67.12962962962963</v>
      </c>
      <c r="E88" s="39">
        <f t="shared" si="5"/>
        <v>68.12962962962963</v>
      </c>
    </row>
    <row r="89" spans="1:5" ht="12.75">
      <c r="A89" s="37" t="s">
        <v>146</v>
      </c>
      <c r="B89" s="160" t="s">
        <v>537</v>
      </c>
      <c r="C89" s="170">
        <v>143</v>
      </c>
      <c r="D89" s="38">
        <f t="shared" si="4"/>
        <v>66.20370370370371</v>
      </c>
      <c r="E89" s="39">
        <f t="shared" si="5"/>
        <v>67.20370370370371</v>
      </c>
    </row>
    <row r="90" spans="1:5" ht="12.75">
      <c r="A90" s="37" t="s">
        <v>147</v>
      </c>
      <c r="B90" s="160" t="s">
        <v>580</v>
      </c>
      <c r="C90" s="170">
        <v>143</v>
      </c>
      <c r="D90" s="38">
        <f t="shared" si="4"/>
        <v>66.20370370370371</v>
      </c>
      <c r="E90" s="39">
        <f t="shared" si="5"/>
        <v>67.20370370370371</v>
      </c>
    </row>
    <row r="91" spans="1:5" ht="12.75">
      <c r="A91" s="37" t="s">
        <v>148</v>
      </c>
      <c r="B91" s="160" t="s">
        <v>728</v>
      </c>
      <c r="C91" s="170">
        <v>143</v>
      </c>
      <c r="D91" s="38">
        <f t="shared" si="4"/>
        <v>66.20370370370371</v>
      </c>
      <c r="E91" s="39">
        <f t="shared" si="5"/>
        <v>67.20370370370371</v>
      </c>
    </row>
    <row r="92" spans="1:5" ht="12.75">
      <c r="A92" s="37" t="s">
        <v>149</v>
      </c>
      <c r="B92" s="160" t="s">
        <v>672</v>
      </c>
      <c r="C92" s="170">
        <v>142</v>
      </c>
      <c r="D92" s="38">
        <f t="shared" si="4"/>
        <v>65.74074074074075</v>
      </c>
      <c r="E92" s="39">
        <f t="shared" si="5"/>
        <v>66.74074074074075</v>
      </c>
    </row>
    <row r="93" spans="1:5" ht="12.75">
      <c r="A93" s="37" t="s">
        <v>150</v>
      </c>
      <c r="B93" s="160" t="s">
        <v>778</v>
      </c>
      <c r="C93" s="170">
        <v>142</v>
      </c>
      <c r="D93" s="38">
        <f t="shared" si="4"/>
        <v>65.74074074074075</v>
      </c>
      <c r="E93" s="39">
        <f t="shared" si="5"/>
        <v>66.74074074074075</v>
      </c>
    </row>
    <row r="94" spans="1:5" ht="12.75">
      <c r="A94" s="37" t="s">
        <v>151</v>
      </c>
      <c r="B94" s="160" t="s">
        <v>542</v>
      </c>
      <c r="C94" s="170">
        <v>142</v>
      </c>
      <c r="D94" s="38">
        <f t="shared" si="4"/>
        <v>65.74074074074075</v>
      </c>
      <c r="E94" s="39">
        <f t="shared" si="5"/>
        <v>66.74074074074075</v>
      </c>
    </row>
    <row r="95" spans="1:5" ht="12.75">
      <c r="A95" s="37" t="s">
        <v>152</v>
      </c>
      <c r="B95" s="160" t="s">
        <v>663</v>
      </c>
      <c r="C95" s="170">
        <v>141</v>
      </c>
      <c r="D95" s="38">
        <f t="shared" si="4"/>
        <v>65.27777777777779</v>
      </c>
      <c r="E95" s="39">
        <f t="shared" si="5"/>
        <v>66.27777777777779</v>
      </c>
    </row>
    <row r="96" spans="1:5" ht="12.75">
      <c r="A96" s="37" t="s">
        <v>153</v>
      </c>
      <c r="B96" s="160" t="s">
        <v>721</v>
      </c>
      <c r="C96" s="170">
        <v>139</v>
      </c>
      <c r="D96" s="38">
        <f t="shared" si="4"/>
        <v>64.35185185185185</v>
      </c>
      <c r="E96" s="39">
        <f t="shared" si="5"/>
        <v>65.35185185185185</v>
      </c>
    </row>
    <row r="97" spans="1:5" ht="12.75">
      <c r="A97" s="37" t="s">
        <v>154</v>
      </c>
      <c r="B97" s="160" t="s">
        <v>779</v>
      </c>
      <c r="C97" s="170">
        <v>139</v>
      </c>
      <c r="D97" s="38">
        <f t="shared" si="4"/>
        <v>64.35185185185185</v>
      </c>
      <c r="E97" s="39">
        <f t="shared" si="5"/>
        <v>65.35185185185185</v>
      </c>
    </row>
    <row r="98" spans="1:5" ht="12.75">
      <c r="A98" s="37" t="s">
        <v>155</v>
      </c>
      <c r="B98" s="160" t="s">
        <v>761</v>
      </c>
      <c r="C98" s="170">
        <v>138</v>
      </c>
      <c r="D98" s="38">
        <f t="shared" si="4"/>
        <v>63.888888888888886</v>
      </c>
      <c r="E98" s="39">
        <f t="shared" si="5"/>
        <v>64.88888888888889</v>
      </c>
    </row>
    <row r="99" spans="1:5" ht="12.75">
      <c r="A99" s="37" t="s">
        <v>156</v>
      </c>
      <c r="B99" s="160" t="s">
        <v>680</v>
      </c>
      <c r="C99" s="170">
        <v>138</v>
      </c>
      <c r="D99" s="38">
        <f t="shared" si="4"/>
        <v>63.888888888888886</v>
      </c>
      <c r="E99" s="39">
        <f t="shared" si="5"/>
        <v>64.88888888888889</v>
      </c>
    </row>
    <row r="100" spans="1:5" ht="12.75">
      <c r="A100" s="37" t="s">
        <v>157</v>
      </c>
      <c r="B100" s="160" t="s">
        <v>604</v>
      </c>
      <c r="C100" s="170">
        <v>138</v>
      </c>
      <c r="D100" s="38">
        <f t="shared" si="4"/>
        <v>63.888888888888886</v>
      </c>
      <c r="E100" s="39">
        <f t="shared" si="5"/>
        <v>64.88888888888889</v>
      </c>
    </row>
    <row r="101" spans="1:5" ht="12.75">
      <c r="A101" s="37" t="s">
        <v>158</v>
      </c>
      <c r="B101" s="160" t="s">
        <v>780</v>
      </c>
      <c r="C101" s="170">
        <v>138</v>
      </c>
      <c r="D101" s="38">
        <f t="shared" si="4"/>
        <v>63.888888888888886</v>
      </c>
      <c r="E101" s="39">
        <f t="shared" si="5"/>
        <v>64.88888888888889</v>
      </c>
    </row>
    <row r="102" spans="1:5" ht="12.75">
      <c r="A102" s="37" t="s">
        <v>159</v>
      </c>
      <c r="B102" s="160" t="s">
        <v>606</v>
      </c>
      <c r="C102" s="170">
        <v>137</v>
      </c>
      <c r="D102" s="38">
        <f t="shared" si="4"/>
        <v>63.42592592592593</v>
      </c>
      <c r="E102" s="39">
        <f t="shared" si="5"/>
        <v>64.42592592592592</v>
      </c>
    </row>
    <row r="103" spans="1:5" ht="12.75">
      <c r="A103" s="37" t="s">
        <v>160</v>
      </c>
      <c r="B103" s="160" t="s">
        <v>696</v>
      </c>
      <c r="C103" s="170">
        <v>137</v>
      </c>
      <c r="D103" s="38">
        <f t="shared" si="4"/>
        <v>63.42592592592593</v>
      </c>
      <c r="E103" s="39">
        <f t="shared" si="5"/>
        <v>64.42592592592592</v>
      </c>
    </row>
    <row r="104" spans="1:5" ht="12.75">
      <c r="A104" s="37" t="s">
        <v>161</v>
      </c>
      <c r="B104" s="160" t="s">
        <v>643</v>
      </c>
      <c r="C104" s="170">
        <v>137</v>
      </c>
      <c r="D104" s="38">
        <f t="shared" si="4"/>
        <v>63.42592592592593</v>
      </c>
      <c r="E104" s="39">
        <f t="shared" si="5"/>
        <v>64.42592592592592</v>
      </c>
    </row>
    <row r="105" spans="1:5" ht="12.75">
      <c r="A105" s="37" t="s">
        <v>162</v>
      </c>
      <c r="B105" s="160" t="s">
        <v>781</v>
      </c>
      <c r="C105" s="170">
        <v>135</v>
      </c>
      <c r="D105" s="38">
        <f aca="true" t="shared" si="6" ref="D105:D136">(C105/C$9)*100</f>
        <v>62.5</v>
      </c>
      <c r="E105" s="39">
        <f aca="true" t="shared" si="7" ref="E105:E136">D105+E$4</f>
        <v>63.5</v>
      </c>
    </row>
    <row r="106" spans="1:5" ht="12.75">
      <c r="A106" s="37" t="s">
        <v>163</v>
      </c>
      <c r="B106" s="160" t="s">
        <v>758</v>
      </c>
      <c r="C106" s="170">
        <v>135</v>
      </c>
      <c r="D106" s="38">
        <f t="shared" si="6"/>
        <v>62.5</v>
      </c>
      <c r="E106" s="39">
        <f t="shared" si="7"/>
        <v>63.5</v>
      </c>
    </row>
    <row r="107" spans="1:5" ht="12.75">
      <c r="A107" s="37" t="s">
        <v>164</v>
      </c>
      <c r="B107" s="160" t="s">
        <v>782</v>
      </c>
      <c r="C107" s="170">
        <v>135</v>
      </c>
      <c r="D107" s="38">
        <f t="shared" si="6"/>
        <v>62.5</v>
      </c>
      <c r="E107" s="39">
        <f t="shared" si="7"/>
        <v>63.5</v>
      </c>
    </row>
    <row r="108" spans="1:5" ht="12.75">
      <c r="A108" s="37" t="s">
        <v>165</v>
      </c>
      <c r="B108" s="160" t="s">
        <v>759</v>
      </c>
      <c r="C108" s="170">
        <v>133</v>
      </c>
      <c r="D108" s="38">
        <f t="shared" si="6"/>
        <v>61.57407407407407</v>
      </c>
      <c r="E108" s="39">
        <f t="shared" si="7"/>
        <v>62.57407407407407</v>
      </c>
    </row>
    <row r="109" spans="1:5" ht="12.75">
      <c r="A109" s="37" t="s">
        <v>166</v>
      </c>
      <c r="B109" s="160" t="s">
        <v>602</v>
      </c>
      <c r="C109" s="170">
        <v>131</v>
      </c>
      <c r="D109" s="38">
        <f t="shared" si="6"/>
        <v>60.64814814814815</v>
      </c>
      <c r="E109" s="39">
        <f t="shared" si="7"/>
        <v>61.64814814814815</v>
      </c>
    </row>
    <row r="110" spans="1:5" ht="12.75">
      <c r="A110" s="37" t="s">
        <v>167</v>
      </c>
      <c r="B110" s="160" t="s">
        <v>713</v>
      </c>
      <c r="C110" s="170">
        <v>131</v>
      </c>
      <c r="D110" s="38">
        <f t="shared" si="6"/>
        <v>60.64814814814815</v>
      </c>
      <c r="E110" s="39">
        <f t="shared" si="7"/>
        <v>61.64814814814815</v>
      </c>
    </row>
    <row r="111" spans="1:5" ht="12.75">
      <c r="A111" s="37" t="s">
        <v>168</v>
      </c>
      <c r="B111" s="160" t="s">
        <v>783</v>
      </c>
      <c r="C111" s="170">
        <v>131</v>
      </c>
      <c r="D111" s="38">
        <f t="shared" si="6"/>
        <v>60.64814814814815</v>
      </c>
      <c r="E111" s="39">
        <f t="shared" si="7"/>
        <v>61.64814814814815</v>
      </c>
    </row>
    <row r="112" spans="1:5" ht="12.75">
      <c r="A112" s="37" t="s">
        <v>169</v>
      </c>
      <c r="B112" s="160" t="s">
        <v>736</v>
      </c>
      <c r="C112" s="170">
        <v>130</v>
      </c>
      <c r="D112" s="38">
        <f t="shared" si="6"/>
        <v>60.18518518518518</v>
      </c>
      <c r="E112" s="39">
        <f t="shared" si="7"/>
        <v>61.18518518518518</v>
      </c>
    </row>
    <row r="113" spans="1:5" ht="12.75">
      <c r="A113" s="37" t="s">
        <v>170</v>
      </c>
      <c r="B113" s="160" t="s">
        <v>784</v>
      </c>
      <c r="C113" s="170">
        <v>130</v>
      </c>
      <c r="D113" s="38">
        <f t="shared" si="6"/>
        <v>60.18518518518518</v>
      </c>
      <c r="E113" s="39">
        <f t="shared" si="7"/>
        <v>61.18518518518518</v>
      </c>
    </row>
    <row r="114" spans="1:5" ht="12.75">
      <c r="A114" s="37" t="s">
        <v>171</v>
      </c>
      <c r="B114" s="160" t="s">
        <v>740</v>
      </c>
      <c r="C114" s="170">
        <v>130</v>
      </c>
      <c r="D114" s="38">
        <f t="shared" si="6"/>
        <v>60.18518518518518</v>
      </c>
      <c r="E114" s="39">
        <f t="shared" si="7"/>
        <v>61.18518518518518</v>
      </c>
    </row>
    <row r="115" spans="1:5" ht="12.75">
      <c r="A115" s="37" t="s">
        <v>172</v>
      </c>
      <c r="B115" s="160" t="s">
        <v>635</v>
      </c>
      <c r="C115" s="170">
        <v>129</v>
      </c>
      <c r="D115" s="38">
        <f t="shared" si="6"/>
        <v>59.72222222222222</v>
      </c>
      <c r="E115" s="39">
        <f t="shared" si="7"/>
        <v>60.72222222222222</v>
      </c>
    </row>
    <row r="116" spans="1:5" ht="12.75">
      <c r="A116" s="37" t="s">
        <v>173</v>
      </c>
      <c r="B116" s="160" t="s">
        <v>785</v>
      </c>
      <c r="C116" s="170">
        <v>128</v>
      </c>
      <c r="D116" s="38">
        <f t="shared" si="6"/>
        <v>59.25925925925925</v>
      </c>
      <c r="E116" s="39">
        <f t="shared" si="7"/>
        <v>60.25925925925925</v>
      </c>
    </row>
    <row r="117" spans="1:5" ht="12.75">
      <c r="A117" s="37" t="s">
        <v>174</v>
      </c>
      <c r="B117" s="160" t="s">
        <v>786</v>
      </c>
      <c r="C117" s="170">
        <v>128</v>
      </c>
      <c r="D117" s="38">
        <f t="shared" si="6"/>
        <v>59.25925925925925</v>
      </c>
      <c r="E117" s="39">
        <f t="shared" si="7"/>
        <v>60.25925925925925</v>
      </c>
    </row>
    <row r="118" spans="1:5" ht="12.75">
      <c r="A118" s="37" t="s">
        <v>175</v>
      </c>
      <c r="B118" s="160" t="s">
        <v>787</v>
      </c>
      <c r="C118" s="170">
        <v>127</v>
      </c>
      <c r="D118" s="38">
        <f t="shared" si="6"/>
        <v>58.79629629629629</v>
      </c>
      <c r="E118" s="39">
        <f t="shared" si="7"/>
        <v>59.79629629629629</v>
      </c>
    </row>
    <row r="119" spans="1:5" ht="12.75">
      <c r="A119" s="37" t="s">
        <v>176</v>
      </c>
      <c r="B119" s="160" t="s">
        <v>707</v>
      </c>
      <c r="C119" s="170">
        <v>127</v>
      </c>
      <c r="D119" s="38">
        <f t="shared" si="6"/>
        <v>58.79629629629629</v>
      </c>
      <c r="E119" s="39">
        <f t="shared" si="7"/>
        <v>59.79629629629629</v>
      </c>
    </row>
    <row r="120" spans="1:5" ht="12.75">
      <c r="A120" s="37" t="s">
        <v>177</v>
      </c>
      <c r="B120" s="160" t="s">
        <v>596</v>
      </c>
      <c r="C120" s="170">
        <v>126</v>
      </c>
      <c r="D120" s="38">
        <f t="shared" si="6"/>
        <v>58.333333333333336</v>
      </c>
      <c r="E120" s="39">
        <f t="shared" si="7"/>
        <v>59.333333333333336</v>
      </c>
    </row>
    <row r="121" spans="1:5" ht="12.75">
      <c r="A121" s="37" t="s">
        <v>178</v>
      </c>
      <c r="B121" s="160" t="s">
        <v>638</v>
      </c>
      <c r="C121" s="170">
        <v>126</v>
      </c>
      <c r="D121" s="38">
        <f t="shared" si="6"/>
        <v>58.333333333333336</v>
      </c>
      <c r="E121" s="39">
        <f t="shared" si="7"/>
        <v>59.333333333333336</v>
      </c>
    </row>
    <row r="122" spans="1:5" ht="12.75">
      <c r="A122" s="37" t="s">
        <v>179</v>
      </c>
      <c r="B122" s="160" t="s">
        <v>788</v>
      </c>
      <c r="C122" s="170">
        <v>126</v>
      </c>
      <c r="D122" s="38">
        <f t="shared" si="6"/>
        <v>58.333333333333336</v>
      </c>
      <c r="E122" s="39">
        <f t="shared" si="7"/>
        <v>59.333333333333336</v>
      </c>
    </row>
    <row r="123" spans="1:5" ht="12.75">
      <c r="A123" s="37" t="s">
        <v>180</v>
      </c>
      <c r="B123" s="160" t="s">
        <v>789</v>
      </c>
      <c r="C123" s="170">
        <v>125</v>
      </c>
      <c r="D123" s="38">
        <f t="shared" si="6"/>
        <v>57.870370370370374</v>
      </c>
      <c r="E123" s="39">
        <f t="shared" si="7"/>
        <v>58.870370370370374</v>
      </c>
    </row>
    <row r="124" spans="1:5" ht="12.75">
      <c r="A124" s="37" t="s">
        <v>181</v>
      </c>
      <c r="B124" s="160" t="s">
        <v>726</v>
      </c>
      <c r="C124" s="170">
        <v>124</v>
      </c>
      <c r="D124" s="38">
        <f t="shared" si="6"/>
        <v>57.407407407407405</v>
      </c>
      <c r="E124" s="39">
        <f t="shared" si="7"/>
        <v>58.407407407407405</v>
      </c>
    </row>
    <row r="125" spans="1:5" ht="12.75">
      <c r="A125" s="37" t="s">
        <v>182</v>
      </c>
      <c r="B125" s="160" t="s">
        <v>559</v>
      </c>
      <c r="C125" s="170">
        <v>123</v>
      </c>
      <c r="D125" s="38">
        <f t="shared" si="6"/>
        <v>56.94444444444444</v>
      </c>
      <c r="E125" s="39">
        <f t="shared" si="7"/>
        <v>57.94444444444444</v>
      </c>
    </row>
    <row r="126" spans="1:5" ht="12.75">
      <c r="A126" s="37" t="s">
        <v>183</v>
      </c>
      <c r="B126" s="160" t="s">
        <v>699</v>
      </c>
      <c r="C126" s="170">
        <v>122</v>
      </c>
      <c r="D126" s="38">
        <f t="shared" si="6"/>
        <v>56.481481481481474</v>
      </c>
      <c r="E126" s="39">
        <f t="shared" si="7"/>
        <v>57.481481481481474</v>
      </c>
    </row>
    <row r="127" spans="1:5" ht="12.75">
      <c r="A127" s="37" t="s">
        <v>184</v>
      </c>
      <c r="B127" s="160" t="s">
        <v>554</v>
      </c>
      <c r="C127" s="170">
        <v>121</v>
      </c>
      <c r="D127" s="38">
        <f t="shared" si="6"/>
        <v>56.018518518518526</v>
      </c>
      <c r="E127" s="39">
        <f t="shared" si="7"/>
        <v>57.018518518518526</v>
      </c>
    </row>
    <row r="128" spans="1:5" ht="12.75">
      <c r="A128" s="37" t="s">
        <v>185</v>
      </c>
      <c r="B128" s="160" t="s">
        <v>790</v>
      </c>
      <c r="C128" s="170">
        <v>121</v>
      </c>
      <c r="D128" s="38">
        <f t="shared" si="6"/>
        <v>56.018518518518526</v>
      </c>
      <c r="E128" s="39">
        <f t="shared" si="7"/>
        <v>57.018518518518526</v>
      </c>
    </row>
    <row r="129" spans="1:5" ht="12.75">
      <c r="A129" s="37" t="s">
        <v>186</v>
      </c>
      <c r="B129" s="160" t="s">
        <v>601</v>
      </c>
      <c r="C129" s="170">
        <v>121</v>
      </c>
      <c r="D129" s="38">
        <f t="shared" si="6"/>
        <v>56.018518518518526</v>
      </c>
      <c r="E129" s="39">
        <f t="shared" si="7"/>
        <v>57.018518518518526</v>
      </c>
    </row>
    <row r="130" spans="1:5" ht="12.75">
      <c r="A130" s="37" t="s">
        <v>330</v>
      </c>
      <c r="B130" s="160" t="s">
        <v>598</v>
      </c>
      <c r="C130" s="170">
        <v>120</v>
      </c>
      <c r="D130" s="38">
        <f t="shared" si="6"/>
        <v>55.55555555555556</v>
      </c>
      <c r="E130" s="39">
        <f t="shared" si="7"/>
        <v>56.55555555555556</v>
      </c>
    </row>
    <row r="131" spans="1:5" ht="12.75">
      <c r="A131" s="37" t="s">
        <v>187</v>
      </c>
      <c r="B131" s="160" t="s">
        <v>655</v>
      </c>
      <c r="C131" s="170">
        <v>118</v>
      </c>
      <c r="D131" s="38">
        <f t="shared" si="6"/>
        <v>54.629629629629626</v>
      </c>
      <c r="E131" s="39">
        <f t="shared" si="7"/>
        <v>55.629629629629626</v>
      </c>
    </row>
    <row r="132" spans="1:5" ht="12.75">
      <c r="A132" s="37" t="s">
        <v>188</v>
      </c>
      <c r="B132" s="160" t="s">
        <v>674</v>
      </c>
      <c r="C132" s="170">
        <v>117</v>
      </c>
      <c r="D132" s="38">
        <f t="shared" si="6"/>
        <v>54.166666666666664</v>
      </c>
      <c r="E132" s="39">
        <f t="shared" si="7"/>
        <v>55.166666666666664</v>
      </c>
    </row>
    <row r="133" spans="1:5" ht="12.75">
      <c r="A133" s="37" t="s">
        <v>189</v>
      </c>
      <c r="B133" s="160" t="s">
        <v>725</v>
      </c>
      <c r="C133" s="170">
        <v>117</v>
      </c>
      <c r="D133" s="38">
        <f t="shared" si="6"/>
        <v>54.166666666666664</v>
      </c>
      <c r="E133" s="39">
        <f t="shared" si="7"/>
        <v>55.166666666666664</v>
      </c>
    </row>
    <row r="134" spans="1:5" ht="12.75">
      <c r="A134" s="37" t="s">
        <v>190</v>
      </c>
      <c r="B134" s="160" t="s">
        <v>701</v>
      </c>
      <c r="C134" s="170">
        <v>116</v>
      </c>
      <c r="D134" s="38">
        <f t="shared" si="6"/>
        <v>53.70370370370371</v>
      </c>
      <c r="E134" s="39">
        <f t="shared" si="7"/>
        <v>54.70370370370371</v>
      </c>
    </row>
    <row r="135" spans="1:5" ht="12.75">
      <c r="A135" s="37" t="s">
        <v>191</v>
      </c>
      <c r="B135" s="160" t="s">
        <v>711</v>
      </c>
      <c r="C135" s="170">
        <v>114</v>
      </c>
      <c r="D135" s="38">
        <f t="shared" si="6"/>
        <v>52.77777777777778</v>
      </c>
      <c r="E135" s="39">
        <f t="shared" si="7"/>
        <v>53.77777777777778</v>
      </c>
    </row>
    <row r="136" spans="1:5" ht="12.75">
      <c r="A136" s="37" t="s">
        <v>192</v>
      </c>
      <c r="B136" s="160" t="s">
        <v>703</v>
      </c>
      <c r="C136" s="170">
        <v>114</v>
      </c>
      <c r="D136" s="38">
        <f t="shared" si="6"/>
        <v>52.77777777777778</v>
      </c>
      <c r="E136" s="39">
        <f t="shared" si="7"/>
        <v>53.77777777777778</v>
      </c>
    </row>
    <row r="137" spans="1:5" ht="12.75">
      <c r="A137" s="37" t="s">
        <v>193</v>
      </c>
      <c r="B137" s="160" t="s">
        <v>610</v>
      </c>
      <c r="C137" s="170">
        <v>114</v>
      </c>
      <c r="D137" s="38">
        <f aca="true" t="shared" si="8" ref="D137:D180">(C137/C$9)*100</f>
        <v>52.77777777777778</v>
      </c>
      <c r="E137" s="39">
        <f aca="true" t="shared" si="9" ref="E137:E168">D137+E$4</f>
        <v>53.77777777777778</v>
      </c>
    </row>
    <row r="138" spans="1:5" ht="12.75">
      <c r="A138" s="37" t="s">
        <v>194</v>
      </c>
      <c r="B138" s="160" t="s">
        <v>791</v>
      </c>
      <c r="C138" s="170">
        <v>114</v>
      </c>
      <c r="D138" s="38">
        <f t="shared" si="8"/>
        <v>52.77777777777778</v>
      </c>
      <c r="E138" s="39">
        <f t="shared" si="9"/>
        <v>53.77777777777778</v>
      </c>
    </row>
    <row r="139" spans="1:5" ht="12.75">
      <c r="A139" s="37" t="s">
        <v>195</v>
      </c>
      <c r="B139" s="160" t="s">
        <v>702</v>
      </c>
      <c r="C139" s="170">
        <v>113</v>
      </c>
      <c r="D139" s="38">
        <f t="shared" si="8"/>
        <v>52.31481481481482</v>
      </c>
      <c r="E139" s="39">
        <f t="shared" si="9"/>
        <v>53.31481481481482</v>
      </c>
    </row>
    <row r="140" spans="1:5" ht="12.75">
      <c r="A140" s="37" t="s">
        <v>196</v>
      </c>
      <c r="B140" s="160" t="s">
        <v>670</v>
      </c>
      <c r="C140" s="170">
        <v>113</v>
      </c>
      <c r="D140" s="38">
        <f t="shared" si="8"/>
        <v>52.31481481481482</v>
      </c>
      <c r="E140" s="39">
        <f t="shared" si="9"/>
        <v>53.31481481481482</v>
      </c>
    </row>
    <row r="141" spans="1:5" ht="12.75">
      <c r="A141" s="37" t="s">
        <v>197</v>
      </c>
      <c r="B141" s="160" t="s">
        <v>607</v>
      </c>
      <c r="C141" s="170">
        <v>112</v>
      </c>
      <c r="D141" s="38">
        <f t="shared" si="8"/>
        <v>51.85185185185185</v>
      </c>
      <c r="E141" s="39">
        <f t="shared" si="9"/>
        <v>52.85185185185185</v>
      </c>
    </row>
    <row r="142" spans="1:5" ht="12.75">
      <c r="A142" s="37" t="s">
        <v>198</v>
      </c>
      <c r="B142" s="160" t="s">
        <v>612</v>
      </c>
      <c r="C142" s="170">
        <v>111</v>
      </c>
      <c r="D142" s="38">
        <f t="shared" si="8"/>
        <v>51.388888888888886</v>
      </c>
      <c r="E142" s="39">
        <f t="shared" si="9"/>
        <v>52.388888888888886</v>
      </c>
    </row>
    <row r="143" spans="1:5" ht="12.75">
      <c r="A143" s="37" t="s">
        <v>199</v>
      </c>
      <c r="B143" s="160" t="s">
        <v>792</v>
      </c>
      <c r="C143" s="170">
        <v>111</v>
      </c>
      <c r="D143" s="38">
        <f t="shared" si="8"/>
        <v>51.388888888888886</v>
      </c>
      <c r="E143" s="39">
        <f t="shared" si="9"/>
        <v>52.388888888888886</v>
      </c>
    </row>
    <row r="144" spans="1:5" ht="12.75">
      <c r="A144" s="37" t="s">
        <v>200</v>
      </c>
      <c r="B144" s="160" t="s">
        <v>730</v>
      </c>
      <c r="C144" s="170">
        <v>111</v>
      </c>
      <c r="D144" s="38">
        <f t="shared" si="8"/>
        <v>51.388888888888886</v>
      </c>
      <c r="E144" s="39">
        <f t="shared" si="9"/>
        <v>52.388888888888886</v>
      </c>
    </row>
    <row r="145" spans="1:5" ht="12.75">
      <c r="A145" s="37" t="s">
        <v>201</v>
      </c>
      <c r="B145" s="160" t="s">
        <v>590</v>
      </c>
      <c r="C145" s="170">
        <v>110</v>
      </c>
      <c r="D145" s="38">
        <f t="shared" si="8"/>
        <v>50.92592592592593</v>
      </c>
      <c r="E145" s="39">
        <f t="shared" si="9"/>
        <v>51.92592592592593</v>
      </c>
    </row>
    <row r="146" spans="1:5" ht="12.75">
      <c r="A146" s="37" t="s">
        <v>202</v>
      </c>
      <c r="B146" s="160" t="s">
        <v>673</v>
      </c>
      <c r="C146" s="170">
        <v>110</v>
      </c>
      <c r="D146" s="38">
        <f t="shared" si="8"/>
        <v>50.92592592592593</v>
      </c>
      <c r="E146" s="39">
        <f t="shared" si="9"/>
        <v>51.92592592592593</v>
      </c>
    </row>
    <row r="147" spans="1:5" ht="12.75">
      <c r="A147" s="37" t="s">
        <v>203</v>
      </c>
      <c r="B147" s="160" t="s">
        <v>563</v>
      </c>
      <c r="C147" s="170">
        <v>110</v>
      </c>
      <c r="D147" s="38">
        <f t="shared" si="8"/>
        <v>50.92592592592593</v>
      </c>
      <c r="E147" s="39">
        <f t="shared" si="9"/>
        <v>51.92592592592593</v>
      </c>
    </row>
    <row r="148" spans="1:5" ht="12.75">
      <c r="A148" s="37" t="s">
        <v>204</v>
      </c>
      <c r="B148" s="160" t="s">
        <v>688</v>
      </c>
      <c r="C148" s="170">
        <v>108</v>
      </c>
      <c r="D148" s="38">
        <f t="shared" si="8"/>
        <v>50</v>
      </c>
      <c r="E148" s="39">
        <f t="shared" si="9"/>
        <v>51</v>
      </c>
    </row>
    <row r="149" spans="1:5" ht="12.75">
      <c r="A149" s="37" t="s">
        <v>205</v>
      </c>
      <c r="B149" s="160" t="s">
        <v>793</v>
      </c>
      <c r="C149" s="170">
        <v>107</v>
      </c>
      <c r="D149" s="38">
        <f t="shared" si="8"/>
        <v>49.53703703703704</v>
      </c>
      <c r="E149" s="39">
        <f t="shared" si="9"/>
        <v>50.53703703703704</v>
      </c>
    </row>
    <row r="150" spans="1:5" ht="12.75">
      <c r="A150" s="37" t="s">
        <v>206</v>
      </c>
      <c r="B150" s="185" t="s">
        <v>718</v>
      </c>
      <c r="C150" s="187">
        <v>107</v>
      </c>
      <c r="D150" s="38">
        <f t="shared" si="8"/>
        <v>49.53703703703704</v>
      </c>
      <c r="E150" s="39">
        <f t="shared" si="9"/>
        <v>50.53703703703704</v>
      </c>
    </row>
    <row r="151" spans="1:5" ht="12.75">
      <c r="A151" s="37" t="s">
        <v>207</v>
      </c>
      <c r="B151" s="185" t="s">
        <v>568</v>
      </c>
      <c r="C151" s="187">
        <v>106</v>
      </c>
      <c r="D151" s="38">
        <f t="shared" si="8"/>
        <v>49.074074074074076</v>
      </c>
      <c r="E151" s="39">
        <f t="shared" si="9"/>
        <v>50.074074074074076</v>
      </c>
    </row>
    <row r="152" spans="1:5" ht="12.75">
      <c r="A152" s="37" t="s">
        <v>208</v>
      </c>
      <c r="B152" s="185" t="s">
        <v>634</v>
      </c>
      <c r="C152" s="187">
        <v>103</v>
      </c>
      <c r="D152" s="38">
        <f t="shared" si="8"/>
        <v>47.68518518518518</v>
      </c>
      <c r="E152" s="39">
        <f t="shared" si="9"/>
        <v>48.68518518518518</v>
      </c>
    </row>
    <row r="153" spans="1:5" ht="12.75">
      <c r="A153" s="37" t="s">
        <v>209</v>
      </c>
      <c r="B153" s="185" t="s">
        <v>794</v>
      </c>
      <c r="C153" s="187">
        <v>103</v>
      </c>
      <c r="D153" s="38">
        <f t="shared" si="8"/>
        <v>47.68518518518518</v>
      </c>
      <c r="E153" s="39">
        <f t="shared" si="9"/>
        <v>48.68518518518518</v>
      </c>
    </row>
    <row r="154" spans="1:5" ht="12.75">
      <c r="A154" s="37" t="s">
        <v>210</v>
      </c>
      <c r="B154" s="185" t="s">
        <v>795</v>
      </c>
      <c r="C154" s="187">
        <v>102</v>
      </c>
      <c r="D154" s="38">
        <f t="shared" si="8"/>
        <v>47.22222222222222</v>
      </c>
      <c r="E154" s="39">
        <f t="shared" si="9"/>
        <v>48.22222222222222</v>
      </c>
    </row>
    <row r="155" spans="1:5" ht="12.75">
      <c r="A155" s="37" t="s">
        <v>211</v>
      </c>
      <c r="B155" s="185" t="s">
        <v>591</v>
      </c>
      <c r="C155" s="187">
        <v>101</v>
      </c>
      <c r="D155" s="38">
        <f t="shared" si="8"/>
        <v>46.75925925925926</v>
      </c>
      <c r="E155" s="39">
        <f t="shared" si="9"/>
        <v>47.75925925925926</v>
      </c>
    </row>
    <row r="156" spans="1:5" ht="12.75">
      <c r="A156" s="37" t="s">
        <v>212</v>
      </c>
      <c r="B156" s="185" t="s">
        <v>749</v>
      </c>
      <c r="C156" s="187">
        <v>99</v>
      </c>
      <c r="D156" s="38">
        <f t="shared" si="8"/>
        <v>45.83333333333333</v>
      </c>
      <c r="E156" s="39">
        <f t="shared" si="9"/>
        <v>46.83333333333333</v>
      </c>
    </row>
    <row r="157" spans="1:5" ht="12.75">
      <c r="A157" s="37" t="s">
        <v>213</v>
      </c>
      <c r="B157" s="185" t="s">
        <v>546</v>
      </c>
      <c r="C157" s="187">
        <v>99</v>
      </c>
      <c r="D157" s="38">
        <f t="shared" si="8"/>
        <v>45.83333333333333</v>
      </c>
      <c r="E157" s="39">
        <f t="shared" si="9"/>
        <v>46.83333333333333</v>
      </c>
    </row>
    <row r="158" spans="1:5" ht="12.75">
      <c r="A158" s="37" t="s">
        <v>214</v>
      </c>
      <c r="B158" s="185" t="s">
        <v>733</v>
      </c>
      <c r="C158" s="187">
        <v>98</v>
      </c>
      <c r="D158" s="38">
        <f t="shared" si="8"/>
        <v>45.370370370370374</v>
      </c>
      <c r="E158" s="39">
        <f t="shared" si="9"/>
        <v>46.370370370370374</v>
      </c>
    </row>
    <row r="159" spans="1:5" ht="12.75">
      <c r="A159" s="37" t="s">
        <v>215</v>
      </c>
      <c r="B159" s="185" t="s">
        <v>796</v>
      </c>
      <c r="C159" s="187">
        <v>97</v>
      </c>
      <c r="D159" s="38">
        <f t="shared" si="8"/>
        <v>44.907407407407405</v>
      </c>
      <c r="E159" s="39">
        <f t="shared" si="9"/>
        <v>45.907407407407405</v>
      </c>
    </row>
    <row r="160" spans="1:5" ht="12.75">
      <c r="A160" s="37" t="s">
        <v>216</v>
      </c>
      <c r="B160" s="185" t="s">
        <v>797</v>
      </c>
      <c r="C160" s="187">
        <v>95</v>
      </c>
      <c r="D160" s="38">
        <f t="shared" si="8"/>
        <v>43.98148148148148</v>
      </c>
      <c r="E160" s="39">
        <f t="shared" si="9"/>
        <v>44.98148148148148</v>
      </c>
    </row>
    <row r="161" spans="1:5" ht="12.75">
      <c r="A161" s="37" t="s">
        <v>217</v>
      </c>
      <c r="B161" s="185" t="s">
        <v>741</v>
      </c>
      <c r="C161" s="187">
        <v>95</v>
      </c>
      <c r="D161" s="38">
        <f t="shared" si="8"/>
        <v>43.98148148148148</v>
      </c>
      <c r="E161" s="39">
        <f t="shared" si="9"/>
        <v>44.98148148148148</v>
      </c>
    </row>
    <row r="162" spans="1:5" ht="12.75">
      <c r="A162" s="37" t="s">
        <v>218</v>
      </c>
      <c r="B162" s="185" t="s">
        <v>692</v>
      </c>
      <c r="C162" s="187">
        <v>94</v>
      </c>
      <c r="D162" s="38">
        <f t="shared" si="8"/>
        <v>43.51851851851852</v>
      </c>
      <c r="E162" s="39">
        <f t="shared" si="9"/>
        <v>44.51851851851852</v>
      </c>
    </row>
    <row r="163" spans="1:5" ht="12.75">
      <c r="A163" s="37" t="s">
        <v>219</v>
      </c>
      <c r="B163" s="185" t="s">
        <v>744</v>
      </c>
      <c r="C163" s="187">
        <v>90</v>
      </c>
      <c r="D163" s="38">
        <f t="shared" si="8"/>
        <v>41.66666666666667</v>
      </c>
      <c r="E163" s="39">
        <f t="shared" si="9"/>
        <v>42.66666666666667</v>
      </c>
    </row>
    <row r="164" spans="1:5" ht="12.75">
      <c r="A164" s="37" t="s">
        <v>220</v>
      </c>
      <c r="B164" s="185" t="s">
        <v>798</v>
      </c>
      <c r="C164" s="187">
        <v>90</v>
      </c>
      <c r="D164" s="38">
        <f t="shared" si="8"/>
        <v>41.66666666666667</v>
      </c>
      <c r="E164" s="39">
        <f t="shared" si="9"/>
        <v>42.66666666666667</v>
      </c>
    </row>
    <row r="165" spans="1:5" ht="12.75">
      <c r="A165" s="37" t="s">
        <v>221</v>
      </c>
      <c r="B165" s="185" t="s">
        <v>799</v>
      </c>
      <c r="C165" s="187">
        <v>86</v>
      </c>
      <c r="D165" s="38">
        <f t="shared" si="8"/>
        <v>39.81481481481482</v>
      </c>
      <c r="E165" s="39">
        <f t="shared" si="9"/>
        <v>40.81481481481482</v>
      </c>
    </row>
    <row r="166" spans="1:5" ht="12.75">
      <c r="A166" s="37" t="s">
        <v>222</v>
      </c>
      <c r="B166" s="185" t="s">
        <v>800</v>
      </c>
      <c r="C166" s="187">
        <v>86</v>
      </c>
      <c r="D166" s="38">
        <f t="shared" si="8"/>
        <v>39.81481481481482</v>
      </c>
      <c r="E166" s="39">
        <f t="shared" si="9"/>
        <v>40.81481481481482</v>
      </c>
    </row>
    <row r="167" spans="1:5" ht="12.75">
      <c r="A167" s="37" t="s">
        <v>223</v>
      </c>
      <c r="B167" s="185" t="s">
        <v>801</v>
      </c>
      <c r="C167" s="187">
        <v>83</v>
      </c>
      <c r="D167" s="38">
        <f t="shared" si="8"/>
        <v>38.425925925925924</v>
      </c>
      <c r="E167" s="39">
        <f t="shared" si="9"/>
        <v>39.425925925925924</v>
      </c>
    </row>
    <row r="168" spans="1:5" ht="12.75">
      <c r="A168" s="37" t="s">
        <v>224</v>
      </c>
      <c r="B168" s="185" t="s">
        <v>802</v>
      </c>
      <c r="C168" s="187">
        <v>82</v>
      </c>
      <c r="D168" s="38">
        <f t="shared" si="8"/>
        <v>37.96296296296296</v>
      </c>
      <c r="E168" s="39">
        <f t="shared" si="9"/>
        <v>38.96296296296296</v>
      </c>
    </row>
    <row r="169" spans="1:5" ht="12.75">
      <c r="A169" s="37" t="s">
        <v>225</v>
      </c>
      <c r="B169" s="185" t="s">
        <v>751</v>
      </c>
      <c r="C169" s="187">
        <v>73</v>
      </c>
      <c r="D169" s="38">
        <f t="shared" si="8"/>
        <v>33.7962962962963</v>
      </c>
      <c r="E169" s="39">
        <f>D169+E$4</f>
        <v>34.7962962962963</v>
      </c>
    </row>
    <row r="170" spans="1:5" ht="12.75">
      <c r="A170" s="37" t="s">
        <v>226</v>
      </c>
      <c r="B170" s="185" t="s">
        <v>731</v>
      </c>
      <c r="C170" s="187">
        <v>71</v>
      </c>
      <c r="D170" s="38">
        <f t="shared" si="8"/>
        <v>32.870370370370374</v>
      </c>
      <c r="E170" s="39">
        <f>D170+E$4</f>
        <v>33.870370370370374</v>
      </c>
    </row>
    <row r="171" spans="1:5" ht="12.75">
      <c r="A171" s="37" t="s">
        <v>227</v>
      </c>
      <c r="B171" s="185" t="s">
        <v>739</v>
      </c>
      <c r="C171" s="187">
        <v>65</v>
      </c>
      <c r="D171" s="38">
        <f t="shared" si="8"/>
        <v>30.09259259259259</v>
      </c>
      <c r="E171" s="39">
        <f aca="true" t="shared" si="10" ref="E171:E180">D171+E$4</f>
        <v>31.09259259259259</v>
      </c>
    </row>
    <row r="172" spans="1:5" ht="12.75">
      <c r="A172" s="37" t="s">
        <v>228</v>
      </c>
      <c r="B172" s="185" t="s">
        <v>803</v>
      </c>
      <c r="C172" s="187">
        <v>61</v>
      </c>
      <c r="D172" s="38">
        <f t="shared" si="8"/>
        <v>28.240740740740737</v>
      </c>
      <c r="E172" s="39">
        <f t="shared" si="10"/>
        <v>29.240740740740737</v>
      </c>
    </row>
    <row r="173" spans="1:5" ht="12.75">
      <c r="A173" s="37" t="s">
        <v>229</v>
      </c>
      <c r="B173" s="185" t="s">
        <v>804</v>
      </c>
      <c r="C173" s="187">
        <v>52</v>
      </c>
      <c r="D173" s="38">
        <f t="shared" si="8"/>
        <v>24.074074074074073</v>
      </c>
      <c r="E173" s="39">
        <f t="shared" si="10"/>
        <v>25.074074074074073</v>
      </c>
    </row>
    <row r="174" spans="1:5" ht="12.75">
      <c r="A174" s="37" t="s">
        <v>230</v>
      </c>
      <c r="B174" s="185" t="s">
        <v>805</v>
      </c>
      <c r="C174" s="187">
        <v>51</v>
      </c>
      <c r="D174" s="38">
        <f t="shared" si="8"/>
        <v>23.61111111111111</v>
      </c>
      <c r="E174" s="39">
        <f t="shared" si="10"/>
        <v>24.61111111111111</v>
      </c>
    </row>
    <row r="175" spans="1:5" ht="12.75">
      <c r="A175" s="37" t="s">
        <v>231</v>
      </c>
      <c r="B175" s="185" t="s">
        <v>738</v>
      </c>
      <c r="C175" s="187">
        <v>50</v>
      </c>
      <c r="D175" s="38">
        <f t="shared" si="8"/>
        <v>23.14814814814815</v>
      </c>
      <c r="E175" s="39">
        <f t="shared" si="10"/>
        <v>24.14814814814815</v>
      </c>
    </row>
    <row r="176" spans="1:5" ht="12.75">
      <c r="A176" s="37" t="s">
        <v>232</v>
      </c>
      <c r="B176" s="185" t="s">
        <v>806</v>
      </c>
      <c r="C176" s="187">
        <v>48</v>
      </c>
      <c r="D176" s="38">
        <f t="shared" si="8"/>
        <v>22.22222222222222</v>
      </c>
      <c r="E176" s="39">
        <f t="shared" si="10"/>
        <v>23.22222222222222</v>
      </c>
    </row>
    <row r="177" spans="1:5" ht="12.75">
      <c r="A177" s="37" t="s">
        <v>233</v>
      </c>
      <c r="B177" s="185" t="s">
        <v>753</v>
      </c>
      <c r="C177" s="187">
        <v>48</v>
      </c>
      <c r="D177" s="38">
        <f t="shared" si="8"/>
        <v>22.22222222222222</v>
      </c>
      <c r="E177" s="39">
        <f t="shared" si="10"/>
        <v>23.22222222222222</v>
      </c>
    </row>
    <row r="178" spans="1:5" ht="12.75">
      <c r="A178" s="37" t="s">
        <v>234</v>
      </c>
      <c r="B178" s="197" t="s">
        <v>809</v>
      </c>
      <c r="C178" s="187">
        <v>34</v>
      </c>
      <c r="D178" s="91">
        <f t="shared" si="8"/>
        <v>15.74074074074074</v>
      </c>
      <c r="E178" s="92">
        <f t="shared" si="10"/>
        <v>16.74074074074074</v>
      </c>
    </row>
    <row r="179" spans="1:5" ht="12.75">
      <c r="A179" s="37" t="s">
        <v>235</v>
      </c>
      <c r="B179" s="185" t="s">
        <v>807</v>
      </c>
      <c r="C179" s="187">
        <v>26</v>
      </c>
      <c r="D179" s="91">
        <f t="shared" si="8"/>
        <v>12.037037037037036</v>
      </c>
      <c r="E179" s="92">
        <f t="shared" si="10"/>
        <v>13.037037037037036</v>
      </c>
    </row>
    <row r="180" spans="1:5" ht="12.75">
      <c r="A180" s="37" t="s">
        <v>236</v>
      </c>
      <c r="B180" s="197" t="s">
        <v>808</v>
      </c>
      <c r="C180" s="187">
        <v>15</v>
      </c>
      <c r="D180" s="91">
        <f t="shared" si="8"/>
        <v>6.944444444444445</v>
      </c>
      <c r="E180" s="92">
        <f t="shared" si="10"/>
        <v>7.944444444444445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RUUD</cp:lastModifiedBy>
  <cp:lastPrinted>2014-03-16T18:19:21Z</cp:lastPrinted>
  <dcterms:created xsi:type="dcterms:W3CDTF">2012-08-15T18:39:02Z</dcterms:created>
  <dcterms:modified xsi:type="dcterms:W3CDTF">2015-11-29T16:37:36Z</dcterms:modified>
  <cp:category/>
  <cp:version/>
  <cp:contentType/>
  <cp:contentStatus/>
</cp:coreProperties>
</file>