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9" activeTab="0"/>
  </bookViews>
  <sheets>
    <sheet name="CELKOVÉ POŘADÍ" sheetId="1" r:id="rId1"/>
    <sheet name="CELKOVÉ POŘADI ŽENY" sheetId="2" r:id="rId2"/>
    <sheet name="Celkové výsledky" sheetId="3" r:id="rId3"/>
    <sheet name="Celkové výsledky ženy" sheetId="4" r:id="rId4"/>
    <sheet name="Kuželky" sheetId="5" r:id="rId5"/>
    <sheet name="Slalom" sheetId="6" r:id="rId6"/>
    <sheet name="Lyže " sheetId="7" r:id="rId7"/>
    <sheet name="Short track" sheetId="8" r:id="rId8"/>
    <sheet name="Bowling" sheetId="9" r:id="rId9"/>
    <sheet name="Cross" sheetId="10" r:id="rId10"/>
    <sheet name="Atletika" sheetId="11" r:id="rId11"/>
    <sheet name="In-line" sheetId="12" r:id="rId12"/>
    <sheet name="Časovka" sheetId="13" r:id="rId13"/>
    <sheet name="Plavání" sheetId="14" r:id="rId14"/>
    <sheet name="Triatlon" sheetId="15" r:id="rId15"/>
    <sheet name="Etapa" sheetId="16" r:id="rId16"/>
    <sheet name="Koule" sheetId="17" r:id="rId17"/>
    <sheet name="Duatlon" sheetId="18" r:id="rId18"/>
    <sheet name="Plavání _ sprint" sheetId="19" r:id="rId19"/>
    <sheet name="Střelba" sheetId="20" r:id="rId20"/>
  </sheets>
  <definedNames>
    <definedName name="_xlfn.AGGREGATE" hidden="1">#NAME?</definedName>
    <definedName name="Excel_BuiltIn__FilterDatabase">'Celkové výsledky'!$A$5:$V$20</definedName>
    <definedName name="Excel_BuiltIn__FilterDatabase_1">'Celkové výsledky'!$A$18:$U$22</definedName>
    <definedName name="Excel_BuiltIn__FilterDatabase_1_2">'Celkové výsledky ženy'!#REF!</definedName>
    <definedName name="Excel_BuiltIn__FilterDatabase_2">#REF!</definedName>
    <definedName name="Excel_BuiltIn__FilterDatabase_3">'Short track'!$A$1:$F$46</definedName>
    <definedName name="Excel_BuiltIn__FilterDatabase_4">#REF!</definedName>
    <definedName name="Excel_BuiltIn__FilterDatabase_4_4">'Lyže '!$A$8:$F$52</definedName>
    <definedName name="Excel_BuiltIn__FilterDatabase_5">'Kuželky'!$A$9:$E$79</definedName>
    <definedName name="Excel_BuiltIn__FilterDatabase_5_3">'Bowling'!$A$8:$E$81</definedName>
    <definedName name="Excel_BuiltIn__FilterDatabase_6">'Cross'!$A$8:$F$56</definedName>
    <definedName name="Excel_BuiltIn__FilterDatabase_7">'In-line'!$A$7:$F$7</definedName>
    <definedName name="Excel_BuiltIn_Print_Titles_1">'Celkové výsledky'!$A$2:$HF$4</definedName>
    <definedName name="_xlnm.Print_Titles" localSheetId="2">'Celkové výsledky'!$2:$4</definedName>
    <definedName name="_xlnm.Print_Titles" localSheetId="3">'Celkové výsledky ženy'!$2:$4</definedName>
    <definedName name="_xlnm.Print_Area" localSheetId="10">'Atletika'!$A$9:$K$65</definedName>
    <definedName name="_xlnm.Print_Area" localSheetId="11">'In-line'!$A$7:$F$40</definedName>
    <definedName name="_xlnm.Print_Area" localSheetId="18">'Plavání _ sprint'!$A$1:$E$51</definedName>
    <definedName name="_xlnm.Print_Area" localSheetId="7">'Short track'!$A$8:$F$46</definedName>
  </definedNames>
  <calcPr fullCalcOnLoad="1"/>
</workbook>
</file>

<file path=xl/sharedStrings.xml><?xml version="1.0" encoding="utf-8"?>
<sst xmlns="http://schemas.openxmlformats.org/spreadsheetml/2006/main" count="5037" uniqueCount="1045">
  <si>
    <t>Žďárský dvanáctiboj "LIGA MISTRŮ"</t>
  </si>
  <si>
    <t>CELKEM</t>
  </si>
  <si>
    <t>Účasti</t>
  </si>
  <si>
    <t>Odstup</t>
  </si>
  <si>
    <t>Celkové výsledky</t>
  </si>
  <si>
    <t>Běh na lyžích</t>
  </si>
  <si>
    <t>Short track</t>
  </si>
  <si>
    <t>Bowling</t>
  </si>
  <si>
    <t>Kuželky</t>
  </si>
  <si>
    <t>Cross</t>
  </si>
  <si>
    <t>Atletika</t>
  </si>
  <si>
    <t>Rychlobruslení</t>
  </si>
  <si>
    <t>Cykločasovka</t>
  </si>
  <si>
    <t>BONUS</t>
  </si>
  <si>
    <t>Den konání</t>
  </si>
  <si>
    <t>neděle</t>
  </si>
  <si>
    <t>Datum konání</t>
  </si>
  <si>
    <t>Místo konání</t>
  </si>
  <si>
    <t>sjezdovka Harusův kopec</t>
  </si>
  <si>
    <t>Počet účastníků</t>
  </si>
  <si>
    <t>P</t>
  </si>
  <si>
    <t>Čas</t>
  </si>
  <si>
    <t>Body celkem</t>
  </si>
  <si>
    <t>Body s bonusem</t>
  </si>
  <si>
    <t>zimní stadion, ZR - 3 okruhy</t>
  </si>
  <si>
    <t>kuželna Velká Losenice</t>
  </si>
  <si>
    <t>CELKEM hody</t>
  </si>
  <si>
    <t xml:space="preserve">  </t>
  </si>
  <si>
    <t>Disk</t>
  </si>
  <si>
    <t>Dálka</t>
  </si>
  <si>
    <t>Běh</t>
  </si>
  <si>
    <t>Body</t>
  </si>
  <si>
    <t>Okruh u zimního stadionu Žďár nad Sázavou</t>
  </si>
  <si>
    <t>ZR - Sklené</t>
  </si>
  <si>
    <t>Plavecký bazén ZR</t>
  </si>
  <si>
    <t>Pravá</t>
  </si>
  <si>
    <t>Levá</t>
  </si>
  <si>
    <t>WC</t>
  </si>
  <si>
    <t>DDM ve Žďáře nad Sázavou</t>
  </si>
  <si>
    <t>Plavání</t>
  </si>
  <si>
    <t>Triatlon</t>
  </si>
  <si>
    <t>Cyklistická etapa</t>
  </si>
  <si>
    <t>Terénní duatlon</t>
  </si>
  <si>
    <t>Koule</t>
  </si>
  <si>
    <t>Střelba</t>
  </si>
  <si>
    <t>Plavání 100m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</si>
  <si>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</si>
  <si>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</si>
  <si>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</si>
  <si>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</si>
  <si>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</si>
  <si>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</si>
  <si>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</si>
  <si>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</si>
  <si>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</si>
  <si>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</si>
  <si>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</si>
  <si>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</si>
  <si>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</si>
  <si>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</si>
  <si>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</si>
  <si>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</si>
  <si>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</si>
  <si>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</si>
  <si>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</si>
  <si>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</si>
  <si>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</si>
  <si>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</si>
  <si>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</si>
  <si>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</si>
  <si>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</si>
  <si>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</si>
  <si>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</si>
  <si>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</si>
  <si>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</si>
  <si>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</si>
  <si>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</si>
  <si>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</si>
  <si>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</si>
  <si>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</si>
  <si>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</si>
  <si>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</si>
  <si>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</si>
  <si>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</si>
  <si>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</si>
  <si>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</si>
  <si>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</si>
  <si>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</si>
  <si>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</si>
  <si>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</si>
  <si>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</si>
  <si>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</si>
  <si>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</si>
  <si>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</si>
  <si>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</si>
  <si>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</si>
  <si>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</si>
  <si>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</si>
  <si>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</si>
  <si>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</si>
  <si>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</si>
  <si>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</si>
  <si>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</si>
  <si>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</si>
  <si>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</si>
  <si>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</si>
  <si>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</si>
  <si>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</si>
  <si>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</si>
  <si>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</si>
  <si>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</si>
  <si>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</si>
  <si>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</si>
  <si>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</si>
  <si>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</si>
  <si>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</si>
  <si>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</si>
  <si>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</si>
  <si>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</si>
  <si>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</si>
  <si>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</si>
  <si>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</si>
  <si>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</si>
  <si>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</si>
  <si>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</si>
  <si>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</si>
  <si>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</si>
  <si>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</si>
  <si>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</si>
  <si>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</si>
  <si>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</si>
  <si>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</si>
  <si>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</si>
  <si>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</si>
  <si>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</si>
  <si>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</si>
  <si>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</si>
  <si>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</si>
  <si>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</si>
  <si>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</si>
  <si>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</si>
  <si>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</si>
  <si>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</si>
  <si>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</si>
  <si>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</si>
  <si>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</si>
  <si>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</si>
  <si>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</si>
  <si>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</si>
  <si>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</si>
  <si>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</si>
  <si>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</si>
  <si>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</si>
  <si>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</si>
  <si>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</si>
  <si>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</si>
  <si>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</si>
  <si>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</si>
  <si>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</si>
  <si>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</si>
  <si>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</si>
  <si>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</si>
  <si>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</si>
  <si>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</si>
  <si>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</si>
  <si>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</si>
  <si>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</si>
  <si>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</si>
  <si>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</si>
  <si>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</si>
  <si>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</si>
  <si>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</si>
  <si>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</si>
  <si>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</si>
  <si>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</si>
  <si>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</si>
  <si>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</si>
  <si>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</si>
  <si>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</si>
  <si>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</si>
  <si>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</si>
  <si>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</si>
  <si>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</si>
  <si>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</si>
  <si>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</si>
  <si>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</si>
  <si>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</si>
  <si>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</si>
  <si>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</si>
  <si>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</si>
  <si>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</si>
  <si>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</si>
  <si>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</si>
  <si>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</si>
  <si>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</si>
  <si>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</si>
  <si>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</si>
  <si>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</si>
  <si>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</si>
  <si>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</si>
  <si>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</si>
  <si>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</si>
  <si>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</si>
  <si>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</si>
  <si>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</si>
  <si>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</si>
  <si>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</si>
  <si>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</si>
  <si>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</si>
  <si>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</si>
  <si>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</si>
  <si>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</si>
  <si>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</si>
  <si>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</si>
  <si>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</si>
  <si>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</si>
  <si>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</si>
  <si>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</si>
  <si>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</si>
  <si>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</si>
  <si>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</si>
  <si>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</si>
  <si>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</si>
  <si>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</si>
  <si>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</si>
  <si>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</si>
  <si>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</si>
  <si>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</si>
  <si>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</si>
  <si>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</si>
  <si>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</si>
  <si>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</si>
  <si>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</si>
  <si>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</si>
  <si>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</si>
  <si>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</si>
  <si>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</si>
  <si>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</si>
  <si>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</si>
  <si>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</si>
  <si>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</si>
  <si>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</si>
  <si>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</si>
  <si>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</si>
  <si>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</si>
  <si>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</si>
  <si>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</si>
  <si>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</si>
  <si>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</si>
  <si>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</si>
  <si>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</si>
  <si>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</si>
  <si>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</si>
  <si>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</si>
  <si>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</si>
  <si>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</si>
  <si>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</si>
  <si>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</si>
  <si>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</si>
  <si>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</si>
  <si>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</si>
  <si>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</si>
  <si>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</si>
  <si>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</si>
  <si>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</si>
  <si>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</si>
  <si>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</si>
  <si>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</si>
  <si>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</si>
  <si>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průměr účasti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</si>
  <si>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</si>
  <si>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</si>
  <si>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</si>
  <si>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</si>
  <si>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</si>
  <si>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</si>
  <si>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</si>
  <si>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</si>
  <si>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</si>
  <si>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</si>
  <si>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</si>
  <si>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</si>
  <si>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</si>
  <si>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</si>
  <si>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</si>
  <si>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</si>
  <si>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</si>
  <si>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</si>
  <si>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</si>
  <si>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</si>
  <si>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</si>
  <si>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</si>
  <si>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</si>
  <si>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</si>
  <si>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</si>
  <si>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</si>
  <si>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</si>
  <si>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</si>
  <si>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</si>
  <si>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</si>
  <si>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</si>
  <si>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</si>
  <si>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</si>
  <si>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</si>
  <si>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</si>
  <si>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</si>
  <si>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</si>
  <si>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</si>
  <si>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122.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</si>
  <si>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</si>
  <si>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</si>
  <si>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</si>
  <si>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</si>
  <si>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</si>
  <si>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</si>
  <si>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</si>
  <si>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</si>
  <si>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</si>
  <si>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</si>
  <si>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</si>
  <si>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</si>
  <si>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</si>
  <si>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</si>
  <si>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</si>
  <si>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</si>
  <si>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</si>
  <si>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</si>
  <si>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</si>
  <si>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</si>
  <si>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</si>
  <si>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</si>
  <si>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</si>
  <si>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</si>
  <si>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Top 12 disciplín</t>
  </si>
  <si>
    <t>Ročník</t>
  </si>
  <si>
    <t>Disk (b)</t>
  </si>
  <si>
    <t>Dálka (b)</t>
  </si>
  <si>
    <t>Běh (b)</t>
  </si>
  <si>
    <t>celkem</t>
  </si>
  <si>
    <t>BODY S BONUSEM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</si>
  <si>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</si>
  <si>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</si>
  <si>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</si>
  <si>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</si>
  <si>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</si>
  <si>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</si>
  <si>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</si>
  <si>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</si>
  <si>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</si>
  <si>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</si>
  <si>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</si>
  <si>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</si>
  <si>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</si>
  <si>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</si>
  <si>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</si>
  <si>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</si>
  <si>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</si>
  <si>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</si>
  <si>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</si>
  <si>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</si>
  <si>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</si>
  <si>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</si>
  <si>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</si>
  <si>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</si>
  <si>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</si>
  <si>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</si>
  <si>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</si>
  <si>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</si>
  <si>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</si>
  <si>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</si>
  <si>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</si>
  <si>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</si>
  <si>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</si>
  <si>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</si>
  <si>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</si>
  <si>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</si>
  <si>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</si>
  <si>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</si>
  <si>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</si>
  <si>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</si>
  <si>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</si>
  <si>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</si>
  <si>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</si>
  <si>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</si>
  <si>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Medlov 1,6 km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</si>
  <si>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</si>
  <si>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</si>
  <si>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</si>
  <si>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</si>
  <si>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</si>
  <si>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</si>
  <si>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</si>
  <si>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</si>
  <si>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</si>
  <si>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</si>
  <si>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</si>
  <si>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</si>
  <si>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</si>
  <si>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</si>
  <si>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</si>
  <si>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</si>
  <si>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</si>
  <si>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</si>
  <si>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</si>
  <si>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</si>
  <si>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</si>
  <si>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</si>
  <si>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</si>
  <si>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</si>
  <si>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</si>
  <si>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</si>
  <si>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</si>
  <si>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</si>
  <si>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</si>
  <si>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</si>
  <si>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</si>
  <si>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</si>
  <si>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</si>
  <si>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</si>
  <si>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</si>
  <si>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</si>
  <si>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</si>
  <si>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</si>
  <si>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</si>
  <si>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</si>
  <si>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</si>
  <si>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</si>
  <si>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</si>
  <si>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</si>
  <si>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</si>
  <si>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</si>
  <si>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</si>
  <si>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</si>
  <si>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</si>
  <si>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</si>
  <si>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</si>
  <si>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</si>
  <si>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</si>
  <si>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</si>
  <si>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</si>
  <si>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</si>
  <si>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</si>
  <si>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</si>
  <si>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</si>
  <si>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</si>
  <si>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</si>
  <si>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</si>
  <si>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</si>
  <si>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</si>
  <si>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</si>
  <si>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</si>
  <si>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</si>
  <si>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</si>
  <si>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</si>
  <si>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</si>
  <si>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</si>
  <si>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</si>
  <si>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</si>
  <si>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</si>
  <si>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</si>
  <si>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</si>
  <si>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</si>
  <si>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</si>
  <si>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</si>
  <si>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</si>
  <si>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</si>
  <si>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</si>
  <si>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</si>
  <si>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</si>
  <si>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</si>
  <si>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</si>
  <si>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</si>
  <si>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</si>
  <si>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</si>
  <si>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</si>
  <si>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</si>
  <si>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</si>
  <si>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</si>
  <si>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</si>
  <si>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</si>
  <si>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</si>
  <si>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</si>
  <si>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</si>
  <si>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</si>
  <si>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</si>
  <si>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</si>
  <si>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</si>
  <si>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</si>
  <si>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</si>
  <si>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</si>
  <si>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</si>
  <si>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</si>
  <si>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</si>
  <si>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</si>
  <si>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</si>
  <si>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atletické hřiště  Nové Město na Moravě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</si>
  <si>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</si>
  <si>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</si>
  <si>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</si>
  <si>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</si>
  <si>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</si>
  <si>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</si>
  <si>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</si>
  <si>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</si>
  <si>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</si>
  <si>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</si>
  <si>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</si>
  <si>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</si>
  <si>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</si>
  <si>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</si>
  <si>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</si>
  <si>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</si>
  <si>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</si>
  <si>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</si>
  <si>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</si>
  <si>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</si>
  <si>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</si>
  <si>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</si>
  <si>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</si>
  <si>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</si>
  <si>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</si>
  <si>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</si>
  <si>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</si>
  <si>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</si>
  <si>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</si>
  <si>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</si>
  <si>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</si>
  <si>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</si>
  <si>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</si>
  <si>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</si>
  <si>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</si>
  <si>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</si>
  <si>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</si>
  <si>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</si>
  <si>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</si>
  <si>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</si>
  <si>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</si>
  <si>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</si>
  <si>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</si>
  <si>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</si>
  <si>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</si>
  <si>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</si>
  <si>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</si>
  <si>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</si>
  <si>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</si>
  <si>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</si>
  <si>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</si>
  <si>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</si>
  <si>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</si>
  <si>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</si>
  <si>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</si>
  <si>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</si>
  <si>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</si>
  <si>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</si>
  <si>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</si>
  <si>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</si>
  <si>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</si>
  <si>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</si>
  <si>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</si>
  <si>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</si>
  <si>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</si>
  <si>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</si>
  <si>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</si>
  <si>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</si>
  <si>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</si>
  <si>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</si>
  <si>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</si>
  <si>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</si>
  <si>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</si>
  <si>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</si>
  <si>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</si>
  <si>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518.</t>
  </si>
  <si>
    <t>Vrchem dopředu</t>
  </si>
  <si>
    <t>Spodem dopředu</t>
  </si>
  <si>
    <t>Vrchem dozadu</t>
  </si>
  <si>
    <t>Spodem dozadu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</si>
  <si>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</si>
  <si>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</si>
  <si>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</si>
  <si>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</si>
  <si>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</si>
  <si>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</si>
  <si>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</si>
  <si>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</si>
  <si>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</si>
  <si>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</si>
  <si>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</si>
  <si>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</si>
  <si>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</si>
  <si>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</si>
  <si>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</si>
  <si>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</si>
  <si>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</si>
  <si>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</si>
  <si>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</si>
  <si>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</si>
  <si>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</si>
  <si>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</si>
  <si>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</si>
  <si>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</si>
  <si>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</si>
  <si>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</si>
  <si>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</si>
  <si>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</si>
  <si>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</si>
  <si>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</si>
  <si>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</si>
  <si>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</si>
  <si>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</si>
  <si>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</si>
  <si>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</si>
  <si>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</si>
  <si>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</si>
  <si>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</si>
  <si>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</si>
  <si>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</si>
  <si>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</si>
  <si>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</si>
  <si>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</si>
  <si>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</si>
  <si>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</si>
  <si>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</si>
  <si>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</si>
  <si>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</si>
  <si>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</si>
  <si>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</si>
  <si>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</si>
  <si>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</si>
  <si>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</si>
  <si>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</si>
  <si>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</si>
  <si>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</si>
  <si>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</si>
  <si>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</si>
  <si>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</si>
  <si>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</si>
  <si>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</si>
  <si>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</si>
  <si>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</si>
  <si>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</si>
  <si>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</si>
  <si>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</si>
  <si>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</si>
  <si>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</si>
  <si>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</si>
  <si>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</si>
  <si>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</si>
  <si>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</si>
  <si>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</si>
  <si>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</si>
  <si>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</si>
  <si>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</si>
  <si>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</si>
  <si>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</si>
  <si>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</si>
  <si>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</si>
  <si>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</si>
  <si>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</si>
  <si>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</si>
  <si>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</si>
  <si>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Velká Losenice 5,2 - 11 - 2,6</t>
  </si>
  <si>
    <t>Obří slalom</t>
  </si>
  <si>
    <t>Krbůšková Ilona</t>
  </si>
  <si>
    <t>Černý František</t>
  </si>
  <si>
    <t>Jána Tomáš</t>
  </si>
  <si>
    <t>Klimeš Michal</t>
  </si>
  <si>
    <t>Mašek Daniel</t>
  </si>
  <si>
    <t>Šimeček Tomáš st.</t>
  </si>
  <si>
    <t>Pařík Jan</t>
  </si>
  <si>
    <t>Martinčič Rudolf</t>
  </si>
  <si>
    <t>Jánová Petra</t>
  </si>
  <si>
    <t>Svoboda Ladislav</t>
  </si>
  <si>
    <t>Závorka Vladimír</t>
  </si>
  <si>
    <t>Nechutová Alena</t>
  </si>
  <si>
    <t>Bárta Pavel</t>
  </si>
  <si>
    <t>Vábek Jiří</t>
  </si>
  <si>
    <t>Bednář Marek</t>
  </si>
  <si>
    <t>Dlouhý Filip</t>
  </si>
  <si>
    <t>Benda Petr</t>
  </si>
  <si>
    <t>Šustr Jiří II.</t>
  </si>
  <si>
    <t>Švanda Miroslav</t>
  </si>
  <si>
    <t>Bárta Jiří</t>
  </si>
  <si>
    <t>Havlíková Michaela</t>
  </si>
  <si>
    <t>Hanslová Lenka</t>
  </si>
  <si>
    <t>Kamenský Radim</t>
  </si>
  <si>
    <t>Plachta Marek</t>
  </si>
  <si>
    <t>Ležalová Petra</t>
  </si>
  <si>
    <t>Stará Ladislava</t>
  </si>
  <si>
    <t>Kellerová Dana</t>
  </si>
  <si>
    <t>Vábek Jaroslav st.</t>
  </si>
  <si>
    <t>Havlíková Jana</t>
  </si>
  <si>
    <t>Janík Martin</t>
  </si>
  <si>
    <t>Kamenský Pavel</t>
  </si>
  <si>
    <t>Janíková Barbara</t>
  </si>
  <si>
    <t>Škarka Daniel</t>
  </si>
  <si>
    <t>Klíma Josef</t>
  </si>
  <si>
    <t>Hansl Milan</t>
  </si>
  <si>
    <t>Škarka René</t>
  </si>
  <si>
    <t>Konečná Světlana</t>
  </si>
  <si>
    <t>Forstová Veronika</t>
  </si>
  <si>
    <t>Šubrtová Eliška</t>
  </si>
  <si>
    <t>Vábková Lenka</t>
  </si>
  <si>
    <t>Škarka Libor</t>
  </si>
  <si>
    <t>Svobodová Petra</t>
  </si>
  <si>
    <t>Jánoška Ivan</t>
  </si>
  <si>
    <t>Škarková Markéta</t>
  </si>
  <si>
    <t>Šustr Adam</t>
  </si>
  <si>
    <t>Augustinová Dana</t>
  </si>
  <si>
    <t>Hansl Matěj</t>
  </si>
  <si>
    <t>Havlík Lukáš</t>
  </si>
  <si>
    <t>Hansl Tadeáš</t>
  </si>
  <si>
    <t>Závorka Lukáš</t>
  </si>
  <si>
    <t>Chlubna Jan</t>
  </si>
  <si>
    <t>Humlíčková Jitka</t>
  </si>
  <si>
    <t>Forst Matouš</t>
  </si>
  <si>
    <t>Ležal Adam</t>
  </si>
  <si>
    <t>Šubrtová Šárka</t>
  </si>
  <si>
    <t>Mašek Vojtěch</t>
  </si>
  <si>
    <t>Bořil Martin</t>
  </si>
  <si>
    <t>Pokorná Monika</t>
  </si>
  <si>
    <t>Keclík Martin</t>
  </si>
  <si>
    <t>Jána Lubomír</t>
  </si>
  <si>
    <t>Vábek Jaroslav ml.</t>
  </si>
  <si>
    <t>Trávníček Vladimír</t>
  </si>
  <si>
    <t>Fuchs Jiří</t>
  </si>
  <si>
    <t>Páral Marek</t>
  </si>
  <si>
    <t>Papoušková Marta</t>
  </si>
  <si>
    <t>Anděl Jakub</t>
  </si>
  <si>
    <t>Augustin Daniel</t>
  </si>
  <si>
    <t>Anděl Marek</t>
  </si>
  <si>
    <t>Bárta Adam</t>
  </si>
  <si>
    <t>Papoušková Lucie</t>
  </si>
  <si>
    <t>Klímová Marie</t>
  </si>
  <si>
    <t>Klíma Milan st.</t>
  </si>
  <si>
    <t>Dospělová Jana</t>
  </si>
  <si>
    <t>Forst Vlastimil</t>
  </si>
  <si>
    <t>Dospěl Petr st.</t>
  </si>
  <si>
    <t>Novohradská Alena</t>
  </si>
  <si>
    <t>Novohradský Jiří st.</t>
  </si>
  <si>
    <t>Bártová Adéla</t>
  </si>
  <si>
    <t>Sedlák Lukaš</t>
  </si>
  <si>
    <t>Hrubý Zdeněk</t>
  </si>
  <si>
    <t>Hrdina Milan</t>
  </si>
  <si>
    <t>Forstová Viola</t>
  </si>
  <si>
    <t>Vábková Lenka ml.</t>
  </si>
  <si>
    <t>Polívka Martin</t>
  </si>
  <si>
    <t>Polívková Kateřina</t>
  </si>
  <si>
    <t>Sobotka Martin</t>
  </si>
  <si>
    <t>Ptáček Pavel</t>
  </si>
  <si>
    <t>Kučera Josef ml.</t>
  </si>
  <si>
    <t>Lemfeld Petr</t>
  </si>
  <si>
    <t>Bořil Vojtěch</t>
  </si>
  <si>
    <t>Uchytil Jiří ml.</t>
  </si>
  <si>
    <t>Bárta Daniel</t>
  </si>
  <si>
    <t>Pátek Vojtěch</t>
  </si>
  <si>
    <t>Klimešová Johana</t>
  </si>
  <si>
    <t>Hubáček Petr nejml.</t>
  </si>
  <si>
    <t>Sláma Adolf</t>
  </si>
  <si>
    <t>Peřina David</t>
  </si>
  <si>
    <t>plavání</t>
  </si>
  <si>
    <t>kolo</t>
  </si>
  <si>
    <t>běh</t>
  </si>
  <si>
    <t>Kakač Miroslav</t>
  </si>
  <si>
    <t>Kubát Jan</t>
  </si>
  <si>
    <t>Peřina Matyáš</t>
  </si>
  <si>
    <t>604.</t>
  </si>
  <si>
    <t>Danihel David</t>
  </si>
  <si>
    <t>Fic Pavel</t>
  </si>
  <si>
    <t>Blažíček Karel</t>
  </si>
  <si>
    <t>Polívka David</t>
  </si>
  <si>
    <t>Beneš Daniel</t>
  </si>
  <si>
    <t>Horký Vladimír</t>
  </si>
  <si>
    <t>Fišer Jan</t>
  </si>
  <si>
    <t>Fejtová Zuzana</t>
  </si>
  <si>
    <t>Novotná Jana</t>
  </si>
  <si>
    <t xml:space="preserve">ZR </t>
  </si>
  <si>
    <t>Škarková Izabela</t>
  </si>
  <si>
    <t>Škarková Viktorie</t>
  </si>
  <si>
    <t>Blahová Eva</t>
  </si>
  <si>
    <t>Kunstmüllerová Nina</t>
  </si>
  <si>
    <t>Doležal Matyáš</t>
  </si>
  <si>
    <t>Šubrt Václav st.</t>
  </si>
  <si>
    <t>Kajuková Renata</t>
  </si>
  <si>
    <t>Škarková Irena</t>
  </si>
  <si>
    <t>Augustin Michal</t>
  </si>
  <si>
    <t>SAUNA, ZR</t>
  </si>
  <si>
    <t>Křesťan Ladislav</t>
  </si>
  <si>
    <t>Klement Leoš</t>
  </si>
  <si>
    <t>Cempírek Jaroslav</t>
  </si>
  <si>
    <t>Doležal Filip</t>
  </si>
  <si>
    <t>Švanda Štěpán</t>
  </si>
  <si>
    <t>Polednová Irena</t>
  </si>
  <si>
    <t>Andělová Lenka</t>
  </si>
  <si>
    <t>Anděl Tomáš</t>
  </si>
  <si>
    <t>Křesťan Dušan</t>
  </si>
  <si>
    <t>Šulc Pavel</t>
  </si>
  <si>
    <t>Humlíček Jan</t>
  </si>
  <si>
    <t>Krásný Martin</t>
  </si>
  <si>
    <t>Žáková Jitka</t>
  </si>
  <si>
    <t>Opat Zdeněk</t>
  </si>
  <si>
    <t>Ski areál MK, ZR 10 km volně</t>
  </si>
  <si>
    <t>Poul Jáchym</t>
  </si>
  <si>
    <t>Vítek Richard</t>
  </si>
  <si>
    <t>Spurný Samuel</t>
  </si>
  <si>
    <t>Ptáčková Tereza</t>
  </si>
  <si>
    <t>Vítková Patricie</t>
  </si>
  <si>
    <t>Srnský Radim</t>
  </si>
  <si>
    <t>Harvánek Pavel st.</t>
  </si>
  <si>
    <t>Gondová Jana</t>
  </si>
  <si>
    <t>Tatíčková Hana</t>
  </si>
  <si>
    <t>Všianský Martin</t>
  </si>
  <si>
    <t>sobota</t>
  </si>
  <si>
    <t>Bárta Lukáš</t>
  </si>
  <si>
    <t>Musilová Miroslava</t>
  </si>
  <si>
    <t>Sedlák Miloš</t>
  </si>
  <si>
    <t>Janík Kryštof</t>
  </si>
  <si>
    <t>Sedláková Vanda</t>
  </si>
  <si>
    <t>Novotný Petr</t>
  </si>
  <si>
    <t>Bártová Ladislava</t>
  </si>
  <si>
    <t>Dlouhý Daniel</t>
  </si>
  <si>
    <t>Bártová Lucie</t>
  </si>
  <si>
    <t>Sáblík Pavel</t>
  </si>
  <si>
    <t>Sáblíková Lenka</t>
  </si>
  <si>
    <t>Sláma Jiří</t>
  </si>
  <si>
    <t>Dlouhá Tereza</t>
  </si>
  <si>
    <t>Nechuta Milan</t>
  </si>
  <si>
    <t>Martinčičová Anna</t>
  </si>
  <si>
    <t>6. Cross</t>
  </si>
  <si>
    <t>ZR - Račín (9,2 km)</t>
  </si>
  <si>
    <t>Štursa Radek</t>
  </si>
  <si>
    <t>Metzenauer Martin</t>
  </si>
  <si>
    <t>Vítek Robert</t>
  </si>
  <si>
    <t>Poul Kryštof</t>
  </si>
  <si>
    <t>Filipi Radana</t>
  </si>
  <si>
    <t>Špaček Jiří</t>
  </si>
  <si>
    <t>Danihel Jan</t>
  </si>
  <si>
    <t>Kocmanová Hana</t>
  </si>
  <si>
    <t>505.</t>
  </si>
  <si>
    <t>Szkanderová Nikola</t>
  </si>
  <si>
    <t>Vollerbregt Kevin</t>
  </si>
  <si>
    <t>7. Atletický trojboj</t>
  </si>
  <si>
    <t>8. Rychlobruslení in-line</t>
  </si>
  <si>
    <t>Krbůšková Izabel</t>
  </si>
  <si>
    <t>9. Cyklistická časovka</t>
  </si>
  <si>
    <t>Petr Daniel</t>
  </si>
  <si>
    <t>Balabán Jaroslav ml.</t>
  </si>
  <si>
    <t>Ročárek Tomáš</t>
  </si>
  <si>
    <t>10. Plavání</t>
  </si>
  <si>
    <t>Odvárka Leoš</t>
  </si>
  <si>
    <t>Štafeta A</t>
  </si>
  <si>
    <t>Štafeta B</t>
  </si>
  <si>
    <t>Štafeta F</t>
  </si>
  <si>
    <t>Broum Tomáš</t>
  </si>
  <si>
    <t>Štafeta C</t>
  </si>
  <si>
    <t>Štafeta D</t>
  </si>
  <si>
    <t>Štafeta E</t>
  </si>
  <si>
    <t>Polívka Tomáš</t>
  </si>
  <si>
    <t>( 6 Štafet)</t>
  </si>
  <si>
    <t>Řetický Tomáš</t>
  </si>
  <si>
    <t>Studený Zdeněk</t>
  </si>
  <si>
    <t>11. Olympijský triatlon</t>
  </si>
  <si>
    <t>12. Cyklistická etapa</t>
  </si>
  <si>
    <t>Král Jan</t>
  </si>
  <si>
    <t>Dvořák Lukáš</t>
  </si>
  <si>
    <t>Bílek Petr</t>
  </si>
  <si>
    <t>Kamarád Jan</t>
  </si>
  <si>
    <t>Bílková Šárka</t>
  </si>
  <si>
    <t>Halvová Karolína</t>
  </si>
  <si>
    <t>Červinková Veronika</t>
  </si>
  <si>
    <t>Hudáková Ester</t>
  </si>
  <si>
    <t>Jána Tomáš ml.</t>
  </si>
  <si>
    <t>Vollerbregt Kevin (4kg koule)</t>
  </si>
  <si>
    <t>Švanda Luboš ml.</t>
  </si>
  <si>
    <t>Švandová Nikola</t>
  </si>
  <si>
    <t>Švanda Lukáš</t>
  </si>
  <si>
    <t>Švandová Jitka</t>
  </si>
  <si>
    <t>Švandová Eliška</t>
  </si>
  <si>
    <t>Keller Miroslav</t>
  </si>
  <si>
    <t>Krejčí Veronika</t>
  </si>
  <si>
    <t>15. Plavání - sprint</t>
  </si>
  <si>
    <t>Zíta Vladimír</t>
  </si>
  <si>
    <t>Pokorný Jan</t>
  </si>
  <si>
    <t>Zítová / Havlíková Marie</t>
  </si>
  <si>
    <t>Pokorná Lucie</t>
  </si>
  <si>
    <t>Zítová Marie</t>
  </si>
  <si>
    <t>517.</t>
  </si>
  <si>
    <t>1. Kuželky</t>
  </si>
  <si>
    <t>15.1. a 22.1.2023</t>
  </si>
  <si>
    <t>Křesálková Hana</t>
  </si>
  <si>
    <t>Bárta Ladislav</t>
  </si>
  <si>
    <t>Křesálek Tomáš</t>
  </si>
  <si>
    <t>Starý Stanislav</t>
  </si>
  <si>
    <t>Nechuta David</t>
  </si>
  <si>
    <t>Kulhánek Vít</t>
  </si>
  <si>
    <t>Šubrtová Lucie</t>
  </si>
  <si>
    <t>Kulhánek Ladislav</t>
  </si>
  <si>
    <t>Martínková Vendula</t>
  </si>
  <si>
    <t>Polnická Dana</t>
  </si>
  <si>
    <t>Sáblíková Gabriela</t>
  </si>
  <si>
    <t>Velechovská Alena</t>
  </si>
  <si>
    <t>Šulcová Renata</t>
  </si>
  <si>
    <t>Honusová Julie</t>
  </si>
  <si>
    <t>Křesálek Matěj</t>
  </si>
  <si>
    <t>Velechovský Martin</t>
  </si>
  <si>
    <t>Bártová Tereza</t>
  </si>
  <si>
    <t>Martinčič Matyáš</t>
  </si>
  <si>
    <t>Velechovský David</t>
  </si>
  <si>
    <t>5.2.2023</t>
  </si>
  <si>
    <t>Chroustovská Lenka</t>
  </si>
  <si>
    <t>Ptáčková Markéta</t>
  </si>
  <si>
    <t>Kapitanec Slávek</t>
  </si>
  <si>
    <t>Doubek Petr</t>
  </si>
  <si>
    <t>2. Obří slalom</t>
  </si>
  <si>
    <t>3. Běh na lyžích</t>
  </si>
  <si>
    <t>12.2.2023</t>
  </si>
  <si>
    <t>Šincl Jan</t>
  </si>
  <si>
    <t>Křesálková Hana ml.</t>
  </si>
  <si>
    <t>Křesálková Hana st.</t>
  </si>
  <si>
    <t>4. Short track</t>
  </si>
  <si>
    <t>19.3.2023</t>
  </si>
  <si>
    <t>Kotrchová Monika</t>
  </si>
  <si>
    <t>Kudláčková Eliška</t>
  </si>
  <si>
    <t>Kříštová Denisa</t>
  </si>
  <si>
    <t>Junová Sára</t>
  </si>
  <si>
    <t>Kirchner Jiří</t>
  </si>
  <si>
    <t>Zídková Pavla</t>
  </si>
  <si>
    <t>Kirchnerová Markéta</t>
  </si>
  <si>
    <t>Janík Mikuláš</t>
  </si>
  <si>
    <t>5. Bowling</t>
  </si>
  <si>
    <t>9.4. a 16.4.2023</t>
  </si>
  <si>
    <t>Soukal Josef</t>
  </si>
  <si>
    <t>Linsbauer Filip</t>
  </si>
  <si>
    <t>Tomanová Monika</t>
  </si>
  <si>
    <t>Machovská Alena</t>
  </si>
  <si>
    <t>Polnická Markéta</t>
  </si>
  <si>
    <t>Uchytil Miroslav</t>
  </si>
  <si>
    <t>Andělová Barbora</t>
  </si>
  <si>
    <t>Padevětová Veronika</t>
  </si>
  <si>
    <t>Jánošková Naďa</t>
  </si>
  <si>
    <t>Švanda Jan</t>
  </si>
  <si>
    <t>Kirchner Jiří st.</t>
  </si>
  <si>
    <t>Kirchner Jiří ml.</t>
  </si>
  <si>
    <t>Mäki Kristiina</t>
  </si>
  <si>
    <t>Jirků Adam</t>
  </si>
  <si>
    <t>Mäki Matias</t>
  </si>
  <si>
    <t>Konečný Aleš</t>
  </si>
  <si>
    <t>Bořil Lukáš</t>
  </si>
  <si>
    <t>Bradáč Jiří</t>
  </si>
  <si>
    <t>Tomšík Pavel</t>
  </si>
  <si>
    <t>Bořilová Klára</t>
  </si>
  <si>
    <t>Moravec Vojtěch</t>
  </si>
  <si>
    <t>Kamarád Jakub</t>
  </si>
  <si>
    <t>Vítek Robert st.</t>
  </si>
  <si>
    <t>Kubíček Pavel</t>
  </si>
  <si>
    <t>Bendová Lucie</t>
  </si>
  <si>
    <t>Gáková Barbora</t>
  </si>
  <si>
    <t>Musiolová Andrea</t>
  </si>
  <si>
    <t>Ondráček Ladislav</t>
  </si>
  <si>
    <t>Černá Iva</t>
  </si>
  <si>
    <t>Černá Aneta</t>
  </si>
  <si>
    <t>Tůma Milan</t>
  </si>
  <si>
    <t>Stará Eva</t>
  </si>
  <si>
    <t>Macháčková Kateřina</t>
  </si>
  <si>
    <t>Macháčková Monika</t>
  </si>
  <si>
    <t>Schnaiderová Ema</t>
  </si>
  <si>
    <t>Němcová Kristýna</t>
  </si>
  <si>
    <t>28.5.2023</t>
  </si>
  <si>
    <t>Bezchleba Jakub</t>
  </si>
  <si>
    <t>Bezchleba Petr</t>
  </si>
  <si>
    <t>Bezchlebová Adéla</t>
  </si>
  <si>
    <t>Doležal Jakub</t>
  </si>
  <si>
    <t>Jedlička Libor</t>
  </si>
  <si>
    <t>Jokl Štěpán</t>
  </si>
  <si>
    <t>Joklová Markéta</t>
  </si>
  <si>
    <t>Kabuďa Vladimír</t>
  </si>
  <si>
    <t>Vábek Tadeáš</t>
  </si>
  <si>
    <t>Vábková Hana</t>
  </si>
  <si>
    <t>Vábková Lenka st.</t>
  </si>
  <si>
    <t>4.6.2023</t>
  </si>
  <si>
    <t>Tatíček Martin</t>
  </si>
  <si>
    <t>Tatíčková Tereza</t>
  </si>
  <si>
    <t>Kulhánková Anna</t>
  </si>
  <si>
    <t>25.6.2023</t>
  </si>
  <si>
    <t>Pazderka Jiří</t>
  </si>
  <si>
    <t>Štola Martin</t>
  </si>
  <si>
    <t>Klinecká Jana</t>
  </si>
  <si>
    <t>Bezchleba Petr (koloběžka)</t>
  </si>
  <si>
    <t>Koubková Jana</t>
  </si>
  <si>
    <t>Mičková Kateřina</t>
  </si>
  <si>
    <t>Kejval Tomáš</t>
  </si>
  <si>
    <t>Šustr Radim</t>
  </si>
  <si>
    <t>Pilák (1,5 - 40 - 10)</t>
  </si>
  <si>
    <t>13.8.2023</t>
  </si>
  <si>
    <t>Sedláček Roman</t>
  </si>
  <si>
    <t>Mlejnková Petra</t>
  </si>
  <si>
    <t>Mlejnek Andrea</t>
  </si>
  <si>
    <t>27.8.2023</t>
  </si>
  <si>
    <t>ZR-Polnička-Račín-Vepřová-Malá Losenice-Polnička-Malá Losenice-ZR</t>
  </si>
  <si>
    <t>Ehrenberger Jakub</t>
  </si>
  <si>
    <t>Brána Dušan</t>
  </si>
  <si>
    <t>Tvrdík Vladimír</t>
  </si>
  <si>
    <t>Molva František</t>
  </si>
  <si>
    <t>Šimonovský Filip</t>
  </si>
  <si>
    <t>Mitisková Michaela</t>
  </si>
  <si>
    <t>Mitiska Stanislav</t>
  </si>
  <si>
    <t>Uzel Miroslav</t>
  </si>
  <si>
    <t>Ryšánková Soňa</t>
  </si>
  <si>
    <t>Mitisková Lucie</t>
  </si>
  <si>
    <t>Koubek Luboš</t>
  </si>
  <si>
    <t>Koubek Luboš (koloběžka)</t>
  </si>
  <si>
    <t>Mazel Tomáš (4kg koule)</t>
  </si>
  <si>
    <t>Hansl Matěj (4kg koule)</t>
  </si>
  <si>
    <t>Bárta Adam (4kg koule)</t>
  </si>
  <si>
    <t>Brodinová Alžběta</t>
  </si>
  <si>
    <t>Špačková Mia</t>
  </si>
  <si>
    <t>Lorencová Lucie</t>
  </si>
  <si>
    <t>Krejčí Gita</t>
  </si>
  <si>
    <t>Plocková Veronika</t>
  </si>
  <si>
    <t>Mašek Vojtěch (4kg koule)</t>
  </si>
  <si>
    <t>Freiwaldová Andrea</t>
  </si>
  <si>
    <t>Pazour Tomáš</t>
  </si>
  <si>
    <t>5,5O</t>
  </si>
  <si>
    <t>Hamzová Michaela</t>
  </si>
  <si>
    <t>Mazel Tomáš</t>
  </si>
  <si>
    <t>13. Koule</t>
  </si>
  <si>
    <t>14. Duatlon</t>
  </si>
  <si>
    <t>1.10.2023</t>
  </si>
  <si>
    <t>Dočkal Daniel</t>
  </si>
  <si>
    <t>Kamarád Vít</t>
  </si>
  <si>
    <t>štafeta</t>
  </si>
  <si>
    <t>Štafeta</t>
  </si>
  <si>
    <t>2x běh</t>
  </si>
  <si>
    <t>Konečná Radka</t>
  </si>
  <si>
    <t>Ptáček Vít</t>
  </si>
  <si>
    <t>Filippi Jiří ml.</t>
  </si>
  <si>
    <t>Vetešníková Zuzana</t>
  </si>
  <si>
    <t>Roštoková Kristýna</t>
  </si>
  <si>
    <t>Kočařová Klaudie</t>
  </si>
  <si>
    <t>Kočařová Sofie</t>
  </si>
  <si>
    <t>Konečná Emílie</t>
  </si>
  <si>
    <t>16. Střelba ze vzduchovky</t>
  </si>
  <si>
    <t>Výsledek</t>
  </si>
  <si>
    <t>Novohradský Jiří ml.</t>
  </si>
  <si>
    <t>Stráník Jan</t>
  </si>
  <si>
    <t>Topinka Martin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</si>
</sst>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h:mm:ss"/>
    <numFmt numFmtId="166" formatCode="h:mm:ss.00"/>
    <numFmt numFmtId="167" formatCode="m:ss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B2d/m/yyyy"/>
    <numFmt numFmtId="172" formatCode="m:ss.0"/>
    <numFmt numFmtId="173" formatCode="h:mm:ss.0"/>
    <numFmt numFmtId="174" formatCode="0.0"/>
  </numFmts>
  <fonts count="81">
    <font>
      <sz val="10"/>
      <name val="Arial CE"/>
      <family val="2"/>
    </font>
    <font>
      <sz val="10"/>
      <name val="Arial"/>
      <family val="0"/>
    </font>
    <font>
      <sz val="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20"/>
      <name val="Arial Black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4"/>
      <name val="Arial CE"/>
      <family val="2"/>
    </font>
    <font>
      <b/>
      <sz val="10"/>
      <name val="Arial Black"/>
      <family val="2"/>
    </font>
    <font>
      <b/>
      <sz val="12"/>
      <name val="Antique Olive CE"/>
      <family val="2"/>
    </font>
    <font>
      <b/>
      <sz val="7"/>
      <name val="Arial CE"/>
      <family val="2"/>
    </font>
    <font>
      <sz val="5"/>
      <name val="Arial CE"/>
      <family val="2"/>
    </font>
    <font>
      <b/>
      <sz val="7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5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24"/>
      <name val="Albertus Extra Bold"/>
      <family val="2"/>
    </font>
    <font>
      <sz val="11"/>
      <color indexed="8"/>
      <name val="Calibri"/>
      <family val="2"/>
    </font>
    <font>
      <b/>
      <sz val="4"/>
      <name val="Arial"/>
      <family val="2"/>
    </font>
    <font>
      <b/>
      <sz val="8"/>
      <color indexed="10"/>
      <name val="Arial CE"/>
      <family val="2"/>
    </font>
    <font>
      <sz val="11"/>
      <color indexed="8"/>
      <name val="Arial"/>
      <family val="2"/>
    </font>
    <font>
      <b/>
      <sz val="6"/>
      <color indexed="17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i/>
      <sz val="8"/>
      <name val="Arial CE"/>
      <family val="0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6"/>
      <color indexed="12"/>
      <name val="Arial CE"/>
      <family val="2"/>
    </font>
    <font>
      <u val="single"/>
      <sz val="16"/>
      <color indexed="36"/>
      <name val="Arial CE"/>
      <family val="2"/>
    </font>
    <font>
      <b/>
      <sz val="10"/>
      <color indexed="10"/>
      <name val="Arial CE"/>
      <family val="0"/>
    </font>
    <font>
      <sz val="8"/>
      <color indexed="8"/>
      <name val="Arial CE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8"/>
      <color indexed="10"/>
      <name val="Arial CE"/>
      <family val="2"/>
    </font>
    <font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8"/>
      <color rgb="FFFF0000"/>
      <name val="Arial CE"/>
      <family val="2"/>
    </font>
    <font>
      <sz val="9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0" fontId="22" fillId="23" borderId="6" applyNumberFormat="0" applyFont="0" applyAlignment="0" applyProtection="0"/>
    <xf numFmtId="9" fontId="1" fillId="0" borderId="0" applyFill="0" applyBorder="0" applyAlignment="0" applyProtection="0"/>
    <xf numFmtId="0" fontId="71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47">
      <alignment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6" fillId="33" borderId="11" xfId="0" applyNumberFormat="1" applyFont="1" applyFill="1" applyBorder="1" applyAlignment="1">
      <alignment horizontal="center" vertical="center" textRotation="255" wrapText="1"/>
    </xf>
    <xf numFmtId="0" fontId="14" fillId="0" borderId="11" xfId="0" applyFont="1" applyBorder="1" applyAlignment="1">
      <alignment vertical="center"/>
    </xf>
    <xf numFmtId="49" fontId="8" fillId="33" borderId="13" xfId="0" applyNumberFormat="1" applyFont="1" applyFill="1" applyBorder="1" applyAlignment="1">
      <alignment horizontal="center" vertical="center" textRotation="255" wrapText="1"/>
    </xf>
    <xf numFmtId="49" fontId="8" fillId="33" borderId="14" xfId="0" applyNumberFormat="1" applyFont="1" applyFill="1" applyBorder="1" applyAlignment="1">
      <alignment horizontal="center" vertical="center" textRotation="255" wrapText="1"/>
    </xf>
    <xf numFmtId="0" fontId="0" fillId="0" borderId="0" xfId="0" applyFont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35" borderId="16" xfId="0" applyFont="1" applyFill="1" applyBorder="1" applyAlignment="1">
      <alignment vertical="center"/>
    </xf>
    <xf numFmtId="2" fontId="6" fillId="35" borderId="16" xfId="0" applyNumberFormat="1" applyFont="1" applyFill="1" applyBorder="1" applyAlignment="1">
      <alignment horizontal="center" vertical="center"/>
    </xf>
    <xf numFmtId="2" fontId="7" fillId="35" borderId="18" xfId="0" applyNumberFormat="1" applyFont="1" applyFill="1" applyBorder="1" applyAlignment="1">
      <alignment horizontal="center" vertical="center"/>
    </xf>
    <xf numFmtId="165" fontId="7" fillId="35" borderId="16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47" applyAlignment="1">
      <alignment vertical="center"/>
      <protection/>
    </xf>
    <xf numFmtId="0" fontId="6" fillId="35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1" fontId="6" fillId="35" borderId="16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19" fillId="0" borderId="12" xfId="47" applyFont="1" applyBorder="1" applyAlignment="1">
      <alignment horizontal="center"/>
      <protection/>
    </xf>
    <xf numFmtId="2" fontId="19" fillId="0" borderId="12" xfId="47" applyNumberFormat="1" applyFont="1" applyBorder="1" applyAlignment="1">
      <alignment horizontal="center"/>
      <protection/>
    </xf>
    <xf numFmtId="0" fontId="19" fillId="35" borderId="17" xfId="47" applyFont="1" applyFill="1" applyBorder="1" applyAlignment="1">
      <alignment horizontal="center" vertical="center" wrapText="1"/>
      <protection/>
    </xf>
    <xf numFmtId="0" fontId="19" fillId="35" borderId="16" xfId="47" applyFont="1" applyFill="1" applyBorder="1" applyAlignment="1">
      <alignment horizontal="left" vertical="center" wrapText="1"/>
      <protection/>
    </xf>
    <xf numFmtId="0" fontId="19" fillId="35" borderId="18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0" fontId="25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6" fillId="35" borderId="16" xfId="0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 vertical="center"/>
    </xf>
    <xf numFmtId="0" fontId="0" fillId="35" borderId="16" xfId="47" applyFont="1" applyFill="1" applyBorder="1" applyAlignment="1">
      <alignment horizontal="center" vertical="center" wrapText="1"/>
      <protection/>
    </xf>
    <xf numFmtId="0" fontId="19" fillId="35" borderId="16" xfId="47" applyFont="1" applyFill="1" applyBorder="1" applyAlignment="1">
      <alignment horizontal="center" vertical="center" wrapText="1"/>
      <protection/>
    </xf>
    <xf numFmtId="0" fontId="0" fillId="35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31" fillId="0" borderId="2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1" fontId="34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1" fontId="34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1" fontId="35" fillId="0" borderId="12" xfId="0" applyNumberFormat="1" applyFont="1" applyBorder="1" applyAlignment="1">
      <alignment horizontal="center"/>
    </xf>
    <xf numFmtId="2" fontId="1" fillId="0" borderId="12" xfId="47" applyNumberFormat="1" applyFont="1" applyBorder="1" applyAlignment="1">
      <alignment horizontal="center"/>
      <protection/>
    </xf>
    <xf numFmtId="2" fontId="1" fillId="0" borderId="11" xfId="47" applyNumberFormat="1" applyFont="1" applyBorder="1" applyAlignment="1">
      <alignment horizontal="center"/>
      <protection/>
    </xf>
    <xf numFmtId="49" fontId="28" fillId="0" borderId="0" xfId="0" applyNumberFormat="1" applyFont="1" applyAlignment="1">
      <alignment horizontal="center"/>
    </xf>
    <xf numFmtId="14" fontId="28" fillId="0" borderId="0" xfId="0" applyNumberFormat="1" applyFont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7" fontId="14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6" fontId="3" fillId="0" borderId="11" xfId="0" applyNumberFormat="1" applyFont="1" applyBorder="1" applyAlignment="1">
      <alignment horizontal="center"/>
    </xf>
    <xf numFmtId="46" fontId="3" fillId="0" borderId="1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14" fillId="36" borderId="11" xfId="0" applyFont="1" applyFill="1" applyBorder="1" applyAlignment="1">
      <alignment vertical="center"/>
    </xf>
    <xf numFmtId="2" fontId="3" fillId="33" borderId="22" xfId="0" applyNumberFormat="1" applyFont="1" applyFill="1" applyBorder="1" applyAlignment="1">
      <alignment vertical="center"/>
    </xf>
    <xf numFmtId="0" fontId="14" fillId="0" borderId="11" xfId="0" applyFont="1" applyBorder="1" applyAlignment="1">
      <alignment/>
    </xf>
    <xf numFmtId="0" fontId="28" fillId="0" borderId="21" xfId="0" applyFont="1" applyBorder="1" applyAlignment="1">
      <alignment/>
    </xf>
    <xf numFmtId="0" fontId="0" fillId="0" borderId="12" xfId="0" applyBorder="1" applyAlignment="1">
      <alignment/>
    </xf>
    <xf numFmtId="2" fontId="3" fillId="0" borderId="2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21" fontId="0" fillId="0" borderId="11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14" fillId="36" borderId="11" xfId="0" applyFont="1" applyFill="1" applyBorder="1" applyAlignment="1">
      <alignment/>
    </xf>
    <xf numFmtId="49" fontId="28" fillId="0" borderId="0" xfId="0" applyNumberFormat="1" applyFont="1" applyAlignment="1">
      <alignment horizontal="left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4" fillId="0" borderId="11" xfId="0" applyFont="1" applyBorder="1" applyAlignment="1">
      <alignment vertical="center"/>
    </xf>
    <xf numFmtId="49" fontId="28" fillId="0" borderId="0" xfId="0" applyNumberFormat="1" applyFont="1" applyAlignment="1">
      <alignment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3" fillId="0" borderId="21" xfId="0" applyFont="1" applyBorder="1" applyAlignment="1">
      <alignment/>
    </xf>
    <xf numFmtId="14" fontId="3" fillId="0" borderId="0" xfId="0" applyNumberFormat="1" applyFont="1" applyAlignment="1">
      <alignment horizontal="left"/>
    </xf>
    <xf numFmtId="49" fontId="39" fillId="0" borderId="0" xfId="0" applyNumberFormat="1" applyFont="1" applyAlignment="1">
      <alignment horizontal="center" vertical="center"/>
    </xf>
    <xf numFmtId="0" fontId="1" fillId="36" borderId="12" xfId="47" applyFont="1" applyFill="1" applyBorder="1" applyAlignment="1">
      <alignment horizontal="left"/>
      <protection/>
    </xf>
    <xf numFmtId="0" fontId="1" fillId="36" borderId="11" xfId="47" applyFont="1" applyFill="1" applyBorder="1" applyAlignment="1">
      <alignment horizontal="left"/>
      <protection/>
    </xf>
    <xf numFmtId="173" fontId="14" fillId="0" borderId="12" xfId="0" applyNumberFormat="1" applyFont="1" applyBorder="1" applyAlignment="1">
      <alignment horizontal="center"/>
    </xf>
    <xf numFmtId="173" fontId="14" fillId="0" borderId="11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2" fontId="40" fillId="0" borderId="12" xfId="0" applyNumberFormat="1" applyFont="1" applyBorder="1" applyAlignment="1">
      <alignment horizontal="center"/>
    </xf>
    <xf numFmtId="2" fontId="40" fillId="0" borderId="11" xfId="0" applyNumberFormat="1" applyFont="1" applyBorder="1" applyAlignment="1">
      <alignment horizontal="center"/>
    </xf>
    <xf numFmtId="14" fontId="28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14" fontId="0" fillId="0" borderId="0" xfId="0" applyNumberFormat="1" applyAlignment="1">
      <alignment/>
    </xf>
    <xf numFmtId="14" fontId="28" fillId="0" borderId="0" xfId="0" applyNumberFormat="1" applyFont="1" applyAlignment="1">
      <alignment horizontal="left"/>
    </xf>
    <xf numFmtId="0" fontId="1" fillId="0" borderId="11" xfId="49" applyBorder="1">
      <alignment/>
      <protection/>
    </xf>
    <xf numFmtId="0" fontId="1" fillId="0" borderId="12" xfId="49" applyBorder="1">
      <alignment/>
      <protection/>
    </xf>
    <xf numFmtId="21" fontId="1" fillId="0" borderId="11" xfId="49" applyNumberFormat="1" applyBorder="1" applyAlignment="1">
      <alignment horizontal="center"/>
      <protection/>
    </xf>
    <xf numFmtId="21" fontId="1" fillId="0" borderId="12" xfId="49" applyNumberFormat="1" applyBorder="1" applyAlignment="1">
      <alignment horizontal="center"/>
      <protection/>
    </xf>
    <xf numFmtId="0" fontId="1" fillId="0" borderId="11" xfId="49" applyFont="1" applyBorder="1">
      <alignment/>
      <protection/>
    </xf>
    <xf numFmtId="1" fontId="2" fillId="0" borderId="0" xfId="0" applyNumberFormat="1" applyFont="1" applyAlignment="1">
      <alignment horizontal="center" vertic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2" fontId="24" fillId="33" borderId="11" xfId="0" applyNumberFormat="1" applyFont="1" applyFill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4" fillId="33" borderId="11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24" fillId="33" borderId="22" xfId="0" applyNumberFormat="1" applyFont="1" applyFill="1" applyBorder="1" applyAlignment="1">
      <alignment horizontal="center" vertical="center"/>
    </xf>
    <xf numFmtId="2" fontId="24" fillId="33" borderId="22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21" fontId="0" fillId="0" borderId="11" xfId="0" applyNumberFormat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34" fillId="0" borderId="12" xfId="0" applyFont="1" applyFill="1" applyBorder="1" applyAlignment="1">
      <alignment/>
    </xf>
    <xf numFmtId="0" fontId="34" fillId="0" borderId="12" xfId="0" applyFont="1" applyBorder="1" applyAlignment="1">
      <alignment horizontal="center" vertical="center"/>
    </xf>
    <xf numFmtId="0" fontId="19" fillId="0" borderId="0" xfId="0" applyFont="1" applyAlignment="1">
      <alignment/>
    </xf>
    <xf numFmtId="2" fontId="2" fillId="34" borderId="1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2" fontId="78" fillId="0" borderId="0" xfId="0" applyNumberFormat="1" applyFont="1" applyAlignment="1">
      <alignment horizontal="center"/>
    </xf>
    <xf numFmtId="172" fontId="79" fillId="0" borderId="0" xfId="0" applyNumberFormat="1" applyFont="1" applyBorder="1" applyAlignment="1">
      <alignment horizontal="center"/>
    </xf>
    <xf numFmtId="0" fontId="78" fillId="0" borderId="0" xfId="0" applyFont="1" applyAlignment="1">
      <alignment horizontal="center"/>
    </xf>
    <xf numFmtId="2" fontId="80" fillId="0" borderId="0" xfId="0" applyNumberFormat="1" applyFont="1" applyBorder="1" applyAlignment="1">
      <alignment horizontal="center" vertical="center"/>
    </xf>
    <xf numFmtId="172" fontId="0" fillId="0" borderId="11" xfId="49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 textRotation="255"/>
    </xf>
    <xf numFmtId="0" fontId="10" fillId="38" borderId="11" xfId="0" applyFont="1" applyFill="1" applyBorder="1" applyAlignment="1">
      <alignment horizontal="center" vertical="center" wrapText="1"/>
    </xf>
    <xf numFmtId="1" fontId="41" fillId="38" borderId="11" xfId="0" applyNumberFormat="1" applyFont="1" applyFill="1" applyBorder="1" applyAlignment="1">
      <alignment horizontal="center" vertical="center" textRotation="255"/>
    </xf>
    <xf numFmtId="0" fontId="41" fillId="38" borderId="11" xfId="0" applyFont="1" applyFill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3" fillId="39" borderId="11" xfId="0" applyFont="1" applyFill="1" applyBorder="1" applyAlignment="1">
      <alignment horizontal="center" vertical="center" textRotation="255"/>
    </xf>
    <xf numFmtId="0" fontId="9" fillId="33" borderId="11" xfId="0" applyFont="1" applyFill="1" applyBorder="1" applyAlignment="1">
      <alignment horizontal="center" vertical="center" textRotation="255"/>
    </xf>
    <xf numFmtId="0" fontId="23" fillId="33" borderId="11" xfId="0" applyFont="1" applyFill="1" applyBorder="1" applyAlignment="1">
      <alignment horizontal="center" vertical="center" textRotation="255"/>
    </xf>
    <xf numFmtId="0" fontId="28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49" fontId="28" fillId="0" borderId="0" xfId="0" applyNumberFormat="1" applyFont="1" applyAlignment="1">
      <alignment horizontal="left"/>
    </xf>
    <xf numFmtId="0" fontId="28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Triatlon" xfId="49"/>
    <cellStyle name="Poznámka" xfId="50"/>
    <cellStyle name="Poznámka 2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48">
    <dxf>
      <font>
        <color indexed="8"/>
      </font>
      <fill>
        <patternFill>
          <fgColor indexed="64"/>
          <bgColor indexed="45"/>
        </patternFill>
      </fill>
    </dxf>
    <dxf>
      <font>
        <color indexed="8"/>
      </font>
      <fill>
        <patternFill>
          <fgColor indexed="64"/>
          <bgColor indexed="45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6"/>
        </patternFill>
      </fill>
    </dxf>
    <dxf>
      <font>
        <strike val="0"/>
      </font>
      <fill>
        <patternFill>
          <bgColor indexed="40"/>
        </patternFill>
      </fill>
    </dxf>
    <dxf>
      <font>
        <color indexed="8"/>
      </font>
      <fill>
        <patternFill>
          <fgColor indexed="64"/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6"/>
        </patternFill>
      </fill>
    </dxf>
    <dxf>
      <fill>
        <patternFill>
          <bgColor indexed="40"/>
        </patternFill>
      </fill>
    </dxf>
    <dxf>
      <font>
        <color indexed="8"/>
      </font>
      <fill>
        <patternFill>
          <fgColor indexed="64"/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6"/>
        </patternFill>
      </fill>
    </dxf>
    <dxf>
      <fill>
        <patternFill>
          <bgColor indexed="40"/>
        </patternFill>
      </fill>
    </dxf>
    <dxf>
      <font>
        <color indexed="8"/>
      </font>
      <fill>
        <patternFill>
          <fgColor indexed="64"/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6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6"/>
        </patternFill>
      </fill>
    </dxf>
    <dxf>
      <font>
        <strike val="0"/>
      </font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6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6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6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6"/>
        </patternFill>
      </fill>
    </dxf>
    <dxf>
      <fill>
        <patternFill>
          <bgColor indexed="40"/>
        </patternFill>
      </fill>
    </dxf>
    <dxf>
      <font>
        <color indexed="8"/>
      </font>
      <fill>
        <patternFill>
          <fgColor indexed="64"/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6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6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6"/>
        </patternFill>
      </fill>
    </dxf>
    <dxf>
      <fill>
        <patternFill>
          <bgColor indexed="4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6"/>
        </patternFill>
      </fill>
    </dxf>
    <dxf>
      <font>
        <color rgb="FF00000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U504"/>
  <sheetViews>
    <sheetView tabSelected="1" zoomScale="160" zoomScaleNormal="160" zoomScalePageLayoutView="0" workbookViewId="0" topLeftCell="A1">
      <selection activeCell="A1" sqref="A1:U1"/>
    </sheetView>
  </sheetViews>
  <sheetFormatPr defaultColWidth="9.00390625" defaultRowHeight="12.75" outlineLevelCol="1"/>
  <cols>
    <col min="1" max="1" width="4.875" style="1" bestFit="1" customWidth="1"/>
    <col min="2" max="2" width="15.75390625" style="2" customWidth="1"/>
    <col min="3" max="3" width="2.375" style="165" bestFit="1" customWidth="1"/>
    <col min="4" max="4" width="3.625" style="39" customWidth="1" outlineLevel="1"/>
    <col min="5" max="5" width="3.125" style="41" customWidth="1" outlineLevel="1"/>
    <col min="6" max="10" width="3.125" style="39" customWidth="1" outlineLevel="1"/>
    <col min="11" max="12" width="3.00390625" style="39" customWidth="1" outlineLevel="1"/>
    <col min="13" max="13" width="3.00390625" style="42" customWidth="1" outlineLevel="1"/>
    <col min="14" max="14" width="3.00390625" style="39" customWidth="1" outlineLevel="1"/>
    <col min="15" max="17" width="3.25390625" style="39" customWidth="1" outlineLevel="1"/>
    <col min="18" max="18" width="3.00390625" style="39" customWidth="1" outlineLevel="1"/>
    <col min="19" max="19" width="3.00390625" style="39" customWidth="1"/>
    <col min="20" max="20" width="5.75390625" style="1" bestFit="1" customWidth="1"/>
    <col min="21" max="21" width="3.875" style="8" bestFit="1" customWidth="1"/>
    <col min="22" max="16384" width="9.125" style="1" customWidth="1"/>
  </cols>
  <sheetData>
    <row r="1" spans="1:21" ht="32.25" customHeight="1">
      <c r="A1" s="267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9"/>
    </row>
    <row r="2" spans="1:21" ht="12.75" customHeight="1">
      <c r="A2" s="220">
        <f>AVERAGE(D2:S2)</f>
        <v>65.9375</v>
      </c>
      <c r="B2" s="179" t="s">
        <v>269</v>
      </c>
      <c r="C2" s="272" t="s">
        <v>334</v>
      </c>
      <c r="D2" s="48">
        <f>COUNTA(D5:D500)</f>
        <v>119</v>
      </c>
      <c r="E2" s="48">
        <f aca="true" t="shared" si="0" ref="E2:S2">COUNTA(E5:E500)</f>
        <v>44</v>
      </c>
      <c r="F2" s="48">
        <f t="shared" si="0"/>
        <v>44</v>
      </c>
      <c r="G2" s="48">
        <f t="shared" si="0"/>
        <v>66</v>
      </c>
      <c r="H2" s="48">
        <f t="shared" si="0"/>
        <v>126</v>
      </c>
      <c r="I2" s="48">
        <f t="shared" si="0"/>
        <v>91</v>
      </c>
      <c r="J2" s="48">
        <f t="shared" si="0"/>
        <v>75</v>
      </c>
      <c r="K2" s="48">
        <f t="shared" si="0"/>
        <v>62</v>
      </c>
      <c r="L2" s="48">
        <f t="shared" si="0"/>
        <v>51</v>
      </c>
      <c r="M2" s="48">
        <f t="shared" si="0"/>
        <v>43</v>
      </c>
      <c r="N2" s="48">
        <f t="shared" si="0"/>
        <v>36</v>
      </c>
      <c r="O2" s="48">
        <f t="shared" si="0"/>
        <v>51</v>
      </c>
      <c r="P2" s="48">
        <f t="shared" si="0"/>
        <v>77</v>
      </c>
      <c r="Q2" s="48">
        <f t="shared" si="0"/>
        <v>49</v>
      </c>
      <c r="R2" s="48">
        <f t="shared" si="0"/>
        <v>65</v>
      </c>
      <c r="S2" s="48">
        <f t="shared" si="0"/>
        <v>56</v>
      </c>
      <c r="T2" s="270" t="s">
        <v>1</v>
      </c>
      <c r="U2" s="270" t="s">
        <v>3</v>
      </c>
    </row>
    <row r="3" spans="1:21" ht="82.5" customHeight="1">
      <c r="A3" s="271" t="s">
        <v>4</v>
      </c>
      <c r="B3" s="271"/>
      <c r="C3" s="272"/>
      <c r="D3" s="3" t="s">
        <v>11</v>
      </c>
      <c r="E3" s="3" t="s">
        <v>10</v>
      </c>
      <c r="F3" s="3" t="s">
        <v>12</v>
      </c>
      <c r="G3" s="3" t="s">
        <v>39</v>
      </c>
      <c r="H3" s="3" t="s">
        <v>9</v>
      </c>
      <c r="I3" s="3" t="s">
        <v>40</v>
      </c>
      <c r="J3" s="3" t="s">
        <v>41</v>
      </c>
      <c r="K3" s="3" t="s">
        <v>42</v>
      </c>
      <c r="L3" s="3" t="s">
        <v>43</v>
      </c>
      <c r="M3" s="3" t="s">
        <v>6</v>
      </c>
      <c r="N3" s="3" t="s">
        <v>8</v>
      </c>
      <c r="O3" s="46" t="s">
        <v>45</v>
      </c>
      <c r="P3" s="3" t="s">
        <v>7</v>
      </c>
      <c r="Q3" s="45" t="s">
        <v>5</v>
      </c>
      <c r="R3" s="45" t="s">
        <v>661</v>
      </c>
      <c r="S3" s="46" t="s">
        <v>44</v>
      </c>
      <c r="T3" s="270"/>
      <c r="U3" s="270"/>
    </row>
    <row r="4" spans="1:21" ht="14.25" customHeight="1">
      <c r="A4" s="271"/>
      <c r="B4" s="271"/>
      <c r="C4" s="272"/>
      <c r="D4" s="49">
        <v>1</v>
      </c>
      <c r="E4" s="43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270"/>
      <c r="U4" s="270"/>
    </row>
    <row r="5" spans="1:21" ht="12.75" customHeight="1">
      <c r="A5" s="98" t="s">
        <v>46</v>
      </c>
      <c r="B5" s="44" t="s">
        <v>740</v>
      </c>
      <c r="C5" s="164">
        <v>1980</v>
      </c>
      <c r="D5" s="221">
        <v>63.33183856502242</v>
      </c>
      <c r="E5" s="221">
        <v>73.98395721925135</v>
      </c>
      <c r="F5" s="221">
        <v>98.78812199036919</v>
      </c>
      <c r="G5" s="221">
        <v>72.48979591836736</v>
      </c>
      <c r="H5" s="221">
        <v>98.54601226993866</v>
      </c>
      <c r="I5" s="221">
        <v>108.85593220338983</v>
      </c>
      <c r="J5" s="221">
        <v>92.70078014138666</v>
      </c>
      <c r="K5" s="221">
        <v>95.8667287977633</v>
      </c>
      <c r="L5" s="221">
        <v>93.10580204778157</v>
      </c>
      <c r="M5" s="221">
        <v>97.20726361928617</v>
      </c>
      <c r="N5" s="221">
        <v>125.52</v>
      </c>
      <c r="O5" s="221">
        <v>102.20670391061452</v>
      </c>
      <c r="P5" s="221">
        <v>60.29490022172949</v>
      </c>
      <c r="Q5" s="221">
        <v>122.15318693090519</v>
      </c>
      <c r="R5" s="221">
        <v>72.91727249937327</v>
      </c>
      <c r="S5" s="221">
        <v>35.78260869565217</v>
      </c>
      <c r="T5" s="109">
        <f>IF((COUNTA(D5:S5)&gt;12),LARGE(D5:S5,1)+LARGE(D5:S5,2)+LARGE(D5:S5,3)+LARGE(D5:S5,4)+LARGE(D5:S5,5)+LARGE(D5:S5,6)+LARGE(D5:S5,7)+LARGE(D5:S5,8)+LARGE(D5:S5,9)+LARGE(D5:S5,10)+LARGE(D5:S5,11)+LARGE(D5:S5,12),SUM(D5:S5))</f>
        <v>1181.8517616300596</v>
      </c>
      <c r="U5" s="31">
        <f>T5-$T$5</f>
        <v>0</v>
      </c>
    </row>
    <row r="6" spans="1:21" ht="12.75" customHeight="1">
      <c r="A6" s="98" t="s">
        <v>47</v>
      </c>
      <c r="B6" s="44" t="s">
        <v>677</v>
      </c>
      <c r="C6" s="164">
        <v>1998</v>
      </c>
      <c r="D6" s="221">
        <v>68.71300448430493</v>
      </c>
      <c r="E6" s="221">
        <v>79.58521870286576</v>
      </c>
      <c r="F6" s="221">
        <v>104.9612236105127</v>
      </c>
      <c r="G6" s="221">
        <v>60.50717784158083</v>
      </c>
      <c r="H6" s="221">
        <v>58.05521472392638</v>
      </c>
      <c r="I6" s="221">
        <v>102.42924528301889</v>
      </c>
      <c r="J6" s="221">
        <v>91.27167881227521</v>
      </c>
      <c r="K6" s="221">
        <v>72.66134628730049</v>
      </c>
      <c r="L6" s="221">
        <v>98.06509945750453</v>
      </c>
      <c r="M6" s="221"/>
      <c r="N6" s="221">
        <v>126.45862826458384</v>
      </c>
      <c r="O6" s="221">
        <v>119.61433135554542</v>
      </c>
      <c r="P6" s="221">
        <v>69.91796008869181</v>
      </c>
      <c r="Q6" s="221">
        <v>117.42378048780489</v>
      </c>
      <c r="R6" s="221">
        <v>93.87650700553928</v>
      </c>
      <c r="S6" s="221"/>
      <c r="T6" s="109">
        <f>IF((COUNTA(D6:S6)&gt;12),LARGE(D6:S6,1)+LARGE(D6:S6,2)+LARGE(D6:S6,3)+LARGE(D6:S6,4)+LARGE(D6:S6,5)+LARGE(D6:S6,6)+LARGE(D6:S6,7)+LARGE(D6:S6,8)+LARGE(D6:S6,9)+LARGE(D6:S6,10)+LARGE(D6:S6,11)+LARGE(D6:S6,12),SUM(D6:S6))</f>
        <v>1144.9780238399478</v>
      </c>
      <c r="U6" s="31">
        <f>T6-$T$5</f>
        <v>-36.87373779011182</v>
      </c>
    </row>
    <row r="7" spans="1:21" ht="12.75" customHeight="1">
      <c r="A7" s="98" t="s">
        <v>48</v>
      </c>
      <c r="B7" s="44" t="s">
        <v>664</v>
      </c>
      <c r="C7" s="164">
        <v>1990</v>
      </c>
      <c r="D7" s="221">
        <v>77.23318385650224</v>
      </c>
      <c r="E7" s="221">
        <v>64.7583081570997</v>
      </c>
      <c r="F7" s="221">
        <v>90.78947368421053</v>
      </c>
      <c r="G7" s="221">
        <v>67.17263475310969</v>
      </c>
      <c r="H7" s="221">
        <v>83.82208588957054</v>
      </c>
      <c r="I7" s="221">
        <v>104.5223700120919</v>
      </c>
      <c r="J7" s="221">
        <v>77.78654796873967</v>
      </c>
      <c r="K7" s="221">
        <v>85.31301482701814</v>
      </c>
      <c r="L7" s="221">
        <v>104.01544401544403</v>
      </c>
      <c r="M7" s="221">
        <v>81.46560319042871</v>
      </c>
      <c r="N7" s="221">
        <v>126.81</v>
      </c>
      <c r="O7" s="221">
        <v>119.35593991807009</v>
      </c>
      <c r="P7" s="221">
        <v>65.86770140428678</v>
      </c>
      <c r="Q7" s="221">
        <v>121.22481442205728</v>
      </c>
      <c r="R7" s="221">
        <v>60.989395987108836</v>
      </c>
      <c r="S7" s="221">
        <v>64.47826086956522</v>
      </c>
      <c r="T7" s="109">
        <f>IF((COUNTA(D7:S7)&gt;12),LARGE(D7:S7,1)+LARGE(D7:S7,2)+LARGE(D7:S7,3)+LARGE(D7:S7,4)+LARGE(D7:S7,5)+LARGE(D7:S7,6)+LARGE(D7:S7,7)+LARGE(D7:S7,8)+LARGE(D7:S7,9)+LARGE(D7:S7,10)+LARGE(D7:S7,11)+LARGE(D7:S7,12),SUM(D7:S7))</f>
        <v>1139.5111125372428</v>
      </c>
      <c r="U7" s="31">
        <f>T7-$T$5</f>
        <v>-42.340649092816875</v>
      </c>
    </row>
    <row r="8" spans="1:21" ht="12.75" customHeight="1">
      <c r="A8" s="98" t="s">
        <v>49</v>
      </c>
      <c r="B8" s="44" t="s">
        <v>758</v>
      </c>
      <c r="C8" s="164">
        <v>1982</v>
      </c>
      <c r="D8" s="221">
        <v>69.60986547085201</v>
      </c>
      <c r="E8" s="221">
        <v>74.72972972972974</v>
      </c>
      <c r="F8" s="221">
        <v>84.43797805121383</v>
      </c>
      <c r="G8" s="221">
        <v>71.51106639839035</v>
      </c>
      <c r="H8" s="221">
        <v>71.85889570552148</v>
      </c>
      <c r="I8" s="221">
        <v>96.64473684210526</v>
      </c>
      <c r="J8" s="221">
        <v>83.5972805550264</v>
      </c>
      <c r="K8" s="221">
        <v>76.58590308370044</v>
      </c>
      <c r="L8" s="221">
        <v>96.42413487133983</v>
      </c>
      <c r="M8" s="221">
        <v>77.94172932330828</v>
      </c>
      <c r="N8" s="221">
        <v>112.43983402489627</v>
      </c>
      <c r="O8" s="221">
        <v>116.04084321475625</v>
      </c>
      <c r="P8" s="221">
        <v>77.44198078344421</v>
      </c>
      <c r="Q8" s="221">
        <v>113.01568154402894</v>
      </c>
      <c r="R8" s="221">
        <v>55.014173815740406</v>
      </c>
      <c r="S8" s="221">
        <v>26.217391304347824</v>
      </c>
      <c r="T8" s="109">
        <f>IF((COUNTA(D8:S8)&gt;12),LARGE(D8:S8,1)+LARGE(D8:S8,2)+LARGE(D8:S8,3)+LARGE(D8:S8,4)+LARGE(D8:S8,5)+LARGE(D8:S8,6)+LARGE(D8:S8,7)+LARGE(D8:S8,8)+LARGE(D8:S8,9)+LARGE(D8:S8,10)+LARGE(D8:S8,11)+LARGE(D8:S8,12),SUM(D8:S8))</f>
        <v>1081.158727729071</v>
      </c>
      <c r="U8" s="31">
        <f>T8-$T$5</f>
        <v>-100.69303390098867</v>
      </c>
    </row>
    <row r="9" spans="1:21" ht="12.75" customHeight="1">
      <c r="A9" s="98" t="s">
        <v>50</v>
      </c>
      <c r="B9" s="44" t="s">
        <v>665</v>
      </c>
      <c r="C9" s="164">
        <v>1985</v>
      </c>
      <c r="D9" s="221">
        <v>77.23318385650224</v>
      </c>
      <c r="E9" s="221">
        <v>105</v>
      </c>
      <c r="F9" s="221"/>
      <c r="G9" s="221">
        <v>72.14</v>
      </c>
      <c r="H9" s="221">
        <v>85.3558282208589</v>
      </c>
      <c r="I9" s="221"/>
      <c r="J9" s="221">
        <v>89.04757748203626</v>
      </c>
      <c r="K9" s="221">
        <v>92.2093023255814</v>
      </c>
      <c r="L9" s="221">
        <v>92.96422487223168</v>
      </c>
      <c r="M9" s="221"/>
      <c r="N9" s="221">
        <v>75.32</v>
      </c>
      <c r="O9" s="221">
        <v>113.51409052092228</v>
      </c>
      <c r="P9" s="221">
        <v>65.92682926829269</v>
      </c>
      <c r="Q9" s="221">
        <v>111.04097974564294</v>
      </c>
      <c r="R9" s="221">
        <v>65.5827443060698</v>
      </c>
      <c r="S9" s="221">
        <v>80.13043478260869</v>
      </c>
      <c r="T9" s="109">
        <f>IF((COUNTA(D9:S9)&gt;12),LARGE(D9:S9,1)+LARGE(D9:S9,2)+LARGE(D9:S9,3)+LARGE(D9:S9,4)+LARGE(D9:S9,5)+LARGE(D9:S9,6)+LARGE(D9:S9,7)+LARGE(D9:S9,8)+LARGE(D9:S9,9)+LARGE(D9:S9,10)+LARGE(D9:S9,11)+LARGE(D9:S9,12),SUM(D9:S9))</f>
        <v>1059.882451074677</v>
      </c>
      <c r="U9" s="31">
        <f>T9-$T$5</f>
        <v>-121.96931055538266</v>
      </c>
    </row>
    <row r="10" spans="1:21" ht="12.75" customHeight="1">
      <c r="A10" s="98" t="s">
        <v>51</v>
      </c>
      <c r="B10" s="44" t="s">
        <v>741</v>
      </c>
      <c r="C10" s="166"/>
      <c r="D10" s="221">
        <v>44.49775784753363</v>
      </c>
      <c r="E10" s="221">
        <v>83.47130388786037</v>
      </c>
      <c r="F10" s="221">
        <v>81.88020499679692</v>
      </c>
      <c r="G10" s="221">
        <v>73.49689440993791</v>
      </c>
      <c r="H10" s="221">
        <v>72.77914110429448</v>
      </c>
      <c r="I10" s="221">
        <v>90.74898785425103</v>
      </c>
      <c r="J10" s="221"/>
      <c r="K10" s="221"/>
      <c r="L10" s="221">
        <v>91.16666666666667</v>
      </c>
      <c r="M10" s="221">
        <v>81.80451127819549</v>
      </c>
      <c r="N10" s="221">
        <v>116.63914373088684</v>
      </c>
      <c r="O10" s="221">
        <v>119.44191343963553</v>
      </c>
      <c r="P10" s="221">
        <v>66.28159645232816</v>
      </c>
      <c r="Q10" s="221">
        <v>111.83115338882281</v>
      </c>
      <c r="R10" s="221">
        <v>54.89802754000744</v>
      </c>
      <c r="S10" s="221"/>
      <c r="T10" s="109">
        <f>IF((COUNTA(D10:S10)&gt;12),LARGE(D10:S10,1)+LARGE(D10:S10,2)+LARGE(D10:S10,3)+LARGE(D10:S10,4)+LARGE(D10:S10,5)+LARGE(D10:S10,6)+LARGE(D10:S10,7)+LARGE(D10:S10,8)+LARGE(D10:S10,9)+LARGE(D10:S10,10)+LARGE(D10:S10,11)+LARGE(D10:S10,12),SUM(D10:S10))</f>
        <v>1044.4395447496836</v>
      </c>
      <c r="U10" s="31">
        <f>T10-$T$5</f>
        <v>-137.41221688037604</v>
      </c>
    </row>
    <row r="11" spans="1:21" ht="12.75" customHeight="1">
      <c r="A11" s="98" t="s">
        <v>52</v>
      </c>
      <c r="B11" s="44" t="s">
        <v>721</v>
      </c>
      <c r="C11" s="164">
        <v>1964</v>
      </c>
      <c r="D11" s="221">
        <v>63.78026905829597</v>
      </c>
      <c r="E11" s="221">
        <v>79.82976040353091</v>
      </c>
      <c r="F11" s="221">
        <v>87.32421198475926</v>
      </c>
      <c r="G11" s="221">
        <v>65.47706422018351</v>
      </c>
      <c r="H11" s="221">
        <v>85.04907975460122</v>
      </c>
      <c r="I11" s="221">
        <v>85.30675801930863</v>
      </c>
      <c r="J11" s="221">
        <v>66.53249701152738</v>
      </c>
      <c r="K11" s="221">
        <v>78.08845577211396</v>
      </c>
      <c r="L11" s="221">
        <v>74.93333333333334</v>
      </c>
      <c r="M11" s="221">
        <v>86.29032258064515</v>
      </c>
      <c r="N11" s="221">
        <v>109.40427017858926</v>
      </c>
      <c r="O11" s="221">
        <v>103.59715639810427</v>
      </c>
      <c r="P11" s="221">
        <v>58.402808573540284</v>
      </c>
      <c r="Q11" s="221">
        <v>105.85978835978835</v>
      </c>
      <c r="R11" s="221">
        <v>68.62352941176471</v>
      </c>
      <c r="S11" s="221">
        <v>77.52173913043478</v>
      </c>
      <c r="T11" s="109">
        <f>IF((COUNTA(D11:S11)&gt;12),LARGE(D11:S11,1)+LARGE(D11:S11,2)+LARGE(D11:S11,3)+LARGE(D11:S11,4)+LARGE(D11:S11,5)+LARGE(D11:S11,6)+LARGE(D11:S11,7)+LARGE(D11:S11,8)+LARGE(D11:S11,9)+LARGE(D11:S11,10)+LARGE(D11:S11,11)+LARGE(D11:S11,12),SUM(D11:S11))</f>
        <v>1041.828405326974</v>
      </c>
      <c r="U11" s="31">
        <f>T11-$T$5</f>
        <v>-140.02335630308562</v>
      </c>
    </row>
    <row r="12" spans="1:21" ht="12.75" customHeight="1">
      <c r="A12" s="98" t="s">
        <v>53</v>
      </c>
      <c r="B12" s="44" t="s">
        <v>675</v>
      </c>
      <c r="C12" s="164">
        <v>1981</v>
      </c>
      <c r="D12" s="221">
        <v>73.19730941704036</v>
      </c>
      <c r="E12" s="221"/>
      <c r="F12" s="221">
        <v>87.90502793296089</v>
      </c>
      <c r="G12" s="221">
        <v>71.24</v>
      </c>
      <c r="H12" s="221">
        <v>64.8036809815951</v>
      </c>
      <c r="I12" s="221">
        <v>94.57325746799431</v>
      </c>
      <c r="J12" s="221">
        <v>78.2314065053612</v>
      </c>
      <c r="K12" s="221">
        <v>82.44241461477365</v>
      </c>
      <c r="L12" s="221">
        <v>84.18126428027418</v>
      </c>
      <c r="M12" s="221">
        <v>76.87269372693727</v>
      </c>
      <c r="N12" s="221">
        <v>111.34271099744245</v>
      </c>
      <c r="O12" s="221">
        <v>102.85915492957746</v>
      </c>
      <c r="P12" s="221">
        <v>56.14116777531412</v>
      </c>
      <c r="Q12" s="221">
        <v>109.28571428571429</v>
      </c>
      <c r="R12" s="221">
        <v>49.673918500543884</v>
      </c>
      <c r="S12" s="221"/>
      <c r="T12" s="109">
        <f>IF((COUNTA(D12:S12)&gt;12),LARGE(D12:S12,1)+LARGE(D12:S12,2)+LARGE(D12:S12,3)+LARGE(D12:S12,4)+LARGE(D12:S12,5)+LARGE(D12:S12,6)+LARGE(D12:S12,7)+LARGE(D12:S12,8)+LARGE(D12:S12,9)+LARGE(D12:S12,10)+LARGE(D12:S12,11)+LARGE(D12:S12,12),SUM(D12:S12))</f>
        <v>1036.9346351396712</v>
      </c>
      <c r="U12" s="31">
        <f>T12-$T$5</f>
        <v>-144.91712649038845</v>
      </c>
    </row>
    <row r="13" spans="1:21" ht="12.75" customHeight="1">
      <c r="A13" s="98" t="s">
        <v>54</v>
      </c>
      <c r="B13" s="44" t="s">
        <v>750</v>
      </c>
      <c r="C13" s="164">
        <v>1975</v>
      </c>
      <c r="D13" s="221">
        <v>62.43497757847533</v>
      </c>
      <c r="E13" s="221">
        <v>81.45</v>
      </c>
      <c r="F13" s="221">
        <v>76.94007712844854</v>
      </c>
      <c r="G13" s="221">
        <v>67.67</v>
      </c>
      <c r="H13" s="221">
        <v>82.59509202453987</v>
      </c>
      <c r="I13" s="221">
        <v>95.95074248460703</v>
      </c>
      <c r="J13" s="221">
        <v>78.52267443202736</v>
      </c>
      <c r="K13" s="221">
        <v>77.4368499257058</v>
      </c>
      <c r="L13" s="221">
        <v>87.92</v>
      </c>
      <c r="M13" s="221">
        <v>68.03</v>
      </c>
      <c r="N13" s="221">
        <v>107.15512733610923</v>
      </c>
      <c r="O13" s="221">
        <v>106.54996066089694</v>
      </c>
      <c r="P13" s="221"/>
      <c r="Q13" s="221">
        <v>105.51020408163266</v>
      </c>
      <c r="R13" s="221">
        <v>51.79286214135759</v>
      </c>
      <c r="S13" s="221">
        <v>20.130434782608695</v>
      </c>
      <c r="T13" s="109">
        <f>IF((COUNTA(D13:S13)&gt;12),LARGE(D13:S13,1)+LARGE(D13:S13,2)+LARGE(D13:S13,3)+LARGE(D13:S13,4)+LARGE(D13:S13,5)+LARGE(D13:S13,6)+LARGE(D13:S13,7)+LARGE(D13:S13,8)+LARGE(D13:S13,9)+LARGE(D13:S13,10)+LARGE(D13:S13,11)+LARGE(D13:S13,12),SUM(D13:S13))</f>
        <v>1035.7307280739674</v>
      </c>
      <c r="U13" s="31">
        <f>T13-$T$5</f>
        <v>-146.12103355609224</v>
      </c>
    </row>
    <row r="14" spans="1:21" ht="12.75" customHeight="1">
      <c r="A14" s="98" t="s">
        <v>55</v>
      </c>
      <c r="B14" s="44" t="s">
        <v>697</v>
      </c>
      <c r="C14" s="164">
        <v>1976</v>
      </c>
      <c r="D14" s="221">
        <v>64.22869955156952</v>
      </c>
      <c r="E14" s="221">
        <v>80.78544061302684</v>
      </c>
      <c r="F14" s="221">
        <v>83.12398042414355</v>
      </c>
      <c r="G14" s="221">
        <v>65.64949402023919</v>
      </c>
      <c r="H14" s="221">
        <v>67.87116564417178</v>
      </c>
      <c r="I14" s="221">
        <v>92.3103448275862</v>
      </c>
      <c r="J14" s="221">
        <v>77.35423162788506</v>
      </c>
      <c r="K14" s="221">
        <v>75.44797687861274</v>
      </c>
      <c r="L14" s="221">
        <v>78.30294530154278</v>
      </c>
      <c r="M14" s="221">
        <v>82.81202241467142</v>
      </c>
      <c r="N14" s="221">
        <v>110.58865248226951</v>
      </c>
      <c r="O14" s="221">
        <v>93.5289256198347</v>
      </c>
      <c r="P14" s="221">
        <v>65.74944567627495</v>
      </c>
      <c r="Q14" s="221">
        <v>107.86829599456891</v>
      </c>
      <c r="R14" s="221">
        <v>64.48589065255732</v>
      </c>
      <c r="S14" s="221">
        <v>81.8695652173913</v>
      </c>
      <c r="T14" s="109">
        <f>IF((COUNTA(D14:S14)&gt;12),LARGE(D14:S14,1)+LARGE(D14:S14,2)+LARGE(D14:S14,3)+LARGE(D14:S14,4)+LARGE(D14:S14,5)+LARGE(D14:S14,6)+LARGE(D14:S14,7)+LARGE(D14:S14,8)+LARGE(D14:S14,9)+LARGE(D14:S14,10)+LARGE(D14:S14,11)+LARGE(D14:S14,12),SUM(D14:S14))</f>
        <v>1031.8635470457048</v>
      </c>
      <c r="U14" s="31">
        <f>T14-$T$5</f>
        <v>-149.98821458435486</v>
      </c>
    </row>
    <row r="15" spans="1:21" ht="12.75" customHeight="1">
      <c r="A15" s="98" t="s">
        <v>56</v>
      </c>
      <c r="B15" s="44" t="s">
        <v>672</v>
      </c>
      <c r="C15" s="164">
        <v>1975</v>
      </c>
      <c r="D15" s="221">
        <v>66.02242152466367</v>
      </c>
      <c r="E15" s="221"/>
      <c r="F15" s="221">
        <v>80.9090909090909</v>
      </c>
      <c r="G15" s="221">
        <v>50.29</v>
      </c>
      <c r="H15" s="221">
        <v>78.60736196319019</v>
      </c>
      <c r="I15" s="221">
        <v>94.54674724493424</v>
      </c>
      <c r="J15" s="221">
        <v>79.12063330505175</v>
      </c>
      <c r="K15" s="221"/>
      <c r="L15" s="221">
        <v>84.92307692307692</v>
      </c>
      <c r="M15" s="221">
        <v>81.49625935162096</v>
      </c>
      <c r="N15" s="221">
        <v>111.64037790100636</v>
      </c>
      <c r="O15" s="221">
        <v>106.5339233038348</v>
      </c>
      <c r="P15" s="221">
        <v>64.30081300813009</v>
      </c>
      <c r="Q15" s="221">
        <v>110.94565984474241</v>
      </c>
      <c r="R15" s="221">
        <v>58.91979949874687</v>
      </c>
      <c r="S15" s="221">
        <v>70.56521739130434</v>
      </c>
      <c r="T15" s="109">
        <f>IF((COUNTA(D15:S15)&gt;12),LARGE(D15:S15,1)+LARGE(D15:S15,2)+LARGE(D15:S15,3)+LARGE(D15:S15,4)+LARGE(D15:S15,5)+LARGE(D15:S15,6)+LARGE(D15:S15,7)+LARGE(D15:S15,8)+LARGE(D15:S15,9)+LARGE(D15:S15,10)+LARGE(D15:S15,11)+LARGE(D15:S15,12),SUM(D15:S15))</f>
        <v>1029.6115826706466</v>
      </c>
      <c r="U15" s="31">
        <f>T15-$T$5</f>
        <v>-152.24017895941302</v>
      </c>
    </row>
    <row r="16" spans="1:21" ht="12.75" customHeight="1">
      <c r="A16" s="98" t="s">
        <v>57</v>
      </c>
      <c r="B16" s="44" t="s">
        <v>666</v>
      </c>
      <c r="C16" s="164">
        <v>1974</v>
      </c>
      <c r="D16" s="221">
        <v>61.98654708520179</v>
      </c>
      <c r="E16" s="221">
        <v>88.08597031643798</v>
      </c>
      <c r="F16" s="221">
        <v>64.98802968637779</v>
      </c>
      <c r="G16" s="221">
        <v>77.7530186608123</v>
      </c>
      <c r="H16" s="221">
        <v>97.62576687116564</v>
      </c>
      <c r="I16" s="221">
        <v>89.39113170086037</v>
      </c>
      <c r="J16" s="221">
        <v>84.31392131364059</v>
      </c>
      <c r="K16" s="221">
        <v>87.41758241758242</v>
      </c>
      <c r="L16" s="221">
        <v>80.88791848617177</v>
      </c>
      <c r="M16" s="221">
        <v>74.46113074204948</v>
      </c>
      <c r="N16" s="221"/>
      <c r="O16" s="221">
        <v>98.16040232927476</v>
      </c>
      <c r="P16" s="221">
        <v>60.98965262379897</v>
      </c>
      <c r="Q16" s="221">
        <v>107.81546811397558</v>
      </c>
      <c r="R16" s="221">
        <v>54.88354571667752</v>
      </c>
      <c r="S16" s="221">
        <v>70.56521739130434</v>
      </c>
      <c r="T16" s="109">
        <f>IF((COUNTA(D16:S16)&gt;12),LARGE(D16:S16,1)+LARGE(D16:S16,2)+LARGE(D16:S16,3)+LARGE(D16:S16,4)+LARGE(D16:S16,5)+LARGE(D16:S16,6)+LARGE(D16:S16,7)+LARGE(D16:S16,8)+LARGE(D16:S16,9)+LARGE(D16:S16,10)+LARGE(D16:S16,11)+LARGE(D16:S16,12),SUM(D16:S16))</f>
        <v>1021.465558029653</v>
      </c>
      <c r="U16" s="31">
        <f>T16-$T$5</f>
        <v>-160.3862036004066</v>
      </c>
    </row>
    <row r="17" spans="1:21" ht="12.75" customHeight="1">
      <c r="A17" s="98" t="s">
        <v>58</v>
      </c>
      <c r="B17" s="44" t="s">
        <v>662</v>
      </c>
      <c r="C17" s="164">
        <v>1976</v>
      </c>
      <c r="D17" s="221">
        <v>90.23766816143498</v>
      </c>
      <c r="E17" s="221"/>
      <c r="F17" s="221"/>
      <c r="G17" s="221"/>
      <c r="H17" s="221">
        <v>86.88957055214725</v>
      </c>
      <c r="I17" s="221">
        <v>77.27943184922154</v>
      </c>
      <c r="J17" s="221">
        <v>78.17344058822347</v>
      </c>
      <c r="K17" s="221">
        <v>79.08814589665653</v>
      </c>
      <c r="L17" s="221">
        <v>71.8020304568528</v>
      </c>
      <c r="M17" s="221">
        <v>66.86431014823262</v>
      </c>
      <c r="N17" s="221">
        <v>95.45310716033273</v>
      </c>
      <c r="O17" s="221">
        <v>93.07881773399015</v>
      </c>
      <c r="P17" s="221">
        <v>72.22394678492239</v>
      </c>
      <c r="Q17" s="221">
        <v>89.24586776859505</v>
      </c>
      <c r="R17" s="221">
        <v>41.45835631549917</v>
      </c>
      <c r="S17" s="221">
        <v>86.21739130434783</v>
      </c>
      <c r="T17" s="109">
        <f>IF((COUNTA(D17:S17)&gt;12),LARGE(D17:S17,1)+LARGE(D17:S17,2)+LARGE(D17:S17,3)+LARGE(D17:S17,4)+LARGE(D17:S17,5)+LARGE(D17:S17,6)+LARGE(D17:S17,7)+LARGE(D17:S17,8)+LARGE(D17:S17,9)+LARGE(D17:S17,10)+LARGE(D17:S17,11)+LARGE(D17:S17,12),SUM(D17:S17))</f>
        <v>986.5537284049574</v>
      </c>
      <c r="U17" s="31">
        <f>T17-$T$5</f>
        <v>-195.29803322510224</v>
      </c>
    </row>
    <row r="18" spans="1:21" ht="12.75" customHeight="1">
      <c r="A18" s="98" t="s">
        <v>59</v>
      </c>
      <c r="B18" s="44" t="s">
        <v>798</v>
      </c>
      <c r="C18" s="164">
        <v>1983</v>
      </c>
      <c r="D18" s="221">
        <v>66.02242152466367</v>
      </c>
      <c r="E18" s="221">
        <v>73.98395721925135</v>
      </c>
      <c r="F18" s="221">
        <v>79.13</v>
      </c>
      <c r="G18" s="221">
        <v>50.762659559545526</v>
      </c>
      <c r="H18" s="221">
        <v>85.04907975460122</v>
      </c>
      <c r="I18" s="221">
        <v>86.91129546904915</v>
      </c>
      <c r="J18" s="221">
        <v>75.66564246571484</v>
      </c>
      <c r="K18" s="221">
        <v>64.19854280510017</v>
      </c>
      <c r="L18" s="221">
        <v>69.46275946275946</v>
      </c>
      <c r="M18" s="221">
        <v>61.95304525348758</v>
      </c>
      <c r="N18" s="221">
        <v>91.62359335527827</v>
      </c>
      <c r="O18" s="221">
        <v>91.9789983844911</v>
      </c>
      <c r="P18" s="221">
        <v>58.15151515151516</v>
      </c>
      <c r="Q18" s="221">
        <v>99.5995145631068</v>
      </c>
      <c r="R18" s="221">
        <v>37.17892156862745</v>
      </c>
      <c r="S18" s="221"/>
      <c r="T18" s="109">
        <f>IF((COUNTA(D18:S18)&gt;12),LARGE(D18:S18,1)+LARGE(D18:S18,2)+LARGE(D18:S18,3)+LARGE(D18:S18,4)+LARGE(D18:S18,5)+LARGE(D18:S18,6)+LARGE(D18:S18,7)+LARGE(D18:S18,8)+LARGE(D18:S18,9)+LARGE(D18:S18,10)+LARGE(D18:S18,11)+LARGE(D18:S18,12),SUM(D18:S18))</f>
        <v>945.5788502575036</v>
      </c>
      <c r="U18" s="31">
        <f>T18-$T$5</f>
        <v>-236.272911372556</v>
      </c>
    </row>
    <row r="19" spans="1:21" ht="12.75" customHeight="1">
      <c r="A19" s="98" t="s">
        <v>60</v>
      </c>
      <c r="B19" s="44" t="s">
        <v>746</v>
      </c>
      <c r="C19" s="164">
        <v>1975</v>
      </c>
      <c r="D19" s="221"/>
      <c r="E19" s="221"/>
      <c r="F19" s="221">
        <v>87.17421361908055</v>
      </c>
      <c r="G19" s="221">
        <v>48.994866945832776</v>
      </c>
      <c r="H19" s="221"/>
      <c r="I19" s="221">
        <v>73.63171355498723</v>
      </c>
      <c r="J19" s="221">
        <v>65.50658654347176</v>
      </c>
      <c r="K19" s="221">
        <v>70.26104417670683</v>
      </c>
      <c r="L19" s="221">
        <v>75.94448205822613</v>
      </c>
      <c r="M19" s="221">
        <v>90.53775743707095</v>
      </c>
      <c r="N19" s="221">
        <v>107.95350885778605</v>
      </c>
      <c r="O19" s="221">
        <v>102.93233082706766</v>
      </c>
      <c r="P19" s="221">
        <v>59.363636363636374</v>
      </c>
      <c r="Q19" s="221">
        <v>93.21881315451037</v>
      </c>
      <c r="R19" s="221">
        <v>62.3151850276478</v>
      </c>
      <c r="S19" s="221"/>
      <c r="T19" s="109">
        <f>IF((COUNTA(D19:S19)&gt;12),LARGE(D19:S19,1)+LARGE(D19:S19,2)+LARGE(D19:S19,3)+LARGE(D19:S19,4)+LARGE(D19:S19,5)+LARGE(D19:S19,6)+LARGE(D19:S19,7)+LARGE(D19:S19,8)+LARGE(D19:S19,9)+LARGE(D19:S19,10)+LARGE(D19:S19,11)+LARGE(D19:S19,12),SUM(D19:S19))</f>
        <v>937.8341385660244</v>
      </c>
      <c r="U19" s="31">
        <f>T19-$T$5</f>
        <v>-244.0176230640352</v>
      </c>
    </row>
    <row r="20" spans="1:21" ht="12.75" customHeight="1">
      <c r="A20" s="98" t="s">
        <v>61</v>
      </c>
      <c r="B20" s="44" t="s">
        <v>700</v>
      </c>
      <c r="C20" s="164">
        <v>2003</v>
      </c>
      <c r="D20" s="221">
        <v>29.251121076233183</v>
      </c>
      <c r="E20" s="221">
        <v>90.40587219343698</v>
      </c>
      <c r="F20" s="221"/>
      <c r="G20" s="221">
        <v>64.6289592760181</v>
      </c>
      <c r="H20" s="221">
        <v>51</v>
      </c>
      <c r="I20" s="221">
        <v>89.87670776407865</v>
      </c>
      <c r="J20" s="221">
        <v>68.17542948456027</v>
      </c>
      <c r="K20" s="221">
        <v>78.75189107413011</v>
      </c>
      <c r="L20" s="221">
        <v>74.6746347941567</v>
      </c>
      <c r="M20" s="221">
        <v>102.30974632843794</v>
      </c>
      <c r="N20" s="221">
        <v>78.2</v>
      </c>
      <c r="O20" s="221"/>
      <c r="P20" s="221">
        <v>50.68662232076867</v>
      </c>
      <c r="Q20" s="221">
        <v>104.1754688510455</v>
      </c>
      <c r="R20" s="221">
        <v>80.70966843131792</v>
      </c>
      <c r="S20" s="221"/>
      <c r="T20" s="109">
        <f>IF((COUNTA(D20:S20)&gt;12),LARGE(D20:S20,1)+LARGE(D20:S20,2)+LARGE(D20:S20,3)+LARGE(D20:S20,4)+LARGE(D20:S20,5)+LARGE(D20:S20,6)+LARGE(D20:S20,7)+LARGE(D20:S20,8)+LARGE(D20:S20,9)+LARGE(D20:S20,10)+LARGE(D20:S20,11)+LARGE(D20:S20,12),SUM(D20:S20))</f>
        <v>933.5950005179509</v>
      </c>
      <c r="U20" s="31">
        <f>T20-$T$5</f>
        <v>-248.25676111210873</v>
      </c>
    </row>
    <row r="21" spans="1:21" ht="12.75" customHeight="1">
      <c r="A21" s="98" t="s">
        <v>62</v>
      </c>
      <c r="B21" s="44" t="s">
        <v>702</v>
      </c>
      <c r="C21" s="164">
        <v>1983</v>
      </c>
      <c r="D21" s="221">
        <v>61.98654708520179</v>
      </c>
      <c r="E21" s="221">
        <v>70.80172987358615</v>
      </c>
      <c r="F21" s="221">
        <v>61.503340757238306</v>
      </c>
      <c r="G21" s="221">
        <v>51.29102254999291</v>
      </c>
      <c r="H21" s="221">
        <v>65.7239263803681</v>
      </c>
      <c r="I21" s="221">
        <v>86.3607594936709</v>
      </c>
      <c r="J21" s="221">
        <v>68.29668792117573</v>
      </c>
      <c r="K21" s="221">
        <v>69.06044678055191</v>
      </c>
      <c r="L21" s="221">
        <v>77.3116793365584</v>
      </c>
      <c r="M21" s="221">
        <v>81.58841158841159</v>
      </c>
      <c r="N21" s="221">
        <v>104.80496952648852</v>
      </c>
      <c r="O21" s="221"/>
      <c r="P21" s="221">
        <v>57.45676274944567</v>
      </c>
      <c r="Q21" s="221">
        <v>103.58853721129171</v>
      </c>
      <c r="R21" s="221">
        <v>57.09231962761831</v>
      </c>
      <c r="S21" s="221">
        <v>64.47826086956522</v>
      </c>
      <c r="T21" s="109">
        <f>IF((COUNTA(D21:S21)&gt;12),LARGE(D21:S21,1)+LARGE(D21:S21,2)+LARGE(D21:S21,3)+LARGE(D21:S21,4)+LARGE(D21:S21,5)+LARGE(D21:S21,6)+LARGE(D21:S21,7)+LARGE(D21:S21,8)+LARGE(D21:S21,9)+LARGE(D21:S21,10)+LARGE(D21:S21,11)+LARGE(D21:S21,12),SUM(D21:S21))</f>
        <v>915.5052968241084</v>
      </c>
      <c r="U21" s="31">
        <f>T21-$T$5</f>
        <v>-266.3464648059512</v>
      </c>
    </row>
    <row r="22" spans="1:21" ht="12.75" customHeight="1">
      <c r="A22" s="98" t="s">
        <v>63</v>
      </c>
      <c r="B22" s="44" t="s">
        <v>689</v>
      </c>
      <c r="C22" s="164">
        <v>1957</v>
      </c>
      <c r="D22" s="221">
        <v>60.64125560538116</v>
      </c>
      <c r="E22" s="221">
        <v>48.42163032343041</v>
      </c>
      <c r="F22" s="221">
        <v>82.33311834891971</v>
      </c>
      <c r="G22" s="221">
        <v>64.46209386281589</v>
      </c>
      <c r="H22" s="221">
        <v>60.20245398773007</v>
      </c>
      <c r="I22" s="221">
        <v>84.80222496909765</v>
      </c>
      <c r="J22" s="221">
        <v>64.26964821647344</v>
      </c>
      <c r="K22" s="221">
        <v>89.48873483535529</v>
      </c>
      <c r="L22" s="221">
        <v>79.02905740609496</v>
      </c>
      <c r="M22" s="221">
        <v>53.514541995107365</v>
      </c>
      <c r="N22" s="221">
        <v>68.28</v>
      </c>
      <c r="O22" s="221">
        <v>102.82992303360241</v>
      </c>
      <c r="P22" s="221">
        <v>46.65114560236512</v>
      </c>
      <c r="Q22" s="221">
        <v>100.48340843916428</v>
      </c>
      <c r="R22" s="221">
        <v>31.13761097659403</v>
      </c>
      <c r="S22" s="221">
        <v>46.21739130434783</v>
      </c>
      <c r="T22" s="109">
        <f>IF((COUNTA(D22:S22)&gt;12),LARGE(D22:S22,1)+LARGE(D22:S22,2)+LARGE(D22:S22,3)+LARGE(D22:S22,4)+LARGE(D22:S22,5)+LARGE(D22:S22,6)+LARGE(D22:S22,7)+LARGE(D22:S22,8)+LARGE(D22:S22,9)+LARGE(D22:S22,10)+LARGE(D22:S22,11)+LARGE(D22:S22,12),SUM(D22:S22))</f>
        <v>910.3364606997422</v>
      </c>
      <c r="U22" s="31">
        <f>T22-$T$5</f>
        <v>-271.5153009303174</v>
      </c>
    </row>
    <row r="23" spans="1:21" ht="12.75" customHeight="1">
      <c r="A23" s="98" t="s">
        <v>64</v>
      </c>
      <c r="B23" s="44" t="s">
        <v>872</v>
      </c>
      <c r="C23" s="164">
        <v>1972</v>
      </c>
      <c r="D23" s="221">
        <v>55.7085201793722</v>
      </c>
      <c r="E23" s="221"/>
      <c r="F23" s="221">
        <v>77.89156626506025</v>
      </c>
      <c r="G23" s="221"/>
      <c r="H23" s="221">
        <v>43.02453987730061</v>
      </c>
      <c r="I23" s="221">
        <v>90.53481331987891</v>
      </c>
      <c r="J23" s="221">
        <v>74.64164017806569</v>
      </c>
      <c r="K23" s="221"/>
      <c r="L23" s="221">
        <v>70.23500309214594</v>
      </c>
      <c r="M23" s="221">
        <v>109.21852387843705</v>
      </c>
      <c r="N23" s="221">
        <v>103.77634011090574</v>
      </c>
      <c r="O23" s="221"/>
      <c r="P23" s="221">
        <v>57.16112342941612</v>
      </c>
      <c r="Q23" s="221">
        <v>101.25698902464278</v>
      </c>
      <c r="R23" s="221">
        <v>85.46599645180366</v>
      </c>
      <c r="S23" s="221"/>
      <c r="T23" s="109">
        <f>IF((COUNTA(D23:S23)&gt;12),LARGE(D23:S23,1)+LARGE(D23:S23,2)+LARGE(D23:S23,3)+LARGE(D23:S23,4)+LARGE(D23:S23,5)+LARGE(D23:S23,6)+LARGE(D23:S23,7)+LARGE(D23:S23,8)+LARGE(D23:S23,9)+LARGE(D23:S23,10)+LARGE(D23:S23,11)+LARGE(D23:S23,12),SUM(D23:S23))</f>
        <v>868.9150558070289</v>
      </c>
      <c r="U23" s="31">
        <f>T23-$T$5</f>
        <v>-312.9367058230307</v>
      </c>
    </row>
    <row r="24" spans="1:21" ht="12.75" customHeight="1">
      <c r="A24" s="98" t="s">
        <v>65</v>
      </c>
      <c r="B24" s="44" t="s">
        <v>678</v>
      </c>
      <c r="C24" s="164">
        <v>1977</v>
      </c>
      <c r="D24" s="221">
        <v>73.6457399103139</v>
      </c>
      <c r="E24" s="221">
        <v>79.3609022556391</v>
      </c>
      <c r="F24" s="221">
        <v>85.73170731707316</v>
      </c>
      <c r="G24" s="221">
        <v>67.24528301886794</v>
      </c>
      <c r="H24" s="221">
        <v>77.68711656441718</v>
      </c>
      <c r="I24" s="221">
        <v>84.12844036697248</v>
      </c>
      <c r="J24" s="221">
        <v>73.55276279800378</v>
      </c>
      <c r="K24" s="221">
        <v>72.61442441054093</v>
      </c>
      <c r="L24" s="221">
        <v>79.32384341637011</v>
      </c>
      <c r="M24" s="221">
        <v>64.09871244635193</v>
      </c>
      <c r="N24" s="221"/>
      <c r="O24" s="221"/>
      <c r="P24" s="221"/>
      <c r="Q24" s="221">
        <v>97.6031434184676</v>
      </c>
      <c r="R24" s="221"/>
      <c r="S24" s="221"/>
      <c r="T24" s="109">
        <f>IF((COUNTA(D24:S24)&gt;12),LARGE(D24:S24,1)+LARGE(D24:S24,2)+LARGE(D24:S24,3)+LARGE(D24:S24,4)+LARGE(D24:S24,5)+LARGE(D24:S24,6)+LARGE(D24:S24,7)+LARGE(D24:S24,8)+LARGE(D24:S24,9)+LARGE(D24:S24,10)+LARGE(D24:S24,11)+LARGE(D24:S24,12),SUM(D24:S24))</f>
        <v>854.9920759230181</v>
      </c>
      <c r="U24" s="31">
        <f>T24-$T$5</f>
        <v>-326.85968570704154</v>
      </c>
    </row>
    <row r="25" spans="1:21" ht="12.75" customHeight="1">
      <c r="A25" s="98" t="s">
        <v>66</v>
      </c>
      <c r="B25" s="44" t="s">
        <v>745</v>
      </c>
      <c r="C25" s="164">
        <v>1973</v>
      </c>
      <c r="D25" s="221"/>
      <c r="E25" s="221"/>
      <c r="F25" s="221"/>
      <c r="G25" s="221">
        <v>72.50398040416412</v>
      </c>
      <c r="H25" s="221"/>
      <c r="I25" s="221"/>
      <c r="J25" s="221"/>
      <c r="K25" s="221">
        <v>89.56201214223765</v>
      </c>
      <c r="L25" s="221">
        <v>90.16460905349794</v>
      </c>
      <c r="M25" s="221">
        <v>93.69994022713688</v>
      </c>
      <c r="N25" s="221">
        <v>114.85996793158739</v>
      </c>
      <c r="O25" s="221">
        <v>113.43856655290104</v>
      </c>
      <c r="P25" s="221">
        <v>70.24316334072432</v>
      </c>
      <c r="Q25" s="221">
        <v>108.04490814243593</v>
      </c>
      <c r="R25" s="221">
        <v>69.40476190476191</v>
      </c>
      <c r="S25" s="221"/>
      <c r="T25" s="109">
        <f>IF((COUNTA(D25:S25)&gt;12),LARGE(D25:S25,1)+LARGE(D25:S25,2)+LARGE(D25:S25,3)+LARGE(D25:S25,4)+LARGE(D25:S25,5)+LARGE(D25:S25,6)+LARGE(D25:S25,7)+LARGE(D25:S25,8)+LARGE(D25:S25,9)+LARGE(D25:S25,10)+LARGE(D25:S25,11)+LARGE(D25:S25,12),SUM(D25:S25))</f>
        <v>821.9219096994473</v>
      </c>
      <c r="U25" s="31">
        <f>T25-$T$5</f>
        <v>-359.92985193061236</v>
      </c>
    </row>
    <row r="26" spans="1:21" ht="12.75" customHeight="1">
      <c r="A26" s="98" t="s">
        <v>67</v>
      </c>
      <c r="B26" s="44" t="s">
        <v>705</v>
      </c>
      <c r="C26" s="164">
        <v>2004</v>
      </c>
      <c r="D26" s="221">
        <v>62.88340807174888</v>
      </c>
      <c r="E26" s="221">
        <v>57.24511357633387</v>
      </c>
      <c r="F26" s="221">
        <v>70.7990379476216</v>
      </c>
      <c r="G26" s="221"/>
      <c r="H26" s="221">
        <v>46.0920245398773</v>
      </c>
      <c r="I26" s="221">
        <v>78.72304676561188</v>
      </c>
      <c r="J26" s="221">
        <v>66.42431222061168</v>
      </c>
      <c r="K26" s="221"/>
      <c r="L26" s="221">
        <v>73.82699868938403</v>
      </c>
      <c r="M26" s="221">
        <v>82.90816326530614</v>
      </c>
      <c r="N26" s="221"/>
      <c r="O26" s="221">
        <v>93.46103038309114</v>
      </c>
      <c r="P26" s="221">
        <v>50.65705838876572</v>
      </c>
      <c r="Q26" s="221"/>
      <c r="R26" s="221">
        <v>64.0217700470408</v>
      </c>
      <c r="S26" s="221">
        <v>67.08695652173913</v>
      </c>
      <c r="T26" s="109">
        <f>IF((COUNTA(D26:S26)&gt;12),LARGE(D26:S26,1)+LARGE(D26:S26,2)+LARGE(D26:S26,3)+LARGE(D26:S26,4)+LARGE(D26:S26,5)+LARGE(D26:S26,6)+LARGE(D26:S26,7)+LARGE(D26:S26,8)+LARGE(D26:S26,9)+LARGE(D26:S26,10)+LARGE(D26:S26,11)+LARGE(D26:S26,12),SUM(D26:S26))</f>
        <v>814.1289204171321</v>
      </c>
      <c r="U26" s="31">
        <f>T26-$T$5</f>
        <v>-367.7228412129275</v>
      </c>
    </row>
    <row r="27" spans="1:21" ht="12.75" customHeight="1">
      <c r="A27" s="98" t="s">
        <v>68</v>
      </c>
      <c r="B27" s="44" t="s">
        <v>683</v>
      </c>
      <c r="C27" s="164">
        <v>1973</v>
      </c>
      <c r="D27" s="221">
        <v>65.57399103139014</v>
      </c>
      <c r="E27" s="221"/>
      <c r="F27" s="221"/>
      <c r="G27" s="221">
        <v>26.00675675675676</v>
      </c>
      <c r="H27" s="221">
        <v>59.895705521472394</v>
      </c>
      <c r="I27" s="221">
        <v>93.32167832167833</v>
      </c>
      <c r="J27" s="221">
        <v>62.429947737201665</v>
      </c>
      <c r="K27" s="221"/>
      <c r="L27" s="221">
        <v>74.16337285902503</v>
      </c>
      <c r="M27" s="221">
        <v>74.80000000000001</v>
      </c>
      <c r="N27" s="221"/>
      <c r="O27" s="221">
        <v>87.70417422867513</v>
      </c>
      <c r="P27" s="221">
        <v>52.01699926090171</v>
      </c>
      <c r="Q27" s="221">
        <v>99.8822095857027</v>
      </c>
      <c r="R27" s="221">
        <v>45.64525993883792</v>
      </c>
      <c r="S27" s="221">
        <v>67.08695652173913</v>
      </c>
      <c r="T27" s="109">
        <f>IF((COUNTA(D27:S27)&gt;12),LARGE(D27:S27,1)+LARGE(D27:S27,2)+LARGE(D27:S27,3)+LARGE(D27:S27,4)+LARGE(D27:S27,5)+LARGE(D27:S27,6)+LARGE(D27:S27,7)+LARGE(D27:S27,8)+LARGE(D27:S27,9)+LARGE(D27:S27,10)+LARGE(D27:S27,11)+LARGE(D27:S27,12),SUM(D27:S27))</f>
        <v>808.5270517633808</v>
      </c>
      <c r="U27" s="31">
        <f>T27-$T$5</f>
        <v>-373.32470986667886</v>
      </c>
    </row>
    <row r="28" spans="1:21" ht="12.75" customHeight="1">
      <c r="A28" s="98" t="s">
        <v>69</v>
      </c>
      <c r="B28" s="44" t="s">
        <v>713</v>
      </c>
      <c r="C28" s="164">
        <v>1975</v>
      </c>
      <c r="D28" s="221">
        <v>38.66816143497758</v>
      </c>
      <c r="E28" s="221">
        <v>43.372995344024844</v>
      </c>
      <c r="F28" s="221">
        <v>65.01197604790418</v>
      </c>
      <c r="G28" s="221">
        <v>48.48490515629175</v>
      </c>
      <c r="H28" s="221">
        <v>46.39877300613497</v>
      </c>
      <c r="I28" s="221">
        <v>70.43290043290044</v>
      </c>
      <c r="J28" s="221">
        <v>54.66045570704231</v>
      </c>
      <c r="K28" s="221">
        <v>63.80579010856455</v>
      </c>
      <c r="L28" s="221">
        <v>63.66391184573004</v>
      </c>
      <c r="M28" s="221">
        <v>75.41573033707866</v>
      </c>
      <c r="N28" s="221">
        <v>91.95304080061587</v>
      </c>
      <c r="O28" s="221">
        <v>86.1233967271119</v>
      </c>
      <c r="P28" s="221"/>
      <c r="Q28" s="221">
        <v>89.01217629909107</v>
      </c>
      <c r="R28" s="221"/>
      <c r="S28" s="221"/>
      <c r="T28" s="109">
        <f>IF((COUNTA(D28:S28)&gt;12),LARGE(D28:S28,1)+LARGE(D28:S28,2)+LARGE(D28:S28,3)+LARGE(D28:S28,4)+LARGE(D28:S28,5)+LARGE(D28:S28,6)+LARGE(D28:S28,7)+LARGE(D28:S28,8)+LARGE(D28:S28,9)+LARGE(D28:S28,10)+LARGE(D28:S28,11)+LARGE(D28:S28,12),SUM(D28:S28))</f>
        <v>798.3360518124906</v>
      </c>
      <c r="U28" s="31">
        <f>T28-$T$5</f>
        <v>-383.515709817569</v>
      </c>
    </row>
    <row r="29" spans="1:21" ht="12.75" customHeight="1">
      <c r="A29" s="98" t="s">
        <v>70</v>
      </c>
      <c r="B29" s="44" t="s">
        <v>670</v>
      </c>
      <c r="C29" s="164">
        <v>1968</v>
      </c>
      <c r="D29" s="221">
        <v>50.775784753363226</v>
      </c>
      <c r="E29" s="221"/>
      <c r="F29" s="221">
        <v>76.17784939935541</v>
      </c>
      <c r="G29" s="221"/>
      <c r="H29" s="221">
        <v>69.40490797546013</v>
      </c>
      <c r="I29" s="221">
        <v>75.7712765957447</v>
      </c>
      <c r="J29" s="221"/>
      <c r="K29" s="221">
        <v>59.106548279689235</v>
      </c>
      <c r="L29" s="221">
        <v>68.78092939046468</v>
      </c>
      <c r="M29" s="221">
        <v>72.60238907849829</v>
      </c>
      <c r="N29" s="221"/>
      <c r="O29" s="221">
        <v>91.65594855305466</v>
      </c>
      <c r="P29" s="221">
        <v>48.39541759053955</v>
      </c>
      <c r="Q29" s="221">
        <v>90.25214498336544</v>
      </c>
      <c r="R29" s="221">
        <v>52.07187472508138</v>
      </c>
      <c r="S29" s="221">
        <v>34.91304347826087</v>
      </c>
      <c r="T29" s="109">
        <f>IF((COUNTA(D29:S29)&gt;12),LARGE(D29:S29,1)+LARGE(D29:S29,2)+LARGE(D29:S29,3)+LARGE(D29:S29,4)+LARGE(D29:S29,5)+LARGE(D29:S29,6)+LARGE(D29:S29,7)+LARGE(D29:S29,8)+LARGE(D29:S29,9)+LARGE(D29:S29,10)+LARGE(D29:S29,11)+LARGE(D29:S29,12),SUM(D29:S29))</f>
        <v>789.9081148028774</v>
      </c>
      <c r="U29" s="31">
        <f>T29-$T$5</f>
        <v>-391.9436468271822</v>
      </c>
    </row>
    <row r="30" spans="1:21" ht="12.75" customHeight="1">
      <c r="A30" s="98" t="s">
        <v>71</v>
      </c>
      <c r="B30" s="44" t="s">
        <v>717</v>
      </c>
      <c r="C30" s="164">
        <v>2010</v>
      </c>
      <c r="D30" s="221">
        <v>34.18385650224215</v>
      </c>
      <c r="E30" s="221">
        <v>84.39523682097942</v>
      </c>
      <c r="F30" s="221">
        <v>65</v>
      </c>
      <c r="G30" s="221">
        <v>79.94915254237289</v>
      </c>
      <c r="H30" s="221">
        <v>31.981595092024538</v>
      </c>
      <c r="I30" s="221"/>
      <c r="J30" s="221">
        <v>72.56771191654113</v>
      </c>
      <c r="K30" s="221">
        <v>80.28957528957531</v>
      </c>
      <c r="L30" s="221">
        <v>76.078697421981</v>
      </c>
      <c r="M30" s="221">
        <v>74.77565526432699</v>
      </c>
      <c r="N30" s="221"/>
      <c r="O30" s="221">
        <v>98.18623124448368</v>
      </c>
      <c r="P30" s="221">
        <v>46.94678492239468</v>
      </c>
      <c r="Q30" s="221"/>
      <c r="R30" s="221"/>
      <c r="S30" s="221">
        <v>45.34782608695652</v>
      </c>
      <c r="T30" s="109">
        <f>IF((COUNTA(D30:S30)&gt;12),LARGE(D30:S30,1)+LARGE(D30:S30,2)+LARGE(D30:S30,3)+LARGE(D30:S30,4)+LARGE(D30:S30,5)+LARGE(D30:S30,6)+LARGE(D30:S30,7)+LARGE(D30:S30,8)+LARGE(D30:S30,9)+LARGE(D30:S30,10)+LARGE(D30:S30,11)+LARGE(D30:S30,12),SUM(D30:S30))</f>
        <v>789.7023231038784</v>
      </c>
      <c r="U30" s="31">
        <f>T30-$T$5</f>
        <v>-392.14943852618126</v>
      </c>
    </row>
    <row r="31" spans="1:21" ht="12.75" customHeight="1">
      <c r="A31" s="98" t="s">
        <v>72</v>
      </c>
      <c r="B31" s="44" t="s">
        <v>723</v>
      </c>
      <c r="C31" s="164">
        <v>1956</v>
      </c>
      <c r="D31" s="221">
        <v>31.94170403587444</v>
      </c>
      <c r="E31" s="221"/>
      <c r="F31" s="221">
        <v>60.38143881764833</v>
      </c>
      <c r="G31" s="221">
        <v>51.587328767123296</v>
      </c>
      <c r="H31" s="221">
        <v>45.171779141104295</v>
      </c>
      <c r="I31" s="221">
        <v>69.12157413914267</v>
      </c>
      <c r="J31" s="221">
        <v>59.02923908281555</v>
      </c>
      <c r="K31" s="221">
        <v>69.65517241379311</v>
      </c>
      <c r="L31" s="221">
        <v>73.91076115485563</v>
      </c>
      <c r="M31" s="221">
        <v>60.07149821254469</v>
      </c>
      <c r="N31" s="221"/>
      <c r="O31" s="221">
        <v>84.10192444761226</v>
      </c>
      <c r="P31" s="221">
        <v>42.18699186991871</v>
      </c>
      <c r="Q31" s="221">
        <v>84.13782252989301</v>
      </c>
      <c r="R31" s="221">
        <v>38.070732474064755</v>
      </c>
      <c r="S31" s="221">
        <v>30.565217391304348</v>
      </c>
      <c r="T31" s="109">
        <f>IF((COUNTA(D31:S31)&gt;12),LARGE(D31:S31,1)+LARGE(D31:S31,2)+LARGE(D31:S31,3)+LARGE(D31:S31,4)+LARGE(D31:S31,5)+LARGE(D31:S31,6)+LARGE(D31:S31,7)+LARGE(D31:S31,8)+LARGE(D31:S31,9)+LARGE(D31:S31,10)+LARGE(D31:S31,11)+LARGE(D31:S31,12),SUM(D31:S31))</f>
        <v>737.4262630505164</v>
      </c>
      <c r="U31" s="31">
        <f>T31-$T$5</f>
        <v>-444.4254985795433</v>
      </c>
    </row>
    <row r="32" spans="1:21" ht="12.75" customHeight="1">
      <c r="A32" s="98" t="s">
        <v>73</v>
      </c>
      <c r="B32" s="44" t="s">
        <v>812</v>
      </c>
      <c r="C32" s="164">
        <v>1982</v>
      </c>
      <c r="D32" s="221">
        <v>69.60986547085201</v>
      </c>
      <c r="E32" s="221"/>
      <c r="F32" s="221"/>
      <c r="G32" s="221">
        <v>61.13556428205566</v>
      </c>
      <c r="H32" s="221">
        <v>89.95705521472392</v>
      </c>
      <c r="I32" s="221">
        <v>88.04023361453602</v>
      </c>
      <c r="J32" s="221">
        <v>70.524323128506</v>
      </c>
      <c r="K32" s="221">
        <v>70.21739130434783</v>
      </c>
      <c r="L32" s="221">
        <v>81.72312223858616</v>
      </c>
      <c r="M32" s="221"/>
      <c r="N32" s="221"/>
      <c r="O32" s="221">
        <v>100.49162418062637</v>
      </c>
      <c r="P32" s="221">
        <v>65.36511456023652</v>
      </c>
      <c r="Q32" s="221"/>
      <c r="R32" s="221"/>
      <c r="S32" s="221">
        <v>36.65217391304348</v>
      </c>
      <c r="T32" s="109">
        <f>IF((COUNTA(D32:S32)&gt;12),LARGE(D32:S32,1)+LARGE(D32:S32,2)+LARGE(D32:S32,3)+LARGE(D32:S32,4)+LARGE(D32:S32,5)+LARGE(D32:S32,6)+LARGE(D32:S32,7)+LARGE(D32:S32,8)+LARGE(D32:S32,9)+LARGE(D32:S32,10)+LARGE(D32:S32,11)+LARGE(D32:S32,12),SUM(D32:S32))</f>
        <v>733.716467907514</v>
      </c>
      <c r="U32" s="31">
        <f>T32-$T$5</f>
        <v>-448.1352937225456</v>
      </c>
    </row>
    <row r="33" spans="1:21" ht="12.75" customHeight="1">
      <c r="A33" s="98" t="s">
        <v>74</v>
      </c>
      <c r="B33" s="44" t="s">
        <v>694</v>
      </c>
      <c r="C33" s="164">
        <v>1978</v>
      </c>
      <c r="D33" s="221">
        <v>63.33183856502242</v>
      </c>
      <c r="E33" s="221">
        <v>75.45832343861316</v>
      </c>
      <c r="F33" s="221">
        <v>80.68103177099717</v>
      </c>
      <c r="G33" s="221">
        <v>75.60127931769725</v>
      </c>
      <c r="H33" s="221"/>
      <c r="I33" s="221">
        <v>92.11141678129299</v>
      </c>
      <c r="J33" s="221">
        <v>76.96932467497491</v>
      </c>
      <c r="K33" s="221"/>
      <c r="L33" s="221">
        <v>87.48607796340494</v>
      </c>
      <c r="M33" s="221"/>
      <c r="N33" s="221"/>
      <c r="O33" s="221"/>
      <c r="P33" s="221">
        <v>56.59940872135994</v>
      </c>
      <c r="Q33" s="221">
        <v>111.2706660368446</v>
      </c>
      <c r="R33" s="221"/>
      <c r="S33" s="221"/>
      <c r="T33" s="109">
        <f>IF((COUNTA(D33:S33)&gt;12),LARGE(D33:S33,1)+LARGE(D33:S33,2)+LARGE(D33:S33,3)+LARGE(D33:S33,4)+LARGE(D33:S33,5)+LARGE(D33:S33,6)+LARGE(D33:S33,7)+LARGE(D33:S33,8)+LARGE(D33:S33,9)+LARGE(D33:S33,10)+LARGE(D33:S33,11)+LARGE(D33:S33,12),SUM(D33:S33))</f>
        <v>719.5093672702073</v>
      </c>
      <c r="U33" s="31">
        <f>T33-$T$5</f>
        <v>-462.3423943598523</v>
      </c>
    </row>
    <row r="34" spans="1:21" ht="12.75" customHeight="1">
      <c r="A34" s="98" t="s">
        <v>75</v>
      </c>
      <c r="B34" s="44" t="s">
        <v>691</v>
      </c>
      <c r="C34" s="164">
        <v>1981</v>
      </c>
      <c r="D34" s="221">
        <v>67.3677130044843</v>
      </c>
      <c r="E34" s="221">
        <v>84.45902517407606</v>
      </c>
      <c r="F34" s="221">
        <v>77.3097582811101</v>
      </c>
      <c r="G34" s="221">
        <v>68.14252917543524</v>
      </c>
      <c r="H34" s="221">
        <v>72.47239263803681</v>
      </c>
      <c r="I34" s="221">
        <v>89.16226912928761</v>
      </c>
      <c r="J34" s="221">
        <v>80.84257541065534</v>
      </c>
      <c r="K34" s="221">
        <v>77.32937685459942</v>
      </c>
      <c r="L34" s="221">
        <v>83.73202119606358</v>
      </c>
      <c r="M34" s="221"/>
      <c r="N34" s="221"/>
      <c r="O34" s="221"/>
      <c r="P34" s="221"/>
      <c r="Q34" s="221"/>
      <c r="R34" s="221"/>
      <c r="S34" s="221"/>
      <c r="T34" s="109">
        <f>IF((COUNTA(D34:S34)&gt;12),LARGE(D34:S34,1)+LARGE(D34:S34,2)+LARGE(D34:S34,3)+LARGE(D34:S34,4)+LARGE(D34:S34,5)+LARGE(D34:S34,6)+LARGE(D34:S34,7)+LARGE(D34:S34,8)+LARGE(D34:S34,9)+LARGE(D34:S34,10)+LARGE(D34:S34,11)+LARGE(D34:S34,12),SUM(D34:S34))</f>
        <v>700.8176608637484</v>
      </c>
      <c r="U34" s="31">
        <f>T34-$T$5</f>
        <v>-481.0341007663112</v>
      </c>
    </row>
    <row r="35" spans="1:21" ht="12.75" customHeight="1">
      <c r="A35" s="98" t="s">
        <v>76</v>
      </c>
      <c r="B35" s="44" t="s">
        <v>833</v>
      </c>
      <c r="C35" s="164"/>
      <c r="D35" s="221">
        <v>63.33183856502242</v>
      </c>
      <c r="E35" s="221"/>
      <c r="F35" s="221"/>
      <c r="G35" s="221">
        <v>47.49235593884752</v>
      </c>
      <c r="H35" s="221">
        <v>42.41104294478527</v>
      </c>
      <c r="I35" s="221">
        <v>93.60477360477361</v>
      </c>
      <c r="J35" s="221">
        <v>61.09854921309357</v>
      </c>
      <c r="K35" s="221">
        <v>65.97560975609755</v>
      </c>
      <c r="L35" s="221">
        <v>71.606578115117</v>
      </c>
      <c r="M35" s="221"/>
      <c r="N35" s="221"/>
      <c r="O35" s="221">
        <v>90.23996852871755</v>
      </c>
      <c r="P35" s="221">
        <v>44.86252771618626</v>
      </c>
      <c r="Q35" s="221">
        <v>102.10813076278289</v>
      </c>
      <c r="R35" s="221"/>
      <c r="S35" s="221">
        <v>11.434782608695652</v>
      </c>
      <c r="T35" s="109">
        <f>IF((COUNTA(D35:S35)&gt;12),LARGE(D35:S35,1)+LARGE(D35:S35,2)+LARGE(D35:S35,3)+LARGE(D35:S35,4)+LARGE(D35:S35,5)+LARGE(D35:S35,6)+LARGE(D35:S35,7)+LARGE(D35:S35,8)+LARGE(D35:S35,9)+LARGE(D35:S35,10)+LARGE(D35:S35,11)+LARGE(D35:S35,12),SUM(D35:S35))</f>
        <v>694.1661577541194</v>
      </c>
      <c r="U35" s="31">
        <f>T35-$T$5</f>
        <v>-487.6856038759403</v>
      </c>
    </row>
    <row r="36" spans="1:21" ht="12.75" customHeight="1">
      <c r="A36" s="98" t="s">
        <v>77</v>
      </c>
      <c r="B36" s="44" t="s">
        <v>716</v>
      </c>
      <c r="C36" s="164">
        <v>2008</v>
      </c>
      <c r="D36" s="221">
        <v>57.95067264573991</v>
      </c>
      <c r="E36" s="221"/>
      <c r="F36" s="221"/>
      <c r="G36" s="221">
        <v>46.26006860627621</v>
      </c>
      <c r="H36" s="221">
        <v>53.45398773006135</v>
      </c>
      <c r="I36" s="221">
        <v>94.49378330373003</v>
      </c>
      <c r="J36" s="221">
        <v>68.20223099241319</v>
      </c>
      <c r="K36" s="221"/>
      <c r="L36" s="221"/>
      <c r="M36" s="221">
        <v>94.63680387409201</v>
      </c>
      <c r="N36" s="221">
        <v>39.1</v>
      </c>
      <c r="O36" s="221"/>
      <c r="P36" s="221">
        <v>43.73909830007391</v>
      </c>
      <c r="Q36" s="221">
        <v>105.54335894621296</v>
      </c>
      <c r="R36" s="221"/>
      <c r="S36" s="221"/>
      <c r="T36" s="109">
        <f>IF((COUNTA(D36:S36)&gt;12),LARGE(D36:S36,1)+LARGE(D36:S36,2)+LARGE(D36:S36,3)+LARGE(D36:S36,4)+LARGE(D36:S36,5)+LARGE(D36:S36,6)+LARGE(D36:S36,7)+LARGE(D36:S36,8)+LARGE(D36:S36,9)+LARGE(D36:S36,10)+LARGE(D36:S36,11)+LARGE(D36:S36,12),SUM(D36:S36))</f>
        <v>603.3800043985996</v>
      </c>
      <c r="U36" s="31">
        <f>T36-$T$5</f>
        <v>-578.4717572314601</v>
      </c>
    </row>
    <row r="37" spans="1:21" ht="12.75" customHeight="1">
      <c r="A37" s="98" t="s">
        <v>78</v>
      </c>
      <c r="B37" s="44" t="s">
        <v>773</v>
      </c>
      <c r="C37" s="164">
        <v>1983</v>
      </c>
      <c r="D37" s="221">
        <v>34.6322869955157</v>
      </c>
      <c r="E37" s="221"/>
      <c r="F37" s="221"/>
      <c r="G37" s="221"/>
      <c r="H37" s="221">
        <v>51.306748466257666</v>
      </c>
      <c r="I37" s="221"/>
      <c r="J37" s="221">
        <v>62.86243150585342</v>
      </c>
      <c r="K37" s="221"/>
      <c r="L37" s="221">
        <v>74.37541308658295</v>
      </c>
      <c r="M37" s="221">
        <v>80.35242290748899</v>
      </c>
      <c r="N37" s="221">
        <v>105.59455872594557</v>
      </c>
      <c r="O37" s="221"/>
      <c r="P37" s="221">
        <v>44.921655580192166</v>
      </c>
      <c r="Q37" s="221">
        <v>69.22</v>
      </c>
      <c r="R37" s="221">
        <v>60.9592684954281</v>
      </c>
      <c r="S37" s="221">
        <v>13.173913043478262</v>
      </c>
      <c r="T37" s="109">
        <f>IF((COUNTA(D37:S37)&gt;12),LARGE(D37:S37,1)+LARGE(D37:S37,2)+LARGE(D37:S37,3)+LARGE(D37:S37,4)+LARGE(D37:S37,5)+LARGE(D37:S37,6)+LARGE(D37:S37,7)+LARGE(D37:S37,8)+LARGE(D37:S37,9)+LARGE(D37:S37,10)+LARGE(D37:S37,11)+LARGE(D37:S37,12),SUM(D37:S37))</f>
        <v>597.3986988067428</v>
      </c>
      <c r="U37" s="31">
        <f>T37-$T$5</f>
        <v>-584.4530628233168</v>
      </c>
    </row>
    <row r="38" spans="1:21" ht="12.75" customHeight="1">
      <c r="A38" s="98" t="s">
        <v>79</v>
      </c>
      <c r="B38" s="44" t="s">
        <v>735</v>
      </c>
      <c r="C38" s="164">
        <v>1956</v>
      </c>
      <c r="D38" s="221">
        <v>73.6457399103139</v>
      </c>
      <c r="E38" s="221">
        <v>74.35483870967744</v>
      </c>
      <c r="F38" s="221">
        <v>93.79245283018868</v>
      </c>
      <c r="G38" s="221">
        <v>67.59874786568015</v>
      </c>
      <c r="H38" s="221">
        <v>68.48466257668711</v>
      </c>
      <c r="I38" s="221"/>
      <c r="J38" s="221">
        <v>64.20504931077738</v>
      </c>
      <c r="K38" s="221">
        <v>72.70833333333334</v>
      </c>
      <c r="L38" s="221"/>
      <c r="M38" s="221"/>
      <c r="N38" s="221"/>
      <c r="O38" s="221"/>
      <c r="P38" s="221"/>
      <c r="Q38" s="221"/>
      <c r="R38" s="221">
        <v>61.85207849757332</v>
      </c>
      <c r="S38" s="221"/>
      <c r="T38" s="109">
        <f>IF((COUNTA(D38:S38)&gt;12),LARGE(D38:S38,1)+LARGE(D38:S38,2)+LARGE(D38:S38,3)+LARGE(D38:S38,4)+LARGE(D38:S38,5)+LARGE(D38:S38,6)+LARGE(D38:S38,7)+LARGE(D38:S38,8)+LARGE(D38:S38,9)+LARGE(D38:S38,10)+LARGE(D38:S38,11)+LARGE(D38:S38,12),SUM(D38:S38))</f>
        <v>576.6419030342313</v>
      </c>
      <c r="U38" s="31">
        <f>T38-$T$5</f>
        <v>-605.2098585958283</v>
      </c>
    </row>
    <row r="39" spans="1:21" ht="12.75" customHeight="1">
      <c r="A39" s="98" t="s">
        <v>80</v>
      </c>
      <c r="B39" s="44" t="s">
        <v>708</v>
      </c>
      <c r="C39" s="164">
        <v>2008</v>
      </c>
      <c r="D39" s="221">
        <v>35.08071748878923</v>
      </c>
      <c r="E39" s="221"/>
      <c r="F39" s="221"/>
      <c r="G39" s="221"/>
      <c r="H39" s="221">
        <v>52.533742331288344</v>
      </c>
      <c r="I39" s="221"/>
      <c r="J39" s="221">
        <v>78.94494909811658</v>
      </c>
      <c r="K39" s="221"/>
      <c r="L39" s="221">
        <v>87.48607796340494</v>
      </c>
      <c r="M39" s="221"/>
      <c r="N39" s="221"/>
      <c r="O39" s="221">
        <v>107.05026716801899</v>
      </c>
      <c r="P39" s="221">
        <v>72.49002217294901</v>
      </c>
      <c r="Q39" s="221"/>
      <c r="R39" s="221">
        <v>81.94140956694027</v>
      </c>
      <c r="S39" s="221">
        <v>47.95652173913044</v>
      </c>
      <c r="T39" s="109">
        <f>IF((COUNTA(D39:S39)&gt;12),LARGE(D39:S39,1)+LARGE(D39:S39,2)+LARGE(D39:S39,3)+LARGE(D39:S39,4)+LARGE(D39:S39,5)+LARGE(D39:S39,6)+LARGE(D39:S39,7)+LARGE(D39:S39,8)+LARGE(D39:S39,9)+LARGE(D39:S39,10)+LARGE(D39:S39,11)+LARGE(D39:S39,12),SUM(D39:S39))</f>
        <v>563.4837075286378</v>
      </c>
      <c r="U39" s="31">
        <f>T39-$T$5</f>
        <v>-618.3680541014219</v>
      </c>
    </row>
    <row r="40" spans="1:21" ht="12.75" customHeight="1">
      <c r="A40" s="98" t="s">
        <v>81</v>
      </c>
      <c r="B40" s="44" t="s">
        <v>874</v>
      </c>
      <c r="C40" s="164">
        <v>2000</v>
      </c>
      <c r="D40" s="221"/>
      <c r="E40" s="221"/>
      <c r="F40" s="221">
        <v>57.10526315789473</v>
      </c>
      <c r="G40" s="221"/>
      <c r="H40" s="221">
        <v>88.11656441717791</v>
      </c>
      <c r="I40" s="221"/>
      <c r="J40" s="221">
        <v>79.9412700608955</v>
      </c>
      <c r="K40" s="221"/>
      <c r="L40" s="221"/>
      <c r="M40" s="221"/>
      <c r="N40" s="221">
        <v>100.32899595568841</v>
      </c>
      <c r="O40" s="221"/>
      <c r="P40" s="221">
        <v>64.80339985218035</v>
      </c>
      <c r="Q40" s="221">
        <v>103.50993377483445</v>
      </c>
      <c r="R40" s="221">
        <v>67.70247071105439</v>
      </c>
      <c r="S40" s="221"/>
      <c r="T40" s="109">
        <f>IF((COUNTA(D40:S40)&gt;12),LARGE(D40:S40,1)+LARGE(D40:S40,2)+LARGE(D40:S40,3)+LARGE(D40:S40,4)+LARGE(D40:S40,5)+LARGE(D40:S40,6)+LARGE(D40:S40,7)+LARGE(D40:S40,8)+LARGE(D40:S40,9)+LARGE(D40:S40,10)+LARGE(D40:S40,11)+LARGE(D40:S40,12),SUM(D40:S40))</f>
        <v>561.5078979297257</v>
      </c>
      <c r="U40" s="31">
        <f>T40-$T$5</f>
        <v>-620.3438637003339</v>
      </c>
    </row>
    <row r="41" spans="1:21" ht="12.75" customHeight="1">
      <c r="A41" s="98" t="s">
        <v>82</v>
      </c>
      <c r="B41" s="44" t="s">
        <v>722</v>
      </c>
      <c r="C41" s="164">
        <v>1988</v>
      </c>
      <c r="D41" s="221">
        <v>57.05381165919282</v>
      </c>
      <c r="E41" s="221"/>
      <c r="F41" s="221"/>
      <c r="G41" s="221"/>
      <c r="H41" s="221">
        <v>74.00613496932516</v>
      </c>
      <c r="I41" s="221"/>
      <c r="J41" s="221">
        <v>85.19874948397451</v>
      </c>
      <c r="K41" s="221"/>
      <c r="L41" s="221">
        <v>76.89560439560441</v>
      </c>
      <c r="M41" s="221">
        <v>66.61625708884688</v>
      </c>
      <c r="N41" s="221">
        <v>34.14</v>
      </c>
      <c r="O41" s="221">
        <v>97.39392352016763</v>
      </c>
      <c r="P41" s="221">
        <v>61.403547671840364</v>
      </c>
      <c r="Q41" s="221"/>
      <c r="R41" s="221"/>
      <c r="S41" s="221"/>
      <c r="T41" s="109">
        <f>IF((COUNTA(D41:S41)&gt;12),LARGE(D41:S41,1)+LARGE(D41:S41,2)+LARGE(D41:S41,3)+LARGE(D41:S41,4)+LARGE(D41:S41,5)+LARGE(D41:S41,6)+LARGE(D41:S41,7)+LARGE(D41:S41,8)+LARGE(D41:S41,9)+LARGE(D41:S41,10)+LARGE(D41:S41,11)+LARGE(D41:S41,12),SUM(D41:S41))</f>
        <v>552.7080287889517</v>
      </c>
      <c r="U41" s="31">
        <f>T41-$T$5</f>
        <v>-629.143732841108</v>
      </c>
    </row>
    <row r="42" spans="1:21" ht="12.75" customHeight="1">
      <c r="A42" s="98" t="s">
        <v>83</v>
      </c>
      <c r="B42" s="44" t="s">
        <v>699</v>
      </c>
      <c r="C42" s="164">
        <v>1981</v>
      </c>
      <c r="D42" s="221">
        <v>70.50672645739911</v>
      </c>
      <c r="E42" s="221">
        <v>57.89712961312176</v>
      </c>
      <c r="F42" s="221">
        <v>89.35897435897438</v>
      </c>
      <c r="G42" s="221">
        <v>58.79223332787154</v>
      </c>
      <c r="H42" s="221">
        <v>50.38650306748466</v>
      </c>
      <c r="I42" s="221"/>
      <c r="J42" s="221"/>
      <c r="K42" s="221">
        <v>66.28221244500315</v>
      </c>
      <c r="L42" s="221"/>
      <c r="M42" s="221"/>
      <c r="N42" s="221"/>
      <c r="O42" s="221"/>
      <c r="P42" s="221"/>
      <c r="Q42" s="221"/>
      <c r="R42" s="221">
        <v>69.2863933452169</v>
      </c>
      <c r="S42" s="221">
        <v>66.21739130434783</v>
      </c>
      <c r="T42" s="109">
        <f>IF((COUNTA(D42:S42)&gt;12),LARGE(D42:S42,1)+LARGE(D42:S42,2)+LARGE(D42:S42,3)+LARGE(D42:S42,4)+LARGE(D42:S42,5)+LARGE(D42:S42,6)+LARGE(D42:S42,7)+LARGE(D42:S42,8)+LARGE(D42:S42,9)+LARGE(D42:S42,10)+LARGE(D42:S42,11)+LARGE(D42:S42,12),SUM(D42:S42))</f>
        <v>528.7275639194194</v>
      </c>
      <c r="U42" s="31">
        <f>T42-$T$5</f>
        <v>-653.1241977106403</v>
      </c>
    </row>
    <row r="43" spans="1:21" ht="12.75" customHeight="1">
      <c r="A43" s="98" t="s">
        <v>84</v>
      </c>
      <c r="B43" s="44" t="s">
        <v>667</v>
      </c>
      <c r="C43" s="164">
        <v>1966</v>
      </c>
      <c r="D43" s="221">
        <v>77.68161434977578</v>
      </c>
      <c r="E43" s="221"/>
      <c r="F43" s="221"/>
      <c r="G43" s="221">
        <v>64.6289592760181</v>
      </c>
      <c r="H43" s="221">
        <v>60.50920245398773</v>
      </c>
      <c r="I43" s="221"/>
      <c r="J43" s="221"/>
      <c r="K43" s="221">
        <v>82.91273773373823</v>
      </c>
      <c r="L43" s="221">
        <v>76.30360789652826</v>
      </c>
      <c r="M43" s="221"/>
      <c r="N43" s="221"/>
      <c r="O43" s="221"/>
      <c r="P43" s="221"/>
      <c r="Q43" s="221">
        <v>34.61</v>
      </c>
      <c r="R43" s="221">
        <v>43.71532846715329</v>
      </c>
      <c r="S43" s="221">
        <v>76.65217391304347</v>
      </c>
      <c r="T43" s="109">
        <f>IF((COUNTA(D43:S43)&gt;12),LARGE(D43:S43,1)+LARGE(D43:S43,2)+LARGE(D43:S43,3)+LARGE(D43:S43,4)+LARGE(D43:S43,5)+LARGE(D43:S43,6)+LARGE(D43:S43,7)+LARGE(D43:S43,8)+LARGE(D43:S43,9)+LARGE(D43:S43,10)+LARGE(D43:S43,11)+LARGE(D43:S43,12),SUM(D43:S43))</f>
        <v>517.0136240902449</v>
      </c>
      <c r="U43" s="31">
        <f>T43-$T$5</f>
        <v>-664.8381375398147</v>
      </c>
    </row>
    <row r="44" spans="1:21" ht="12.75" customHeight="1">
      <c r="A44" s="98" t="s">
        <v>85</v>
      </c>
      <c r="B44" s="44" t="s">
        <v>711</v>
      </c>
      <c r="C44" s="164">
        <v>2005</v>
      </c>
      <c r="D44" s="221"/>
      <c r="E44" s="221"/>
      <c r="F44" s="221"/>
      <c r="G44" s="221"/>
      <c r="H44" s="221">
        <v>50.079754601226995</v>
      </c>
      <c r="I44" s="221">
        <v>89.64463633344405</v>
      </c>
      <c r="J44" s="221">
        <v>85.10837222482152</v>
      </c>
      <c r="K44" s="221"/>
      <c r="L44" s="221">
        <v>73.08290155440415</v>
      </c>
      <c r="M44" s="221"/>
      <c r="N44" s="221"/>
      <c r="O44" s="221"/>
      <c r="P44" s="221">
        <v>51.854397634885444</v>
      </c>
      <c r="Q44" s="221">
        <v>105.57654293872173</v>
      </c>
      <c r="R44" s="221"/>
      <c r="S44" s="221">
        <v>40.130434782608695</v>
      </c>
      <c r="T44" s="109">
        <f>IF((COUNTA(D44:S44)&gt;12),LARGE(D44:S44,1)+LARGE(D44:S44,2)+LARGE(D44:S44,3)+LARGE(D44:S44,4)+LARGE(D44:S44,5)+LARGE(D44:S44,6)+LARGE(D44:S44,7)+LARGE(D44:S44,8)+LARGE(D44:S44,9)+LARGE(D44:S44,10)+LARGE(D44:S44,11)+LARGE(D44:S44,12),SUM(D44:S44))</f>
        <v>495.4770400701126</v>
      </c>
      <c r="U44" s="31">
        <f>T44-$T$5</f>
        <v>-686.374721559947</v>
      </c>
    </row>
    <row r="45" spans="1:21" ht="12.75" customHeight="1">
      <c r="A45" s="98" t="s">
        <v>86</v>
      </c>
      <c r="B45" s="44" t="s">
        <v>727</v>
      </c>
      <c r="C45" s="164">
        <v>2010</v>
      </c>
      <c r="D45" s="221"/>
      <c r="E45" s="221">
        <v>55.822199383350465</v>
      </c>
      <c r="F45" s="221"/>
      <c r="G45" s="221">
        <v>63.14838367779546</v>
      </c>
      <c r="H45" s="221">
        <v>31.368098159509206</v>
      </c>
      <c r="I45" s="221">
        <v>91.42370572207085</v>
      </c>
      <c r="J45" s="221"/>
      <c r="K45" s="221"/>
      <c r="L45" s="221"/>
      <c r="M45" s="221"/>
      <c r="N45" s="221">
        <v>40.01</v>
      </c>
      <c r="O45" s="221"/>
      <c r="P45" s="221">
        <v>45.069475240206955</v>
      </c>
      <c r="Q45" s="221">
        <v>100.41129527317374</v>
      </c>
      <c r="R45" s="221">
        <v>60.04059719807751</v>
      </c>
      <c r="S45" s="221"/>
      <c r="T45" s="109">
        <f>IF((COUNTA(D45:S45)&gt;12),LARGE(D45:S45,1)+LARGE(D45:S45,2)+LARGE(D45:S45,3)+LARGE(D45:S45,4)+LARGE(D45:S45,5)+LARGE(D45:S45,6)+LARGE(D45:S45,7)+LARGE(D45:S45,8)+LARGE(D45:S45,9)+LARGE(D45:S45,10)+LARGE(D45:S45,11)+LARGE(D45:S45,12),SUM(D45:S45))</f>
        <v>487.29375465418417</v>
      </c>
      <c r="U45" s="31">
        <f>T45-$T$5</f>
        <v>-694.5580069758755</v>
      </c>
    </row>
    <row r="46" spans="1:21" ht="12.75" customHeight="1">
      <c r="A46" s="98" t="s">
        <v>87</v>
      </c>
      <c r="B46" s="44" t="s">
        <v>686</v>
      </c>
      <c r="C46" s="164">
        <v>1978</v>
      </c>
      <c r="D46" s="221">
        <v>67.81614349775785</v>
      </c>
      <c r="E46" s="221">
        <v>65.45232273838633</v>
      </c>
      <c r="F46" s="221">
        <v>76.83002665087356</v>
      </c>
      <c r="G46" s="221">
        <v>54.14148392910786</v>
      </c>
      <c r="H46" s="221">
        <v>54.68098159509203</v>
      </c>
      <c r="I46" s="221">
        <v>88.4846505551927</v>
      </c>
      <c r="J46" s="221">
        <v>75.16855575502578</v>
      </c>
      <c r="K46" s="221"/>
      <c r="L46" s="221"/>
      <c r="M46" s="221"/>
      <c r="N46" s="221"/>
      <c r="O46" s="221"/>
      <c r="P46" s="221"/>
      <c r="Q46" s="221"/>
      <c r="R46" s="221"/>
      <c r="S46" s="221"/>
      <c r="T46" s="109">
        <f>IF((COUNTA(D46:S46)&gt;12),LARGE(D46:S46,1)+LARGE(D46:S46,2)+LARGE(D46:S46,3)+LARGE(D46:S46,4)+LARGE(D46:S46,5)+LARGE(D46:S46,6)+LARGE(D46:S46,7)+LARGE(D46:S46,8)+LARGE(D46:S46,9)+LARGE(D46:S46,10)+LARGE(D46:S46,11)+LARGE(D46:S46,12),SUM(D46:S46))</f>
        <v>482.5741647214361</v>
      </c>
      <c r="U46" s="31">
        <f>T46-$T$5</f>
        <v>-699.2775969086235</v>
      </c>
    </row>
    <row r="47" spans="1:21" ht="12.75" customHeight="1">
      <c r="A47" s="98" t="s">
        <v>88</v>
      </c>
      <c r="B47" s="44" t="s">
        <v>692</v>
      </c>
      <c r="C47" s="164">
        <v>1974</v>
      </c>
      <c r="D47" s="221">
        <v>57.05381165919282</v>
      </c>
      <c r="E47" s="221">
        <v>80.47697786822692</v>
      </c>
      <c r="F47" s="221">
        <v>90.78947368421053</v>
      </c>
      <c r="G47" s="221">
        <v>66.50242446848192</v>
      </c>
      <c r="H47" s="221"/>
      <c r="I47" s="221">
        <v>91.22961956521739</v>
      </c>
      <c r="J47" s="221"/>
      <c r="K47" s="221"/>
      <c r="L47" s="221"/>
      <c r="M47" s="221"/>
      <c r="N47" s="221"/>
      <c r="O47" s="221"/>
      <c r="P47" s="221"/>
      <c r="Q47" s="221"/>
      <c r="R47" s="221">
        <v>62.38464814223357</v>
      </c>
      <c r="S47" s="221">
        <v>14.043478260869565</v>
      </c>
      <c r="T47" s="109">
        <f>IF((COUNTA(D47:S47)&gt;12),LARGE(D47:S47,1)+LARGE(D47:S47,2)+LARGE(D47:S47,3)+LARGE(D47:S47,4)+LARGE(D47:S47,5)+LARGE(D47:S47,6)+LARGE(D47:S47,7)+LARGE(D47:S47,8)+LARGE(D47:S47,9)+LARGE(D47:S47,10)+LARGE(D47:S47,11)+LARGE(D47:S47,12),SUM(D47:S47))</f>
        <v>462.4804336484327</v>
      </c>
      <c r="U47" s="31">
        <f>T47-$T$5</f>
        <v>-719.3713279816269</v>
      </c>
    </row>
    <row r="48" spans="1:21" ht="12.75" customHeight="1">
      <c r="A48" s="98" t="s">
        <v>89</v>
      </c>
      <c r="B48" s="44" t="s">
        <v>813</v>
      </c>
      <c r="C48" s="164">
        <v>1960</v>
      </c>
      <c r="D48" s="221">
        <v>60.64125560538116</v>
      </c>
      <c r="E48" s="221"/>
      <c r="F48" s="221">
        <v>72.34688272452622</v>
      </c>
      <c r="G48" s="221"/>
      <c r="H48" s="221">
        <v>49.15950920245399</v>
      </c>
      <c r="I48" s="221"/>
      <c r="J48" s="221"/>
      <c r="K48" s="221">
        <v>62.658190419869904</v>
      </c>
      <c r="L48" s="221"/>
      <c r="M48" s="221">
        <v>79.50772200772201</v>
      </c>
      <c r="N48" s="221"/>
      <c r="O48" s="221"/>
      <c r="P48" s="221"/>
      <c r="Q48" s="221"/>
      <c r="R48" s="221">
        <v>55.00932400932401</v>
      </c>
      <c r="S48" s="221">
        <v>81.8695652173913</v>
      </c>
      <c r="T48" s="109">
        <f>IF((COUNTA(D48:S48)&gt;12),LARGE(D48:S48,1)+LARGE(D48:S48,2)+LARGE(D48:S48,3)+LARGE(D48:S48,4)+LARGE(D48:S48,5)+LARGE(D48:S48,6)+LARGE(D48:S48,7)+LARGE(D48:S48,8)+LARGE(D48:S48,9)+LARGE(D48:S48,10)+LARGE(D48:S48,11)+LARGE(D48:S48,12),SUM(D48:S48))</f>
        <v>461.1924491866686</v>
      </c>
      <c r="U48" s="31">
        <f>T48-$T$5</f>
        <v>-720.659312443391</v>
      </c>
    </row>
    <row r="49" spans="1:21" ht="12.75" customHeight="1">
      <c r="A49" s="98" t="s">
        <v>90</v>
      </c>
      <c r="B49" s="44" t="s">
        <v>772</v>
      </c>
      <c r="C49" s="164">
        <v>1980</v>
      </c>
      <c r="D49" s="221"/>
      <c r="E49" s="221"/>
      <c r="F49" s="221"/>
      <c r="G49" s="221"/>
      <c r="H49" s="221"/>
      <c r="I49" s="221">
        <v>108.33192923336142</v>
      </c>
      <c r="J49" s="221"/>
      <c r="K49" s="221"/>
      <c r="L49" s="221">
        <v>92.61238337574217</v>
      </c>
      <c r="M49" s="221"/>
      <c r="N49" s="221"/>
      <c r="O49" s="221">
        <v>119.48495897903372</v>
      </c>
      <c r="P49" s="221"/>
      <c r="Q49" s="221">
        <v>122.40064446831363</v>
      </c>
      <c r="R49" s="221"/>
      <c r="S49" s="221"/>
      <c r="T49" s="109">
        <f>IF((COUNTA(D49:S49)&gt;12),LARGE(D49:S49,1)+LARGE(D49:S49,2)+LARGE(D49:S49,3)+LARGE(D49:S49,4)+LARGE(D49:S49,5)+LARGE(D49:S49,6)+LARGE(D49:S49,7)+LARGE(D49:S49,8)+LARGE(D49:S49,9)+LARGE(D49:S49,10)+LARGE(D49:S49,11)+LARGE(D49:S49,12),SUM(D49:S49))</f>
        <v>442.8299160564509</v>
      </c>
      <c r="U49" s="31">
        <f>T49-$T$5</f>
        <v>-739.0218455736087</v>
      </c>
    </row>
    <row r="50" spans="1:21" ht="12.75" customHeight="1">
      <c r="A50" s="98" t="s">
        <v>91</v>
      </c>
      <c r="B50" s="44" t="s">
        <v>809</v>
      </c>
      <c r="C50" s="164"/>
      <c r="D50" s="221">
        <v>54.81165919282511</v>
      </c>
      <c r="E50" s="221">
        <v>68.71054326819842</v>
      </c>
      <c r="F50" s="221">
        <v>71.58536585365854</v>
      </c>
      <c r="G50" s="221">
        <v>42.85252808988765</v>
      </c>
      <c r="H50" s="221">
        <v>59.895705521472394</v>
      </c>
      <c r="I50" s="221"/>
      <c r="J50" s="221">
        <v>55.97586011967182</v>
      </c>
      <c r="K50" s="221">
        <v>59.136590782898395</v>
      </c>
      <c r="L50" s="221"/>
      <c r="M50" s="221"/>
      <c r="N50" s="221"/>
      <c r="O50" s="221"/>
      <c r="P50" s="221"/>
      <c r="Q50" s="221"/>
      <c r="R50" s="221"/>
      <c r="S50" s="221">
        <v>17.52173913043478</v>
      </c>
      <c r="T50" s="109">
        <f>IF((COUNTA(D50:S50)&gt;12),LARGE(D50:S50,1)+LARGE(D50:S50,2)+LARGE(D50:S50,3)+LARGE(D50:S50,4)+LARGE(D50:S50,5)+LARGE(D50:S50,6)+LARGE(D50:S50,7)+LARGE(D50:S50,8)+LARGE(D50:S50,9)+LARGE(D50:S50,10)+LARGE(D50:S50,11)+LARGE(D50:S50,12),SUM(D50:S50))</f>
        <v>430.4899919590471</v>
      </c>
      <c r="U50" s="31">
        <f>T50-$T$5</f>
        <v>-751.3617696710126</v>
      </c>
    </row>
    <row r="51" spans="1:21" ht="12.75" customHeight="1">
      <c r="A51" s="98" t="s">
        <v>92</v>
      </c>
      <c r="B51" s="44" t="s">
        <v>680</v>
      </c>
      <c r="C51" s="164">
        <v>1973</v>
      </c>
      <c r="D51" s="221">
        <v>66.02242152466367</v>
      </c>
      <c r="E51" s="221"/>
      <c r="F51" s="221"/>
      <c r="G51" s="221"/>
      <c r="H51" s="221">
        <v>50.693251533742334</v>
      </c>
      <c r="I51" s="221"/>
      <c r="J51" s="221"/>
      <c r="K51" s="221"/>
      <c r="L51" s="221"/>
      <c r="M51" s="221">
        <v>103.14227916385705</v>
      </c>
      <c r="N51" s="221">
        <v>40.01</v>
      </c>
      <c r="O51" s="221"/>
      <c r="P51" s="221"/>
      <c r="Q51" s="221"/>
      <c r="R51" s="221">
        <v>71.84719822266106</v>
      </c>
      <c r="S51" s="221">
        <v>74.04347826086956</v>
      </c>
      <c r="T51" s="109">
        <f>IF((COUNTA(D51:S51)&gt;12),LARGE(D51:S51,1)+LARGE(D51:S51,2)+LARGE(D51:S51,3)+LARGE(D51:S51,4)+LARGE(D51:S51,5)+LARGE(D51:S51,6)+LARGE(D51:S51,7)+LARGE(D51:S51,8)+LARGE(D51:S51,9)+LARGE(D51:S51,10)+LARGE(D51:S51,11)+LARGE(D51:S51,12),SUM(D51:S51))</f>
        <v>405.7586287057937</v>
      </c>
      <c r="U51" s="31">
        <f>T51-$T$5</f>
        <v>-776.093132924266</v>
      </c>
    </row>
    <row r="52" spans="1:21" ht="12.75" customHeight="1">
      <c r="A52" s="98" t="s">
        <v>93</v>
      </c>
      <c r="B52" s="44" t="s">
        <v>693</v>
      </c>
      <c r="C52" s="164">
        <v>1986</v>
      </c>
      <c r="D52" s="221"/>
      <c r="E52" s="221"/>
      <c r="F52" s="221"/>
      <c r="G52" s="221">
        <v>64.58437330439502</v>
      </c>
      <c r="H52" s="221">
        <v>76.4601226993865</v>
      </c>
      <c r="I52" s="221"/>
      <c r="J52" s="221"/>
      <c r="K52" s="221">
        <v>80.75757575757576</v>
      </c>
      <c r="L52" s="221"/>
      <c r="M52" s="221"/>
      <c r="N52" s="221"/>
      <c r="O52" s="221"/>
      <c r="P52" s="221">
        <v>59.319290465631944</v>
      </c>
      <c r="Q52" s="221">
        <v>110.71780436312457</v>
      </c>
      <c r="R52" s="221"/>
      <c r="S52" s="221"/>
      <c r="T52" s="109">
        <f>IF((COUNTA(D52:S52)&gt;12),LARGE(D52:S52,1)+LARGE(D52:S52,2)+LARGE(D52:S52,3)+LARGE(D52:S52,4)+LARGE(D52:S52,5)+LARGE(D52:S52,6)+LARGE(D52:S52,7)+LARGE(D52:S52,8)+LARGE(D52:S52,9)+LARGE(D52:S52,10)+LARGE(D52:S52,11)+LARGE(D52:S52,12),SUM(D52:S52))</f>
        <v>391.8391665901138</v>
      </c>
      <c r="U52" s="31">
        <f>T52-$T$5</f>
        <v>-790.0125950399458</v>
      </c>
    </row>
    <row r="53" spans="1:21" ht="12.75" customHeight="1">
      <c r="A53" s="98" t="s">
        <v>94</v>
      </c>
      <c r="B53" s="44" t="s">
        <v>676</v>
      </c>
      <c r="C53" s="164">
        <v>1968</v>
      </c>
      <c r="D53" s="221">
        <v>71.4035874439462</v>
      </c>
      <c r="E53" s="221"/>
      <c r="F53" s="221"/>
      <c r="G53" s="221">
        <v>79.37954239569315</v>
      </c>
      <c r="H53" s="221">
        <v>77.68711656441718</v>
      </c>
      <c r="I53" s="221"/>
      <c r="J53" s="221">
        <v>68.08617151591687</v>
      </c>
      <c r="K53" s="221">
        <v>84.26829268292684</v>
      </c>
      <c r="L53" s="221"/>
      <c r="M53" s="221"/>
      <c r="N53" s="221"/>
      <c r="O53" s="221"/>
      <c r="P53" s="221"/>
      <c r="Q53" s="221"/>
      <c r="R53" s="221"/>
      <c r="S53" s="221"/>
      <c r="T53" s="109">
        <f>IF((COUNTA(D53:S53)&gt;12),LARGE(D53:S53,1)+LARGE(D53:S53,2)+LARGE(D53:S53,3)+LARGE(D53:S53,4)+LARGE(D53:S53,5)+LARGE(D53:S53,6)+LARGE(D53:S53,7)+LARGE(D53:S53,8)+LARGE(D53:S53,9)+LARGE(D53:S53,10)+LARGE(D53:S53,11)+LARGE(D53:S53,12),SUM(D53:S53))</f>
        <v>380.82471060290027</v>
      </c>
      <c r="U53" s="31">
        <f>T53-$T$5</f>
        <v>-801.0270510271594</v>
      </c>
    </row>
    <row r="54" spans="1:21" ht="12.75" customHeight="1">
      <c r="A54" s="98" t="s">
        <v>95</v>
      </c>
      <c r="B54" s="44" t="s">
        <v>917</v>
      </c>
      <c r="C54" s="164">
        <v>1977</v>
      </c>
      <c r="D54" s="221">
        <v>52.569506726457405</v>
      </c>
      <c r="E54" s="221"/>
      <c r="F54" s="221">
        <v>54.69581749049429</v>
      </c>
      <c r="G54" s="221">
        <v>44.433438792893654</v>
      </c>
      <c r="H54" s="221">
        <v>66.33742331288343</v>
      </c>
      <c r="I54" s="221"/>
      <c r="J54" s="221"/>
      <c r="K54" s="221">
        <v>56.02040816326531</v>
      </c>
      <c r="L54" s="221"/>
      <c r="M54" s="221">
        <v>100.74656188605111</v>
      </c>
      <c r="N54" s="221"/>
      <c r="O54" s="221"/>
      <c r="P54" s="221"/>
      <c r="Q54" s="221"/>
      <c r="R54" s="221"/>
      <c r="S54" s="221"/>
      <c r="T54" s="109">
        <f>IF((COUNTA(D54:S54)&gt;12),LARGE(D54:S54,1)+LARGE(D54:S54,2)+LARGE(D54:S54,3)+LARGE(D54:S54,4)+LARGE(D54:S54,5)+LARGE(D54:S54,6)+LARGE(D54:S54,7)+LARGE(D54:S54,8)+LARGE(D54:S54,9)+LARGE(D54:S54,10)+LARGE(D54:S54,11)+LARGE(D54:S54,12),SUM(D54:S54))</f>
        <v>374.8031563720452</v>
      </c>
      <c r="U54" s="31">
        <f>T54-$T$5</f>
        <v>-807.0486052580145</v>
      </c>
    </row>
    <row r="55" spans="1:21" ht="12.75" customHeight="1">
      <c r="A55" s="98" t="s">
        <v>96</v>
      </c>
      <c r="B55" s="44" t="s">
        <v>696</v>
      </c>
      <c r="C55" s="164">
        <v>1972</v>
      </c>
      <c r="D55" s="221">
        <v>59.744394618834086</v>
      </c>
      <c r="E55" s="221"/>
      <c r="F55" s="221"/>
      <c r="G55" s="221"/>
      <c r="H55" s="221">
        <v>56.21472392638037</v>
      </c>
      <c r="I55" s="221">
        <v>94.78601997146934</v>
      </c>
      <c r="J55" s="221"/>
      <c r="K55" s="221"/>
      <c r="L55" s="221">
        <v>91.84873949579833</v>
      </c>
      <c r="M55" s="221"/>
      <c r="N55" s="221"/>
      <c r="O55" s="221"/>
      <c r="P55" s="221"/>
      <c r="Q55" s="221"/>
      <c r="R55" s="221"/>
      <c r="S55" s="221">
        <v>66.21739130434783</v>
      </c>
      <c r="T55" s="109">
        <f>IF((COUNTA(D55:S55)&gt;12),LARGE(D55:S55,1)+LARGE(D55:S55,2)+LARGE(D55:S55,3)+LARGE(D55:S55,4)+LARGE(D55:S55,5)+LARGE(D55:S55,6)+LARGE(D55:S55,7)+LARGE(D55:S55,8)+LARGE(D55:S55,9)+LARGE(D55:S55,10)+LARGE(D55:S55,11)+LARGE(D55:S55,12),SUM(D55:S55))</f>
        <v>368.81126931682996</v>
      </c>
      <c r="U55" s="31">
        <f>T55-$T$5</f>
        <v>-813.0404923132296</v>
      </c>
    </row>
    <row r="56" spans="1:21" ht="12.75" customHeight="1">
      <c r="A56" s="98" t="s">
        <v>97</v>
      </c>
      <c r="B56" s="44" t="s">
        <v>729</v>
      </c>
      <c r="C56" s="164">
        <v>2013</v>
      </c>
      <c r="D56" s="221">
        <v>24.318385650224215</v>
      </c>
      <c r="E56" s="221">
        <v>73.71236683649839</v>
      </c>
      <c r="F56" s="221"/>
      <c r="G56" s="221">
        <v>60.6923076923077</v>
      </c>
      <c r="H56" s="221">
        <v>49.466257668711656</v>
      </c>
      <c r="I56" s="221"/>
      <c r="J56" s="221"/>
      <c r="K56" s="221">
        <v>77.16876387860844</v>
      </c>
      <c r="L56" s="221"/>
      <c r="M56" s="221"/>
      <c r="N56" s="221"/>
      <c r="O56" s="221"/>
      <c r="P56" s="221">
        <v>29.991869918699184</v>
      </c>
      <c r="Q56" s="221"/>
      <c r="R56" s="221">
        <v>52.4284448382809</v>
      </c>
      <c r="S56" s="221"/>
      <c r="T56" s="109">
        <f>IF((COUNTA(D56:S56)&gt;12),LARGE(D56:S56,1)+LARGE(D56:S56,2)+LARGE(D56:S56,3)+LARGE(D56:S56,4)+LARGE(D56:S56,5)+LARGE(D56:S56,6)+LARGE(D56:S56,7)+LARGE(D56:S56,8)+LARGE(D56:S56,9)+LARGE(D56:S56,10)+LARGE(D56:S56,11)+LARGE(D56:S56,12),SUM(D56:S56))</f>
        <v>367.7783964833305</v>
      </c>
      <c r="U56" s="31">
        <f>T56-$T$5</f>
        <v>-814.0733651467292</v>
      </c>
    </row>
    <row r="57" spans="1:21" ht="12.75" customHeight="1">
      <c r="A57" s="98" t="s">
        <v>98</v>
      </c>
      <c r="B57" s="44" t="s">
        <v>714</v>
      </c>
      <c r="C57" s="164">
        <v>2011</v>
      </c>
      <c r="D57" s="221">
        <v>44.946188340807176</v>
      </c>
      <c r="E57" s="221">
        <v>74</v>
      </c>
      <c r="F57" s="221"/>
      <c r="G57" s="221">
        <v>65.35121772569127</v>
      </c>
      <c r="H57" s="221">
        <v>47.93251533742331</v>
      </c>
      <c r="I57" s="221"/>
      <c r="J57" s="221"/>
      <c r="K57" s="221">
        <v>67.6204238921002</v>
      </c>
      <c r="L57" s="221"/>
      <c r="M57" s="221"/>
      <c r="N57" s="221"/>
      <c r="O57" s="221"/>
      <c r="P57" s="221"/>
      <c r="Q57" s="221"/>
      <c r="R57" s="221">
        <v>55.33627322199287</v>
      </c>
      <c r="S57" s="221">
        <v>8.82608695652174</v>
      </c>
      <c r="T57" s="109">
        <f>IF((COUNTA(D57:S57)&gt;12),LARGE(D57:S57,1)+LARGE(D57:S57,2)+LARGE(D57:S57,3)+LARGE(D57:S57,4)+LARGE(D57:S57,5)+LARGE(D57:S57,6)+LARGE(D57:S57,7)+LARGE(D57:S57,8)+LARGE(D57:S57,9)+LARGE(D57:S57,10)+LARGE(D57:S57,11)+LARGE(D57:S57,12),SUM(D57:S57))</f>
        <v>364.0127054745366</v>
      </c>
      <c r="U57" s="31">
        <f>T57-$T$5</f>
        <v>-817.839056155523</v>
      </c>
    </row>
    <row r="58" spans="1:21" ht="12.75" customHeight="1">
      <c r="A58" s="98" t="s">
        <v>99</v>
      </c>
      <c r="B58" s="44" t="s">
        <v>774</v>
      </c>
      <c r="C58" s="164">
        <v>1986</v>
      </c>
      <c r="D58" s="221">
        <v>48.08520179372198</v>
      </c>
      <c r="E58" s="221">
        <v>54.13065076999504</v>
      </c>
      <c r="F58" s="221">
        <v>63.785046728971956</v>
      </c>
      <c r="G58" s="221">
        <v>60.140459808692725</v>
      </c>
      <c r="H58" s="221">
        <v>30.447852760736197</v>
      </c>
      <c r="I58" s="221"/>
      <c r="J58" s="221"/>
      <c r="K58" s="221"/>
      <c r="L58" s="221"/>
      <c r="M58" s="221"/>
      <c r="N58" s="221"/>
      <c r="O58" s="221"/>
      <c r="P58" s="221">
        <v>41.58093126385809</v>
      </c>
      <c r="Q58" s="221"/>
      <c r="R58" s="221">
        <v>38.77934573444516</v>
      </c>
      <c r="S58" s="221">
        <v>23.608695652173914</v>
      </c>
      <c r="T58" s="109">
        <f>IF((COUNTA(D58:S58)&gt;12),LARGE(D58:S58,1)+LARGE(D58:S58,2)+LARGE(D58:S58,3)+LARGE(D58:S58,4)+LARGE(D58:S58,5)+LARGE(D58:S58,6)+LARGE(D58:S58,7)+LARGE(D58:S58,8)+LARGE(D58:S58,9)+LARGE(D58:S58,10)+LARGE(D58:S58,11)+LARGE(D58:S58,12),SUM(D58:S58))</f>
        <v>360.55818451259506</v>
      </c>
      <c r="U58" s="31">
        <f>T58-$T$5</f>
        <v>-821.2935771174646</v>
      </c>
    </row>
    <row r="59" spans="1:21" ht="12.75" customHeight="1">
      <c r="A59" s="98" t="s">
        <v>100</v>
      </c>
      <c r="B59" s="44" t="s">
        <v>894</v>
      </c>
      <c r="C59" s="164">
        <v>1977</v>
      </c>
      <c r="D59" s="221">
        <v>65.12556053811659</v>
      </c>
      <c r="E59" s="221">
        <v>72.66248574686432</v>
      </c>
      <c r="F59" s="221"/>
      <c r="G59" s="221"/>
      <c r="H59" s="221">
        <v>49.466257668711656</v>
      </c>
      <c r="I59" s="221"/>
      <c r="J59" s="221">
        <v>59.774862569017415</v>
      </c>
      <c r="K59" s="221"/>
      <c r="L59" s="221"/>
      <c r="M59" s="221"/>
      <c r="N59" s="221"/>
      <c r="O59" s="221"/>
      <c r="P59" s="221">
        <v>46.2520325203252</v>
      </c>
      <c r="Q59" s="221"/>
      <c r="R59" s="221">
        <v>55.957372068736355</v>
      </c>
      <c r="S59" s="221"/>
      <c r="T59" s="109">
        <f>IF((COUNTA(D59:S59)&gt;12),LARGE(D59:S59,1)+LARGE(D59:S59,2)+LARGE(D59:S59,3)+LARGE(D59:S59,4)+LARGE(D59:S59,5)+LARGE(D59:S59,6)+LARGE(D59:S59,7)+LARGE(D59:S59,8)+LARGE(D59:S59,9)+LARGE(D59:S59,10)+LARGE(D59:S59,11)+LARGE(D59:S59,12),SUM(D59:S59))</f>
        <v>349.2385711117715</v>
      </c>
      <c r="U59" s="31">
        <f>T59-$T$5</f>
        <v>-832.6131905182881</v>
      </c>
    </row>
    <row r="60" spans="1:21" ht="12.75" customHeight="1">
      <c r="A60" s="98" t="s">
        <v>101</v>
      </c>
      <c r="B60" s="44" t="s">
        <v>890</v>
      </c>
      <c r="C60" s="164">
        <v>1984</v>
      </c>
      <c r="D60" s="221">
        <v>72.30044843049326</v>
      </c>
      <c r="E60" s="221"/>
      <c r="F60" s="221">
        <v>65.58139534883722</v>
      </c>
      <c r="G60" s="221">
        <v>76.14715359828143</v>
      </c>
      <c r="H60" s="221">
        <v>58.36196319018405</v>
      </c>
      <c r="I60" s="221"/>
      <c r="J60" s="221"/>
      <c r="K60" s="221">
        <v>72.05639614855572</v>
      </c>
      <c r="L60" s="221"/>
      <c r="M60" s="221"/>
      <c r="N60" s="221"/>
      <c r="O60" s="221"/>
      <c r="P60" s="221"/>
      <c r="Q60" s="221"/>
      <c r="R60" s="221"/>
      <c r="S60" s="221"/>
      <c r="T60" s="109">
        <f>IF((COUNTA(D60:S60)&gt;12),LARGE(D60:S60,1)+LARGE(D60:S60,2)+LARGE(D60:S60,3)+LARGE(D60:S60,4)+LARGE(D60:S60,5)+LARGE(D60:S60,6)+LARGE(D60:S60,7)+LARGE(D60:S60,8)+LARGE(D60:S60,9)+LARGE(D60:S60,10)+LARGE(D60:S60,11)+LARGE(D60:S60,12),SUM(D60:S60))</f>
        <v>344.4473567163517</v>
      </c>
      <c r="U60" s="31">
        <f>T60-$T$5</f>
        <v>-837.4044049137079</v>
      </c>
    </row>
    <row r="61" spans="1:21" ht="12.75" customHeight="1">
      <c r="A61" s="98" t="s">
        <v>102</v>
      </c>
      <c r="B61" s="44" t="s">
        <v>835</v>
      </c>
      <c r="C61" s="164"/>
      <c r="D61" s="221"/>
      <c r="E61" s="221"/>
      <c r="F61" s="221"/>
      <c r="G61" s="221"/>
      <c r="H61" s="221"/>
      <c r="I61" s="221">
        <v>86.2349968414403</v>
      </c>
      <c r="J61" s="221"/>
      <c r="K61" s="221"/>
      <c r="L61" s="221">
        <v>80.93954843408595</v>
      </c>
      <c r="M61" s="221">
        <v>74.34111943587484</v>
      </c>
      <c r="N61" s="221"/>
      <c r="O61" s="221"/>
      <c r="P61" s="221"/>
      <c r="Q61" s="221">
        <v>94.3057372453747</v>
      </c>
      <c r="R61" s="221"/>
      <c r="S61" s="221"/>
      <c r="T61" s="109">
        <f>IF((COUNTA(D61:S61)&gt;12),LARGE(D61:S61,1)+LARGE(D61:S61,2)+LARGE(D61:S61,3)+LARGE(D61:S61,4)+LARGE(D61:S61,5)+LARGE(D61:S61,6)+LARGE(D61:S61,7)+LARGE(D61:S61,8)+LARGE(D61:S61,9)+LARGE(D61:S61,10)+LARGE(D61:S61,11)+LARGE(D61:S61,12),SUM(D61:S61))</f>
        <v>335.82140195677584</v>
      </c>
      <c r="U61" s="31">
        <f>T61-$T$5</f>
        <v>-846.0303596732838</v>
      </c>
    </row>
    <row r="62" spans="1:21" ht="12.75" customHeight="1">
      <c r="A62" s="98" t="s">
        <v>103</v>
      </c>
      <c r="B62" s="44" t="s">
        <v>977</v>
      </c>
      <c r="C62" s="164">
        <v>1988</v>
      </c>
      <c r="D62" s="221">
        <v>51.224215246636774</v>
      </c>
      <c r="E62" s="221"/>
      <c r="F62" s="221"/>
      <c r="G62" s="221"/>
      <c r="H62" s="221">
        <v>47.93251533742331</v>
      </c>
      <c r="I62" s="221"/>
      <c r="J62" s="221">
        <v>59.45092271986403</v>
      </c>
      <c r="K62" s="221">
        <v>67.98449612403101</v>
      </c>
      <c r="L62" s="221">
        <v>57.46588693957114</v>
      </c>
      <c r="M62" s="221"/>
      <c r="N62" s="221"/>
      <c r="O62" s="221"/>
      <c r="P62" s="221">
        <v>42.76348854397635</v>
      </c>
      <c r="Q62" s="221"/>
      <c r="R62" s="221"/>
      <c r="S62" s="221"/>
      <c r="T62" s="109">
        <f>IF((COUNTA(D62:S62)&gt;12),LARGE(D62:S62,1)+LARGE(D62:S62,2)+LARGE(D62:S62,3)+LARGE(D62:S62,4)+LARGE(D62:S62,5)+LARGE(D62:S62,6)+LARGE(D62:S62,7)+LARGE(D62:S62,8)+LARGE(D62:S62,9)+LARGE(D62:S62,10)+LARGE(D62:S62,11)+LARGE(D62:S62,12),SUM(D62:S62))</f>
        <v>326.8215249115026</v>
      </c>
      <c r="U62" s="31">
        <f>T62-$T$5</f>
        <v>-855.030236718557</v>
      </c>
    </row>
    <row r="63" spans="1:21" ht="12.75" customHeight="1">
      <c r="A63" s="98" t="s">
        <v>104</v>
      </c>
      <c r="B63" s="44" t="s">
        <v>777</v>
      </c>
      <c r="C63" s="164">
        <v>2010</v>
      </c>
      <c r="D63" s="221">
        <v>44.49775784753363</v>
      </c>
      <c r="E63" s="221"/>
      <c r="F63" s="221"/>
      <c r="G63" s="221"/>
      <c r="H63" s="221">
        <v>52.84049079754601</v>
      </c>
      <c r="I63" s="221"/>
      <c r="J63" s="221">
        <v>54.719615412621664</v>
      </c>
      <c r="K63" s="221">
        <v>40.23671846765451</v>
      </c>
      <c r="L63" s="221"/>
      <c r="M63" s="221"/>
      <c r="N63" s="221"/>
      <c r="O63" s="221"/>
      <c r="P63" s="221">
        <v>40.812269031781234</v>
      </c>
      <c r="Q63" s="221"/>
      <c r="R63" s="221">
        <v>41.73611111111111</v>
      </c>
      <c r="S63" s="221">
        <v>49.69565217391305</v>
      </c>
      <c r="T63" s="109">
        <f>IF((COUNTA(D63:S63)&gt;12),LARGE(D63:S63,1)+LARGE(D63:S63,2)+LARGE(D63:S63,3)+LARGE(D63:S63,4)+LARGE(D63:S63,5)+LARGE(D63:S63,6)+LARGE(D63:S63,7)+LARGE(D63:S63,8)+LARGE(D63:S63,9)+LARGE(D63:S63,10)+LARGE(D63:S63,11)+LARGE(D63:S63,12),SUM(D63:S63))</f>
        <v>324.53861484216117</v>
      </c>
      <c r="U63" s="31">
        <f>T63-$T$5</f>
        <v>-857.3131467878984</v>
      </c>
    </row>
    <row r="64" spans="1:21" ht="12.75" customHeight="1">
      <c r="A64" s="98" t="s">
        <v>105</v>
      </c>
      <c r="B64" s="44" t="s">
        <v>776</v>
      </c>
      <c r="C64" s="164">
        <v>2013</v>
      </c>
      <c r="D64" s="221">
        <v>23.421524663677133</v>
      </c>
      <c r="E64" s="221"/>
      <c r="F64" s="221">
        <v>47.03436637005216</v>
      </c>
      <c r="G64" s="221">
        <v>26.46334068357222</v>
      </c>
      <c r="H64" s="221">
        <v>36.88957055214724</v>
      </c>
      <c r="I64" s="221"/>
      <c r="J64" s="221">
        <v>54.174707612904974</v>
      </c>
      <c r="K64" s="221">
        <v>37.40279162512463</v>
      </c>
      <c r="L64" s="221"/>
      <c r="M64" s="221"/>
      <c r="N64" s="221"/>
      <c r="O64" s="221"/>
      <c r="P64" s="221">
        <v>30.24316334072432</v>
      </c>
      <c r="Q64" s="221"/>
      <c r="R64" s="221">
        <v>39.5746508425677</v>
      </c>
      <c r="S64" s="221">
        <v>19.26086956521739</v>
      </c>
      <c r="T64" s="109">
        <f>IF((COUNTA(D64:S64)&gt;12),LARGE(D64:S64,1)+LARGE(D64:S64,2)+LARGE(D64:S64,3)+LARGE(D64:S64,4)+LARGE(D64:S64,5)+LARGE(D64:S64,6)+LARGE(D64:S64,7)+LARGE(D64:S64,8)+LARGE(D64:S64,9)+LARGE(D64:S64,10)+LARGE(D64:S64,11)+LARGE(D64:S64,12),SUM(D64:S64))</f>
        <v>314.46498525598776</v>
      </c>
      <c r="U64" s="31">
        <f>T64-$T$5</f>
        <v>-867.3867763740718</v>
      </c>
    </row>
    <row r="65" spans="1:21" ht="12.75" customHeight="1">
      <c r="A65" s="98" t="s">
        <v>106</v>
      </c>
      <c r="B65" s="44" t="s">
        <v>968</v>
      </c>
      <c r="C65" s="164">
        <v>1978</v>
      </c>
      <c r="D65" s="221"/>
      <c r="E65" s="221"/>
      <c r="F65" s="221"/>
      <c r="G65" s="221"/>
      <c r="H65" s="221"/>
      <c r="I65" s="221"/>
      <c r="J65" s="221">
        <v>82.8656714850688</v>
      </c>
      <c r="K65" s="221"/>
      <c r="L65" s="221">
        <v>77.45152354570638</v>
      </c>
      <c r="M65" s="221">
        <v>108.89689978370586</v>
      </c>
      <c r="N65" s="221">
        <v>44.33</v>
      </c>
      <c r="O65" s="221"/>
      <c r="P65" s="221"/>
      <c r="Q65" s="221"/>
      <c r="R65" s="221"/>
      <c r="S65" s="221"/>
      <c r="T65" s="109">
        <f>IF((COUNTA(D65:S65)&gt;12),LARGE(D65:S65,1)+LARGE(D65:S65,2)+LARGE(D65:S65,3)+LARGE(D65:S65,4)+LARGE(D65:S65,5)+LARGE(D65:S65,6)+LARGE(D65:S65,7)+LARGE(D65:S65,8)+LARGE(D65:S65,9)+LARGE(D65:S65,10)+LARGE(D65:S65,11)+LARGE(D65:S65,12),SUM(D65:S65))</f>
        <v>313.544094814481</v>
      </c>
      <c r="U65" s="31">
        <f>T65-$T$5</f>
        <v>-868.3076668155786</v>
      </c>
    </row>
    <row r="66" spans="1:21" ht="12.75" customHeight="1">
      <c r="A66" s="98" t="s">
        <v>107</v>
      </c>
      <c r="B66" s="44" t="s">
        <v>766</v>
      </c>
      <c r="C66" s="164"/>
      <c r="D66" s="221"/>
      <c r="E66" s="221"/>
      <c r="F66" s="221"/>
      <c r="G66" s="221"/>
      <c r="H66" s="221"/>
      <c r="I66" s="221"/>
      <c r="J66" s="221"/>
      <c r="K66" s="221"/>
      <c r="L66" s="221">
        <v>95.43859649122807</v>
      </c>
      <c r="M66" s="221">
        <v>102.09054593874832</v>
      </c>
      <c r="N66" s="221"/>
      <c r="O66" s="221"/>
      <c r="P66" s="221"/>
      <c r="Q66" s="221">
        <v>114.1320293398533</v>
      </c>
      <c r="R66" s="221"/>
      <c r="S66" s="221"/>
      <c r="T66" s="109">
        <f>IF((COUNTA(D66:S66)&gt;12),LARGE(D66:S66,1)+LARGE(D66:S66,2)+LARGE(D66:S66,3)+LARGE(D66:S66,4)+LARGE(D66:S66,5)+LARGE(D66:S66,6)+LARGE(D66:S66,7)+LARGE(D66:S66,8)+LARGE(D66:S66,9)+LARGE(D66:S66,10)+LARGE(D66:S66,11)+LARGE(D66:S66,12),SUM(D66:S66))</f>
        <v>311.6611717698297</v>
      </c>
      <c r="U66" s="31">
        <f>T66-$T$5</f>
        <v>-870.1905898602299</v>
      </c>
    </row>
    <row r="67" spans="1:21" ht="12.75" customHeight="1">
      <c r="A67" s="98" t="s">
        <v>108</v>
      </c>
      <c r="B67" s="44" t="s">
        <v>674</v>
      </c>
      <c r="C67" s="164">
        <v>1972</v>
      </c>
      <c r="D67" s="221">
        <v>70.05829596412556</v>
      </c>
      <c r="E67" s="221"/>
      <c r="F67" s="221"/>
      <c r="G67" s="221">
        <v>67.17263475310969</v>
      </c>
      <c r="H67" s="221">
        <v>70.93865030674846</v>
      </c>
      <c r="I67" s="221"/>
      <c r="J67" s="221"/>
      <c r="K67" s="221"/>
      <c r="L67" s="221"/>
      <c r="M67" s="221"/>
      <c r="N67" s="221"/>
      <c r="O67" s="221"/>
      <c r="P67" s="221">
        <v>71.44050258684405</v>
      </c>
      <c r="Q67" s="221"/>
      <c r="R67" s="221"/>
      <c r="S67" s="221">
        <v>31.434782608695656</v>
      </c>
      <c r="T67" s="109">
        <f>IF((COUNTA(D67:S67)&gt;12),LARGE(D67:S67,1)+LARGE(D67:S67,2)+LARGE(D67:S67,3)+LARGE(D67:S67,4)+LARGE(D67:S67,5)+LARGE(D67:S67,6)+LARGE(D67:S67,7)+LARGE(D67:S67,8)+LARGE(D67:S67,9)+LARGE(D67:S67,10)+LARGE(D67:S67,11)+LARGE(D67:S67,12),SUM(D67:S67))</f>
        <v>311.04486621952344</v>
      </c>
      <c r="U67" s="31">
        <f>T67-$T$5</f>
        <v>-870.8068954105362</v>
      </c>
    </row>
    <row r="68" spans="1:21" ht="12.75" customHeight="1">
      <c r="A68" s="98" t="s">
        <v>109</v>
      </c>
      <c r="B68" s="44" t="s">
        <v>893</v>
      </c>
      <c r="C68" s="164">
        <v>1988</v>
      </c>
      <c r="D68" s="221">
        <v>66.91928251121077</v>
      </c>
      <c r="E68" s="221"/>
      <c r="F68" s="221"/>
      <c r="G68" s="221"/>
      <c r="H68" s="221">
        <v>101</v>
      </c>
      <c r="I68" s="221"/>
      <c r="J68" s="221">
        <v>73.7546556087253</v>
      </c>
      <c r="K68" s="221">
        <v>67.70096463022509</v>
      </c>
      <c r="L68" s="221"/>
      <c r="M68" s="221"/>
      <c r="N68" s="221"/>
      <c r="O68" s="221"/>
      <c r="P68" s="221"/>
      <c r="Q68" s="221"/>
      <c r="R68" s="221"/>
      <c r="S68" s="221"/>
      <c r="T68" s="109">
        <f>IF((COUNTA(D68:S68)&gt;12),LARGE(D68:S68,1)+LARGE(D68:S68,2)+LARGE(D68:S68,3)+LARGE(D68:S68,4)+LARGE(D68:S68,5)+LARGE(D68:S68,6)+LARGE(D68:S68,7)+LARGE(D68:S68,8)+LARGE(D68:S68,9)+LARGE(D68:S68,10)+LARGE(D68:S68,11)+LARGE(D68:S68,12),SUM(D68:S68))</f>
        <v>309.37490275016114</v>
      </c>
      <c r="U68" s="31">
        <f>T68-$T$5</f>
        <v>-872.4768588798985</v>
      </c>
    </row>
    <row r="69" spans="1:21" ht="12.75" customHeight="1">
      <c r="A69" s="98" t="s">
        <v>110</v>
      </c>
      <c r="B69" s="44" t="s">
        <v>754</v>
      </c>
      <c r="C69" s="164"/>
      <c r="D69" s="221"/>
      <c r="E69" s="221"/>
      <c r="F69" s="221"/>
      <c r="G69" s="221"/>
      <c r="H69" s="221"/>
      <c r="I69" s="221"/>
      <c r="J69" s="221">
        <v>97.55639537012978</v>
      </c>
      <c r="K69" s="221"/>
      <c r="L69" s="221"/>
      <c r="M69" s="221">
        <v>107.75800711743773</v>
      </c>
      <c r="N69" s="221"/>
      <c r="O69" s="221"/>
      <c r="P69" s="221"/>
      <c r="Q69" s="221"/>
      <c r="R69" s="221">
        <v>103</v>
      </c>
      <c r="S69" s="221"/>
      <c r="T69" s="109">
        <f>IF((COUNTA(D69:S69)&gt;12),LARGE(D69:S69,1)+LARGE(D69:S69,2)+LARGE(D69:S69,3)+LARGE(D69:S69,4)+LARGE(D69:S69,5)+LARGE(D69:S69,6)+LARGE(D69:S69,7)+LARGE(D69:S69,8)+LARGE(D69:S69,9)+LARGE(D69:S69,10)+LARGE(D69:S69,11)+LARGE(D69:S69,12),SUM(D69:S69))</f>
        <v>308.3144024875675</v>
      </c>
      <c r="U69" s="31">
        <f>T69-$T$5</f>
        <v>-873.537359142492</v>
      </c>
    </row>
    <row r="70" spans="1:21" ht="12.75" customHeight="1">
      <c r="A70" s="98" t="s">
        <v>111</v>
      </c>
      <c r="B70" s="44" t="s">
        <v>726</v>
      </c>
      <c r="C70" s="164">
        <v>2009</v>
      </c>
      <c r="D70" s="221"/>
      <c r="E70" s="221"/>
      <c r="F70" s="221"/>
      <c r="G70" s="221">
        <v>102.32905484247377</v>
      </c>
      <c r="H70" s="221"/>
      <c r="I70" s="221">
        <v>99.37168811506436</v>
      </c>
      <c r="J70" s="221"/>
      <c r="K70" s="221">
        <v>105</v>
      </c>
      <c r="L70" s="221"/>
      <c r="M70" s="221"/>
      <c r="N70" s="221"/>
      <c r="O70" s="221"/>
      <c r="P70" s="221"/>
      <c r="Q70" s="221"/>
      <c r="R70" s="221"/>
      <c r="S70" s="221"/>
      <c r="T70" s="109">
        <f>IF((COUNTA(D70:S70)&gt;12),LARGE(D70:S70,1)+LARGE(D70:S70,2)+LARGE(D70:S70,3)+LARGE(D70:S70,4)+LARGE(D70:S70,5)+LARGE(D70:S70,6)+LARGE(D70:S70,7)+LARGE(D70:S70,8)+LARGE(D70:S70,9)+LARGE(D70:S70,10)+LARGE(D70:S70,11)+LARGE(D70:S70,12),SUM(D70:S70))</f>
        <v>306.7007429575381</v>
      </c>
      <c r="U70" s="31">
        <f>T70-$T$5</f>
        <v>-875.1510186725216</v>
      </c>
    </row>
    <row r="71" spans="1:21" ht="12.75" customHeight="1">
      <c r="A71" s="98" t="s">
        <v>112</v>
      </c>
      <c r="B71" s="44" t="s">
        <v>743</v>
      </c>
      <c r="C71" s="164"/>
      <c r="D71" s="221">
        <v>12.210762331838566</v>
      </c>
      <c r="E71" s="221">
        <v>46.3058610608381</v>
      </c>
      <c r="F71" s="221"/>
      <c r="G71" s="221">
        <v>51.45595559982924</v>
      </c>
      <c r="H71" s="221">
        <v>49.15950920245399</v>
      </c>
      <c r="I71" s="221"/>
      <c r="J71" s="221">
        <v>48.6028815483592</v>
      </c>
      <c r="K71" s="221">
        <v>50.159796201945355</v>
      </c>
      <c r="L71" s="221"/>
      <c r="M71" s="221"/>
      <c r="N71" s="221"/>
      <c r="O71" s="221"/>
      <c r="P71" s="221"/>
      <c r="Q71" s="221"/>
      <c r="R71" s="221">
        <v>39.32219834603113</v>
      </c>
      <c r="S71" s="221">
        <v>8.82608695652174</v>
      </c>
      <c r="T71" s="109">
        <f>IF((COUNTA(D71:S71)&gt;12),LARGE(D71:S71,1)+LARGE(D71:S71,2)+LARGE(D71:S71,3)+LARGE(D71:S71,4)+LARGE(D71:S71,5)+LARGE(D71:S71,6)+LARGE(D71:S71,7)+LARGE(D71:S71,8)+LARGE(D71:S71,9)+LARGE(D71:S71,10)+LARGE(D71:S71,11)+LARGE(D71:S71,12),SUM(D71:S71))</f>
        <v>306.04305124781735</v>
      </c>
      <c r="U71" s="31">
        <f>T71-$T$5</f>
        <v>-875.8087103822422</v>
      </c>
    </row>
    <row r="72" spans="1:21" ht="12.75" customHeight="1">
      <c r="A72" s="98" t="s">
        <v>113</v>
      </c>
      <c r="B72" s="44" t="s">
        <v>763</v>
      </c>
      <c r="C72" s="164">
        <v>1988</v>
      </c>
      <c r="D72" s="221"/>
      <c r="E72" s="221"/>
      <c r="F72" s="221"/>
      <c r="G72" s="221"/>
      <c r="H72" s="221"/>
      <c r="I72" s="221">
        <v>104.38631790744468</v>
      </c>
      <c r="J72" s="221"/>
      <c r="K72" s="221"/>
      <c r="L72" s="221"/>
      <c r="M72" s="221">
        <v>84.86059968437664</v>
      </c>
      <c r="N72" s="221"/>
      <c r="O72" s="221"/>
      <c r="P72" s="221"/>
      <c r="Q72" s="221">
        <v>114.37959784207946</v>
      </c>
      <c r="R72" s="221"/>
      <c r="S72" s="221"/>
      <c r="T72" s="109">
        <f>IF((COUNTA(D72:S72)&gt;12),LARGE(D72:S72,1)+LARGE(D72:S72,2)+LARGE(D72:S72,3)+LARGE(D72:S72,4)+LARGE(D72:S72,5)+LARGE(D72:S72,6)+LARGE(D72:S72,7)+LARGE(D72:S72,8)+LARGE(D72:S72,9)+LARGE(D72:S72,10)+LARGE(D72:S72,11)+LARGE(D72:S72,12),SUM(D72:S72))</f>
        <v>303.6265154339008</v>
      </c>
      <c r="U72" s="31">
        <f>T72-$T$5</f>
        <v>-878.2252461961589</v>
      </c>
    </row>
    <row r="73" spans="1:21" ht="12.75" customHeight="1">
      <c r="A73" s="98" t="s">
        <v>114</v>
      </c>
      <c r="B73" s="44" t="s">
        <v>829</v>
      </c>
      <c r="C73" s="164"/>
      <c r="D73" s="221"/>
      <c r="E73" s="221"/>
      <c r="F73" s="221"/>
      <c r="G73" s="221"/>
      <c r="H73" s="221"/>
      <c r="I73" s="221"/>
      <c r="J73" s="221"/>
      <c r="K73" s="221"/>
      <c r="L73" s="221">
        <v>93.8931955211025</v>
      </c>
      <c r="M73" s="221"/>
      <c r="N73" s="221">
        <v>121.91210960176478</v>
      </c>
      <c r="O73" s="221"/>
      <c r="P73" s="221"/>
      <c r="Q73" s="221"/>
      <c r="R73" s="221">
        <v>83.58364634498699</v>
      </c>
      <c r="S73" s="221"/>
      <c r="T73" s="109">
        <f>IF((COUNTA(D73:S73)&gt;12),LARGE(D73:S73,1)+LARGE(D73:S73,2)+LARGE(D73:S73,3)+LARGE(D73:S73,4)+LARGE(D73:S73,5)+LARGE(D73:S73,6)+LARGE(D73:S73,7)+LARGE(D73:S73,8)+LARGE(D73:S73,9)+LARGE(D73:S73,10)+LARGE(D73:S73,11)+LARGE(D73:S73,12),SUM(D73:S73))</f>
        <v>299.38895146785427</v>
      </c>
      <c r="U73" s="31">
        <f>T73-$T$5</f>
        <v>-882.4628101622054</v>
      </c>
    </row>
    <row r="74" spans="1:21" ht="12.75" customHeight="1">
      <c r="A74" s="98" t="s">
        <v>115</v>
      </c>
      <c r="B74" s="44" t="s">
        <v>742</v>
      </c>
      <c r="C74" s="164">
        <v>1976</v>
      </c>
      <c r="D74" s="221"/>
      <c r="E74" s="221"/>
      <c r="F74" s="221">
        <v>94.39163498098858</v>
      </c>
      <c r="G74" s="221"/>
      <c r="H74" s="221"/>
      <c r="I74" s="221">
        <v>94.46732954545455</v>
      </c>
      <c r="J74" s="221"/>
      <c r="K74" s="221"/>
      <c r="L74" s="221"/>
      <c r="M74" s="221"/>
      <c r="N74" s="221"/>
      <c r="O74" s="221">
        <v>109.2169408897014</v>
      </c>
      <c r="P74" s="221"/>
      <c r="Q74" s="221"/>
      <c r="R74" s="221"/>
      <c r="S74" s="221"/>
      <c r="T74" s="109">
        <f>IF((COUNTA(D74:S74)&gt;12),LARGE(D74:S74,1)+LARGE(D74:S74,2)+LARGE(D74:S74,3)+LARGE(D74:S74,4)+LARGE(D74:S74,5)+LARGE(D74:S74,6)+LARGE(D74:S74,7)+LARGE(D74:S74,8)+LARGE(D74:S74,9)+LARGE(D74:S74,10)+LARGE(D74:S74,11)+LARGE(D74:S74,12),SUM(D74:S74))</f>
        <v>298.0759054161445</v>
      </c>
      <c r="U74" s="31">
        <f>T74-$T$5</f>
        <v>-883.7758562139152</v>
      </c>
    </row>
    <row r="75" spans="1:21" ht="12.75" customHeight="1">
      <c r="A75" s="98" t="s">
        <v>116</v>
      </c>
      <c r="B75" s="44" t="s">
        <v>916</v>
      </c>
      <c r="C75" s="164">
        <v>2009</v>
      </c>
      <c r="D75" s="221">
        <v>77.23318385650224</v>
      </c>
      <c r="E75" s="221"/>
      <c r="F75" s="221">
        <v>47.85</v>
      </c>
      <c r="G75" s="221">
        <v>47.5797329143755</v>
      </c>
      <c r="H75" s="221">
        <v>56.828220858895705</v>
      </c>
      <c r="I75" s="221"/>
      <c r="J75" s="221"/>
      <c r="K75" s="221">
        <v>65.86142322097379</v>
      </c>
      <c r="L75" s="221"/>
      <c r="M75" s="221"/>
      <c r="N75" s="221"/>
      <c r="O75" s="221"/>
      <c r="P75" s="221"/>
      <c r="Q75" s="221"/>
      <c r="R75" s="221"/>
      <c r="S75" s="221"/>
      <c r="T75" s="109">
        <f>IF((COUNTA(D75:S75)&gt;12),LARGE(D75:S75,1)+LARGE(D75:S75,2)+LARGE(D75:S75,3)+LARGE(D75:S75,4)+LARGE(D75:S75,5)+LARGE(D75:S75,6)+LARGE(D75:S75,7)+LARGE(D75:S75,8)+LARGE(D75:S75,9)+LARGE(D75:S75,10)+LARGE(D75:S75,11)+LARGE(D75:S75,12),SUM(D75:S75))</f>
        <v>295.35256085074724</v>
      </c>
      <c r="U75" s="31">
        <f>T75-$T$5</f>
        <v>-886.4992007793123</v>
      </c>
    </row>
    <row r="76" spans="1:21" ht="12.75" customHeight="1">
      <c r="A76" s="98" t="s">
        <v>117</v>
      </c>
      <c r="B76" s="44" t="s">
        <v>939</v>
      </c>
      <c r="C76" s="164">
        <v>1977</v>
      </c>
      <c r="D76" s="221"/>
      <c r="E76" s="221"/>
      <c r="F76" s="221"/>
      <c r="G76" s="221"/>
      <c r="H76" s="221">
        <v>33.20858895705521</v>
      </c>
      <c r="I76" s="221"/>
      <c r="J76" s="221"/>
      <c r="K76" s="221"/>
      <c r="L76" s="221">
        <v>63.13693398799783</v>
      </c>
      <c r="M76" s="221">
        <v>111.13082039911308</v>
      </c>
      <c r="N76" s="221">
        <v>40.01</v>
      </c>
      <c r="O76" s="221"/>
      <c r="P76" s="221">
        <v>40.28011825572801</v>
      </c>
      <c r="Q76" s="221"/>
      <c r="R76" s="221"/>
      <c r="S76" s="221"/>
      <c r="T76" s="109">
        <f>IF((COUNTA(D76:S76)&gt;12),LARGE(D76:S76,1)+LARGE(D76:S76,2)+LARGE(D76:S76,3)+LARGE(D76:S76,4)+LARGE(D76:S76,5)+LARGE(D76:S76,6)+LARGE(D76:S76,7)+LARGE(D76:S76,8)+LARGE(D76:S76,9)+LARGE(D76:S76,10)+LARGE(D76:S76,11)+LARGE(D76:S76,12),SUM(D76:S76))</f>
        <v>287.7664615998941</v>
      </c>
      <c r="U76" s="31">
        <f>T76-$T$5</f>
        <v>-894.0853000301655</v>
      </c>
    </row>
    <row r="77" spans="1:21" ht="12.75" customHeight="1">
      <c r="A77" s="98" t="s">
        <v>118</v>
      </c>
      <c r="B77" s="44" t="s">
        <v>778</v>
      </c>
      <c r="C77" s="164"/>
      <c r="D77" s="221"/>
      <c r="E77" s="221"/>
      <c r="F77" s="221"/>
      <c r="G77" s="221">
        <v>103</v>
      </c>
      <c r="H77" s="221"/>
      <c r="I77" s="221">
        <v>87.51448808757246</v>
      </c>
      <c r="J77" s="221"/>
      <c r="K77" s="221">
        <v>95.27777777777779</v>
      </c>
      <c r="L77" s="221"/>
      <c r="M77" s="221"/>
      <c r="N77" s="221"/>
      <c r="O77" s="221"/>
      <c r="P77" s="221"/>
      <c r="Q77" s="221"/>
      <c r="R77" s="221"/>
      <c r="S77" s="221"/>
      <c r="T77" s="109">
        <f>IF((COUNTA(D77:S77)&gt;12),LARGE(D77:S77,1)+LARGE(D77:S77,2)+LARGE(D77:S77,3)+LARGE(D77:S77,4)+LARGE(D77:S77,5)+LARGE(D77:S77,6)+LARGE(D77:S77,7)+LARGE(D77:S77,8)+LARGE(D77:S77,9)+LARGE(D77:S77,10)+LARGE(D77:S77,11)+LARGE(D77:S77,12),SUM(D77:S77))</f>
        <v>285.79226586535026</v>
      </c>
      <c r="U77" s="31">
        <f>T77-$T$5</f>
        <v>-896.0594957647094</v>
      </c>
    </row>
    <row r="78" spans="1:21" ht="12.75" customHeight="1">
      <c r="A78" s="98" t="s">
        <v>119</v>
      </c>
      <c r="B78" s="44" t="s">
        <v>789</v>
      </c>
      <c r="C78" s="164">
        <v>2001</v>
      </c>
      <c r="D78" s="221"/>
      <c r="E78" s="221"/>
      <c r="F78" s="221"/>
      <c r="G78" s="221"/>
      <c r="H78" s="221">
        <v>63.26993865030674</v>
      </c>
      <c r="I78" s="221"/>
      <c r="J78" s="221"/>
      <c r="K78" s="221"/>
      <c r="L78" s="221"/>
      <c r="M78" s="221"/>
      <c r="N78" s="221"/>
      <c r="O78" s="221"/>
      <c r="P78" s="221">
        <v>60.250554323725055</v>
      </c>
      <c r="Q78" s="221">
        <v>89.81227185816097</v>
      </c>
      <c r="R78" s="221">
        <v>42.97993119266055</v>
      </c>
      <c r="S78" s="221">
        <v>27.956521739130434</v>
      </c>
      <c r="T78" s="109">
        <f>IF((COUNTA(D78:S78)&gt;12),LARGE(D78:S78,1)+LARGE(D78:S78,2)+LARGE(D78:S78,3)+LARGE(D78:S78,4)+LARGE(D78:S78,5)+LARGE(D78:S78,6)+LARGE(D78:S78,7)+LARGE(D78:S78,8)+LARGE(D78:S78,9)+LARGE(D78:S78,10)+LARGE(D78:S78,11)+LARGE(D78:S78,12),SUM(D78:S78))</f>
        <v>284.26921776398376</v>
      </c>
      <c r="U78" s="31">
        <f>T78-$T$5</f>
        <v>-897.5825438660759</v>
      </c>
    </row>
    <row r="79" spans="1:21" ht="12.75" customHeight="1">
      <c r="A79" s="98" t="s">
        <v>120</v>
      </c>
      <c r="B79" s="44" t="s">
        <v>873</v>
      </c>
      <c r="C79" s="164"/>
      <c r="D79" s="221"/>
      <c r="E79" s="221"/>
      <c r="F79" s="221"/>
      <c r="G79" s="221"/>
      <c r="H79" s="221">
        <v>48.85276073619632</v>
      </c>
      <c r="I79" s="221"/>
      <c r="J79" s="221"/>
      <c r="K79" s="221"/>
      <c r="L79" s="221"/>
      <c r="M79" s="221">
        <v>109.41261783901378</v>
      </c>
      <c r="N79" s="221"/>
      <c r="O79" s="221"/>
      <c r="P79" s="221">
        <v>36.11160384331116</v>
      </c>
      <c r="Q79" s="221"/>
      <c r="R79" s="221">
        <v>83.13216491883351</v>
      </c>
      <c r="S79" s="221"/>
      <c r="T79" s="109">
        <f>IF((COUNTA(D79:S79)&gt;12),LARGE(D79:S79,1)+LARGE(D79:S79,2)+LARGE(D79:S79,3)+LARGE(D79:S79,4)+LARGE(D79:S79,5)+LARGE(D79:S79,6)+LARGE(D79:S79,7)+LARGE(D79:S79,8)+LARGE(D79:S79,9)+LARGE(D79:S79,10)+LARGE(D79:S79,11)+LARGE(D79:S79,12),SUM(D79:S79))</f>
        <v>277.50914733735476</v>
      </c>
      <c r="U79" s="31">
        <f>T79-$T$5</f>
        <v>-904.3426142927049</v>
      </c>
    </row>
    <row r="80" spans="1:21" ht="12.75" customHeight="1">
      <c r="A80" s="98" t="s">
        <v>121</v>
      </c>
      <c r="B80" s="44" t="s">
        <v>807</v>
      </c>
      <c r="C80" s="164">
        <v>1948</v>
      </c>
      <c r="D80" s="221"/>
      <c r="E80" s="221"/>
      <c r="F80" s="221"/>
      <c r="G80" s="221"/>
      <c r="H80" s="221"/>
      <c r="I80" s="221">
        <v>76.99918456102202</v>
      </c>
      <c r="J80" s="221"/>
      <c r="K80" s="221">
        <v>86.38564273789652</v>
      </c>
      <c r="L80" s="221"/>
      <c r="M80" s="221"/>
      <c r="N80" s="221"/>
      <c r="O80" s="221">
        <v>103.68665780983109</v>
      </c>
      <c r="P80" s="221"/>
      <c r="Q80" s="221"/>
      <c r="R80" s="221"/>
      <c r="S80" s="221"/>
      <c r="T80" s="109">
        <f>IF((COUNTA(D80:S80)&gt;12),LARGE(D80:S80,1)+LARGE(D80:S80,2)+LARGE(D80:S80,3)+LARGE(D80:S80,4)+LARGE(D80:S80,5)+LARGE(D80:S80,6)+LARGE(D80:S80,7)+LARGE(D80:S80,8)+LARGE(D80:S80,9)+LARGE(D80:S80,10)+LARGE(D80:S80,11)+LARGE(D80:S80,12),SUM(D80:S80))</f>
        <v>267.07148510874964</v>
      </c>
      <c r="U80" s="31">
        <f>T80-$T$5</f>
        <v>-914.78027652131</v>
      </c>
    </row>
    <row r="81" spans="1:21" ht="12.75" customHeight="1">
      <c r="A81" s="98" t="s">
        <v>122</v>
      </c>
      <c r="B81" s="44" t="s">
        <v>799</v>
      </c>
      <c r="C81" s="164">
        <v>1983</v>
      </c>
      <c r="D81" s="221">
        <v>80.82062780269058</v>
      </c>
      <c r="E81" s="221"/>
      <c r="F81" s="221"/>
      <c r="G81" s="221">
        <v>49.72063666300769</v>
      </c>
      <c r="H81" s="221">
        <v>73.69938650306749</v>
      </c>
      <c r="I81" s="221"/>
      <c r="J81" s="221"/>
      <c r="K81" s="221"/>
      <c r="L81" s="221"/>
      <c r="M81" s="221"/>
      <c r="N81" s="221"/>
      <c r="O81" s="221"/>
      <c r="P81" s="221">
        <v>58.31411677753142</v>
      </c>
      <c r="Q81" s="221"/>
      <c r="R81" s="221"/>
      <c r="S81" s="221"/>
      <c r="T81" s="109">
        <f>IF((COUNTA(D81:S81)&gt;12),LARGE(D81:S81,1)+LARGE(D81:S81,2)+LARGE(D81:S81,3)+LARGE(D81:S81,4)+LARGE(D81:S81,5)+LARGE(D81:S81,6)+LARGE(D81:S81,7)+LARGE(D81:S81,8)+LARGE(D81:S81,9)+LARGE(D81:S81,10)+LARGE(D81:S81,11)+LARGE(D81:S81,12),SUM(D81:S81))</f>
        <v>262.55476774629716</v>
      </c>
      <c r="U81" s="31">
        <f>T81-$T$5</f>
        <v>-919.2969938837625</v>
      </c>
    </row>
    <row r="82" spans="1:21" ht="12.75" customHeight="1">
      <c r="A82" s="98" t="s">
        <v>123</v>
      </c>
      <c r="B82" s="44" t="s">
        <v>954</v>
      </c>
      <c r="C82" s="164">
        <v>2005</v>
      </c>
      <c r="D82" s="221"/>
      <c r="E82" s="221"/>
      <c r="F82" s="221"/>
      <c r="G82" s="221"/>
      <c r="H82" s="221"/>
      <c r="I82" s="221">
        <v>88.12865497076025</v>
      </c>
      <c r="J82" s="221"/>
      <c r="K82" s="221"/>
      <c r="L82" s="221"/>
      <c r="M82" s="221">
        <v>68.27721221613156</v>
      </c>
      <c r="N82" s="221"/>
      <c r="O82" s="221"/>
      <c r="P82" s="221"/>
      <c r="Q82" s="221">
        <v>99.01323706377859</v>
      </c>
      <c r="R82" s="221"/>
      <c r="S82" s="221"/>
      <c r="T82" s="109">
        <f>IF((COUNTA(D82:S82)&gt;12),LARGE(D82:S82,1)+LARGE(D82:S82,2)+LARGE(D82:S82,3)+LARGE(D82:S82,4)+LARGE(D82:S82,5)+LARGE(D82:S82,6)+LARGE(D82:S82,7)+LARGE(D82:S82,8)+LARGE(D82:S82,9)+LARGE(D82:S82,10)+LARGE(D82:S82,11)+LARGE(D82:S82,12),SUM(D82:S82))</f>
        <v>255.4191042506704</v>
      </c>
      <c r="U82" s="31">
        <f>T82-$T$5</f>
        <v>-926.4326573793892</v>
      </c>
    </row>
    <row r="83" spans="1:21" ht="12.75" customHeight="1">
      <c r="A83" s="98" t="s">
        <v>124</v>
      </c>
      <c r="B83" s="44" t="s">
        <v>902</v>
      </c>
      <c r="C83" s="164">
        <v>2011</v>
      </c>
      <c r="D83" s="221">
        <v>27.00896860986547</v>
      </c>
      <c r="E83" s="221"/>
      <c r="F83" s="221">
        <v>48.30143540669856</v>
      </c>
      <c r="G83" s="221">
        <v>71.64919354838712</v>
      </c>
      <c r="H83" s="221">
        <v>29.52760736196319</v>
      </c>
      <c r="I83" s="221"/>
      <c r="J83" s="221"/>
      <c r="K83" s="221">
        <v>74.00212314225054</v>
      </c>
      <c r="L83" s="221"/>
      <c r="M83" s="221"/>
      <c r="N83" s="221"/>
      <c r="O83" s="221"/>
      <c r="P83" s="221"/>
      <c r="Q83" s="221"/>
      <c r="R83" s="221"/>
      <c r="S83" s="221"/>
      <c r="T83" s="109">
        <f>IF((COUNTA(D83:S83)&gt;12),LARGE(D83:S83,1)+LARGE(D83:S83,2)+LARGE(D83:S83,3)+LARGE(D83:S83,4)+LARGE(D83:S83,5)+LARGE(D83:S83,6)+LARGE(D83:S83,7)+LARGE(D83:S83,8)+LARGE(D83:S83,9)+LARGE(D83:S83,10)+LARGE(D83:S83,11)+LARGE(D83:S83,12),SUM(D83:S83))</f>
        <v>250.48932806916486</v>
      </c>
      <c r="U83" s="31">
        <f>T83-$T$5</f>
        <v>-931.3624335608947</v>
      </c>
    </row>
    <row r="84" spans="1:21" ht="12.75" customHeight="1">
      <c r="A84" s="98" t="s">
        <v>125</v>
      </c>
      <c r="B84" s="44" t="s">
        <v>681</v>
      </c>
      <c r="C84" s="164">
        <v>1980</v>
      </c>
      <c r="D84" s="221">
        <v>44.946188340807176</v>
      </c>
      <c r="E84" s="221"/>
      <c r="F84" s="221"/>
      <c r="G84" s="221">
        <v>61.70689655172415</v>
      </c>
      <c r="H84" s="221">
        <v>62.65644171779141</v>
      </c>
      <c r="I84" s="221"/>
      <c r="J84" s="221"/>
      <c r="K84" s="221"/>
      <c r="L84" s="221"/>
      <c r="M84" s="221"/>
      <c r="N84" s="221"/>
      <c r="O84" s="221"/>
      <c r="P84" s="221">
        <v>80.93052475979306</v>
      </c>
      <c r="Q84" s="221"/>
      <c r="R84" s="221"/>
      <c r="S84" s="221"/>
      <c r="T84" s="109">
        <f>IF((COUNTA(D84:S84)&gt;12),LARGE(D84:S84,1)+LARGE(D84:S84,2)+LARGE(D84:S84,3)+LARGE(D84:S84,4)+LARGE(D84:S84,5)+LARGE(D84:S84,6)+LARGE(D84:S84,7)+LARGE(D84:S84,8)+LARGE(D84:S84,9)+LARGE(D84:S84,10)+LARGE(D84:S84,11)+LARGE(D84:S84,12),SUM(D84:S84))</f>
        <v>250.2400513701158</v>
      </c>
      <c r="U84" s="31">
        <f>T84-$T$5</f>
        <v>-931.6117102599438</v>
      </c>
    </row>
    <row r="85" spans="1:21" ht="12.75" customHeight="1">
      <c r="A85" s="98" t="s">
        <v>126</v>
      </c>
      <c r="B85" s="44" t="s">
        <v>751</v>
      </c>
      <c r="C85" s="164">
        <v>1990</v>
      </c>
      <c r="D85" s="221"/>
      <c r="E85" s="221"/>
      <c r="F85" s="221"/>
      <c r="G85" s="221"/>
      <c r="H85" s="221"/>
      <c r="I85" s="221">
        <v>117.44423791821562</v>
      </c>
      <c r="J85" s="221"/>
      <c r="K85" s="221"/>
      <c r="L85" s="221"/>
      <c r="M85" s="221"/>
      <c r="N85" s="221"/>
      <c r="O85" s="221"/>
      <c r="P85" s="221"/>
      <c r="Q85" s="221">
        <v>130</v>
      </c>
      <c r="R85" s="221"/>
      <c r="S85" s="221"/>
      <c r="T85" s="109">
        <f>IF((COUNTA(D85:S85)&gt;12),LARGE(D85:S85,1)+LARGE(D85:S85,2)+LARGE(D85:S85,3)+LARGE(D85:S85,4)+LARGE(D85:S85,5)+LARGE(D85:S85,6)+LARGE(D85:S85,7)+LARGE(D85:S85,8)+LARGE(D85:S85,9)+LARGE(D85:S85,10)+LARGE(D85:S85,11)+LARGE(D85:S85,12),SUM(D85:S85))</f>
        <v>247.4442379182156</v>
      </c>
      <c r="U85" s="31">
        <f>T85-$T$5</f>
        <v>-934.4075237118441</v>
      </c>
    </row>
    <row r="86" spans="1:21" ht="12.75" customHeight="1">
      <c r="A86" s="98" t="s">
        <v>127</v>
      </c>
      <c r="B86" s="44" t="s">
        <v>946</v>
      </c>
      <c r="C86" s="164">
        <v>1992</v>
      </c>
      <c r="D86" s="221"/>
      <c r="E86" s="221"/>
      <c r="F86" s="221"/>
      <c r="G86" s="221"/>
      <c r="H86" s="221"/>
      <c r="I86" s="221">
        <v>110.42690815006469</v>
      </c>
      <c r="J86" s="221"/>
      <c r="K86" s="221"/>
      <c r="L86" s="221"/>
      <c r="M86" s="221"/>
      <c r="N86" s="221"/>
      <c r="O86" s="221"/>
      <c r="P86" s="221"/>
      <c r="Q86" s="221">
        <v>126.44058295964126</v>
      </c>
      <c r="R86" s="221"/>
      <c r="S86" s="221"/>
      <c r="T86" s="109">
        <f>IF((COUNTA(D86:S86)&gt;12),LARGE(D86:S86,1)+LARGE(D86:S86,2)+LARGE(D86:S86,3)+LARGE(D86:S86,4)+LARGE(D86:S86,5)+LARGE(D86:S86,6)+LARGE(D86:S86,7)+LARGE(D86:S86,8)+LARGE(D86:S86,9)+LARGE(D86:S86,10)+LARGE(D86:S86,11)+LARGE(D86:S86,12),SUM(D86:S86))</f>
        <v>236.86749110970595</v>
      </c>
      <c r="U86" s="31">
        <f>T86-$T$5</f>
        <v>-944.9842705203537</v>
      </c>
    </row>
    <row r="87" spans="1:21" ht="12.75" customHeight="1">
      <c r="A87" s="98" t="s">
        <v>128</v>
      </c>
      <c r="B87" s="44" t="s">
        <v>983</v>
      </c>
      <c r="C87" s="164"/>
      <c r="D87" s="221"/>
      <c r="E87" s="221"/>
      <c r="F87" s="221"/>
      <c r="G87" s="221"/>
      <c r="H87" s="221"/>
      <c r="I87" s="221"/>
      <c r="J87" s="221"/>
      <c r="K87" s="221"/>
      <c r="L87" s="221">
        <v>110</v>
      </c>
      <c r="M87" s="221"/>
      <c r="N87" s="221"/>
      <c r="O87" s="221">
        <v>124.95178399228544</v>
      </c>
      <c r="P87" s="221"/>
      <c r="Q87" s="221"/>
      <c r="R87" s="221"/>
      <c r="S87" s="221"/>
      <c r="T87" s="109">
        <f>IF((COUNTA(D87:S87)&gt;12),LARGE(D87:S87,1)+LARGE(D87:S87,2)+LARGE(D87:S87,3)+LARGE(D87:S87,4)+LARGE(D87:S87,5)+LARGE(D87:S87,6)+LARGE(D87:S87,7)+LARGE(D87:S87,8)+LARGE(D87:S87,9)+LARGE(D87:S87,10)+LARGE(D87:S87,11)+LARGE(D87:S87,12),SUM(D87:S87))</f>
        <v>234.95178399228544</v>
      </c>
      <c r="U87" s="31">
        <f>T87-$T$5</f>
        <v>-946.8999776377742</v>
      </c>
    </row>
    <row r="88" spans="1:21" ht="12.75" customHeight="1">
      <c r="A88" s="98" t="s">
        <v>129</v>
      </c>
      <c r="B88" s="44" t="s">
        <v>793</v>
      </c>
      <c r="C88" s="164">
        <v>2016</v>
      </c>
      <c r="D88" s="221"/>
      <c r="E88" s="221">
        <v>61.43903366939319</v>
      </c>
      <c r="F88" s="221"/>
      <c r="G88" s="221"/>
      <c r="H88" s="221">
        <v>47.93251533742331</v>
      </c>
      <c r="I88" s="221"/>
      <c r="J88" s="221"/>
      <c r="K88" s="221">
        <v>52.653958944281534</v>
      </c>
      <c r="L88" s="221"/>
      <c r="M88" s="221"/>
      <c r="N88" s="221"/>
      <c r="O88" s="221"/>
      <c r="P88" s="221">
        <v>29.770140428677013</v>
      </c>
      <c r="Q88" s="221"/>
      <c r="R88" s="221">
        <v>32.78109983982915</v>
      </c>
      <c r="S88" s="221">
        <v>9.695652173913043</v>
      </c>
      <c r="T88" s="109">
        <f>IF((COUNTA(D88:S88)&gt;12),LARGE(D88:S88,1)+LARGE(D88:S88,2)+LARGE(D88:S88,3)+LARGE(D88:S88,4)+LARGE(D88:S88,5)+LARGE(D88:S88,6)+LARGE(D88:S88,7)+LARGE(D88:S88,8)+LARGE(D88:S88,9)+LARGE(D88:S88,10)+LARGE(D88:S88,11)+LARGE(D88:S88,12),SUM(D88:S88))</f>
        <v>234.27240039351724</v>
      </c>
      <c r="U88" s="31">
        <f>T88-$T$5</f>
        <v>-947.5793612365424</v>
      </c>
    </row>
    <row r="89" spans="1:21" ht="12.75" customHeight="1">
      <c r="A89" s="98" t="s">
        <v>130</v>
      </c>
      <c r="B89" s="44" t="s">
        <v>829</v>
      </c>
      <c r="C89" s="164"/>
      <c r="D89" s="221"/>
      <c r="E89" s="221"/>
      <c r="F89" s="221"/>
      <c r="G89" s="221"/>
      <c r="H89" s="221"/>
      <c r="I89" s="221">
        <v>109.2340425531915</v>
      </c>
      <c r="J89" s="221"/>
      <c r="K89" s="221"/>
      <c r="L89" s="221"/>
      <c r="M89" s="221"/>
      <c r="N89" s="221"/>
      <c r="O89" s="221"/>
      <c r="P89" s="221"/>
      <c r="Q89" s="221">
        <v>124.40329218106997</v>
      </c>
      <c r="R89" s="221"/>
      <c r="S89" s="221"/>
      <c r="T89" s="109">
        <f>IF((COUNTA(D89:S89)&gt;12),LARGE(D89:S89,1)+LARGE(D89:S89,2)+LARGE(D89:S89,3)+LARGE(D89:S89,4)+LARGE(D89:S89,5)+LARGE(D89:S89,6)+LARGE(D89:S89,7)+LARGE(D89:S89,8)+LARGE(D89:S89,9)+LARGE(D89:S89,10)+LARGE(D89:S89,11)+LARGE(D89:S89,12),SUM(D89:S89))</f>
        <v>233.63733473426146</v>
      </c>
      <c r="U89" s="31">
        <f>T89-$T$5</f>
        <v>-948.2144268957982</v>
      </c>
    </row>
    <row r="90" spans="1:21" ht="12.75" customHeight="1">
      <c r="A90" s="98" t="s">
        <v>131</v>
      </c>
      <c r="B90" s="44" t="s">
        <v>844</v>
      </c>
      <c r="C90" s="164">
        <v>1989</v>
      </c>
      <c r="D90" s="221"/>
      <c r="E90" s="221"/>
      <c r="F90" s="221"/>
      <c r="G90" s="221"/>
      <c r="H90" s="221"/>
      <c r="I90" s="221"/>
      <c r="J90" s="221"/>
      <c r="K90" s="221"/>
      <c r="L90" s="221">
        <v>107.79116465863454</v>
      </c>
      <c r="M90" s="221"/>
      <c r="N90" s="221"/>
      <c r="O90" s="221">
        <v>124.97588618278273</v>
      </c>
      <c r="P90" s="221"/>
      <c r="Q90" s="221"/>
      <c r="R90" s="221"/>
      <c r="S90" s="221"/>
      <c r="T90" s="109">
        <f>IF((COUNTA(D90:S90)&gt;12),LARGE(D90:S90,1)+LARGE(D90:S90,2)+LARGE(D90:S90,3)+LARGE(D90:S90,4)+LARGE(D90:S90,5)+LARGE(D90:S90,6)+LARGE(D90:S90,7)+LARGE(D90:S90,8)+LARGE(D90:S90,9)+LARGE(D90:S90,10)+LARGE(D90:S90,11)+LARGE(D90:S90,12),SUM(D90:S90))</f>
        <v>232.76705084141727</v>
      </c>
      <c r="U90" s="31">
        <f>T90-$T$5</f>
        <v>-949.0847107886424</v>
      </c>
    </row>
    <row r="91" spans="1:21" ht="12.75">
      <c r="A91" s="98" t="s">
        <v>132</v>
      </c>
      <c r="B91" s="44" t="s">
        <v>845</v>
      </c>
      <c r="C91" s="164">
        <v>1973</v>
      </c>
      <c r="D91" s="221"/>
      <c r="E91" s="221"/>
      <c r="F91" s="221"/>
      <c r="G91" s="221"/>
      <c r="H91" s="221"/>
      <c r="I91" s="221"/>
      <c r="J91" s="221"/>
      <c r="K91" s="221"/>
      <c r="L91" s="221">
        <v>108.18548387096773</v>
      </c>
      <c r="M91" s="221"/>
      <c r="N91" s="221"/>
      <c r="O91" s="221">
        <v>123.10695693327023</v>
      </c>
      <c r="P91" s="221"/>
      <c r="Q91" s="221"/>
      <c r="R91" s="221"/>
      <c r="S91" s="221"/>
      <c r="T91" s="109">
        <f>IF((COUNTA(D91:S91)&gt;12),LARGE(D91:S91,1)+LARGE(D91:S91,2)+LARGE(D91:S91,3)+LARGE(D91:S91,4)+LARGE(D91:S91,5)+LARGE(D91:S91,6)+LARGE(D91:S91,7)+LARGE(D91:S91,8)+LARGE(D91:S91,9)+LARGE(D91:S91,10)+LARGE(D91:S91,11)+LARGE(D91:S91,12),SUM(D91:S91))</f>
        <v>231.29244080423797</v>
      </c>
      <c r="U91" s="31">
        <f>T91-$T$5</f>
        <v>-950.5593208258217</v>
      </c>
    </row>
    <row r="92" spans="1:21" ht="12.75">
      <c r="A92" s="98" t="s">
        <v>133</v>
      </c>
      <c r="B92" s="44" t="s">
        <v>752</v>
      </c>
      <c r="C92" s="164">
        <v>2006</v>
      </c>
      <c r="D92" s="221"/>
      <c r="E92" s="221"/>
      <c r="F92" s="221"/>
      <c r="G92" s="221"/>
      <c r="H92" s="221">
        <v>62.34969325153374</v>
      </c>
      <c r="I92" s="221"/>
      <c r="J92" s="221">
        <v>88.53424327717455</v>
      </c>
      <c r="K92" s="221"/>
      <c r="L92" s="221"/>
      <c r="M92" s="221"/>
      <c r="N92" s="221"/>
      <c r="O92" s="221"/>
      <c r="P92" s="221">
        <v>78.77235772357726</v>
      </c>
      <c r="Q92" s="221"/>
      <c r="R92" s="221"/>
      <c r="S92" s="221"/>
      <c r="T92" s="109">
        <f>IF((COUNTA(D92:S92)&gt;12),LARGE(D92:S92,1)+LARGE(D92:S92,2)+LARGE(D92:S92,3)+LARGE(D92:S92,4)+LARGE(D92:S92,5)+LARGE(D92:S92,6)+LARGE(D92:S92,7)+LARGE(D92:S92,8)+LARGE(D92:S92,9)+LARGE(D92:S92,10)+LARGE(D92:S92,11)+LARGE(D92:S92,12),SUM(D92:S92))</f>
        <v>229.65629425228553</v>
      </c>
      <c r="U92" s="31">
        <f>T92-$T$5</f>
        <v>-952.1954673777741</v>
      </c>
    </row>
    <row r="93" spans="1:21" ht="12.75">
      <c r="A93" s="98" t="s">
        <v>134</v>
      </c>
      <c r="B93" s="44" t="s">
        <v>846</v>
      </c>
      <c r="C93" s="164">
        <v>1979</v>
      </c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>
        <v>119.57116788321167</v>
      </c>
      <c r="P93" s="221"/>
      <c r="Q93" s="221">
        <v>107.43024302430243</v>
      </c>
      <c r="R93" s="221"/>
      <c r="S93" s="221"/>
      <c r="T93" s="109">
        <f>IF((COUNTA(D93:S93)&gt;12),LARGE(D93:S93,1)+LARGE(D93:S93,2)+LARGE(D93:S93,3)+LARGE(D93:S93,4)+LARGE(D93:S93,5)+LARGE(D93:S93,6)+LARGE(D93:S93,7)+LARGE(D93:S93,8)+LARGE(D93:S93,9)+LARGE(D93:S93,10)+LARGE(D93:S93,11)+LARGE(D93:S93,12),SUM(D93:S93))</f>
        <v>227.0014109075141</v>
      </c>
      <c r="U93" s="31">
        <f>T93-$T$5</f>
        <v>-954.8503507225455</v>
      </c>
    </row>
    <row r="94" spans="1:21" ht="12.75">
      <c r="A94" s="98" t="s">
        <v>135</v>
      </c>
      <c r="B94" s="44" t="s">
        <v>709</v>
      </c>
      <c r="C94" s="164">
        <v>2008</v>
      </c>
      <c r="D94" s="221">
        <v>35.52914798206278</v>
      </c>
      <c r="E94" s="221"/>
      <c r="F94" s="221"/>
      <c r="G94" s="221"/>
      <c r="H94" s="221"/>
      <c r="I94" s="221"/>
      <c r="J94" s="221">
        <v>72.3376763799535</v>
      </c>
      <c r="K94" s="221">
        <v>55</v>
      </c>
      <c r="L94" s="221"/>
      <c r="M94" s="221"/>
      <c r="N94" s="221"/>
      <c r="O94" s="221"/>
      <c r="P94" s="221"/>
      <c r="Q94" s="221"/>
      <c r="R94" s="221">
        <v>63.941767726428495</v>
      </c>
      <c r="S94" s="221"/>
      <c r="T94" s="109">
        <f>IF((COUNTA(D94:S94)&gt;12),LARGE(D94:S94,1)+LARGE(D94:S94,2)+LARGE(D94:S94,3)+LARGE(D94:S94,4)+LARGE(D94:S94,5)+LARGE(D94:S94,6)+LARGE(D94:S94,7)+LARGE(D94:S94,8)+LARGE(D94:S94,9)+LARGE(D94:S94,10)+LARGE(D94:S94,11)+LARGE(D94:S94,12),SUM(D94:S94))</f>
        <v>226.8085920884448</v>
      </c>
      <c r="U94" s="31">
        <f>T94-$T$5</f>
        <v>-955.0431695416148</v>
      </c>
    </row>
    <row r="95" spans="1:21" ht="12.75">
      <c r="A95" s="98" t="s">
        <v>136</v>
      </c>
      <c r="B95" s="44" t="s">
        <v>771</v>
      </c>
      <c r="C95" s="164">
        <v>1974</v>
      </c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>
        <v>108.50453172205438</v>
      </c>
      <c r="P95" s="221"/>
      <c r="Q95" s="221">
        <v>103.52564102564104</v>
      </c>
      <c r="R95" s="221"/>
      <c r="S95" s="221"/>
      <c r="T95" s="109">
        <f>IF((COUNTA(D95:S95)&gt;12),LARGE(D95:S95,1)+LARGE(D95:S95,2)+LARGE(D95:S95,3)+LARGE(D95:S95,4)+LARGE(D95:S95,5)+LARGE(D95:S95,6)+LARGE(D95:S95,7)+LARGE(D95:S95,8)+LARGE(D95:S95,9)+LARGE(D95:S95,10)+LARGE(D95:S95,11)+LARGE(D95:S95,12),SUM(D95:S95))</f>
        <v>212.03017274769542</v>
      </c>
      <c r="U95" s="31">
        <f>T95-$T$5</f>
        <v>-969.8215888823643</v>
      </c>
    </row>
    <row r="96" spans="1:21" ht="12.75">
      <c r="A96" s="98" t="s">
        <v>137</v>
      </c>
      <c r="B96" s="44" t="s">
        <v>673</v>
      </c>
      <c r="C96" s="164">
        <v>1969</v>
      </c>
      <c r="D96" s="221">
        <v>77.68161434977578</v>
      </c>
      <c r="E96" s="221"/>
      <c r="F96" s="221"/>
      <c r="G96" s="221"/>
      <c r="H96" s="221">
        <v>59.58895705521472</v>
      </c>
      <c r="I96" s="221">
        <v>73.89360061680802</v>
      </c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109">
        <f>IF((COUNTA(D96:S96)&gt;12),LARGE(D96:S96,1)+LARGE(D96:S96,2)+LARGE(D96:S96,3)+LARGE(D96:S96,4)+LARGE(D96:S96,5)+LARGE(D96:S96,6)+LARGE(D96:S96,7)+LARGE(D96:S96,8)+LARGE(D96:S96,9)+LARGE(D96:S96,10)+LARGE(D96:S96,11)+LARGE(D96:S96,12),SUM(D96:S96))</f>
        <v>211.16417202179852</v>
      </c>
      <c r="U96" s="31">
        <f>T96-$T$5</f>
        <v>-970.6875896082611</v>
      </c>
    </row>
    <row r="97" spans="1:21" ht="12.75">
      <c r="A97" s="98" t="s">
        <v>138</v>
      </c>
      <c r="B97" s="44" t="s">
        <v>808</v>
      </c>
      <c r="C97" s="164">
        <v>1964</v>
      </c>
      <c r="D97" s="221">
        <v>55.7085201793722</v>
      </c>
      <c r="E97" s="221">
        <v>76.01483963618956</v>
      </c>
      <c r="F97" s="221">
        <v>79.23</v>
      </c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109">
        <f>IF((COUNTA(D97:S97)&gt;12),LARGE(D97:S97,1)+LARGE(D97:S97,2)+LARGE(D97:S97,3)+LARGE(D97:S97,4)+LARGE(D97:S97,5)+LARGE(D97:S97,6)+LARGE(D97:S97,7)+LARGE(D97:S97,8)+LARGE(D97:S97,9)+LARGE(D97:S97,10)+LARGE(D97:S97,11)+LARGE(D97:S97,12),SUM(D97:S97))</f>
        <v>210.95335981556178</v>
      </c>
      <c r="U97" s="31">
        <f>T97-$T$5</f>
        <v>-970.8984018144979</v>
      </c>
    </row>
    <row r="98" spans="1:21" ht="12.75">
      <c r="A98" s="98" t="s">
        <v>139</v>
      </c>
      <c r="B98" s="44" t="s">
        <v>839</v>
      </c>
      <c r="C98" s="164">
        <v>2008</v>
      </c>
      <c r="D98" s="221"/>
      <c r="E98" s="221"/>
      <c r="F98" s="221"/>
      <c r="G98" s="221"/>
      <c r="H98" s="221"/>
      <c r="I98" s="221"/>
      <c r="J98" s="221">
        <v>107.0356534247237</v>
      </c>
      <c r="K98" s="221"/>
      <c r="L98" s="221"/>
      <c r="M98" s="221"/>
      <c r="N98" s="221"/>
      <c r="O98" s="221"/>
      <c r="P98" s="221">
        <v>103</v>
      </c>
      <c r="Q98" s="221"/>
      <c r="R98" s="221"/>
      <c r="S98" s="221"/>
      <c r="T98" s="109">
        <f>IF((COUNTA(D98:S98)&gt;12),LARGE(D98:S98,1)+LARGE(D98:S98,2)+LARGE(D98:S98,3)+LARGE(D98:S98,4)+LARGE(D98:S98,5)+LARGE(D98:S98,6)+LARGE(D98:S98,7)+LARGE(D98:S98,8)+LARGE(D98:S98,9)+LARGE(D98:S98,10)+LARGE(D98:S98,11)+LARGE(D98:S98,12),SUM(D98:S98))</f>
        <v>210.0356534247237</v>
      </c>
      <c r="U98" s="31">
        <f>T98-$T$5</f>
        <v>-971.8161082053359</v>
      </c>
    </row>
    <row r="99" spans="1:21" ht="12.75">
      <c r="A99" s="98" t="s">
        <v>140</v>
      </c>
      <c r="B99" s="44" t="s">
        <v>987</v>
      </c>
      <c r="C99" s="164">
        <v>1999</v>
      </c>
      <c r="D99" s="221"/>
      <c r="E99" s="221"/>
      <c r="F99" s="221"/>
      <c r="G99" s="221"/>
      <c r="H99" s="221"/>
      <c r="I99" s="221"/>
      <c r="J99" s="221"/>
      <c r="K99" s="221"/>
      <c r="L99" s="221"/>
      <c r="M99" s="221">
        <v>120</v>
      </c>
      <c r="N99" s="221">
        <v>88.66</v>
      </c>
      <c r="O99" s="221"/>
      <c r="P99" s="221"/>
      <c r="Q99" s="221"/>
      <c r="R99" s="221"/>
      <c r="S99" s="221"/>
      <c r="T99" s="109">
        <f>IF((COUNTA(D99:S99)&gt;12),LARGE(D99:S99,1)+LARGE(D99:S99,2)+LARGE(D99:S99,3)+LARGE(D99:S99,4)+LARGE(D99:S99,5)+LARGE(D99:S99,6)+LARGE(D99:S99,7)+LARGE(D99:S99,8)+LARGE(D99:S99,9)+LARGE(D99:S99,10)+LARGE(D99:S99,11)+LARGE(D99:S99,12),SUM(D99:S99))</f>
        <v>208.66</v>
      </c>
      <c r="U99" s="31">
        <f>T99-$T$5</f>
        <v>-973.1917616300597</v>
      </c>
    </row>
    <row r="100" spans="1:21" ht="12.75">
      <c r="A100" s="98" t="s">
        <v>141</v>
      </c>
      <c r="B100" s="44" t="s">
        <v>679</v>
      </c>
      <c r="C100" s="164">
        <v>1954</v>
      </c>
      <c r="D100" s="221">
        <v>62.43497757847533</v>
      </c>
      <c r="E100" s="221"/>
      <c r="F100" s="221"/>
      <c r="G100" s="221"/>
      <c r="H100" s="221">
        <v>38.11656441717792</v>
      </c>
      <c r="I100" s="221"/>
      <c r="J100" s="221">
        <v>24.63899371069182</v>
      </c>
      <c r="K100" s="221"/>
      <c r="L100" s="221"/>
      <c r="M100" s="221"/>
      <c r="N100" s="221"/>
      <c r="O100" s="221"/>
      <c r="P100" s="221">
        <v>44.921655580192166</v>
      </c>
      <c r="Q100" s="221"/>
      <c r="R100" s="221">
        <v>35.71554252199414</v>
      </c>
      <c r="S100" s="221"/>
      <c r="T100" s="109">
        <f>IF((COUNTA(D100:S100)&gt;12),LARGE(D100:S100,1)+LARGE(D100:S100,2)+LARGE(D100:S100,3)+LARGE(D100:S100,4)+LARGE(D100:S100,5)+LARGE(D100:S100,6)+LARGE(D100:S100,7)+LARGE(D100:S100,8)+LARGE(D100:S100,9)+LARGE(D100:S100,10)+LARGE(D100:S100,11)+LARGE(D100:S100,12),SUM(D100:S100))</f>
        <v>205.82773380853138</v>
      </c>
      <c r="U100" s="31">
        <f>T100-$T$5</f>
        <v>-976.0240278215283</v>
      </c>
    </row>
    <row r="101" spans="1:21" ht="12.75">
      <c r="A101" s="98" t="s">
        <v>142</v>
      </c>
      <c r="B101" s="44" t="s">
        <v>788</v>
      </c>
      <c r="C101" s="164"/>
      <c r="D101" s="221">
        <v>64.22869955156952</v>
      </c>
      <c r="E101" s="221">
        <v>63.92750744786495</v>
      </c>
      <c r="F101" s="221"/>
      <c r="G101" s="221"/>
      <c r="H101" s="221">
        <v>72.16564417177914</v>
      </c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109">
        <f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200.3218511712136</v>
      </c>
      <c r="U101" s="31">
        <f>T101-$T$5</f>
        <v>-981.529910458846</v>
      </c>
    </row>
    <row r="102" spans="1:21" ht="12.75">
      <c r="A102" s="98" t="s">
        <v>143</v>
      </c>
      <c r="B102" s="44" t="s">
        <v>792</v>
      </c>
      <c r="C102" s="164">
        <v>1983</v>
      </c>
      <c r="D102" s="221">
        <v>26.56053811659193</v>
      </c>
      <c r="E102" s="221"/>
      <c r="F102" s="221"/>
      <c r="G102" s="221"/>
      <c r="H102" s="221">
        <v>51</v>
      </c>
      <c r="I102" s="221"/>
      <c r="J102" s="221"/>
      <c r="K102" s="221"/>
      <c r="L102" s="221"/>
      <c r="M102" s="221"/>
      <c r="N102" s="221"/>
      <c r="O102" s="221"/>
      <c r="P102" s="221">
        <v>41.433111603843315</v>
      </c>
      <c r="Q102" s="221"/>
      <c r="R102" s="221">
        <v>68.84041548630785</v>
      </c>
      <c r="S102" s="221">
        <v>9.695652173913043</v>
      </c>
      <c r="T102" s="109">
        <f>IF((COUNTA(D102:S102)&gt;12),LARGE(D102:S102,1)+LARGE(D102:S102,2)+LARGE(D102:S102,3)+LARGE(D102:S102,4)+LARGE(D102:S102,5)+LARGE(D102:S102,6)+LARGE(D102:S102,7)+LARGE(D102:S102,8)+LARGE(D102:S102,9)+LARGE(D102:S102,10)+LARGE(D102:S102,11)+LARGE(D102:S102,12),SUM(D102:S102))</f>
        <v>197.52971738065614</v>
      </c>
      <c r="U102" s="31">
        <f>T102-$T$5</f>
        <v>-984.3220442494035</v>
      </c>
    </row>
    <row r="103" spans="1:21" ht="12.75">
      <c r="A103" s="98" t="s">
        <v>144</v>
      </c>
      <c r="B103" s="44" t="s">
        <v>762</v>
      </c>
      <c r="C103" s="164"/>
      <c r="D103" s="221"/>
      <c r="E103" s="221"/>
      <c r="F103" s="221"/>
      <c r="G103" s="221"/>
      <c r="H103" s="221"/>
      <c r="I103" s="221">
        <v>99.67325227963525</v>
      </c>
      <c r="J103" s="221"/>
      <c r="K103" s="221"/>
      <c r="L103" s="221">
        <v>96.57777777777778</v>
      </c>
      <c r="M103" s="221"/>
      <c r="N103" s="221"/>
      <c r="O103" s="221"/>
      <c r="P103" s="221"/>
      <c r="Q103" s="221"/>
      <c r="R103" s="221"/>
      <c r="S103" s="221"/>
      <c r="T103" s="109">
        <f>IF((COUNTA(D103:S103)&gt;12),LARGE(D103:S103,1)+LARGE(D103:S103,2)+LARGE(D103:S103,3)+LARGE(D103:S103,4)+LARGE(D103:S103,5)+LARGE(D103:S103,6)+LARGE(D103:S103,7)+LARGE(D103:S103,8)+LARGE(D103:S103,9)+LARGE(D103:S103,10)+LARGE(D103:S103,11)+LARGE(D103:S103,12),SUM(D103:S103))</f>
        <v>196.25103005741303</v>
      </c>
      <c r="U103" s="31">
        <f>T103-$T$5</f>
        <v>-985.6007315726466</v>
      </c>
    </row>
    <row r="104" spans="1:21" ht="12.75">
      <c r="A104" s="98" t="s">
        <v>145</v>
      </c>
      <c r="B104" s="44" t="s">
        <v>725</v>
      </c>
      <c r="C104" s="164">
        <v>1996</v>
      </c>
      <c r="D104" s="221"/>
      <c r="E104" s="221"/>
      <c r="F104" s="221"/>
      <c r="G104" s="221"/>
      <c r="H104" s="221"/>
      <c r="I104" s="221">
        <v>118.68235294117648</v>
      </c>
      <c r="J104" s="221"/>
      <c r="K104" s="221"/>
      <c r="L104" s="221"/>
      <c r="M104" s="221"/>
      <c r="N104" s="221"/>
      <c r="O104" s="221"/>
      <c r="P104" s="221"/>
      <c r="Q104" s="221"/>
      <c r="R104" s="221">
        <v>77.52237808951236</v>
      </c>
      <c r="S104" s="221"/>
      <c r="T104" s="109">
        <f>IF((COUNTA(D104:S104)&gt;12),LARGE(D104:S104,1)+LARGE(D104:S104,2)+LARGE(D104:S104,3)+LARGE(D104:S104,4)+LARGE(D104:S104,5)+LARGE(D104:S104,6)+LARGE(D104:S104,7)+LARGE(D104:S104,8)+LARGE(D104:S104,9)+LARGE(D104:S104,10)+LARGE(D104:S104,11)+LARGE(D104:S104,12),SUM(D104:S104))</f>
        <v>196.20473103068883</v>
      </c>
      <c r="U104" s="31">
        <f>T104-$T$5</f>
        <v>-985.6470305993707</v>
      </c>
    </row>
    <row r="105" spans="1:21" ht="12.75">
      <c r="A105" s="98" t="s">
        <v>146</v>
      </c>
      <c r="B105" s="44" t="s">
        <v>706</v>
      </c>
      <c r="C105" s="164">
        <v>2002</v>
      </c>
      <c r="D105" s="221">
        <v>45.843049327354265</v>
      </c>
      <c r="E105" s="221"/>
      <c r="F105" s="221"/>
      <c r="G105" s="221"/>
      <c r="H105" s="221"/>
      <c r="I105" s="221"/>
      <c r="J105" s="221">
        <v>68.49122464476383</v>
      </c>
      <c r="K105" s="221"/>
      <c r="L105" s="221"/>
      <c r="M105" s="221"/>
      <c r="N105" s="221"/>
      <c r="O105" s="221"/>
      <c r="P105" s="221">
        <v>49.622320768662235</v>
      </c>
      <c r="Q105" s="221"/>
      <c r="R105" s="221">
        <v>29.004662004662006</v>
      </c>
      <c r="S105" s="221">
        <v>1</v>
      </c>
      <c r="T105" s="109">
        <f>IF((COUNTA(D105:S105)&gt;12),LARGE(D105:S105,1)+LARGE(D105:S105,2)+LARGE(D105:S105,3)+LARGE(D105:S105,4)+LARGE(D105:S105,5)+LARGE(D105:S105,6)+LARGE(D105:S105,7)+LARGE(D105:S105,8)+LARGE(D105:S105,9)+LARGE(D105:S105,10)+LARGE(D105:S105,11)+LARGE(D105:S105,12),SUM(D105:S105))</f>
        <v>193.96125674544234</v>
      </c>
      <c r="U105" s="31">
        <f>T105-$T$5</f>
        <v>-987.8905048846173</v>
      </c>
    </row>
    <row r="106" spans="1:21" ht="12.75">
      <c r="A106" s="98" t="s">
        <v>147</v>
      </c>
      <c r="B106" s="44" t="s">
        <v>895</v>
      </c>
      <c r="C106" s="164">
        <v>1961</v>
      </c>
      <c r="D106" s="221">
        <v>53.91479820627802</v>
      </c>
      <c r="E106" s="221"/>
      <c r="F106" s="221"/>
      <c r="G106" s="221"/>
      <c r="H106" s="221">
        <v>70.32515337423312</v>
      </c>
      <c r="I106" s="221"/>
      <c r="J106" s="221">
        <v>66.38145386610711</v>
      </c>
      <c r="K106" s="221"/>
      <c r="L106" s="221"/>
      <c r="M106" s="221"/>
      <c r="N106" s="221"/>
      <c r="O106" s="221"/>
      <c r="P106" s="221"/>
      <c r="Q106" s="221"/>
      <c r="R106" s="221"/>
      <c r="S106" s="221"/>
      <c r="T106" s="109">
        <f>IF((COUNTA(D106:S106)&gt;12),LARGE(D106:S106,1)+LARGE(D106:S106,2)+LARGE(D106:S106,3)+LARGE(D106:S106,4)+LARGE(D106:S106,5)+LARGE(D106:S106,6)+LARGE(D106:S106,7)+LARGE(D106:S106,8)+LARGE(D106:S106,9)+LARGE(D106:S106,10)+LARGE(D106:S106,11)+LARGE(D106:S106,12),SUM(D106:S106))</f>
        <v>190.62140544661827</v>
      </c>
      <c r="U106" s="31">
        <f>T106-$T$5</f>
        <v>-991.2303561834414</v>
      </c>
    </row>
    <row r="107" spans="1:21" ht="12.75">
      <c r="A107" s="98" t="s">
        <v>148</v>
      </c>
      <c r="B107" s="44" t="s">
        <v>821</v>
      </c>
      <c r="C107" s="164">
        <v>1970</v>
      </c>
      <c r="D107" s="221">
        <v>101</v>
      </c>
      <c r="E107" s="221"/>
      <c r="F107" s="221"/>
      <c r="G107" s="221"/>
      <c r="H107" s="221">
        <v>88.73006134969326</v>
      </c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109">
        <f>IF((COUNTA(D107:S107)&gt;12),LARGE(D107:S107,1)+LARGE(D107:S107,2)+LARGE(D107:S107,3)+LARGE(D107:S107,4)+LARGE(D107:S107,5)+LARGE(D107:S107,6)+LARGE(D107:S107,7)+LARGE(D107:S107,8)+LARGE(D107:S107,9)+LARGE(D107:S107,10)+LARGE(D107:S107,11)+LARGE(D107:S107,12),SUM(D107:S107))</f>
        <v>189.73006134969324</v>
      </c>
      <c r="U107" s="31">
        <f>T107-$T$5</f>
        <v>-992.1217002803664</v>
      </c>
    </row>
    <row r="108" spans="1:21" ht="12.75">
      <c r="A108" s="98" t="s">
        <v>149</v>
      </c>
      <c r="B108" s="44" t="s">
        <v>724</v>
      </c>
      <c r="C108" s="164"/>
      <c r="D108" s="221"/>
      <c r="E108" s="221"/>
      <c r="F108" s="221"/>
      <c r="G108" s="221"/>
      <c r="H108" s="221"/>
      <c r="I108" s="221"/>
      <c r="J108" s="221">
        <v>88.1367099241965</v>
      </c>
      <c r="K108" s="221"/>
      <c r="L108" s="221"/>
      <c r="M108" s="221"/>
      <c r="N108" s="221"/>
      <c r="O108" s="221"/>
      <c r="P108" s="221"/>
      <c r="Q108" s="221"/>
      <c r="R108" s="221">
        <v>57.62736264812457</v>
      </c>
      <c r="S108" s="221">
        <v>43.608695652173914</v>
      </c>
      <c r="T108" s="109">
        <f>IF((COUNTA(D108:S108)&gt;12),LARGE(D108:S108,1)+LARGE(D108:S108,2)+LARGE(D108:S108,3)+LARGE(D108:S108,4)+LARGE(D108:S108,5)+LARGE(D108:S108,6)+LARGE(D108:S108,7)+LARGE(D108:S108,8)+LARGE(D108:S108,9)+LARGE(D108:S108,10)+LARGE(D108:S108,11)+LARGE(D108:S108,12),SUM(D108:S108))</f>
        <v>189.37276822449496</v>
      </c>
      <c r="U108" s="31">
        <f>T108-$T$5</f>
        <v>-992.4789934055647</v>
      </c>
    </row>
    <row r="109" spans="1:21" ht="12.75">
      <c r="A109" s="98" t="s">
        <v>150</v>
      </c>
      <c r="B109" s="44" t="s">
        <v>671</v>
      </c>
      <c r="C109" s="164">
        <v>1977</v>
      </c>
      <c r="D109" s="221"/>
      <c r="E109" s="221">
        <v>91.6277372262774</v>
      </c>
      <c r="F109" s="221"/>
      <c r="G109" s="221"/>
      <c r="H109" s="221"/>
      <c r="I109" s="221">
        <v>97.66666666666667</v>
      </c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109">
        <f>IF((COUNTA(D109:S109)&gt;12),LARGE(D109:S109,1)+LARGE(D109:S109,2)+LARGE(D109:S109,3)+LARGE(D109:S109,4)+LARGE(D109:S109,5)+LARGE(D109:S109,6)+LARGE(D109:S109,7)+LARGE(D109:S109,8)+LARGE(D109:S109,9)+LARGE(D109:S109,10)+LARGE(D109:S109,11)+LARGE(D109:S109,12),SUM(D109:S109))</f>
        <v>189.29440389294408</v>
      </c>
      <c r="U109" s="31">
        <f>T109-$T$5</f>
        <v>-992.5573577371156</v>
      </c>
    </row>
    <row r="110" spans="1:21" ht="12.75">
      <c r="A110" s="98" t="s">
        <v>151</v>
      </c>
      <c r="B110" s="44" t="s">
        <v>971</v>
      </c>
      <c r="C110" s="164"/>
      <c r="D110" s="221"/>
      <c r="E110" s="221"/>
      <c r="F110" s="221"/>
      <c r="G110" s="221"/>
      <c r="H110" s="221"/>
      <c r="I110" s="221"/>
      <c r="J110" s="221">
        <v>102.08288765722985</v>
      </c>
      <c r="K110" s="221"/>
      <c r="L110" s="221"/>
      <c r="M110" s="221"/>
      <c r="N110" s="221"/>
      <c r="O110" s="221"/>
      <c r="P110" s="221">
        <v>80.67923133776793</v>
      </c>
      <c r="Q110" s="221"/>
      <c r="R110" s="221"/>
      <c r="S110" s="221"/>
      <c r="T110" s="109">
        <f>IF((COUNTA(D110:S110)&gt;12),LARGE(D110:S110,1)+LARGE(D110:S110,2)+LARGE(D110:S110,3)+LARGE(D110:S110,4)+LARGE(D110:S110,5)+LARGE(D110:S110,6)+LARGE(D110:S110,7)+LARGE(D110:S110,8)+LARGE(D110:S110,9)+LARGE(D110:S110,10)+LARGE(D110:S110,11)+LARGE(D110:S110,12),SUM(D110:S110))</f>
        <v>182.76211899499776</v>
      </c>
      <c r="U110" s="31">
        <f>T110-$T$5</f>
        <v>-999.0896426350619</v>
      </c>
    </row>
    <row r="111" spans="1:21" ht="12.75">
      <c r="A111" s="98" t="s">
        <v>152</v>
      </c>
      <c r="B111" s="44" t="s">
        <v>994</v>
      </c>
      <c r="C111" s="164">
        <v>1988</v>
      </c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>
        <v>77.72</v>
      </c>
      <c r="O111" s="221">
        <v>103.30028328611898</v>
      </c>
      <c r="P111" s="221"/>
      <c r="Q111" s="221"/>
      <c r="R111" s="221"/>
      <c r="S111" s="221"/>
      <c r="T111" s="109">
        <f>IF((COUNTA(D111:S111)&gt;12),LARGE(D111:S111,1)+LARGE(D111:S111,2)+LARGE(D111:S111,3)+LARGE(D111:S111,4)+LARGE(D111:S111,5)+LARGE(D111:S111,6)+LARGE(D111:S111,7)+LARGE(D111:S111,8)+LARGE(D111:S111,9)+LARGE(D111:S111,10)+LARGE(D111:S111,11)+LARGE(D111:S111,12),SUM(D111:S111))</f>
        <v>181.02028328611897</v>
      </c>
      <c r="U111" s="31">
        <f>T111-$T$5</f>
        <v>-1000.8314783439407</v>
      </c>
    </row>
    <row r="112" spans="1:21" ht="12.75">
      <c r="A112" s="98" t="s">
        <v>153</v>
      </c>
      <c r="B112" s="44" t="s">
        <v>921</v>
      </c>
      <c r="C112" s="164"/>
      <c r="D112" s="221"/>
      <c r="E112" s="221"/>
      <c r="F112" s="221"/>
      <c r="G112" s="221">
        <v>97.58333333333334</v>
      </c>
      <c r="H112" s="221"/>
      <c r="I112" s="221">
        <v>83.2388419782871</v>
      </c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109">
        <f>IF((COUNTA(D112:S112)&gt;12),LARGE(D112:S112,1)+LARGE(D112:S112,2)+LARGE(D112:S112,3)+LARGE(D112:S112,4)+LARGE(D112:S112,5)+LARGE(D112:S112,6)+LARGE(D112:S112,7)+LARGE(D112:S112,8)+LARGE(D112:S112,9)+LARGE(D112:S112,10)+LARGE(D112:S112,11)+LARGE(D112:S112,12),SUM(D112:S112))</f>
        <v>180.82217531162044</v>
      </c>
      <c r="U112" s="31">
        <f>T112-$T$5</f>
        <v>-1001.0295863184392</v>
      </c>
    </row>
    <row r="113" spans="1:21" ht="12.75">
      <c r="A113" s="98" t="s">
        <v>154</v>
      </c>
      <c r="B113" s="44" t="s">
        <v>710</v>
      </c>
      <c r="C113" s="164">
        <v>2005</v>
      </c>
      <c r="D113" s="221">
        <v>40.46188340807175</v>
      </c>
      <c r="E113" s="221"/>
      <c r="F113" s="221"/>
      <c r="G113" s="221"/>
      <c r="H113" s="221">
        <v>46.39877300613497</v>
      </c>
      <c r="I113" s="221"/>
      <c r="J113" s="221">
        <v>82.88130186587159</v>
      </c>
      <c r="K113" s="221"/>
      <c r="L113" s="221"/>
      <c r="M113" s="221"/>
      <c r="N113" s="221"/>
      <c r="O113" s="221"/>
      <c r="P113" s="221"/>
      <c r="Q113" s="221"/>
      <c r="R113" s="221"/>
      <c r="S113" s="221">
        <v>10.565217391304348</v>
      </c>
      <c r="T113" s="109">
        <f>IF((COUNTA(D113:S113)&gt;12),LARGE(D113:S113,1)+LARGE(D113:S113,2)+LARGE(D113:S113,3)+LARGE(D113:S113,4)+LARGE(D113:S113,5)+LARGE(D113:S113,6)+LARGE(D113:S113,7)+LARGE(D113:S113,8)+LARGE(D113:S113,9)+LARGE(D113:S113,10)+LARGE(D113:S113,11)+LARGE(D113:S113,12),SUM(D113:S113))</f>
        <v>180.30717567138265</v>
      </c>
      <c r="U113" s="31">
        <f>T113-$T$5</f>
        <v>-1001.544585958677</v>
      </c>
    </row>
    <row r="114" spans="1:21" ht="12.75">
      <c r="A114" s="98" t="s">
        <v>155</v>
      </c>
      <c r="B114" s="44" t="s">
        <v>783</v>
      </c>
      <c r="C114" s="164"/>
      <c r="D114" s="221">
        <v>51.672645739910315</v>
      </c>
      <c r="E114" s="221"/>
      <c r="F114" s="221"/>
      <c r="G114" s="221"/>
      <c r="H114" s="221">
        <v>69.40490797546013</v>
      </c>
      <c r="I114" s="221"/>
      <c r="J114" s="221">
        <v>36.851201095673176</v>
      </c>
      <c r="K114" s="221"/>
      <c r="L114" s="221"/>
      <c r="M114" s="221"/>
      <c r="N114" s="221"/>
      <c r="O114" s="221"/>
      <c r="P114" s="221"/>
      <c r="Q114" s="221"/>
      <c r="R114" s="221"/>
      <c r="S114" s="221">
        <v>21.869565217391305</v>
      </c>
      <c r="T114" s="109">
        <f>IF((COUNTA(D114:S114)&gt;12),LARGE(D114:S114,1)+LARGE(D114:S114,2)+LARGE(D114:S114,3)+LARGE(D114:S114,4)+LARGE(D114:S114,5)+LARGE(D114:S114,6)+LARGE(D114:S114,7)+LARGE(D114:S114,8)+LARGE(D114:S114,9)+LARGE(D114:S114,10)+LARGE(D114:S114,11)+LARGE(D114:S114,12),SUM(D114:S114))</f>
        <v>179.79832002843494</v>
      </c>
      <c r="U114" s="31">
        <f>T114-$T$5</f>
        <v>-1002.0534416016246</v>
      </c>
    </row>
    <row r="115" spans="1:21" ht="12.75">
      <c r="A115" s="98" t="s">
        <v>156</v>
      </c>
      <c r="B115" s="44" t="s">
        <v>663</v>
      </c>
      <c r="C115" s="164">
        <v>1969</v>
      </c>
      <c r="D115" s="221">
        <v>85.30493273542601</v>
      </c>
      <c r="E115" s="221"/>
      <c r="F115" s="221"/>
      <c r="G115" s="221"/>
      <c r="H115" s="221">
        <v>93.63803680981594</v>
      </c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109">
        <f>IF((COUNTA(D115:S115)&gt;12),LARGE(D115:S115,1)+LARGE(D115:S115,2)+LARGE(D115:S115,3)+LARGE(D115:S115,4)+LARGE(D115:S115,5)+LARGE(D115:S115,6)+LARGE(D115:S115,7)+LARGE(D115:S115,8)+LARGE(D115:S115,9)+LARGE(D115:S115,10)+LARGE(D115:S115,11)+LARGE(D115:S115,12),SUM(D115:S115))</f>
        <v>178.94296954524197</v>
      </c>
      <c r="U115" s="31">
        <f>T115-$T$5</f>
        <v>-1002.9087920848176</v>
      </c>
    </row>
    <row r="116" spans="1:21" ht="12.75">
      <c r="A116" s="98" t="s">
        <v>157</v>
      </c>
      <c r="B116" s="44" t="s">
        <v>804</v>
      </c>
      <c r="C116" s="164"/>
      <c r="D116" s="221"/>
      <c r="E116" s="221">
        <v>89.96563573883161</v>
      </c>
      <c r="F116" s="221"/>
      <c r="G116" s="221"/>
      <c r="H116" s="221"/>
      <c r="I116" s="221">
        <v>87.16848174247278</v>
      </c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109">
        <f>IF((COUNTA(D116:S116)&gt;12),LARGE(D116:S116,1)+LARGE(D116:S116,2)+LARGE(D116:S116,3)+LARGE(D116:S116,4)+LARGE(D116:S116,5)+LARGE(D116:S116,6)+LARGE(D116:S116,7)+LARGE(D116:S116,8)+LARGE(D116:S116,9)+LARGE(D116:S116,10)+LARGE(D116:S116,11)+LARGE(D116:S116,12),SUM(D116:S116))</f>
        <v>177.13411748130437</v>
      </c>
      <c r="U116" s="31">
        <f>T116-$T$5</f>
        <v>-1004.7176441487552</v>
      </c>
    </row>
    <row r="117" spans="1:21" ht="12.75">
      <c r="A117" s="98" t="s">
        <v>158</v>
      </c>
      <c r="B117" s="44" t="s">
        <v>960</v>
      </c>
      <c r="C117" s="164"/>
      <c r="D117" s="221"/>
      <c r="E117" s="221"/>
      <c r="F117" s="221"/>
      <c r="G117" s="221"/>
      <c r="H117" s="221"/>
      <c r="I117" s="221">
        <v>83.56471658078206</v>
      </c>
      <c r="J117" s="221"/>
      <c r="K117" s="221"/>
      <c r="L117" s="221"/>
      <c r="M117" s="221"/>
      <c r="N117" s="221"/>
      <c r="O117" s="221"/>
      <c r="P117" s="221"/>
      <c r="Q117" s="221">
        <v>90.90265486725664</v>
      </c>
      <c r="R117" s="221"/>
      <c r="S117" s="221"/>
      <c r="T117" s="109">
        <f>IF((COUNTA(D117:S117)&gt;12),LARGE(D117:S117,1)+LARGE(D117:S117,2)+LARGE(D117:S117,3)+LARGE(D117:S117,4)+LARGE(D117:S117,5)+LARGE(D117:S117,6)+LARGE(D117:S117,7)+LARGE(D117:S117,8)+LARGE(D117:S117,9)+LARGE(D117:S117,10)+LARGE(D117:S117,11)+LARGE(D117:S117,12),SUM(D117:S117))</f>
        <v>174.4673714480387</v>
      </c>
      <c r="U117" s="31">
        <f>T117-$T$5</f>
        <v>-1007.384390182021</v>
      </c>
    </row>
    <row r="118" spans="1:21" ht="12.75">
      <c r="A118" s="98" t="s">
        <v>159</v>
      </c>
      <c r="B118" s="44" t="s">
        <v>875</v>
      </c>
      <c r="C118" s="164">
        <v>2001</v>
      </c>
      <c r="D118" s="221">
        <v>36.874439461883405</v>
      </c>
      <c r="E118" s="221"/>
      <c r="F118" s="221">
        <v>53.56667898042112</v>
      </c>
      <c r="G118" s="221"/>
      <c r="H118" s="221">
        <v>31.67484662576687</v>
      </c>
      <c r="I118" s="221"/>
      <c r="J118" s="221"/>
      <c r="K118" s="221"/>
      <c r="L118" s="221"/>
      <c r="M118" s="221"/>
      <c r="N118" s="221"/>
      <c r="O118" s="221"/>
      <c r="P118" s="221"/>
      <c r="Q118" s="221"/>
      <c r="R118" s="221">
        <v>50.626366120218584</v>
      </c>
      <c r="S118" s="221"/>
      <c r="T118" s="109">
        <f>IF((COUNTA(D118:S118)&gt;12),LARGE(D118:S118,1)+LARGE(D118:S118,2)+LARGE(D118:S118,3)+LARGE(D118:S118,4)+LARGE(D118:S118,5)+LARGE(D118:S118,6)+LARGE(D118:S118,7)+LARGE(D118:S118,8)+LARGE(D118:S118,9)+LARGE(D118:S118,10)+LARGE(D118:S118,11)+LARGE(D118:S118,12),SUM(D118:S118))</f>
        <v>172.74233118829</v>
      </c>
      <c r="U118" s="31">
        <f>T118-$T$5</f>
        <v>-1009.1094304417696</v>
      </c>
    </row>
    <row r="119" spans="1:21" ht="12.75">
      <c r="A119" s="98" t="s">
        <v>160</v>
      </c>
      <c r="B119" s="44" t="s">
        <v>733</v>
      </c>
      <c r="C119" s="164">
        <v>1963</v>
      </c>
      <c r="D119" s="221">
        <v>45.843049327354265</v>
      </c>
      <c r="E119" s="221"/>
      <c r="F119" s="221"/>
      <c r="G119" s="221"/>
      <c r="H119" s="221">
        <v>63.88343558282209</v>
      </c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>
        <v>61</v>
      </c>
      <c r="T119" s="109">
        <f>IF((COUNTA(D119:S119)&gt;12),LARGE(D119:S119,1)+LARGE(D119:S119,2)+LARGE(D119:S119,3)+LARGE(D119:S119,4)+LARGE(D119:S119,5)+LARGE(D119:S119,6)+LARGE(D119:S119,7)+LARGE(D119:S119,8)+LARGE(D119:S119,9)+LARGE(D119:S119,10)+LARGE(D119:S119,11)+LARGE(D119:S119,12),SUM(D119:S119))</f>
        <v>170.72648491017634</v>
      </c>
      <c r="U119" s="31">
        <f>T119-$T$5</f>
        <v>-1011.1252767198832</v>
      </c>
    </row>
    <row r="120" spans="1:21" ht="12.75">
      <c r="A120" s="98" t="s">
        <v>161</v>
      </c>
      <c r="B120" s="44" t="s">
        <v>990</v>
      </c>
      <c r="C120" s="164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>
        <v>75.5655700766111</v>
      </c>
      <c r="N120" s="221"/>
      <c r="O120" s="221">
        <v>93.75621890547264</v>
      </c>
      <c r="P120" s="221"/>
      <c r="Q120" s="221"/>
      <c r="R120" s="221"/>
      <c r="S120" s="221"/>
      <c r="T120" s="109">
        <f>IF((COUNTA(D120:S120)&gt;12),LARGE(D120:S120,1)+LARGE(D120:S120,2)+LARGE(D120:S120,3)+LARGE(D120:S120,4)+LARGE(D120:S120,5)+LARGE(D120:S120,6)+LARGE(D120:S120,7)+LARGE(D120:S120,8)+LARGE(D120:S120,9)+LARGE(D120:S120,10)+LARGE(D120:S120,11)+LARGE(D120:S120,12),SUM(D120:S120))</f>
        <v>169.32178898208372</v>
      </c>
      <c r="U120" s="31">
        <f>T120-$T$5</f>
        <v>-1012.5299726479759</v>
      </c>
    </row>
    <row r="121" spans="1:21" ht="12.75">
      <c r="A121" s="98" t="s">
        <v>162</v>
      </c>
      <c r="B121" s="44" t="s">
        <v>712</v>
      </c>
      <c r="C121" s="164">
        <v>1984</v>
      </c>
      <c r="D121" s="221"/>
      <c r="E121" s="221"/>
      <c r="F121" s="221"/>
      <c r="G121" s="221"/>
      <c r="H121" s="221"/>
      <c r="I121" s="221">
        <v>102.88537549407116</v>
      </c>
      <c r="J121" s="221">
        <v>64.78490417629992</v>
      </c>
      <c r="K121" s="221"/>
      <c r="L121" s="221"/>
      <c r="M121" s="221"/>
      <c r="N121" s="221"/>
      <c r="O121" s="221"/>
      <c r="P121" s="221"/>
      <c r="Q121" s="221"/>
      <c r="R121" s="221"/>
      <c r="S121" s="221"/>
      <c r="T121" s="109">
        <f>IF((COUNTA(D121:S121)&gt;12),LARGE(D121:S121,1)+LARGE(D121:S121,2)+LARGE(D121:S121,3)+LARGE(D121:S121,4)+LARGE(D121:S121,5)+LARGE(D121:S121,6)+LARGE(D121:S121,7)+LARGE(D121:S121,8)+LARGE(D121:S121,9)+LARGE(D121:S121,10)+LARGE(D121:S121,11)+LARGE(D121:S121,12),SUM(D121:S121))</f>
        <v>167.6702796703711</v>
      </c>
      <c r="U121" s="31">
        <f>T121-$T$5</f>
        <v>-1014.1814819596885</v>
      </c>
    </row>
    <row r="122" spans="1:21" ht="12.75">
      <c r="A122" s="98" t="s">
        <v>163</v>
      </c>
      <c r="B122" s="44" t="s">
        <v>896</v>
      </c>
      <c r="C122" s="164">
        <v>1983</v>
      </c>
      <c r="D122" s="221">
        <v>52.12107623318386</v>
      </c>
      <c r="E122" s="221"/>
      <c r="F122" s="221"/>
      <c r="G122" s="221">
        <v>52.23366107576634</v>
      </c>
      <c r="H122" s="221">
        <v>62.963190184049076</v>
      </c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109">
        <f>IF((COUNTA(D122:S122)&gt;12),LARGE(D122:S122,1)+LARGE(D122:S122,2)+LARGE(D122:S122,3)+LARGE(D122:S122,4)+LARGE(D122:S122,5)+LARGE(D122:S122,6)+LARGE(D122:S122,7)+LARGE(D122:S122,8)+LARGE(D122:S122,9)+LARGE(D122:S122,10)+LARGE(D122:S122,11)+LARGE(D122:S122,12),SUM(D122:S122))</f>
        <v>167.31792749299927</v>
      </c>
      <c r="U122" s="31">
        <f>T122-$T$5</f>
        <v>-1014.5338341370604</v>
      </c>
    </row>
    <row r="123" spans="1:21" ht="12.75">
      <c r="A123" s="98" t="s">
        <v>164</v>
      </c>
      <c r="B123" s="44" t="s">
        <v>728</v>
      </c>
      <c r="C123" s="164">
        <v>1999</v>
      </c>
      <c r="D123" s="221"/>
      <c r="E123" s="221"/>
      <c r="F123" s="221"/>
      <c r="G123" s="221">
        <v>51.0321625052899</v>
      </c>
      <c r="H123" s="221">
        <v>39.65030674846626</v>
      </c>
      <c r="I123" s="221"/>
      <c r="J123" s="221"/>
      <c r="K123" s="221"/>
      <c r="L123" s="221"/>
      <c r="M123" s="221"/>
      <c r="N123" s="221"/>
      <c r="O123" s="221"/>
      <c r="P123" s="221"/>
      <c r="Q123" s="221"/>
      <c r="R123" s="221">
        <v>76.31756046267087</v>
      </c>
      <c r="S123" s="221"/>
      <c r="T123" s="109">
        <f>IF((COUNTA(D123:S123)&gt;12),LARGE(D123:S123,1)+LARGE(D123:S123,2)+LARGE(D123:S123,3)+LARGE(D123:S123,4)+LARGE(D123:S123,5)+LARGE(D123:S123,6)+LARGE(D123:S123,7)+LARGE(D123:S123,8)+LARGE(D123:S123,9)+LARGE(D123:S123,10)+LARGE(D123:S123,11)+LARGE(D123:S123,12),SUM(D123:S123))</f>
        <v>167.00002971642704</v>
      </c>
      <c r="U123" s="31">
        <f>T123-$T$5</f>
        <v>-1014.8517319136326</v>
      </c>
    </row>
    <row r="124" spans="1:21" ht="12.75">
      <c r="A124" s="98" t="s">
        <v>165</v>
      </c>
      <c r="B124" s="44" t="s">
        <v>867</v>
      </c>
      <c r="C124" s="164"/>
      <c r="D124" s="221"/>
      <c r="E124" s="221"/>
      <c r="F124" s="221"/>
      <c r="G124" s="221"/>
      <c r="H124" s="221"/>
      <c r="I124" s="221"/>
      <c r="J124" s="221">
        <v>92.11642302857912</v>
      </c>
      <c r="K124" s="221"/>
      <c r="L124" s="221"/>
      <c r="M124" s="221"/>
      <c r="N124" s="221"/>
      <c r="O124" s="221"/>
      <c r="P124" s="221">
        <v>72.15003695491501</v>
      </c>
      <c r="Q124" s="221"/>
      <c r="R124" s="221"/>
      <c r="S124" s="221"/>
      <c r="T124" s="109">
        <f>IF((COUNTA(D124:S124)&gt;12),LARGE(D124:S124,1)+LARGE(D124:S124,2)+LARGE(D124:S124,3)+LARGE(D124:S124,4)+LARGE(D124:S124,5)+LARGE(D124:S124,6)+LARGE(D124:S124,7)+LARGE(D124:S124,8)+LARGE(D124:S124,9)+LARGE(D124:S124,10)+LARGE(D124:S124,11)+LARGE(D124:S124,12),SUM(D124:S124))</f>
        <v>164.26645998349414</v>
      </c>
      <c r="U124" s="31">
        <f>T124-$T$5</f>
        <v>-1017.5853016465655</v>
      </c>
    </row>
    <row r="125" spans="1:21" ht="12.75">
      <c r="A125" s="98" t="s">
        <v>166</v>
      </c>
      <c r="B125" s="44" t="s">
        <v>755</v>
      </c>
      <c r="C125" s="164">
        <v>1990</v>
      </c>
      <c r="D125" s="221">
        <v>45.843049327354265</v>
      </c>
      <c r="E125" s="221"/>
      <c r="F125" s="221"/>
      <c r="G125" s="221"/>
      <c r="H125" s="221"/>
      <c r="I125" s="221"/>
      <c r="J125" s="221"/>
      <c r="K125" s="221">
        <v>66.98347107438016</v>
      </c>
      <c r="L125" s="221"/>
      <c r="M125" s="221"/>
      <c r="N125" s="221"/>
      <c r="O125" s="221"/>
      <c r="P125" s="221"/>
      <c r="Q125" s="221"/>
      <c r="R125" s="221"/>
      <c r="S125" s="221">
        <v>51.43478260869565</v>
      </c>
      <c r="T125" s="109">
        <f>IF((COUNTA(D125:S125)&gt;12),LARGE(D125:S125,1)+LARGE(D125:S125,2)+LARGE(D125:S125,3)+LARGE(D125:S125,4)+LARGE(D125:S125,5)+LARGE(D125:S125,6)+LARGE(D125:S125,7)+LARGE(D125:S125,8)+LARGE(D125:S125,9)+LARGE(D125:S125,10)+LARGE(D125:S125,11)+LARGE(D125:S125,12),SUM(D125:S125))</f>
        <v>164.26130301043008</v>
      </c>
      <c r="U125" s="31">
        <f>T125-$T$5</f>
        <v>-1017.5904586196295</v>
      </c>
    </row>
    <row r="126" spans="1:21" ht="12.75">
      <c r="A126" s="98" t="s">
        <v>308</v>
      </c>
      <c r="B126" s="44" t="s">
        <v>687</v>
      </c>
      <c r="C126" s="164">
        <v>1977</v>
      </c>
      <c r="D126" s="221">
        <v>43.152466367713004</v>
      </c>
      <c r="E126" s="221"/>
      <c r="F126" s="221"/>
      <c r="G126" s="221"/>
      <c r="H126" s="221">
        <v>66.6441717791411</v>
      </c>
      <c r="I126" s="221"/>
      <c r="J126" s="221"/>
      <c r="K126" s="221"/>
      <c r="L126" s="221"/>
      <c r="M126" s="221"/>
      <c r="N126" s="221"/>
      <c r="O126" s="221"/>
      <c r="P126" s="221">
        <v>54.249076127124916</v>
      </c>
      <c r="Q126" s="221"/>
      <c r="R126" s="221"/>
      <c r="S126" s="221"/>
      <c r="T126" s="109">
        <f>IF((COUNTA(D126:S126)&gt;12),LARGE(D126:S126,1)+LARGE(D126:S126,2)+LARGE(D126:S126,3)+LARGE(D126:S126,4)+LARGE(D126:S126,5)+LARGE(D126:S126,6)+LARGE(D126:S126,7)+LARGE(D126:S126,8)+LARGE(D126:S126,9)+LARGE(D126:S126,10)+LARGE(D126:S126,11)+LARGE(D126:S126,12),SUM(D126:S126))</f>
        <v>164.04571427397903</v>
      </c>
      <c r="U126" s="31">
        <f>T126-$T$5</f>
        <v>-1017.8060473560806</v>
      </c>
    </row>
    <row r="127" spans="1:21" ht="12.75">
      <c r="A127" s="98" t="s">
        <v>167</v>
      </c>
      <c r="B127" s="44" t="s">
        <v>892</v>
      </c>
      <c r="C127" s="164">
        <v>1997</v>
      </c>
      <c r="D127" s="221">
        <v>69.16143497757847</v>
      </c>
      <c r="E127" s="221"/>
      <c r="F127" s="221"/>
      <c r="G127" s="221"/>
      <c r="H127" s="221">
        <v>93.63803680981594</v>
      </c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109">
        <f>IF((COUNTA(D127:S127)&gt;12),LARGE(D127:S127,1)+LARGE(D127:S127,2)+LARGE(D127:S127,3)+LARGE(D127:S127,4)+LARGE(D127:S127,5)+LARGE(D127:S127,6)+LARGE(D127:S127,7)+LARGE(D127:S127,8)+LARGE(D127:S127,9)+LARGE(D127:S127,10)+LARGE(D127:S127,11)+LARGE(D127:S127,12),SUM(D127:S127))</f>
        <v>162.7994717873944</v>
      </c>
      <c r="U127" s="31">
        <f>T127-$T$5</f>
        <v>-1019.0522898426652</v>
      </c>
    </row>
    <row r="128" spans="1:21" ht="12.75">
      <c r="A128" s="98" t="s">
        <v>168</v>
      </c>
      <c r="B128" s="44" t="s">
        <v>707</v>
      </c>
      <c r="C128" s="164">
        <v>1972</v>
      </c>
      <c r="D128" s="221">
        <v>33.28699551569507</v>
      </c>
      <c r="E128" s="221"/>
      <c r="F128" s="221">
        <v>64.15254237288136</v>
      </c>
      <c r="G128" s="221"/>
      <c r="H128" s="221">
        <v>56.828220858895705</v>
      </c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109">
        <f>IF((COUNTA(D128:S128)&gt;12),LARGE(D128:S128,1)+LARGE(D128:S128,2)+LARGE(D128:S128,3)+LARGE(D128:S128,4)+LARGE(D128:S128,5)+LARGE(D128:S128,6)+LARGE(D128:S128,7)+LARGE(D128:S128,8)+LARGE(D128:S128,9)+LARGE(D128:S128,10)+LARGE(D128:S128,11)+LARGE(D128:S128,12),SUM(D128:S128))</f>
        <v>154.26775874747213</v>
      </c>
      <c r="U128" s="31">
        <f>T128-$T$5</f>
        <v>-1027.5840028825876</v>
      </c>
    </row>
    <row r="129" spans="1:21" ht="12.75">
      <c r="A129" s="98" t="s">
        <v>169</v>
      </c>
      <c r="B129" s="44" t="s">
        <v>782</v>
      </c>
      <c r="C129" s="164"/>
      <c r="D129" s="221">
        <v>46.2914798206278</v>
      </c>
      <c r="E129" s="221"/>
      <c r="F129" s="221"/>
      <c r="G129" s="221"/>
      <c r="H129" s="221">
        <v>44.558282208588956</v>
      </c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>
        <v>61.86956521739131</v>
      </c>
      <c r="T129" s="109">
        <f>IF((COUNTA(D129:S129)&gt;12),LARGE(D129:S129,1)+LARGE(D129:S129,2)+LARGE(D129:S129,3)+LARGE(D129:S129,4)+LARGE(D129:S129,5)+LARGE(D129:S129,6)+LARGE(D129:S129,7)+LARGE(D129:S129,8)+LARGE(D129:S129,9)+LARGE(D129:S129,10)+LARGE(D129:S129,11)+LARGE(D129:S129,12),SUM(D129:S129))</f>
        <v>152.71932724660806</v>
      </c>
      <c r="U129" s="31">
        <f>T129-$T$5</f>
        <v>-1029.1324343834515</v>
      </c>
    </row>
    <row r="130" spans="1:21" ht="12.75">
      <c r="A130" s="98" t="s">
        <v>170</v>
      </c>
      <c r="B130" s="44" t="s">
        <v>698</v>
      </c>
      <c r="C130" s="164">
        <v>1966</v>
      </c>
      <c r="D130" s="221">
        <v>58.399103139013455</v>
      </c>
      <c r="E130" s="221"/>
      <c r="F130" s="221"/>
      <c r="G130" s="221"/>
      <c r="H130" s="221">
        <v>69.40490797546013</v>
      </c>
      <c r="I130" s="221"/>
      <c r="J130" s="221">
        <v>23.420194265736782</v>
      </c>
      <c r="K130" s="221"/>
      <c r="L130" s="221"/>
      <c r="M130" s="221"/>
      <c r="N130" s="221"/>
      <c r="O130" s="221"/>
      <c r="P130" s="221"/>
      <c r="Q130" s="221"/>
      <c r="R130" s="221"/>
      <c r="S130" s="221"/>
      <c r="T130" s="109">
        <f>IF((COUNTA(D130:S130)&gt;12),LARGE(D130:S130,1)+LARGE(D130:S130,2)+LARGE(D130:S130,3)+LARGE(D130:S130,4)+LARGE(D130:S130,5)+LARGE(D130:S130,6)+LARGE(D130:S130,7)+LARGE(D130:S130,8)+LARGE(D130:S130,9)+LARGE(D130:S130,10)+LARGE(D130:S130,11)+LARGE(D130:S130,12),SUM(D130:S130))</f>
        <v>151.22420538021038</v>
      </c>
      <c r="U130" s="31">
        <f>T130-$T$5</f>
        <v>-1030.6275562498492</v>
      </c>
    </row>
    <row r="131" spans="1:21" ht="12.75">
      <c r="A131" s="98" t="s">
        <v>171</v>
      </c>
      <c r="B131" s="44" t="s">
        <v>738</v>
      </c>
      <c r="C131" s="164">
        <v>1956</v>
      </c>
      <c r="D131" s="221">
        <v>39.11659192825112</v>
      </c>
      <c r="E131" s="221"/>
      <c r="F131" s="221"/>
      <c r="G131" s="221"/>
      <c r="H131" s="221">
        <v>42.41104294478527</v>
      </c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>
        <v>67.08695652173913</v>
      </c>
      <c r="T131" s="109">
        <f>IF((COUNTA(D131:S131)&gt;12),LARGE(D131:S131,1)+LARGE(D131:S131,2)+LARGE(D131:S131,3)+LARGE(D131:S131,4)+LARGE(D131:S131,5)+LARGE(D131:S131,6)+LARGE(D131:S131,7)+LARGE(D131:S131,8)+LARGE(D131:S131,9)+LARGE(D131:S131,10)+LARGE(D131:S131,11)+LARGE(D131:S131,12),SUM(D131:S131))</f>
        <v>148.61459139477552</v>
      </c>
      <c r="U131" s="31">
        <f>T131-$T$5</f>
        <v>-1033.237170235284</v>
      </c>
    </row>
    <row r="132" spans="1:21" ht="12.75">
      <c r="A132" s="98" t="s">
        <v>172</v>
      </c>
      <c r="B132" s="44" t="s">
        <v>823</v>
      </c>
      <c r="C132" s="164">
        <v>1965</v>
      </c>
      <c r="D132" s="221">
        <v>61.98654708520179</v>
      </c>
      <c r="E132" s="221"/>
      <c r="F132" s="221"/>
      <c r="G132" s="221"/>
      <c r="H132" s="221"/>
      <c r="I132" s="221"/>
      <c r="J132" s="221"/>
      <c r="K132" s="221"/>
      <c r="L132" s="221">
        <v>85.44539116963594</v>
      </c>
      <c r="M132" s="221"/>
      <c r="N132" s="221"/>
      <c r="O132" s="221"/>
      <c r="P132" s="221"/>
      <c r="Q132" s="221"/>
      <c r="R132" s="221"/>
      <c r="S132" s="221"/>
      <c r="T132" s="109">
        <f>IF((COUNTA(D132:S132)&gt;12),LARGE(D132:S132,1)+LARGE(D132:S132,2)+LARGE(D132:S132,3)+LARGE(D132:S132,4)+LARGE(D132:S132,5)+LARGE(D132:S132,6)+LARGE(D132:S132,7)+LARGE(D132:S132,8)+LARGE(D132:S132,9)+LARGE(D132:S132,10)+LARGE(D132:S132,11)+LARGE(D132:S132,12),SUM(D132:S132))</f>
        <v>147.43193825483775</v>
      </c>
      <c r="U132" s="31">
        <f>T132-$T$5</f>
        <v>-1034.4198233752218</v>
      </c>
    </row>
    <row r="133" spans="1:21" ht="12.75">
      <c r="A133" s="98" t="s">
        <v>173</v>
      </c>
      <c r="B133" s="44" t="s">
        <v>669</v>
      </c>
      <c r="C133" s="164">
        <v>1967</v>
      </c>
      <c r="D133" s="221">
        <v>58.847533632286996</v>
      </c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>
        <v>87.08695652173914</v>
      </c>
      <c r="T133" s="109">
        <f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145.93449015402615</v>
      </c>
      <c r="U133" s="31">
        <f>T133-$T$5</f>
        <v>-1035.9172714760334</v>
      </c>
    </row>
    <row r="134" spans="1:21" ht="12.75">
      <c r="A134" s="98" t="s">
        <v>174</v>
      </c>
      <c r="B134" s="44" t="s">
        <v>889</v>
      </c>
      <c r="C134" s="164">
        <v>1970</v>
      </c>
      <c r="D134" s="221">
        <v>75.88789237668162</v>
      </c>
      <c r="E134" s="221"/>
      <c r="F134" s="221"/>
      <c r="G134" s="221"/>
      <c r="H134" s="221">
        <v>68.79141104294479</v>
      </c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109">
        <f>IF((COUNTA(D134:S134)&gt;12),LARGE(D134:S134,1)+LARGE(D134:S134,2)+LARGE(D134:S134,3)+LARGE(D134:S134,4)+LARGE(D134:S134,5)+LARGE(D134:S134,6)+LARGE(D134:S134,7)+LARGE(D134:S134,8)+LARGE(D134:S134,9)+LARGE(D134:S134,10)+LARGE(D134:S134,11)+LARGE(D134:S134,12),SUM(D134:S134))</f>
        <v>144.67930341962642</v>
      </c>
      <c r="U134" s="31">
        <f>T134-$T$5</f>
        <v>-1037.1724582104332</v>
      </c>
    </row>
    <row r="135" spans="1:21" ht="12.75">
      <c r="A135" s="98" t="s">
        <v>175</v>
      </c>
      <c r="B135" s="44" t="s">
        <v>732</v>
      </c>
      <c r="C135" s="217">
        <v>1966</v>
      </c>
      <c r="D135" s="221">
        <v>37.32286995515695</v>
      </c>
      <c r="E135" s="221"/>
      <c r="F135" s="221"/>
      <c r="G135" s="221"/>
      <c r="H135" s="221">
        <v>59.895705521472394</v>
      </c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>
        <v>43.608695652173914</v>
      </c>
      <c r="T135" s="109">
        <f>IF((COUNTA(D135:S135)&gt;12),LARGE(D135:S135,1)+LARGE(D135:S135,2)+LARGE(D135:S135,3)+LARGE(D135:S135,4)+LARGE(D135:S135,5)+LARGE(D135:S135,6)+LARGE(D135:S135,7)+LARGE(D135:S135,8)+LARGE(D135:S135,9)+LARGE(D135:S135,10)+LARGE(D135:S135,11)+LARGE(D135:S135,12),SUM(D135:S135))</f>
        <v>140.82727112880326</v>
      </c>
      <c r="U135" s="31">
        <f>T135-$T$5</f>
        <v>-1041.0244905012564</v>
      </c>
    </row>
    <row r="136" spans="1:21" ht="12.75">
      <c r="A136" s="98" t="s">
        <v>176</v>
      </c>
      <c r="B136" s="44" t="s">
        <v>825</v>
      </c>
      <c r="C136" s="164">
        <v>1970</v>
      </c>
      <c r="D136" s="221">
        <v>53.01793721973094</v>
      </c>
      <c r="E136" s="221"/>
      <c r="F136" s="221"/>
      <c r="G136" s="221"/>
      <c r="H136" s="221">
        <v>85.04907975460122</v>
      </c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109">
        <f>IF((COUNTA(D136:S136)&gt;12),LARGE(D136:S136,1)+LARGE(D136:S136,2)+LARGE(D136:S136,3)+LARGE(D136:S136,4)+LARGE(D136:S136,5)+LARGE(D136:S136,6)+LARGE(D136:S136,7)+LARGE(D136:S136,8)+LARGE(D136:S136,9)+LARGE(D136:S136,10)+LARGE(D136:S136,11)+LARGE(D136:S136,12),SUM(D136:S136))</f>
        <v>138.06701697433215</v>
      </c>
      <c r="U136" s="31">
        <f>T136-$T$5</f>
        <v>-1043.7847446557275</v>
      </c>
    </row>
    <row r="137" spans="1:21" ht="12.75">
      <c r="A137" s="98" t="s">
        <v>177</v>
      </c>
      <c r="B137" s="44" t="s">
        <v>868</v>
      </c>
      <c r="C137" s="164"/>
      <c r="D137" s="221"/>
      <c r="E137" s="221"/>
      <c r="F137" s="221"/>
      <c r="G137" s="221"/>
      <c r="H137" s="221"/>
      <c r="I137" s="221"/>
      <c r="J137" s="221">
        <v>77.18266163743809</v>
      </c>
      <c r="K137" s="221"/>
      <c r="L137" s="221"/>
      <c r="M137" s="221"/>
      <c r="N137" s="221"/>
      <c r="O137" s="221"/>
      <c r="P137" s="221">
        <v>57.915003695491514</v>
      </c>
      <c r="Q137" s="221"/>
      <c r="R137" s="221"/>
      <c r="S137" s="221"/>
      <c r="T137" s="109">
        <f>IF((COUNTA(D137:S137)&gt;12),LARGE(D137:S137,1)+LARGE(D137:S137,2)+LARGE(D137:S137,3)+LARGE(D137:S137,4)+LARGE(D137:S137,5)+LARGE(D137:S137,6)+LARGE(D137:S137,7)+LARGE(D137:S137,8)+LARGE(D137:S137,9)+LARGE(D137:S137,10)+LARGE(D137:S137,11)+LARGE(D137:S137,12),SUM(D137:S137))</f>
        <v>135.0976653329296</v>
      </c>
      <c r="U137" s="31">
        <f>T137-$T$5</f>
        <v>-1046.75409629713</v>
      </c>
    </row>
    <row r="138" spans="1:21" ht="12.75">
      <c r="A138" s="98" t="s">
        <v>178</v>
      </c>
      <c r="B138" s="44" t="s">
        <v>863</v>
      </c>
      <c r="C138" s="164">
        <v>1983</v>
      </c>
      <c r="D138" s="221">
        <v>51.672645739910315</v>
      </c>
      <c r="E138" s="221"/>
      <c r="F138" s="221"/>
      <c r="G138" s="221"/>
      <c r="H138" s="221">
        <v>82.90184049079755</v>
      </c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109">
        <f>IF((COUNTA(D138:S138)&gt;12),LARGE(D138:S138,1)+LARGE(D138:S138,2)+LARGE(D138:S138,3)+LARGE(D138:S138,4)+LARGE(D138:S138,5)+LARGE(D138:S138,6)+LARGE(D138:S138,7)+LARGE(D138:S138,8)+LARGE(D138:S138,9)+LARGE(D138:S138,10)+LARGE(D138:S138,11)+LARGE(D138:S138,12),SUM(D138:S138))</f>
        <v>134.57448623070786</v>
      </c>
      <c r="U138" s="31">
        <f>T138-$T$5</f>
        <v>-1047.2772753993518</v>
      </c>
    </row>
    <row r="139" spans="1:21" ht="12.75">
      <c r="A139" s="98" t="s">
        <v>179</v>
      </c>
      <c r="B139" s="44" t="s">
        <v>979</v>
      </c>
      <c r="C139" s="164"/>
      <c r="D139" s="221"/>
      <c r="E139" s="221"/>
      <c r="F139" s="221"/>
      <c r="G139" s="221"/>
      <c r="H139" s="221"/>
      <c r="I139" s="221"/>
      <c r="J139" s="221"/>
      <c r="K139" s="221">
        <v>86.5217391304348</v>
      </c>
      <c r="L139" s="221"/>
      <c r="M139" s="221"/>
      <c r="N139" s="221"/>
      <c r="O139" s="221"/>
      <c r="P139" s="221"/>
      <c r="Q139" s="221"/>
      <c r="R139" s="221"/>
      <c r="S139" s="221">
        <v>47.95652173913044</v>
      </c>
      <c r="T139" s="109">
        <f>IF((COUNTA(D139:S139)&gt;12),LARGE(D139:S139,1)+LARGE(D139:S139,2)+LARGE(D139:S139,3)+LARGE(D139:S139,4)+LARGE(D139:S139,5)+LARGE(D139:S139,6)+LARGE(D139:S139,7)+LARGE(D139:S139,8)+LARGE(D139:S139,9)+LARGE(D139:S139,10)+LARGE(D139:S139,11)+LARGE(D139:S139,12),SUM(D139:S139))</f>
        <v>134.47826086956525</v>
      </c>
      <c r="U139" s="31">
        <f>T139-$T$5</f>
        <v>-1047.3735007604944</v>
      </c>
    </row>
    <row r="140" spans="1:21" ht="12.75">
      <c r="A140" s="98" t="s">
        <v>180</v>
      </c>
      <c r="B140" s="44" t="s">
        <v>682</v>
      </c>
      <c r="C140" s="164">
        <v>2000</v>
      </c>
      <c r="D140" s="221">
        <v>59.29596412556054</v>
      </c>
      <c r="E140" s="221"/>
      <c r="F140" s="221"/>
      <c r="G140" s="221"/>
      <c r="H140" s="221">
        <v>74.31288343558282</v>
      </c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109">
        <f>IF((COUNTA(D140:S140)&gt;12),LARGE(D140:S140,1)+LARGE(D140:S140,2)+LARGE(D140:S140,3)+LARGE(D140:S140,4)+LARGE(D140:S140,5)+LARGE(D140:S140,6)+LARGE(D140:S140,7)+LARGE(D140:S140,8)+LARGE(D140:S140,9)+LARGE(D140:S140,10)+LARGE(D140:S140,11)+LARGE(D140:S140,12),SUM(D140:S140))</f>
        <v>133.60884756114336</v>
      </c>
      <c r="U140" s="31">
        <f>T140-$T$5</f>
        <v>-1048.2429140689162</v>
      </c>
    </row>
    <row r="141" spans="1:21" ht="12.75">
      <c r="A141" s="98" t="s">
        <v>181</v>
      </c>
      <c r="B141" s="44" t="s">
        <v>816</v>
      </c>
      <c r="C141" s="164"/>
      <c r="D141" s="221">
        <v>38.219730941704036</v>
      </c>
      <c r="E141" s="221"/>
      <c r="F141" s="221"/>
      <c r="G141" s="221">
        <v>29.424026074809877</v>
      </c>
      <c r="H141" s="221"/>
      <c r="I141" s="221"/>
      <c r="J141" s="221">
        <v>36.69416361812426</v>
      </c>
      <c r="K141" s="221">
        <v>28.04964539007093</v>
      </c>
      <c r="L141" s="221"/>
      <c r="M141" s="221"/>
      <c r="N141" s="221"/>
      <c r="O141" s="221"/>
      <c r="P141" s="221"/>
      <c r="Q141" s="221"/>
      <c r="R141" s="221"/>
      <c r="S141" s="221"/>
      <c r="T141" s="109">
        <f>IF((COUNTA(D141:S141)&gt;12),LARGE(D141:S141,1)+LARGE(D141:S141,2)+LARGE(D141:S141,3)+LARGE(D141:S141,4)+LARGE(D141:S141,5)+LARGE(D141:S141,6)+LARGE(D141:S141,7)+LARGE(D141:S141,8)+LARGE(D141:S141,9)+LARGE(D141:S141,10)+LARGE(D141:S141,11)+LARGE(D141:S141,12),SUM(D141:S141))</f>
        <v>132.38756602470912</v>
      </c>
      <c r="U141" s="31">
        <f>T141-$T$5</f>
        <v>-1049.4641956053506</v>
      </c>
    </row>
    <row r="142" spans="1:21" ht="12.75">
      <c r="A142" s="98" t="s">
        <v>182</v>
      </c>
      <c r="B142" s="44" t="s">
        <v>715</v>
      </c>
      <c r="C142" s="164">
        <v>2012</v>
      </c>
      <c r="D142" s="221">
        <v>36.42600896860987</v>
      </c>
      <c r="E142" s="221"/>
      <c r="F142" s="221"/>
      <c r="G142" s="221">
        <v>59.56146179401993</v>
      </c>
      <c r="H142" s="221">
        <v>34.43558282208589</v>
      </c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109">
        <f>IF((COUNTA(D142:S142)&gt;12),LARGE(D142:S142,1)+LARGE(D142:S142,2)+LARGE(D142:S142,3)+LARGE(D142:S142,4)+LARGE(D142:S142,5)+LARGE(D142:S142,6)+LARGE(D142:S142,7)+LARGE(D142:S142,8)+LARGE(D142:S142,9)+LARGE(D142:S142,10)+LARGE(D142:S142,11)+LARGE(D142:S142,12),SUM(D142:S142))</f>
        <v>130.4230535847157</v>
      </c>
      <c r="U142" s="31">
        <f>T142-$T$5</f>
        <v>-1051.428708045344</v>
      </c>
    </row>
    <row r="143" spans="1:21" ht="12.75">
      <c r="A143" s="98" t="s">
        <v>183</v>
      </c>
      <c r="B143" s="44" t="s">
        <v>932</v>
      </c>
      <c r="C143" s="164">
        <v>1977</v>
      </c>
      <c r="D143" s="221"/>
      <c r="E143" s="221"/>
      <c r="F143" s="221"/>
      <c r="G143" s="221"/>
      <c r="H143" s="221">
        <v>71.85889570552148</v>
      </c>
      <c r="I143" s="221"/>
      <c r="J143" s="221"/>
      <c r="K143" s="221"/>
      <c r="L143" s="221"/>
      <c r="M143" s="221"/>
      <c r="N143" s="221"/>
      <c r="O143" s="221"/>
      <c r="P143" s="221">
        <v>57.70805617147081</v>
      </c>
      <c r="Q143" s="221"/>
      <c r="R143" s="221"/>
      <c r="S143" s="221"/>
      <c r="T143" s="109">
        <f>IF((COUNTA(D143:S143)&gt;12),LARGE(D143:S143,1)+LARGE(D143:S143,2)+LARGE(D143:S143,3)+LARGE(D143:S143,4)+LARGE(D143:S143,5)+LARGE(D143:S143,6)+LARGE(D143:S143,7)+LARGE(D143:S143,8)+LARGE(D143:S143,9)+LARGE(D143:S143,10)+LARGE(D143:S143,11)+LARGE(D143:S143,12),SUM(D143:S143))</f>
        <v>129.56695187699228</v>
      </c>
      <c r="U143" s="31">
        <f>T143-$T$5</f>
        <v>-1052.2848097530673</v>
      </c>
    </row>
    <row r="144" spans="1:21" ht="12.75">
      <c r="A144" s="98" t="s">
        <v>184</v>
      </c>
      <c r="B144" s="44" t="s">
        <v>876</v>
      </c>
      <c r="C144" s="164"/>
      <c r="D144" s="221">
        <v>39.56502242152467</v>
      </c>
      <c r="E144" s="221"/>
      <c r="F144" s="221"/>
      <c r="G144" s="221"/>
      <c r="H144" s="221">
        <v>35.96932515337423</v>
      </c>
      <c r="I144" s="221"/>
      <c r="J144" s="221"/>
      <c r="K144" s="221">
        <v>53.92122428499749</v>
      </c>
      <c r="L144" s="221"/>
      <c r="M144" s="221"/>
      <c r="N144" s="221"/>
      <c r="O144" s="221"/>
      <c r="P144" s="221"/>
      <c r="Q144" s="221"/>
      <c r="R144" s="221"/>
      <c r="S144" s="221"/>
      <c r="T144" s="109">
        <f>IF((COUNTA(D144:S144)&gt;12),LARGE(D144:S144,1)+LARGE(D144:S144,2)+LARGE(D144:S144,3)+LARGE(D144:S144,4)+LARGE(D144:S144,5)+LARGE(D144:S144,6)+LARGE(D144:S144,7)+LARGE(D144:S144,8)+LARGE(D144:S144,9)+LARGE(D144:S144,10)+LARGE(D144:S144,11)+LARGE(D144:S144,12),SUM(D144:S144))</f>
        <v>129.4555718598964</v>
      </c>
      <c r="U144" s="31">
        <f>T144-$T$5</f>
        <v>-1052.3961897701633</v>
      </c>
    </row>
    <row r="145" spans="1:21" ht="12.75">
      <c r="A145" s="98" t="s">
        <v>185</v>
      </c>
      <c r="B145" s="44" t="s">
        <v>730</v>
      </c>
      <c r="C145" s="164"/>
      <c r="D145" s="221"/>
      <c r="E145" s="221"/>
      <c r="F145" s="221"/>
      <c r="G145" s="221"/>
      <c r="H145" s="221">
        <v>58.36196319018405</v>
      </c>
      <c r="I145" s="221"/>
      <c r="J145" s="221"/>
      <c r="K145" s="221"/>
      <c r="L145" s="221"/>
      <c r="M145" s="221"/>
      <c r="N145" s="221"/>
      <c r="O145" s="221"/>
      <c r="P145" s="221">
        <v>70.22838137472284</v>
      </c>
      <c r="Q145" s="221"/>
      <c r="R145" s="221"/>
      <c r="S145" s="221"/>
      <c r="T145" s="109">
        <f>IF((COUNTA(D145:S145)&gt;12),LARGE(D145:S145,1)+LARGE(D145:S145,2)+LARGE(D145:S145,3)+LARGE(D145:S145,4)+LARGE(D145:S145,5)+LARGE(D145:S145,6)+LARGE(D145:S145,7)+LARGE(D145:S145,8)+LARGE(D145:S145,9)+LARGE(D145:S145,10)+LARGE(D145:S145,11)+LARGE(D145:S145,12),SUM(D145:S145))</f>
        <v>128.5903445649069</v>
      </c>
      <c r="U145" s="31">
        <f>T145-$T$5</f>
        <v>-1053.2614170651527</v>
      </c>
    </row>
    <row r="146" spans="1:21" ht="12.75">
      <c r="A146" s="98" t="s">
        <v>186</v>
      </c>
      <c r="B146" s="44" t="s">
        <v>940</v>
      </c>
      <c r="C146" s="164"/>
      <c r="D146" s="221"/>
      <c r="E146" s="221"/>
      <c r="F146" s="221"/>
      <c r="G146" s="221">
        <v>53.609393579072545</v>
      </c>
      <c r="H146" s="221">
        <v>74.61963190184049</v>
      </c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109">
        <f>IF((COUNTA(D146:S146)&gt;12),LARGE(D146:S146,1)+LARGE(D146:S146,2)+LARGE(D146:S146,3)+LARGE(D146:S146,4)+LARGE(D146:S146,5)+LARGE(D146:S146,6)+LARGE(D146:S146,7)+LARGE(D146:S146,8)+LARGE(D146:S146,9)+LARGE(D146:S146,10)+LARGE(D146:S146,11)+LARGE(D146:S146,12),SUM(D146:S146))</f>
        <v>128.22902548091304</v>
      </c>
      <c r="U146" s="31">
        <f>T146-$T$5</f>
        <v>-1053.6227361491465</v>
      </c>
    </row>
    <row r="147" spans="1:21" ht="12.75">
      <c r="A147" s="98" t="s">
        <v>187</v>
      </c>
      <c r="B147" s="44" t="s">
        <v>770</v>
      </c>
      <c r="C147" s="164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>
        <v>127.7537738183618</v>
      </c>
      <c r="O147" s="221"/>
      <c r="P147" s="221"/>
      <c r="Q147" s="221"/>
      <c r="R147" s="221"/>
      <c r="S147" s="221"/>
      <c r="T147" s="109">
        <f>IF((COUNTA(D147:S147)&gt;12),LARGE(D147:S147,1)+LARGE(D147:S147,2)+LARGE(D147:S147,3)+LARGE(D147:S147,4)+LARGE(D147:S147,5)+LARGE(D147:S147,6)+LARGE(D147:S147,7)+LARGE(D147:S147,8)+LARGE(D147:S147,9)+LARGE(D147:S147,10)+LARGE(D147:S147,11)+LARGE(D147:S147,12),SUM(D147:S147))</f>
        <v>127.7537738183618</v>
      </c>
      <c r="U147" s="31">
        <f>T147-$T$5</f>
        <v>-1054.0979878116977</v>
      </c>
    </row>
    <row r="148" spans="1:21" ht="12.75">
      <c r="A148" s="98" t="s">
        <v>188</v>
      </c>
      <c r="B148" s="44" t="s">
        <v>904</v>
      </c>
      <c r="C148" s="164"/>
      <c r="D148" s="221">
        <v>19.83408071748879</v>
      </c>
      <c r="E148" s="221"/>
      <c r="F148" s="221"/>
      <c r="G148" s="221"/>
      <c r="H148" s="221"/>
      <c r="I148" s="221"/>
      <c r="J148" s="221">
        <v>51.33567239467024</v>
      </c>
      <c r="K148" s="221">
        <v>54.46727549467276</v>
      </c>
      <c r="L148" s="221"/>
      <c r="M148" s="221"/>
      <c r="N148" s="221"/>
      <c r="O148" s="221"/>
      <c r="P148" s="221"/>
      <c r="Q148" s="221"/>
      <c r="R148" s="221"/>
      <c r="S148" s="221"/>
      <c r="T148" s="109">
        <f>IF((COUNTA(D148:S148)&gt;12),LARGE(D148:S148,1)+LARGE(D148:S148,2)+LARGE(D148:S148,3)+LARGE(D148:S148,4)+LARGE(D148:S148,5)+LARGE(D148:S148,6)+LARGE(D148:S148,7)+LARGE(D148:S148,8)+LARGE(D148:S148,9)+LARGE(D148:S148,10)+LARGE(D148:S148,11)+LARGE(D148:S148,12),SUM(D148:S148))</f>
        <v>125.63702860683179</v>
      </c>
      <c r="U148" s="31">
        <f>T148-$T$5</f>
        <v>-1056.2147330232278</v>
      </c>
    </row>
    <row r="149" spans="1:21" ht="12.75">
      <c r="A149" s="98" t="s">
        <v>189</v>
      </c>
      <c r="B149" s="44" t="s">
        <v>1027</v>
      </c>
      <c r="C149" s="164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>
        <v>125.05524861878453</v>
      </c>
      <c r="R149" s="221"/>
      <c r="S149" s="221"/>
      <c r="T149" s="109">
        <f>IF((COUNTA(D149:S149)&gt;12),LARGE(D149:S149,1)+LARGE(D149:S149,2)+LARGE(D149:S149,3)+LARGE(D149:S149,4)+LARGE(D149:S149,5)+LARGE(D149:S149,6)+LARGE(D149:S149,7)+LARGE(D149:S149,8)+LARGE(D149:S149,9)+LARGE(D149:S149,10)+LARGE(D149:S149,11)+LARGE(D149:S149,12),SUM(D149:S149))</f>
        <v>125.05524861878453</v>
      </c>
      <c r="U149" s="31">
        <f>T149-$T$5</f>
        <v>-1056.796513011275</v>
      </c>
    </row>
    <row r="150" spans="1:21" ht="12.75">
      <c r="A150" s="98" t="s">
        <v>190</v>
      </c>
      <c r="B150" s="44" t="s">
        <v>998</v>
      </c>
      <c r="C150" s="164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>
        <v>125</v>
      </c>
      <c r="P150" s="221"/>
      <c r="Q150" s="221"/>
      <c r="R150" s="221"/>
      <c r="S150" s="221"/>
      <c r="T150" s="109">
        <f>IF((COUNTA(D150:S150)&gt;12),LARGE(D150:S150,1)+LARGE(D150:S150,2)+LARGE(D150:S150,3)+LARGE(D150:S150,4)+LARGE(D150:S150,5)+LARGE(D150:S150,6)+LARGE(D150:S150,7)+LARGE(D150:S150,8)+LARGE(D150:S150,9)+LARGE(D150:S150,10)+LARGE(D150:S150,11)+LARGE(D150:S150,12),SUM(D150:S150))</f>
        <v>125</v>
      </c>
      <c r="U150" s="31">
        <f>T150-$T$5</f>
        <v>-1056.8517616300596</v>
      </c>
    </row>
    <row r="151" spans="1:21" ht="12.75">
      <c r="A151" s="98" t="s">
        <v>191</v>
      </c>
      <c r="B151" s="44" t="s">
        <v>749</v>
      </c>
      <c r="C151" s="164">
        <v>1971</v>
      </c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>
        <v>124.87954709708504</v>
      </c>
      <c r="P151" s="221"/>
      <c r="Q151" s="221"/>
      <c r="R151" s="221"/>
      <c r="S151" s="221"/>
      <c r="T151" s="109">
        <f>IF((COUNTA(D151:S151)&gt;12),LARGE(D151:S151,1)+LARGE(D151:S151,2)+LARGE(D151:S151,3)+LARGE(D151:S151,4)+LARGE(D151:S151,5)+LARGE(D151:S151,6)+LARGE(D151:S151,7)+LARGE(D151:S151,8)+LARGE(D151:S151,9)+LARGE(D151:S151,10)+LARGE(D151:S151,11)+LARGE(D151:S151,12),SUM(D151:S151))</f>
        <v>124.87954709708504</v>
      </c>
      <c r="U151" s="31">
        <f>T151-$T$5</f>
        <v>-1056.9722145329747</v>
      </c>
    </row>
    <row r="152" spans="1:21" ht="12.75">
      <c r="A152" s="98" t="s">
        <v>192</v>
      </c>
      <c r="B152" s="44" t="s">
        <v>736</v>
      </c>
      <c r="C152" s="164">
        <v>1966</v>
      </c>
      <c r="D152" s="221">
        <v>60.19282511210763</v>
      </c>
      <c r="E152" s="221"/>
      <c r="F152" s="221"/>
      <c r="G152" s="221"/>
      <c r="H152" s="221">
        <v>64.19018404907976</v>
      </c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109">
        <f>IF((COUNTA(D152:S152)&gt;12),LARGE(D152:S152,1)+LARGE(D152:S152,2)+LARGE(D152:S152,3)+LARGE(D152:S152,4)+LARGE(D152:S152,5)+LARGE(D152:S152,6)+LARGE(D152:S152,7)+LARGE(D152:S152,8)+LARGE(D152:S152,9)+LARGE(D152:S152,10)+LARGE(D152:S152,11)+LARGE(D152:S152,12),SUM(D152:S152))</f>
        <v>124.38300916118739</v>
      </c>
      <c r="U152" s="31">
        <f>T152-$T$5</f>
        <v>-1057.4687524688723</v>
      </c>
    </row>
    <row r="153" spans="1:21" ht="12.75">
      <c r="A153" s="98" t="s">
        <v>193</v>
      </c>
      <c r="B153" s="44" t="s">
        <v>668</v>
      </c>
      <c r="C153" s="164">
        <v>1986</v>
      </c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>
        <v>124.32565789473685</v>
      </c>
      <c r="R153" s="221"/>
      <c r="S153" s="221"/>
      <c r="T153" s="109">
        <f>IF((COUNTA(D153:S153)&gt;12),LARGE(D153:S153,1)+LARGE(D153:S153,2)+LARGE(D153:S153,3)+LARGE(D153:S153,4)+LARGE(D153:S153,5)+LARGE(D153:S153,6)+LARGE(D153:S153,7)+LARGE(D153:S153,8)+LARGE(D153:S153,9)+LARGE(D153:S153,10)+LARGE(D153:S153,11)+LARGE(D153:S153,12),SUM(D153:S153))</f>
        <v>124.32565789473685</v>
      </c>
      <c r="U153" s="31">
        <f>T153-$T$5</f>
        <v>-1057.5261037353227</v>
      </c>
    </row>
    <row r="154" spans="1:21" ht="12.75">
      <c r="A154" s="98" t="s">
        <v>194</v>
      </c>
      <c r="B154" s="44" t="s">
        <v>973</v>
      </c>
      <c r="C154" s="164"/>
      <c r="D154" s="221"/>
      <c r="E154" s="221"/>
      <c r="F154" s="221"/>
      <c r="G154" s="221"/>
      <c r="H154" s="221"/>
      <c r="I154" s="221"/>
      <c r="J154" s="221">
        <v>65.80026954871482</v>
      </c>
      <c r="K154" s="221">
        <v>57.44755244755246</v>
      </c>
      <c r="L154" s="221"/>
      <c r="M154" s="221"/>
      <c r="N154" s="221"/>
      <c r="O154" s="221"/>
      <c r="P154" s="221"/>
      <c r="Q154" s="221"/>
      <c r="R154" s="221"/>
      <c r="S154" s="221"/>
      <c r="T154" s="109">
        <f>IF((COUNTA(D154:S154)&gt;12),LARGE(D154:S154,1)+LARGE(D154:S154,2)+LARGE(D154:S154,3)+LARGE(D154:S154,4)+LARGE(D154:S154,5)+LARGE(D154:S154,6)+LARGE(D154:S154,7)+LARGE(D154:S154,8)+LARGE(D154:S154,9)+LARGE(D154:S154,10)+LARGE(D154:S154,11)+LARGE(D154:S154,12),SUM(D154:S154))</f>
        <v>123.24782199626728</v>
      </c>
      <c r="U154" s="31">
        <f>T154-$T$5</f>
        <v>-1058.6039396337924</v>
      </c>
    </row>
    <row r="155" spans="1:21" ht="12.75">
      <c r="A155" s="98" t="s">
        <v>195</v>
      </c>
      <c r="B155" s="44" t="s">
        <v>993</v>
      </c>
      <c r="C155" s="164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>
        <v>121.57275040481147</v>
      </c>
      <c r="O155" s="221"/>
      <c r="P155" s="221"/>
      <c r="Q155" s="221"/>
      <c r="R155" s="221"/>
      <c r="S155" s="221"/>
      <c r="T155" s="109">
        <f>IF((COUNTA(D155:S155)&gt;12),LARGE(D155:S155,1)+LARGE(D155:S155,2)+LARGE(D155:S155,3)+LARGE(D155:S155,4)+LARGE(D155:S155,5)+LARGE(D155:S155,6)+LARGE(D155:S155,7)+LARGE(D155:S155,8)+LARGE(D155:S155,9)+LARGE(D155:S155,10)+LARGE(D155:S155,11)+LARGE(D155:S155,12),SUM(D155:S155))</f>
        <v>121.57275040481147</v>
      </c>
      <c r="U155" s="31">
        <f>T155-$T$5</f>
        <v>-1060.2790112252483</v>
      </c>
    </row>
    <row r="156" spans="1:21" ht="12.75">
      <c r="A156" s="98" t="s">
        <v>196</v>
      </c>
      <c r="B156" s="44" t="s">
        <v>684</v>
      </c>
      <c r="C156" s="164">
        <v>1976</v>
      </c>
      <c r="D156" s="221">
        <v>52.12107623318386</v>
      </c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>
        <v>68.30851188385435</v>
      </c>
      <c r="S156" s="221"/>
      <c r="T156" s="109">
        <f>IF((COUNTA(D156:S156)&gt;12),LARGE(D156:S156,1)+LARGE(D156:S156,2)+LARGE(D156:S156,3)+LARGE(D156:S156,4)+LARGE(D156:S156,5)+LARGE(D156:S156,6)+LARGE(D156:S156,7)+LARGE(D156:S156,8)+LARGE(D156:S156,9)+LARGE(D156:S156,10)+LARGE(D156:S156,11)+LARGE(D156:S156,12),SUM(D156:S156))</f>
        <v>120.42958811703821</v>
      </c>
      <c r="U156" s="31">
        <f>T156-$T$5</f>
        <v>-1061.4221735130213</v>
      </c>
    </row>
    <row r="157" spans="1:21" ht="12.75">
      <c r="A157" s="98" t="s">
        <v>197</v>
      </c>
      <c r="B157" s="44" t="s">
        <v>1028</v>
      </c>
      <c r="C157" s="164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>
        <v>120.102120974077</v>
      </c>
      <c r="R157" s="221"/>
      <c r="S157" s="221"/>
      <c r="T157" s="109">
        <f>IF((COUNTA(D157:S157)&gt;12),LARGE(D157:S157,1)+LARGE(D157:S157,2)+LARGE(D157:S157,3)+LARGE(D157:S157,4)+LARGE(D157:S157,5)+LARGE(D157:S157,6)+LARGE(D157:S157,7)+LARGE(D157:S157,8)+LARGE(D157:S157,9)+LARGE(D157:S157,10)+LARGE(D157:S157,11)+LARGE(D157:S157,12),SUM(D157:S157))</f>
        <v>120.102120974077</v>
      </c>
      <c r="U157" s="31">
        <f>T157-$T$5</f>
        <v>-1061.7496406559826</v>
      </c>
    </row>
    <row r="158" spans="1:21" ht="12.75">
      <c r="A158" s="98" t="s">
        <v>198</v>
      </c>
      <c r="B158" s="44" t="s">
        <v>942</v>
      </c>
      <c r="C158" s="164">
        <v>1991</v>
      </c>
      <c r="D158" s="221"/>
      <c r="E158" s="221"/>
      <c r="F158" s="221"/>
      <c r="G158" s="221"/>
      <c r="H158" s="221"/>
      <c r="I158" s="221">
        <v>120</v>
      </c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109">
        <f>IF((COUNTA(D158:S158)&gt;12),LARGE(D158:S158,1)+LARGE(D158:S158,2)+LARGE(D158:S158,3)+LARGE(D158:S158,4)+LARGE(D158:S158,5)+LARGE(D158:S158,6)+LARGE(D158:S158,7)+LARGE(D158:S158,8)+LARGE(D158:S158,9)+LARGE(D158:S158,10)+LARGE(D158:S158,11)+LARGE(D158:S158,12),SUM(D158:S158))</f>
        <v>120</v>
      </c>
      <c r="U158" s="31">
        <f>T158-$T$5</f>
        <v>-1061.8517616300596</v>
      </c>
    </row>
    <row r="159" spans="1:21" ht="12.75">
      <c r="A159" s="98" t="s">
        <v>199</v>
      </c>
      <c r="B159" s="44" t="s">
        <v>780</v>
      </c>
      <c r="C159" s="164">
        <v>2007</v>
      </c>
      <c r="D159" s="221">
        <v>63.78026905829597</v>
      </c>
      <c r="E159" s="221"/>
      <c r="F159" s="221"/>
      <c r="G159" s="221"/>
      <c r="H159" s="221"/>
      <c r="I159" s="221"/>
      <c r="J159" s="221"/>
      <c r="K159" s="221">
        <v>56.207983193277315</v>
      </c>
      <c r="L159" s="221"/>
      <c r="M159" s="221"/>
      <c r="N159" s="221"/>
      <c r="O159" s="221"/>
      <c r="P159" s="221"/>
      <c r="Q159" s="221"/>
      <c r="R159" s="221"/>
      <c r="S159" s="221"/>
      <c r="T159" s="109">
        <f>IF((COUNTA(D159:S159)&gt;12),LARGE(D159:S159,1)+LARGE(D159:S159,2)+LARGE(D159:S159,3)+LARGE(D159:S159,4)+LARGE(D159:S159,5)+LARGE(D159:S159,6)+LARGE(D159:S159,7)+LARGE(D159:S159,8)+LARGE(D159:S159,9)+LARGE(D159:S159,10)+LARGE(D159:S159,11)+LARGE(D159:S159,12),SUM(D159:S159))</f>
        <v>119.98825225157329</v>
      </c>
      <c r="U159" s="31">
        <f>T159-$T$5</f>
        <v>-1061.8635093784862</v>
      </c>
    </row>
    <row r="160" spans="1:21" ht="12.75">
      <c r="A160" s="98" t="s">
        <v>200</v>
      </c>
      <c r="B160" s="44" t="s">
        <v>848</v>
      </c>
      <c r="C160" s="164">
        <v>1988</v>
      </c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21">
        <v>119.55063291139241</v>
      </c>
      <c r="O160" s="221"/>
      <c r="P160" s="221"/>
      <c r="Q160" s="221"/>
      <c r="R160" s="221"/>
      <c r="S160" s="221"/>
      <c r="T160" s="109">
        <f>IF((COUNTA(D160:S160)&gt;12),LARGE(D160:S160,1)+LARGE(D160:S160,2)+LARGE(D160:S160,3)+LARGE(D160:S160,4)+LARGE(D160:S160,5)+LARGE(D160:S160,6)+LARGE(D160:S160,7)+LARGE(D160:S160,8)+LARGE(D160:S160,9)+LARGE(D160:S160,10)+LARGE(D160:S160,11)+LARGE(D160:S160,12),SUM(D160:S160))</f>
        <v>119.55063291139241</v>
      </c>
      <c r="U160" s="31">
        <f>T160-$T$5</f>
        <v>-1062.3011287186673</v>
      </c>
    </row>
    <row r="161" spans="1:21" ht="12.75">
      <c r="A161" s="98" t="s">
        <v>201</v>
      </c>
      <c r="B161" s="44" t="s">
        <v>999</v>
      </c>
      <c r="C161" s="164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>
        <v>119.52804377564979</v>
      </c>
      <c r="P161" s="221"/>
      <c r="Q161" s="221"/>
      <c r="R161" s="221"/>
      <c r="S161" s="221"/>
      <c r="T161" s="109">
        <f>IF((COUNTA(D161:S161)&gt;12),LARGE(D161:S161,1)+LARGE(D161:S161,2)+LARGE(D161:S161,3)+LARGE(D161:S161,4)+LARGE(D161:S161,5)+LARGE(D161:S161,6)+LARGE(D161:S161,7)+LARGE(D161:S161,8)+LARGE(D161:S161,9)+LARGE(D161:S161,10)+LARGE(D161:S161,11)+LARGE(D161:S161,12),SUM(D161:S161))</f>
        <v>119.52804377564979</v>
      </c>
      <c r="U161" s="31">
        <f>T161-$T$5</f>
        <v>-1062.3237178544098</v>
      </c>
    </row>
    <row r="162" spans="1:21" ht="12.75">
      <c r="A162" s="98" t="s">
        <v>202</v>
      </c>
      <c r="B162" s="44" t="s">
        <v>1000</v>
      </c>
      <c r="C162" s="164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>
        <v>119.39890710382514</v>
      </c>
      <c r="P162" s="221"/>
      <c r="Q162" s="221"/>
      <c r="R162" s="221"/>
      <c r="S162" s="221"/>
      <c r="T162" s="109">
        <f>IF((COUNTA(D162:S162)&gt;12),LARGE(D162:S162,1)+LARGE(D162:S162,2)+LARGE(D162:S162,3)+LARGE(D162:S162,4)+LARGE(D162:S162,5)+LARGE(D162:S162,6)+LARGE(D162:S162,7)+LARGE(D162:S162,8)+LARGE(D162:S162,9)+LARGE(D162:S162,10)+LARGE(D162:S162,11)+LARGE(D162:S162,12),SUM(D162:S162))</f>
        <v>119.39890710382514</v>
      </c>
      <c r="U162" s="31">
        <f>T162-$T$5</f>
        <v>-1062.4528545262344</v>
      </c>
    </row>
    <row r="163" spans="1:21" ht="12.75">
      <c r="A163" s="98" t="s">
        <v>203</v>
      </c>
      <c r="B163" s="44" t="s">
        <v>938</v>
      </c>
      <c r="C163" s="164">
        <v>1956</v>
      </c>
      <c r="D163" s="221"/>
      <c r="E163" s="221"/>
      <c r="F163" s="221"/>
      <c r="G163" s="221"/>
      <c r="H163" s="221">
        <v>48.54601226993865</v>
      </c>
      <c r="I163" s="221">
        <v>70.57887120115774</v>
      </c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109">
        <f>IF((COUNTA(D163:S163)&gt;12),LARGE(D163:S163,1)+LARGE(D163:S163,2)+LARGE(D163:S163,3)+LARGE(D163:S163,4)+LARGE(D163:S163,5)+LARGE(D163:S163,6)+LARGE(D163:S163,7)+LARGE(D163:S163,8)+LARGE(D163:S163,9)+LARGE(D163:S163,10)+LARGE(D163:S163,11)+LARGE(D163:S163,12),SUM(D163:S163))</f>
        <v>119.12488347109638</v>
      </c>
      <c r="U163" s="31">
        <f>T163-$T$5</f>
        <v>-1062.7268781589632</v>
      </c>
    </row>
    <row r="164" spans="1:21" ht="12.75">
      <c r="A164" s="98" t="s">
        <v>204</v>
      </c>
      <c r="B164" s="44" t="s">
        <v>898</v>
      </c>
      <c r="C164" s="217">
        <v>1993</v>
      </c>
      <c r="D164" s="221">
        <v>40.46188340807175</v>
      </c>
      <c r="E164" s="221"/>
      <c r="F164" s="221"/>
      <c r="G164" s="221"/>
      <c r="H164" s="221">
        <v>78.60736196319019</v>
      </c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109">
        <f>IF((COUNTA(D164:S164)&gt;12),LARGE(D164:S164,1)+LARGE(D164:S164,2)+LARGE(D164:S164,3)+LARGE(D164:S164,4)+LARGE(D164:S164,5)+LARGE(D164:S164,6)+LARGE(D164:S164,7)+LARGE(D164:S164,8)+LARGE(D164:S164,9)+LARGE(D164:S164,10)+LARGE(D164:S164,11)+LARGE(D164:S164,12),SUM(D164:S164))</f>
        <v>119.06924537126193</v>
      </c>
      <c r="U164" s="31">
        <f>T164-$T$5</f>
        <v>-1062.7825162587976</v>
      </c>
    </row>
    <row r="165" spans="1:21" ht="12.75">
      <c r="A165" s="98" t="s">
        <v>205</v>
      </c>
      <c r="B165" s="44" t="s">
        <v>734</v>
      </c>
      <c r="C165" s="164">
        <v>1968</v>
      </c>
      <c r="D165" s="221">
        <v>56.60538116591929</v>
      </c>
      <c r="E165" s="221"/>
      <c r="F165" s="221"/>
      <c r="G165" s="221"/>
      <c r="H165" s="221">
        <v>62.34969325153374</v>
      </c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109">
        <f>IF((COUNTA(D165:S165)&gt;12),LARGE(D165:S165,1)+LARGE(D165:S165,2)+LARGE(D165:S165,3)+LARGE(D165:S165,4)+LARGE(D165:S165,5)+LARGE(D165:S165,6)+LARGE(D165:S165,7)+LARGE(D165:S165,8)+LARGE(D165:S165,9)+LARGE(D165:S165,10)+LARGE(D165:S165,11)+LARGE(D165:S165,12),SUM(D165:S165))</f>
        <v>118.95507441745303</v>
      </c>
      <c r="U165" s="31">
        <f>T165-$T$5</f>
        <v>-1062.8966872126066</v>
      </c>
    </row>
    <row r="166" spans="1:21" ht="12.75">
      <c r="A166" s="98" t="s">
        <v>206</v>
      </c>
      <c r="B166" s="44" t="s">
        <v>881</v>
      </c>
      <c r="C166" s="164"/>
      <c r="D166" s="221">
        <v>53.46636771300448</v>
      </c>
      <c r="E166" s="221"/>
      <c r="F166" s="221"/>
      <c r="G166" s="221"/>
      <c r="H166" s="221">
        <v>64.8036809815951</v>
      </c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109">
        <f>IF((COUNTA(D166:S166)&gt;12),LARGE(D166:S166,1)+LARGE(D166:S166,2)+LARGE(D166:S166,3)+LARGE(D166:S166,4)+LARGE(D166:S166,5)+LARGE(D166:S166,6)+LARGE(D166:S166,7)+LARGE(D166:S166,8)+LARGE(D166:S166,9)+LARGE(D166:S166,10)+LARGE(D166:S166,11)+LARGE(D166:S166,12),SUM(D166:S166))</f>
        <v>118.27004869459958</v>
      </c>
      <c r="U166" s="31">
        <f>T166-$T$5</f>
        <v>-1063.58171293546</v>
      </c>
    </row>
    <row r="167" spans="1:21" ht="12.75">
      <c r="A167" s="98" t="s">
        <v>207</v>
      </c>
      <c r="B167" s="44" t="s">
        <v>988</v>
      </c>
      <c r="C167" s="164">
        <v>2004</v>
      </c>
      <c r="D167" s="221"/>
      <c r="E167" s="221"/>
      <c r="F167" s="221"/>
      <c r="G167" s="221"/>
      <c r="H167" s="221"/>
      <c r="I167" s="221"/>
      <c r="J167" s="221"/>
      <c r="K167" s="221"/>
      <c r="L167" s="221"/>
      <c r="M167" s="221">
        <v>117.70206022187006</v>
      </c>
      <c r="N167" s="221"/>
      <c r="O167" s="221"/>
      <c r="P167" s="221"/>
      <c r="Q167" s="221"/>
      <c r="R167" s="221"/>
      <c r="S167" s="221"/>
      <c r="T167" s="109">
        <f>IF((COUNTA(D167:S167)&gt;12),LARGE(D167:S167,1)+LARGE(D167:S167,2)+LARGE(D167:S167,3)+LARGE(D167:S167,4)+LARGE(D167:S167,5)+LARGE(D167:S167,6)+LARGE(D167:S167,7)+LARGE(D167:S167,8)+LARGE(D167:S167,9)+LARGE(D167:S167,10)+LARGE(D167:S167,11)+LARGE(D167:S167,12),SUM(D167:S167))</f>
        <v>117.70206022187006</v>
      </c>
      <c r="U167" s="31">
        <f>T167-$T$5</f>
        <v>-1064.1497014081897</v>
      </c>
    </row>
    <row r="168" spans="1:21" ht="12.75">
      <c r="A168" s="98" t="s">
        <v>208</v>
      </c>
      <c r="B168" s="44" t="s">
        <v>943</v>
      </c>
      <c r="C168" s="164"/>
      <c r="D168" s="221"/>
      <c r="E168" s="221"/>
      <c r="F168" s="221"/>
      <c r="G168" s="221"/>
      <c r="H168" s="221"/>
      <c r="I168" s="221">
        <v>116.94868238557561</v>
      </c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109">
        <f>IF((COUNTA(D168:S168)&gt;12),LARGE(D168:S168,1)+LARGE(D168:S168,2)+LARGE(D168:S168,3)+LARGE(D168:S168,4)+LARGE(D168:S168,5)+LARGE(D168:S168,6)+LARGE(D168:S168,7)+LARGE(D168:S168,8)+LARGE(D168:S168,9)+LARGE(D168:S168,10)+LARGE(D168:S168,11)+LARGE(D168:S168,12),SUM(D168:S168))</f>
        <v>116.94868238557561</v>
      </c>
      <c r="U168" s="31">
        <f>T168-$T$5</f>
        <v>-1064.903079244484</v>
      </c>
    </row>
    <row r="169" spans="1:21" ht="12.75">
      <c r="A169" s="98" t="s">
        <v>209</v>
      </c>
      <c r="B169" s="44" t="s">
        <v>944</v>
      </c>
      <c r="C169" s="164">
        <v>1996</v>
      </c>
      <c r="D169" s="221"/>
      <c r="E169" s="221"/>
      <c r="F169" s="221"/>
      <c r="G169" s="221"/>
      <c r="H169" s="221"/>
      <c r="I169" s="221">
        <v>116.23680587425424</v>
      </c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109">
        <f>IF((COUNTA(D169:S169)&gt;12),LARGE(D169:S169,1)+LARGE(D169:S169,2)+LARGE(D169:S169,3)+LARGE(D169:S169,4)+LARGE(D169:S169,5)+LARGE(D169:S169,6)+LARGE(D169:S169,7)+LARGE(D169:S169,8)+LARGE(D169:S169,9)+LARGE(D169:S169,10)+LARGE(D169:S169,11)+LARGE(D169:S169,12),SUM(D169:S169))</f>
        <v>116.23680587425424</v>
      </c>
      <c r="U169" s="31">
        <f>T169-$T$5</f>
        <v>-1065.6149557558053</v>
      </c>
    </row>
    <row r="170" spans="1:21" ht="12.75">
      <c r="A170" s="98" t="s">
        <v>210</v>
      </c>
      <c r="B170" s="44" t="s">
        <v>806</v>
      </c>
      <c r="C170" s="217">
        <v>1989</v>
      </c>
      <c r="D170" s="221"/>
      <c r="E170" s="221"/>
      <c r="F170" s="221">
        <v>115</v>
      </c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109">
        <f>IF((COUNTA(D170:S170)&gt;12),LARGE(D170:S170,1)+LARGE(D170:S170,2)+LARGE(D170:S170,3)+LARGE(D170:S170,4)+LARGE(D170:S170,5)+LARGE(D170:S170,6)+LARGE(D170:S170,7)+LARGE(D170:S170,8)+LARGE(D170:S170,9)+LARGE(D170:S170,10)+LARGE(D170:S170,11)+LARGE(D170:S170,12),SUM(D170:S170))</f>
        <v>115</v>
      </c>
      <c r="U170" s="31">
        <f>T170-$T$5</f>
        <v>-1066.8517616300596</v>
      </c>
    </row>
    <row r="171" spans="1:21" ht="12.75">
      <c r="A171" s="98" t="s">
        <v>211</v>
      </c>
      <c r="B171" s="44" t="s">
        <v>852</v>
      </c>
      <c r="C171" s="164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>
        <v>114.6069906223359</v>
      </c>
      <c r="O171" s="221"/>
      <c r="P171" s="221"/>
      <c r="Q171" s="221"/>
      <c r="R171" s="221"/>
      <c r="S171" s="221"/>
      <c r="T171" s="109">
        <f>IF((COUNTA(D171:S171)&gt;12),LARGE(D171:S171,1)+LARGE(D171:S171,2)+LARGE(D171:S171,3)+LARGE(D171:S171,4)+LARGE(D171:S171,5)+LARGE(D171:S171,6)+LARGE(D171:S171,7)+LARGE(D171:S171,8)+LARGE(D171:S171,9)+LARGE(D171:S171,10)+LARGE(D171:S171,11)+LARGE(D171:S171,12),SUM(D171:S171))</f>
        <v>114.6069906223359</v>
      </c>
      <c r="U171" s="31">
        <f>T171-$T$5</f>
        <v>-1067.2447710077238</v>
      </c>
    </row>
    <row r="172" spans="1:21" ht="12.75">
      <c r="A172" s="98" t="s">
        <v>212</v>
      </c>
      <c r="B172" s="44" t="s">
        <v>690</v>
      </c>
      <c r="C172" s="164">
        <v>1978</v>
      </c>
      <c r="D172" s="221">
        <v>58.847533632286996</v>
      </c>
      <c r="E172" s="221"/>
      <c r="F172" s="221"/>
      <c r="G172" s="221"/>
      <c r="H172" s="221"/>
      <c r="I172" s="221"/>
      <c r="J172" s="221"/>
      <c r="K172" s="221">
        <v>54.82115482881963</v>
      </c>
      <c r="L172" s="221"/>
      <c r="M172" s="221"/>
      <c r="N172" s="221"/>
      <c r="O172" s="221"/>
      <c r="P172" s="221"/>
      <c r="Q172" s="221"/>
      <c r="R172" s="221"/>
      <c r="S172" s="221"/>
      <c r="T172" s="109">
        <f>IF((COUNTA(D172:S172)&gt;12),LARGE(D172:S172,1)+LARGE(D172:S172,2)+LARGE(D172:S172,3)+LARGE(D172:S172,4)+LARGE(D172:S172,5)+LARGE(D172:S172,6)+LARGE(D172:S172,7)+LARGE(D172:S172,8)+LARGE(D172:S172,9)+LARGE(D172:S172,10)+LARGE(D172:S172,11)+LARGE(D172:S172,12),SUM(D172:S172))</f>
        <v>113.66868846110663</v>
      </c>
      <c r="U172" s="31">
        <f>T172-$T$5</f>
        <v>-1068.183073168953</v>
      </c>
    </row>
    <row r="173" spans="1:21" ht="12.75">
      <c r="A173" s="98" t="s">
        <v>213</v>
      </c>
      <c r="B173" s="44" t="s">
        <v>718</v>
      </c>
      <c r="C173" s="164">
        <v>1998</v>
      </c>
      <c r="D173" s="221"/>
      <c r="E173" s="221"/>
      <c r="F173" s="221"/>
      <c r="G173" s="221"/>
      <c r="H173" s="221"/>
      <c r="I173" s="221">
        <v>113.4908604547481</v>
      </c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109">
        <f>IF((COUNTA(D173:S173)&gt;12),LARGE(D173:S173,1)+LARGE(D173:S173,2)+LARGE(D173:S173,3)+LARGE(D173:S173,4)+LARGE(D173:S173,5)+LARGE(D173:S173,6)+LARGE(D173:S173,7)+LARGE(D173:S173,8)+LARGE(D173:S173,9)+LARGE(D173:S173,10)+LARGE(D173:S173,11)+LARGE(D173:S173,12),SUM(D173:S173))</f>
        <v>113.4908604547481</v>
      </c>
      <c r="U173" s="31">
        <f>T173-$T$5</f>
        <v>-1068.3609011753115</v>
      </c>
    </row>
    <row r="174" spans="1:21" ht="12.75">
      <c r="A174" s="98" t="s">
        <v>214</v>
      </c>
      <c r="B174" s="44" t="s">
        <v>1001</v>
      </c>
      <c r="C174" s="164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>
        <v>113.47631241997438</v>
      </c>
      <c r="P174" s="221"/>
      <c r="Q174" s="221"/>
      <c r="R174" s="221"/>
      <c r="S174" s="221"/>
      <c r="T174" s="109">
        <f>IF((COUNTA(D174:S174)&gt;12),LARGE(D174:S174,1)+LARGE(D174:S174,2)+LARGE(D174:S174,3)+LARGE(D174:S174,4)+LARGE(D174:S174,5)+LARGE(D174:S174,6)+LARGE(D174:S174,7)+LARGE(D174:S174,8)+LARGE(D174:S174,9)+LARGE(D174:S174,10)+LARGE(D174:S174,11)+LARGE(D174:S174,12),SUM(D174:S174))</f>
        <v>113.47631241997438</v>
      </c>
      <c r="U174" s="31">
        <f>T174-$T$5</f>
        <v>-1068.3754492100852</v>
      </c>
    </row>
    <row r="175" spans="1:21" ht="12.75">
      <c r="A175" s="98" t="s">
        <v>215</v>
      </c>
      <c r="B175" s="44" t="s">
        <v>897</v>
      </c>
      <c r="C175" s="164">
        <v>1963</v>
      </c>
      <c r="D175" s="221">
        <v>47.18834080717489</v>
      </c>
      <c r="E175" s="221"/>
      <c r="F175" s="221"/>
      <c r="G175" s="221"/>
      <c r="H175" s="221">
        <v>66.03067484662577</v>
      </c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109">
        <f>IF((COUNTA(D175:S175)&gt;12),LARGE(D175:S175,1)+LARGE(D175:S175,2)+LARGE(D175:S175,3)+LARGE(D175:S175,4)+LARGE(D175:S175,5)+LARGE(D175:S175,6)+LARGE(D175:S175,7)+LARGE(D175:S175,8)+LARGE(D175:S175,9)+LARGE(D175:S175,10)+LARGE(D175:S175,11)+LARGE(D175:S175,12),SUM(D175:S175))</f>
        <v>113.21901565380065</v>
      </c>
      <c r="U175" s="31">
        <f>T175-$T$5</f>
        <v>-1068.632745976259</v>
      </c>
    </row>
    <row r="176" spans="1:21" ht="12.75">
      <c r="A176" s="98" t="s">
        <v>216</v>
      </c>
      <c r="B176" s="44" t="s">
        <v>1002</v>
      </c>
      <c r="C176" s="164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>
        <v>112.69035532994923</v>
      </c>
      <c r="P176" s="221"/>
      <c r="Q176" s="221"/>
      <c r="R176" s="221"/>
      <c r="S176" s="221"/>
      <c r="T176" s="109">
        <f>IF((COUNTA(D176:S176)&gt;12),LARGE(D176:S176,1)+LARGE(D176:S176,2)+LARGE(D176:S176,3)+LARGE(D176:S176,4)+LARGE(D176:S176,5)+LARGE(D176:S176,6)+LARGE(D176:S176,7)+LARGE(D176:S176,8)+LARGE(D176:S176,9)+LARGE(D176:S176,10)+LARGE(D176:S176,11)+LARGE(D176:S176,12),SUM(D176:S176))</f>
        <v>112.69035532994923</v>
      </c>
      <c r="U176" s="31">
        <f>T176-$T$5</f>
        <v>-1069.1614063001105</v>
      </c>
    </row>
    <row r="177" spans="1:21" ht="12.75">
      <c r="A177" s="98" t="s">
        <v>217</v>
      </c>
      <c r="B177" s="44" t="s">
        <v>1003</v>
      </c>
      <c r="C177" s="164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>
        <v>112.65327695560255</v>
      </c>
      <c r="P177" s="221"/>
      <c r="Q177" s="221"/>
      <c r="R177" s="221"/>
      <c r="S177" s="221"/>
      <c r="T177" s="109">
        <f>IF((COUNTA(D177:S177)&gt;12),LARGE(D177:S177,1)+LARGE(D177:S177,2)+LARGE(D177:S177,3)+LARGE(D177:S177,4)+LARGE(D177:S177,5)+LARGE(D177:S177,6)+LARGE(D177:S177,7)+LARGE(D177:S177,8)+LARGE(D177:S177,9)+LARGE(D177:S177,10)+LARGE(D177:S177,11)+LARGE(D177:S177,12),SUM(D177:S177))</f>
        <v>112.65327695560255</v>
      </c>
      <c r="U177" s="31">
        <f>T177-$T$5</f>
        <v>-1069.1984846744572</v>
      </c>
    </row>
    <row r="178" spans="1:21" ht="12.75">
      <c r="A178" s="98" t="s">
        <v>218</v>
      </c>
      <c r="B178" s="44" t="s">
        <v>945</v>
      </c>
      <c r="C178" s="164"/>
      <c r="D178" s="221"/>
      <c r="E178" s="221"/>
      <c r="F178" s="221"/>
      <c r="G178" s="221"/>
      <c r="H178" s="221"/>
      <c r="I178" s="221">
        <v>112.62367491166079</v>
      </c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109">
        <f>IF((COUNTA(D178:S178)&gt;12),LARGE(D178:S178,1)+LARGE(D178:S178,2)+LARGE(D178:S178,3)+LARGE(D178:S178,4)+LARGE(D178:S178,5)+LARGE(D178:S178,6)+LARGE(D178:S178,7)+LARGE(D178:S178,8)+LARGE(D178:S178,9)+LARGE(D178:S178,10)+LARGE(D178:S178,11)+LARGE(D178:S178,12),SUM(D178:S178))</f>
        <v>112.62367491166079</v>
      </c>
      <c r="U178" s="31">
        <f>T178-$T$5</f>
        <v>-1069.2280867183988</v>
      </c>
    </row>
    <row r="179" spans="1:21" ht="12.75">
      <c r="A179" s="98" t="s">
        <v>219</v>
      </c>
      <c r="B179" s="44" t="s">
        <v>1004</v>
      </c>
      <c r="C179" s="164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>
        <v>112.02770780856423</v>
      </c>
      <c r="P179" s="221"/>
      <c r="Q179" s="221"/>
      <c r="R179" s="221"/>
      <c r="S179" s="221"/>
      <c r="T179" s="109">
        <f>IF((COUNTA(D179:S179)&gt;12),LARGE(D179:S179,1)+LARGE(D179:S179,2)+LARGE(D179:S179,3)+LARGE(D179:S179,4)+LARGE(D179:S179,5)+LARGE(D179:S179,6)+LARGE(D179:S179,7)+LARGE(D179:S179,8)+LARGE(D179:S179,9)+LARGE(D179:S179,10)+LARGE(D179:S179,11)+LARGE(D179:S179,12),SUM(D179:S179))</f>
        <v>112.02770780856423</v>
      </c>
      <c r="U179" s="31">
        <f>T179-$T$5</f>
        <v>-1069.8240538214955</v>
      </c>
    </row>
    <row r="180" spans="1:21" ht="12.75">
      <c r="A180" s="98" t="s">
        <v>220</v>
      </c>
      <c r="B180" s="44" t="s">
        <v>1005</v>
      </c>
      <c r="C180" s="164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>
        <v>111.95469798657717</v>
      </c>
      <c r="P180" s="221"/>
      <c r="Q180" s="221"/>
      <c r="R180" s="221"/>
      <c r="S180" s="221"/>
      <c r="T180" s="109">
        <f>IF((COUNTA(D180:S180)&gt;12),LARGE(D180:S180,1)+LARGE(D180:S180,2)+LARGE(D180:S180,3)+LARGE(D180:S180,4)+LARGE(D180:S180,5)+LARGE(D180:S180,6)+LARGE(D180:S180,7)+LARGE(D180:S180,8)+LARGE(D180:S180,9)+LARGE(D180:S180,10)+LARGE(D180:S180,11)+LARGE(D180:S180,12),SUM(D180:S180))</f>
        <v>111.95469798657717</v>
      </c>
      <c r="U180" s="31">
        <f>T180-$T$5</f>
        <v>-1069.8970636434824</v>
      </c>
    </row>
    <row r="181" spans="1:21" ht="12.75">
      <c r="A181" s="98" t="s">
        <v>221</v>
      </c>
      <c r="B181" s="44" t="s">
        <v>1016</v>
      </c>
      <c r="C181" s="164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>
        <v>52.62305986696232</v>
      </c>
      <c r="Q181" s="221"/>
      <c r="R181" s="221"/>
      <c r="S181" s="221">
        <v>59.26086956521739</v>
      </c>
      <c r="T181" s="109">
        <f>IF((COUNTA(D181:S181)&gt;12),LARGE(D181:S181,1)+LARGE(D181:S181,2)+LARGE(D181:S181,3)+LARGE(D181:S181,4)+LARGE(D181:S181,5)+LARGE(D181:S181,6)+LARGE(D181:S181,7)+LARGE(D181:S181,8)+LARGE(D181:S181,9)+LARGE(D181:S181,10)+LARGE(D181:S181,11)+LARGE(D181:S181,12),SUM(D181:S181))</f>
        <v>111.88392943217971</v>
      </c>
      <c r="U181" s="31">
        <f>T181-$T$5</f>
        <v>-1069.96783219788</v>
      </c>
    </row>
    <row r="182" spans="1:21" ht="12.75">
      <c r="A182" s="98" t="s">
        <v>222</v>
      </c>
      <c r="B182" s="44" t="s">
        <v>822</v>
      </c>
      <c r="C182" s="164">
        <v>1969</v>
      </c>
      <c r="D182" s="221">
        <v>60.19282511210763</v>
      </c>
      <c r="E182" s="221"/>
      <c r="F182" s="221"/>
      <c r="G182" s="221"/>
      <c r="H182" s="221">
        <v>50.693251533742334</v>
      </c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109">
        <f>IF((COUNTA(D182:S182)&gt;12),LARGE(D182:S182,1)+LARGE(D182:S182,2)+LARGE(D182:S182,3)+LARGE(D182:S182,4)+LARGE(D182:S182,5)+LARGE(D182:S182,6)+LARGE(D182:S182,7)+LARGE(D182:S182,8)+LARGE(D182:S182,9)+LARGE(D182:S182,10)+LARGE(D182:S182,11)+LARGE(D182:S182,12),SUM(D182:S182))</f>
        <v>110.88607664584995</v>
      </c>
      <c r="U182" s="31">
        <f>T182-$T$5</f>
        <v>-1070.9656849842097</v>
      </c>
    </row>
    <row r="183" spans="1:21" ht="12.75">
      <c r="A183" s="98" t="s">
        <v>223</v>
      </c>
      <c r="B183" s="44" t="s">
        <v>756</v>
      </c>
      <c r="C183" s="164">
        <v>2008</v>
      </c>
      <c r="D183" s="221"/>
      <c r="E183" s="221"/>
      <c r="F183" s="221"/>
      <c r="G183" s="221"/>
      <c r="H183" s="221"/>
      <c r="I183" s="221"/>
      <c r="J183" s="221">
        <v>110</v>
      </c>
      <c r="K183" s="221"/>
      <c r="L183" s="221"/>
      <c r="M183" s="221"/>
      <c r="N183" s="221"/>
      <c r="O183" s="221"/>
      <c r="P183" s="221"/>
      <c r="Q183" s="221"/>
      <c r="R183" s="221"/>
      <c r="S183" s="221"/>
      <c r="T183" s="109">
        <f>IF((COUNTA(D183:S183)&gt;12),LARGE(D183:S183,1)+LARGE(D183:S183,2)+LARGE(D183:S183,3)+LARGE(D183:S183,4)+LARGE(D183:S183,5)+LARGE(D183:S183,6)+LARGE(D183:S183,7)+LARGE(D183:S183,8)+LARGE(D183:S183,9)+LARGE(D183:S183,10)+LARGE(D183:S183,11)+LARGE(D183:S183,12),SUM(D183:S183))</f>
        <v>110</v>
      </c>
      <c r="U183" s="31">
        <f>T183-$T$5</f>
        <v>-1071.8517616300596</v>
      </c>
    </row>
    <row r="184" spans="1:21" ht="12.75">
      <c r="A184" s="98" t="s">
        <v>224</v>
      </c>
      <c r="B184" s="44" t="s">
        <v>858</v>
      </c>
      <c r="C184" s="164">
        <v>2005</v>
      </c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>
        <v>109.92421138877509</v>
      </c>
      <c r="P184" s="221"/>
      <c r="Q184" s="221"/>
      <c r="R184" s="221"/>
      <c r="S184" s="221"/>
      <c r="T184" s="109">
        <f>IF((COUNTA(D184:S184)&gt;12),LARGE(D184:S184,1)+LARGE(D184:S184,2)+LARGE(D184:S184,3)+LARGE(D184:S184,4)+LARGE(D184:S184,5)+LARGE(D184:S184,6)+LARGE(D184:S184,7)+LARGE(D184:S184,8)+LARGE(D184:S184,9)+LARGE(D184:S184,10)+LARGE(D184:S184,11)+LARGE(D184:S184,12),SUM(D184:S184))</f>
        <v>109.92421138877509</v>
      </c>
      <c r="U184" s="31">
        <f>T184-$T$5</f>
        <v>-1071.9275502412845</v>
      </c>
    </row>
    <row r="185" spans="1:21" ht="12.75">
      <c r="A185" s="98" t="s">
        <v>225</v>
      </c>
      <c r="B185" s="44" t="s">
        <v>831</v>
      </c>
      <c r="C185" s="164"/>
      <c r="D185" s="221"/>
      <c r="E185" s="221"/>
      <c r="F185" s="221"/>
      <c r="G185" s="221"/>
      <c r="H185" s="221"/>
      <c r="I185" s="221">
        <v>109.19608677158656</v>
      </c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109">
        <f>IF((COUNTA(D185:S185)&gt;12),LARGE(D185:S185,1)+LARGE(D185:S185,2)+LARGE(D185:S185,3)+LARGE(D185:S185,4)+LARGE(D185:S185,5)+LARGE(D185:S185,6)+LARGE(D185:S185,7)+LARGE(D185:S185,8)+LARGE(D185:S185,9)+LARGE(D185:S185,10)+LARGE(D185:S185,11)+LARGE(D185:S185,12),SUM(D185:S185))</f>
        <v>109.19608677158656</v>
      </c>
      <c r="U185" s="31">
        <f>T185-$T$5</f>
        <v>-1072.655674858473</v>
      </c>
    </row>
    <row r="186" spans="1:21" ht="12.75">
      <c r="A186" s="98" t="s">
        <v>226</v>
      </c>
      <c r="B186" s="44" t="s">
        <v>1006</v>
      </c>
      <c r="C186" s="164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>
        <v>108.45410628019324</v>
      </c>
      <c r="P186" s="221"/>
      <c r="Q186" s="221"/>
      <c r="R186" s="221"/>
      <c r="S186" s="221"/>
      <c r="T186" s="109">
        <f>IF((COUNTA(D186:S186)&gt;12),LARGE(D186:S186,1)+LARGE(D186:S186,2)+LARGE(D186:S186,3)+LARGE(D186:S186,4)+LARGE(D186:S186,5)+LARGE(D186:S186,6)+LARGE(D186:S186,7)+LARGE(D186:S186,8)+LARGE(D186:S186,9)+LARGE(D186:S186,10)+LARGE(D186:S186,11)+LARGE(D186:S186,12),SUM(D186:S186))</f>
        <v>108.45410628019324</v>
      </c>
      <c r="U186" s="31">
        <f>T186-$T$5</f>
        <v>-1073.3976553498665</v>
      </c>
    </row>
    <row r="187" spans="1:21" ht="12.75">
      <c r="A187" s="98" t="s">
        <v>227</v>
      </c>
      <c r="B187" s="44" t="s">
        <v>859</v>
      </c>
      <c r="C187" s="164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>
        <v>108.40374170187084</v>
      </c>
      <c r="P187" s="221"/>
      <c r="Q187" s="221"/>
      <c r="R187" s="221"/>
      <c r="S187" s="221"/>
      <c r="T187" s="109">
        <f>IF((COUNTA(D187:S187)&gt;12),LARGE(D187:S187,1)+LARGE(D187:S187,2)+LARGE(D187:S187,3)+LARGE(D187:S187,4)+LARGE(D187:S187,5)+LARGE(D187:S187,6)+LARGE(D187:S187,7)+LARGE(D187:S187,8)+LARGE(D187:S187,9)+LARGE(D187:S187,10)+LARGE(D187:S187,11)+LARGE(D187:S187,12),SUM(D187:S187))</f>
        <v>108.40374170187084</v>
      </c>
      <c r="U187" s="31">
        <f>T187-$T$5</f>
        <v>-1073.4480199281888</v>
      </c>
    </row>
    <row r="188" spans="1:21" ht="12.75">
      <c r="A188" s="98" t="s">
        <v>228</v>
      </c>
      <c r="B188" s="44" t="s">
        <v>883</v>
      </c>
      <c r="C188" s="164"/>
      <c r="D188" s="221">
        <v>51.224215246636774</v>
      </c>
      <c r="E188" s="221"/>
      <c r="F188" s="221"/>
      <c r="G188" s="221"/>
      <c r="H188" s="221">
        <v>56.828220858895705</v>
      </c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109">
        <f>IF((COUNTA(D188:S188)&gt;12),LARGE(D188:S188,1)+LARGE(D188:S188,2)+LARGE(D188:S188,3)+LARGE(D188:S188,4)+LARGE(D188:S188,5)+LARGE(D188:S188,6)+LARGE(D188:S188,7)+LARGE(D188:S188,8)+LARGE(D188:S188,9)+LARGE(D188:S188,10)+LARGE(D188:S188,11)+LARGE(D188:S188,12),SUM(D188:S188))</f>
        <v>108.05243610553248</v>
      </c>
      <c r="U188" s="31">
        <f>T188-$T$5</f>
        <v>-1073.7993255245271</v>
      </c>
    </row>
    <row r="189" spans="1:21" ht="12.75">
      <c r="A189" s="98" t="s">
        <v>229</v>
      </c>
      <c r="B189" s="44" t="s">
        <v>830</v>
      </c>
      <c r="C189" s="164">
        <v>1981</v>
      </c>
      <c r="D189" s="221"/>
      <c r="E189" s="221"/>
      <c r="F189" s="221"/>
      <c r="G189" s="221"/>
      <c r="H189" s="221"/>
      <c r="I189" s="221">
        <v>106.94029850746269</v>
      </c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109">
        <f>IF((COUNTA(D189:S189)&gt;12),LARGE(D189:S189,1)+LARGE(D189:S189,2)+LARGE(D189:S189,3)+LARGE(D189:S189,4)+LARGE(D189:S189,5)+LARGE(D189:S189,6)+LARGE(D189:S189,7)+LARGE(D189:S189,8)+LARGE(D189:S189,9)+LARGE(D189:S189,10)+LARGE(D189:S189,11)+LARGE(D189:S189,12),SUM(D189:S189))</f>
        <v>106.94029850746269</v>
      </c>
      <c r="U189" s="31">
        <f>T189-$T$5</f>
        <v>-1074.9114631225968</v>
      </c>
    </row>
    <row r="190" spans="1:21" ht="12.75">
      <c r="A190" s="98" t="s">
        <v>230</v>
      </c>
      <c r="B190" s="44" t="s">
        <v>947</v>
      </c>
      <c r="C190" s="164">
        <v>1982</v>
      </c>
      <c r="D190" s="221"/>
      <c r="E190" s="221"/>
      <c r="F190" s="221"/>
      <c r="G190" s="221"/>
      <c r="H190" s="221"/>
      <c r="I190" s="221">
        <v>106.61710037174723</v>
      </c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109">
        <f>IF((COUNTA(D190:S190)&gt;12),LARGE(D190:S190,1)+LARGE(D190:S190,2)+LARGE(D190:S190,3)+LARGE(D190:S190,4)+LARGE(D190:S190,5)+LARGE(D190:S190,6)+LARGE(D190:S190,7)+LARGE(D190:S190,8)+LARGE(D190:S190,9)+LARGE(D190:S190,10)+LARGE(D190:S190,11)+LARGE(D190:S190,12),SUM(D190:S190))</f>
        <v>106.61710037174723</v>
      </c>
      <c r="U190" s="31">
        <f>T190-$T$5</f>
        <v>-1075.2346612583124</v>
      </c>
    </row>
    <row r="191" spans="1:21" ht="12.75">
      <c r="A191" s="98" t="s">
        <v>231</v>
      </c>
      <c r="B191" s="44" t="s">
        <v>1007</v>
      </c>
      <c r="C191" s="164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>
        <v>106.61417322834646</v>
      </c>
      <c r="P191" s="221"/>
      <c r="Q191" s="221"/>
      <c r="R191" s="221"/>
      <c r="S191" s="221"/>
      <c r="T191" s="109">
        <f>IF((COUNTA(D191:S191)&gt;12),LARGE(D191:S191,1)+LARGE(D191:S191,2)+LARGE(D191:S191,3)+LARGE(D191:S191,4)+LARGE(D191:S191,5)+LARGE(D191:S191,6)+LARGE(D191:S191,7)+LARGE(D191:S191,8)+LARGE(D191:S191,9)+LARGE(D191:S191,10)+LARGE(D191:S191,11)+LARGE(D191:S191,12),SUM(D191:S191))</f>
        <v>106.61417322834646</v>
      </c>
      <c r="U191" s="31">
        <f>T191-$T$5</f>
        <v>-1075.237588401713</v>
      </c>
    </row>
    <row r="192" spans="1:21" ht="12.75">
      <c r="A192" s="98" t="s">
        <v>232</v>
      </c>
      <c r="B192" s="44" t="s">
        <v>739</v>
      </c>
      <c r="C192" s="164"/>
      <c r="D192" s="221"/>
      <c r="E192" s="221"/>
      <c r="F192" s="221"/>
      <c r="G192" s="221"/>
      <c r="H192" s="221">
        <v>35.04907975460122</v>
      </c>
      <c r="I192" s="221">
        <v>71.30902862735502</v>
      </c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109">
        <f>IF((COUNTA(D192:S192)&gt;12),LARGE(D192:S192,1)+LARGE(D192:S192,2)+LARGE(D192:S192,3)+LARGE(D192:S192,4)+LARGE(D192:S192,5)+LARGE(D192:S192,6)+LARGE(D192:S192,7)+LARGE(D192:S192,8)+LARGE(D192:S192,9)+LARGE(D192:S192,10)+LARGE(D192:S192,11)+LARGE(D192:S192,12),SUM(D192:S192))</f>
        <v>106.35810838195624</v>
      </c>
      <c r="U192" s="31">
        <f>T192-$T$5</f>
        <v>-1075.4936532481033</v>
      </c>
    </row>
    <row r="193" spans="1:21" ht="12.75">
      <c r="A193" s="98" t="s">
        <v>233</v>
      </c>
      <c r="B193" s="44" t="s">
        <v>832</v>
      </c>
      <c r="C193" s="164"/>
      <c r="D193" s="221"/>
      <c r="E193" s="221"/>
      <c r="F193" s="221"/>
      <c r="G193" s="221"/>
      <c r="H193" s="221"/>
      <c r="I193" s="221">
        <v>105.3827361563518</v>
      </c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109">
        <f>IF((COUNTA(D193:S193)&gt;12),LARGE(D193:S193,1)+LARGE(D193:S193,2)+LARGE(D193:S193,3)+LARGE(D193:S193,4)+LARGE(D193:S193,5)+LARGE(D193:S193,6)+LARGE(D193:S193,7)+LARGE(D193:S193,8)+LARGE(D193:S193,9)+LARGE(D193:S193,10)+LARGE(D193:S193,11)+LARGE(D193:S193,12),SUM(D193:S193))</f>
        <v>105.3827361563518</v>
      </c>
      <c r="U193" s="31">
        <f>T193-$T$5</f>
        <v>-1076.469025473708</v>
      </c>
    </row>
    <row r="194" spans="1:21" ht="12.75">
      <c r="A194" s="98" t="s">
        <v>234</v>
      </c>
      <c r="B194" s="44" t="s">
        <v>948</v>
      </c>
      <c r="C194" s="164"/>
      <c r="D194" s="221"/>
      <c r="E194" s="221"/>
      <c r="F194" s="221"/>
      <c r="G194" s="221"/>
      <c r="H194" s="221"/>
      <c r="I194" s="221">
        <v>104.65886152603957</v>
      </c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109">
        <f>IF((COUNTA(D194:S194)&gt;12),LARGE(D194:S194,1)+LARGE(D194:S194,2)+LARGE(D194:S194,3)+LARGE(D194:S194,4)+LARGE(D194:S194,5)+LARGE(D194:S194,6)+LARGE(D194:S194,7)+LARGE(D194:S194,8)+LARGE(D194:S194,9)+LARGE(D194:S194,10)+LARGE(D194:S194,11)+LARGE(D194:S194,12),SUM(D194:S194))</f>
        <v>104.65886152603957</v>
      </c>
      <c r="U194" s="31">
        <f>T194-$T$5</f>
        <v>-1077.19290010402</v>
      </c>
    </row>
    <row r="195" spans="1:21" ht="12.75">
      <c r="A195" s="98" t="s">
        <v>235</v>
      </c>
      <c r="B195" s="44" t="s">
        <v>802</v>
      </c>
      <c r="C195" s="164"/>
      <c r="D195" s="221"/>
      <c r="E195" s="221"/>
      <c r="F195" s="221"/>
      <c r="G195" s="221"/>
      <c r="H195" s="221"/>
      <c r="I195" s="221">
        <v>103.11533888228301</v>
      </c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109">
        <f>IF((COUNTA(D195:S195)&gt;12),LARGE(D195:S195,1)+LARGE(D195:S195,2)+LARGE(D195:S195,3)+LARGE(D195:S195,4)+LARGE(D195:S195,5)+LARGE(D195:S195,6)+LARGE(D195:S195,7)+LARGE(D195:S195,8)+LARGE(D195:S195,9)+LARGE(D195:S195,10)+LARGE(D195:S195,11)+LARGE(D195:S195,12),SUM(D195:S195))</f>
        <v>103.11533888228301</v>
      </c>
      <c r="U195" s="31">
        <f>T195-$T$5</f>
        <v>-1078.7364227477767</v>
      </c>
    </row>
    <row r="196" spans="1:21" ht="12.75">
      <c r="A196" s="98" t="s">
        <v>236</v>
      </c>
      <c r="B196" s="44" t="s">
        <v>790</v>
      </c>
      <c r="C196" s="164">
        <v>2007</v>
      </c>
      <c r="D196" s="221">
        <v>49.4304932735426</v>
      </c>
      <c r="E196" s="221"/>
      <c r="F196" s="221"/>
      <c r="G196" s="221"/>
      <c r="H196" s="221">
        <v>52.84049079754601</v>
      </c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109">
        <f>IF((COUNTA(D196:S196)&gt;12),LARGE(D196:S196,1)+LARGE(D196:S196,2)+LARGE(D196:S196,3)+LARGE(D196:S196,4)+LARGE(D196:S196,5)+LARGE(D196:S196,6)+LARGE(D196:S196,7)+LARGE(D196:S196,8)+LARGE(D196:S196,9)+LARGE(D196:S196,10)+LARGE(D196:S196,11)+LARGE(D196:S196,12),SUM(D196:S196))</f>
        <v>102.2709840710886</v>
      </c>
      <c r="U196" s="31">
        <f>T196-$T$5</f>
        <v>-1079.580777558971</v>
      </c>
    </row>
    <row r="197" spans="1:21" ht="12.75">
      <c r="A197" s="98" t="s">
        <v>237</v>
      </c>
      <c r="B197" s="44" t="s">
        <v>719</v>
      </c>
      <c r="C197" s="164">
        <v>1998</v>
      </c>
      <c r="D197" s="221"/>
      <c r="E197" s="221"/>
      <c r="F197" s="221"/>
      <c r="G197" s="221"/>
      <c r="H197" s="221"/>
      <c r="I197" s="221">
        <v>101.91406250000001</v>
      </c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109">
        <f>IF((COUNTA(D197:S197)&gt;12),LARGE(D197:S197,1)+LARGE(D197:S197,2)+LARGE(D197:S197,3)+LARGE(D197:S197,4)+LARGE(D197:S197,5)+LARGE(D197:S197,6)+LARGE(D197:S197,7)+LARGE(D197:S197,8)+LARGE(D197:S197,9)+LARGE(D197:S197,10)+LARGE(D197:S197,11)+LARGE(D197:S197,12),SUM(D197:S197))</f>
        <v>101.91406250000001</v>
      </c>
      <c r="U197" s="31">
        <f>T197-$T$5</f>
        <v>-1079.9376991300596</v>
      </c>
    </row>
    <row r="198" spans="1:21" ht="12.75">
      <c r="A198" s="98" t="s">
        <v>238</v>
      </c>
      <c r="B198" s="44" t="s">
        <v>720</v>
      </c>
      <c r="C198" s="164">
        <v>1976</v>
      </c>
      <c r="D198" s="221"/>
      <c r="E198" s="221"/>
      <c r="F198" s="221"/>
      <c r="G198" s="221"/>
      <c r="H198" s="221"/>
      <c r="I198" s="221">
        <v>101.34212567882079</v>
      </c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109">
        <f>IF((COUNTA(D198:S198)&gt;12),LARGE(D198:S198,1)+LARGE(D198:S198,2)+LARGE(D198:S198,3)+LARGE(D198:S198,4)+LARGE(D198:S198,5)+LARGE(D198:S198,6)+LARGE(D198:S198,7)+LARGE(D198:S198,8)+LARGE(D198:S198,9)+LARGE(D198:S198,10)+LARGE(D198:S198,11)+LARGE(D198:S198,12),SUM(D198:S198))</f>
        <v>101.34212567882079</v>
      </c>
      <c r="U198" s="31">
        <f>T198-$T$5</f>
        <v>-1080.5096359512388</v>
      </c>
    </row>
    <row r="199" spans="1:21" ht="12.75">
      <c r="A199" s="98" t="s">
        <v>239</v>
      </c>
      <c r="B199" s="44" t="s">
        <v>989</v>
      </c>
      <c r="C199" s="164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>
        <v>101.22529644268775</v>
      </c>
      <c r="N199" s="221"/>
      <c r="O199" s="221"/>
      <c r="P199" s="221"/>
      <c r="Q199" s="221"/>
      <c r="R199" s="221"/>
      <c r="S199" s="221"/>
      <c r="T199" s="109">
        <f>IF((COUNTA(D199:S199)&gt;12),LARGE(D199:S199,1)+LARGE(D199:S199,2)+LARGE(D199:S199,3)+LARGE(D199:S199,4)+LARGE(D199:S199,5)+LARGE(D199:S199,6)+LARGE(D199:S199,7)+LARGE(D199:S199,8)+LARGE(D199:S199,9)+LARGE(D199:S199,10)+LARGE(D199:S199,11)+LARGE(D199:S199,12),SUM(D199:S199))</f>
        <v>101.22529644268775</v>
      </c>
      <c r="U199" s="31">
        <f>T199-$T$5</f>
        <v>-1080.6264651873719</v>
      </c>
    </row>
    <row r="200" spans="1:21" ht="12.75">
      <c r="A200" s="98" t="s">
        <v>240</v>
      </c>
      <c r="B200" s="44" t="s">
        <v>787</v>
      </c>
      <c r="C200" s="164">
        <v>1964</v>
      </c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>
        <v>101</v>
      </c>
      <c r="T200" s="109">
        <f>IF((COUNTA(D200:S200)&gt;12),LARGE(D200:S200,1)+LARGE(D200:S200,2)+LARGE(D200:S200,3)+LARGE(D200:S200,4)+LARGE(D200:S200,5)+LARGE(D200:S200,6)+LARGE(D200:S200,7)+LARGE(D200:S200,8)+LARGE(D200:S200,9)+LARGE(D200:S200,10)+LARGE(D200:S200,11)+LARGE(D200:S200,12),SUM(D200:S200))</f>
        <v>101</v>
      </c>
      <c r="U200" s="31">
        <f>T200-$T$5</f>
        <v>-1080.8517616300596</v>
      </c>
    </row>
    <row r="201" spans="1:21" ht="12.75">
      <c r="A201" s="98" t="s">
        <v>241</v>
      </c>
      <c r="B201" s="44" t="s">
        <v>1042</v>
      </c>
      <c r="C201" s="164">
        <v>1982</v>
      </c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>
        <v>101</v>
      </c>
      <c r="T201" s="109">
        <f>IF((COUNTA(D201:S201)&gt;12),LARGE(D201:S201,1)+LARGE(D201:S201,2)+LARGE(D201:S201,3)+LARGE(D201:S201,4)+LARGE(D201:S201,5)+LARGE(D201:S201,6)+LARGE(D201:S201,7)+LARGE(D201:S201,8)+LARGE(D201:S201,9)+LARGE(D201:S201,10)+LARGE(D201:S201,11)+LARGE(D201:S201,12),SUM(D201:S201))</f>
        <v>101</v>
      </c>
      <c r="U201" s="31">
        <f>T201-$T$5</f>
        <v>-1080.8517616300596</v>
      </c>
    </row>
    <row r="202" spans="1:21" ht="12.75">
      <c r="A202" s="98" t="s">
        <v>242</v>
      </c>
      <c r="B202" s="44" t="s">
        <v>920</v>
      </c>
      <c r="C202" s="164"/>
      <c r="D202" s="221"/>
      <c r="E202" s="221"/>
      <c r="F202" s="221"/>
      <c r="G202" s="221">
        <v>100.09153122326775</v>
      </c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109">
        <f>IF((COUNTA(D202:S202)&gt;12),LARGE(D202:S202,1)+LARGE(D202:S202,2)+LARGE(D202:S202,3)+LARGE(D202:S202,4)+LARGE(D202:S202,5)+LARGE(D202:S202,6)+LARGE(D202:S202,7)+LARGE(D202:S202,8)+LARGE(D202:S202,9)+LARGE(D202:S202,10)+LARGE(D202:S202,11)+LARGE(D202:S202,12),SUM(D202:S202))</f>
        <v>100.09153122326775</v>
      </c>
      <c r="U202" s="31">
        <f>T202-$T$5</f>
        <v>-1081.7602304067918</v>
      </c>
    </row>
    <row r="203" spans="1:21" ht="12.75">
      <c r="A203" s="98" t="s">
        <v>243</v>
      </c>
      <c r="B203" s="44" t="s">
        <v>801</v>
      </c>
      <c r="C203" s="164"/>
      <c r="D203" s="221"/>
      <c r="E203" s="221"/>
      <c r="F203" s="221"/>
      <c r="G203" s="221"/>
      <c r="H203" s="221"/>
      <c r="I203" s="221">
        <v>100.03816793893131</v>
      </c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109">
        <f>IF((COUNTA(D203:S203)&gt;12),LARGE(D203:S203,1)+LARGE(D203:S203,2)+LARGE(D203:S203,3)+LARGE(D203:S203,4)+LARGE(D203:S203,5)+LARGE(D203:S203,6)+LARGE(D203:S203,7)+LARGE(D203:S203,8)+LARGE(D203:S203,9)+LARGE(D203:S203,10)+LARGE(D203:S203,11)+LARGE(D203:S203,12),SUM(D203:S203))</f>
        <v>100.03816793893131</v>
      </c>
      <c r="U203" s="31">
        <f>T203-$T$5</f>
        <v>-1081.8135936911283</v>
      </c>
    </row>
    <row r="204" spans="1:21" ht="12.75">
      <c r="A204" s="98" t="s">
        <v>244</v>
      </c>
      <c r="B204" s="44" t="s">
        <v>908</v>
      </c>
      <c r="C204" s="164"/>
      <c r="D204" s="221"/>
      <c r="E204" s="221">
        <v>99.19047619047619</v>
      </c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109">
        <f>IF((COUNTA(D204:S204)&gt;12),LARGE(D204:S204,1)+LARGE(D204:S204,2)+LARGE(D204:S204,3)+LARGE(D204:S204,4)+LARGE(D204:S204,5)+LARGE(D204:S204,6)+LARGE(D204:S204,7)+LARGE(D204:S204,8)+LARGE(D204:S204,9)+LARGE(D204:S204,10)+LARGE(D204:S204,11)+LARGE(D204:S204,12),SUM(D204:S204))</f>
        <v>99.19047619047619</v>
      </c>
      <c r="U204" s="31">
        <f>T204-$T$5</f>
        <v>-1082.6612854395835</v>
      </c>
    </row>
    <row r="205" spans="1:21" ht="12.75">
      <c r="A205" s="98" t="s">
        <v>245</v>
      </c>
      <c r="B205" s="44" t="s">
        <v>949</v>
      </c>
      <c r="C205" s="164"/>
      <c r="D205" s="221"/>
      <c r="E205" s="221"/>
      <c r="F205" s="221"/>
      <c r="G205" s="221"/>
      <c r="H205" s="221"/>
      <c r="I205" s="221">
        <v>98.83458646616542</v>
      </c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109">
        <f>IF((COUNTA(D205:S205)&gt;12),LARGE(D205:S205,1)+LARGE(D205:S205,2)+LARGE(D205:S205,3)+LARGE(D205:S205,4)+LARGE(D205:S205,5)+LARGE(D205:S205,6)+LARGE(D205:S205,7)+LARGE(D205:S205,8)+LARGE(D205:S205,9)+LARGE(D205:S205,10)+LARGE(D205:S205,11)+LARGE(D205:S205,12),SUM(D205:S205))</f>
        <v>98.83458646616542</v>
      </c>
      <c r="U205" s="31">
        <f>T205-$T$5</f>
        <v>-1083.0171751638943</v>
      </c>
    </row>
    <row r="206" spans="1:21" ht="12.75">
      <c r="A206" s="98" t="s">
        <v>246</v>
      </c>
      <c r="B206" s="44" t="s">
        <v>950</v>
      </c>
      <c r="C206" s="164"/>
      <c r="D206" s="221"/>
      <c r="E206" s="221"/>
      <c r="F206" s="221"/>
      <c r="G206" s="221"/>
      <c r="H206" s="221"/>
      <c r="I206" s="221">
        <v>96.19912790697676</v>
      </c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109">
        <f>IF((COUNTA(D206:S206)&gt;12),LARGE(D206:S206,1)+LARGE(D206:S206,2)+LARGE(D206:S206,3)+LARGE(D206:S206,4)+LARGE(D206:S206,5)+LARGE(D206:S206,6)+LARGE(D206:S206,7)+LARGE(D206:S206,8)+LARGE(D206:S206,9)+LARGE(D206:S206,10)+LARGE(D206:S206,11)+LARGE(D206:S206,12),SUM(D206:S206))</f>
        <v>96.19912790697676</v>
      </c>
      <c r="U206" s="31">
        <f>T206-$T$5</f>
        <v>-1085.6526337230828</v>
      </c>
    </row>
    <row r="207" spans="1:21" ht="12.75">
      <c r="A207" s="98" t="s">
        <v>247</v>
      </c>
      <c r="B207" s="44" t="s">
        <v>810</v>
      </c>
      <c r="C207" s="164">
        <v>1986</v>
      </c>
      <c r="D207" s="221"/>
      <c r="E207" s="221">
        <v>96.06813996316761</v>
      </c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109">
        <f>IF((COUNTA(D207:S207)&gt;12),LARGE(D207:S207,1)+LARGE(D207:S207,2)+LARGE(D207:S207,3)+LARGE(D207:S207,4)+LARGE(D207:S207,5)+LARGE(D207:S207,6)+LARGE(D207:S207,7)+LARGE(D207:S207,8)+LARGE(D207:S207,9)+LARGE(D207:S207,10)+LARGE(D207:S207,11)+LARGE(D207:S207,12),SUM(D207:S207))</f>
        <v>96.06813996316761</v>
      </c>
      <c r="U207" s="31">
        <f>T207-$T$5</f>
        <v>-1085.783621666892</v>
      </c>
    </row>
    <row r="208" spans="1:21" ht="12.75">
      <c r="A208" s="98" t="s">
        <v>248</v>
      </c>
      <c r="B208" s="44" t="s">
        <v>786</v>
      </c>
      <c r="C208" s="164">
        <v>1958</v>
      </c>
      <c r="D208" s="221"/>
      <c r="E208" s="221"/>
      <c r="F208" s="221"/>
      <c r="G208" s="221"/>
      <c r="H208" s="221">
        <v>95.1717791411043</v>
      </c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109">
        <f>IF((COUNTA(D208:S208)&gt;12),LARGE(D208:S208,1)+LARGE(D208:S208,2)+LARGE(D208:S208,3)+LARGE(D208:S208,4)+LARGE(D208:S208,5)+LARGE(D208:S208,6)+LARGE(D208:S208,7)+LARGE(D208:S208,8)+LARGE(D208:S208,9)+LARGE(D208:S208,10)+LARGE(D208:S208,11)+LARGE(D208:S208,12),SUM(D208:S208))</f>
        <v>95.1717791411043</v>
      </c>
      <c r="U208" s="31">
        <f>T208-$T$5</f>
        <v>-1086.6799824889554</v>
      </c>
    </row>
    <row r="209" spans="1:21" ht="12.75">
      <c r="A209" s="98" t="s">
        <v>249</v>
      </c>
      <c r="B209" s="44" t="s">
        <v>951</v>
      </c>
      <c r="C209" s="164"/>
      <c r="D209" s="221"/>
      <c r="E209" s="221"/>
      <c r="F209" s="221"/>
      <c r="G209" s="221"/>
      <c r="H209" s="221"/>
      <c r="I209" s="221">
        <v>95.0268336314848</v>
      </c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109">
        <f>IF((COUNTA(D209:S209)&gt;12),LARGE(D209:S209,1)+LARGE(D209:S209,2)+LARGE(D209:S209,3)+LARGE(D209:S209,4)+LARGE(D209:S209,5)+LARGE(D209:S209,6)+LARGE(D209:S209,7)+LARGE(D209:S209,8)+LARGE(D209:S209,9)+LARGE(D209:S209,10)+LARGE(D209:S209,11)+LARGE(D209:S209,12),SUM(D209:S209))</f>
        <v>95.0268336314848</v>
      </c>
      <c r="U209" s="31">
        <f>T209-$T$5</f>
        <v>-1086.8249279985748</v>
      </c>
    </row>
    <row r="210" spans="1:21" ht="12.75">
      <c r="A210" s="98" t="s">
        <v>250</v>
      </c>
      <c r="B210" s="44" t="s">
        <v>974</v>
      </c>
      <c r="C210" s="164"/>
      <c r="D210" s="221"/>
      <c r="E210" s="221"/>
      <c r="F210" s="221"/>
      <c r="G210" s="221"/>
      <c r="H210" s="221"/>
      <c r="I210" s="221"/>
      <c r="J210" s="221">
        <v>94.23659069089466</v>
      </c>
      <c r="K210" s="221"/>
      <c r="L210" s="221"/>
      <c r="M210" s="221"/>
      <c r="N210" s="221"/>
      <c r="O210" s="221"/>
      <c r="P210" s="221"/>
      <c r="Q210" s="221"/>
      <c r="R210" s="221"/>
      <c r="S210" s="221"/>
      <c r="T210" s="109">
        <f>IF((COUNTA(D210:S210)&gt;12),LARGE(D210:S210,1)+LARGE(D210:S210,2)+LARGE(D210:S210,3)+LARGE(D210:S210,4)+LARGE(D210:S210,5)+LARGE(D210:S210,6)+LARGE(D210:S210,7)+LARGE(D210:S210,8)+LARGE(D210:S210,9)+LARGE(D210:S210,10)+LARGE(D210:S210,11)+LARGE(D210:S210,12),SUM(D210:S210))</f>
        <v>94.23659069089466</v>
      </c>
      <c r="U210" s="31">
        <f>T210-$T$5</f>
        <v>-1087.615170939165</v>
      </c>
    </row>
    <row r="211" spans="1:21" ht="12.75">
      <c r="A211" s="98" t="s">
        <v>251</v>
      </c>
      <c r="B211" s="44" t="s">
        <v>909</v>
      </c>
      <c r="C211" s="164"/>
      <c r="D211" s="221"/>
      <c r="E211" s="221">
        <v>93.64654914849119</v>
      </c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109">
        <f>IF((COUNTA(D211:S211)&gt;12),LARGE(D211:S211,1)+LARGE(D211:S211,2)+LARGE(D211:S211,3)+LARGE(D211:S211,4)+LARGE(D211:S211,5)+LARGE(D211:S211,6)+LARGE(D211:S211,7)+LARGE(D211:S211,8)+LARGE(D211:S211,9)+LARGE(D211:S211,10)+LARGE(D211:S211,11)+LARGE(D211:S211,12),SUM(D211:S211))</f>
        <v>93.64654914849119</v>
      </c>
      <c r="U211" s="31">
        <f>T211-$T$5</f>
        <v>-1088.2052124815684</v>
      </c>
    </row>
    <row r="212" spans="1:21" ht="12.75">
      <c r="A212" s="98" t="s">
        <v>252</v>
      </c>
      <c r="B212" s="44" t="s">
        <v>970</v>
      </c>
      <c r="C212" s="164"/>
      <c r="D212" s="221"/>
      <c r="E212" s="221"/>
      <c r="F212" s="221"/>
      <c r="G212" s="221"/>
      <c r="H212" s="221"/>
      <c r="I212" s="221"/>
      <c r="J212" s="221">
        <v>93.62016149318076</v>
      </c>
      <c r="K212" s="221"/>
      <c r="L212" s="221"/>
      <c r="M212" s="221"/>
      <c r="N212" s="221"/>
      <c r="O212" s="221"/>
      <c r="P212" s="221"/>
      <c r="Q212" s="221"/>
      <c r="R212" s="221"/>
      <c r="S212" s="221"/>
      <c r="T212" s="109">
        <f>IF((COUNTA(D212:S212)&gt;12),LARGE(D212:S212,1)+LARGE(D212:S212,2)+LARGE(D212:S212,3)+LARGE(D212:S212,4)+LARGE(D212:S212,5)+LARGE(D212:S212,6)+LARGE(D212:S212,7)+LARGE(D212:S212,8)+LARGE(D212:S212,9)+LARGE(D212:S212,10)+LARGE(D212:S212,11)+LARGE(D212:S212,12),SUM(D212:S212))</f>
        <v>93.62016149318076</v>
      </c>
      <c r="U212" s="31">
        <f>T212-$T$5</f>
        <v>-1088.2316001368788</v>
      </c>
    </row>
    <row r="213" spans="1:21" ht="12.75">
      <c r="A213" s="98" t="s">
        <v>253</v>
      </c>
      <c r="B213" s="44" t="s">
        <v>984</v>
      </c>
      <c r="C213" s="164">
        <v>2002</v>
      </c>
      <c r="D213" s="221"/>
      <c r="E213" s="221"/>
      <c r="F213" s="221"/>
      <c r="G213" s="221"/>
      <c r="H213" s="221"/>
      <c r="I213" s="221"/>
      <c r="J213" s="221"/>
      <c r="K213" s="221"/>
      <c r="L213" s="221">
        <v>93.17677198975235</v>
      </c>
      <c r="M213" s="221"/>
      <c r="N213" s="221"/>
      <c r="O213" s="221"/>
      <c r="P213" s="221"/>
      <c r="Q213" s="221"/>
      <c r="R213" s="221"/>
      <c r="S213" s="221"/>
      <c r="T213" s="109">
        <f>IF((COUNTA(D213:S213)&gt;12),LARGE(D213:S213,1)+LARGE(D213:S213,2)+LARGE(D213:S213,3)+LARGE(D213:S213,4)+LARGE(D213:S213,5)+LARGE(D213:S213,6)+LARGE(D213:S213,7)+LARGE(D213:S213,8)+LARGE(D213:S213,9)+LARGE(D213:S213,10)+LARGE(D213:S213,11)+LARGE(D213:S213,12),SUM(D213:S213))</f>
        <v>93.17677198975235</v>
      </c>
      <c r="U213" s="31">
        <f>T213-$T$5</f>
        <v>-1088.6749896403073</v>
      </c>
    </row>
    <row r="214" spans="1:21" ht="12.75">
      <c r="A214" s="98" t="s">
        <v>254</v>
      </c>
      <c r="B214" s="44" t="s">
        <v>779</v>
      </c>
      <c r="C214" s="164"/>
      <c r="D214" s="221"/>
      <c r="E214" s="221"/>
      <c r="F214" s="221"/>
      <c r="G214" s="221">
        <v>92.39354161197166</v>
      </c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109">
        <f>IF((COUNTA(D214:S214)&gt;12),LARGE(D214:S214,1)+LARGE(D214:S214,2)+LARGE(D214:S214,3)+LARGE(D214:S214,4)+LARGE(D214:S214,5)+LARGE(D214:S214,6)+LARGE(D214:S214,7)+LARGE(D214:S214,8)+LARGE(D214:S214,9)+LARGE(D214:S214,10)+LARGE(D214:S214,11)+LARGE(D214:S214,12),SUM(D214:S214))</f>
        <v>92.39354161197166</v>
      </c>
      <c r="U214" s="31">
        <f>T214-$T$5</f>
        <v>-1089.458220018088</v>
      </c>
    </row>
    <row r="215" spans="1:21" ht="12.75">
      <c r="A215" s="98" t="s">
        <v>255</v>
      </c>
      <c r="B215" s="44" t="s">
        <v>703</v>
      </c>
      <c r="C215" s="164">
        <v>1983</v>
      </c>
      <c r="D215" s="221"/>
      <c r="E215" s="221"/>
      <c r="F215" s="221"/>
      <c r="G215" s="221"/>
      <c r="H215" s="221"/>
      <c r="I215" s="221">
        <v>92.13622291021673</v>
      </c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109">
        <f>IF((COUNTA(D215:S215)&gt;12),LARGE(D215:S215,1)+LARGE(D215:S215,2)+LARGE(D215:S215,3)+LARGE(D215:S215,4)+LARGE(D215:S215,5)+LARGE(D215:S215,6)+LARGE(D215:S215,7)+LARGE(D215:S215,8)+LARGE(D215:S215,9)+LARGE(D215:S215,10)+LARGE(D215:S215,11)+LARGE(D215:S215,12),SUM(D215:S215))</f>
        <v>92.13622291021673</v>
      </c>
      <c r="U215" s="31">
        <f>T215-$T$5</f>
        <v>-1089.715538719843</v>
      </c>
    </row>
    <row r="216" spans="1:21" ht="12.75">
      <c r="A216" s="98" t="s">
        <v>256</v>
      </c>
      <c r="B216" s="44" t="s">
        <v>805</v>
      </c>
      <c r="C216" s="164"/>
      <c r="D216" s="221"/>
      <c r="E216" s="221"/>
      <c r="F216" s="221"/>
      <c r="G216" s="221"/>
      <c r="H216" s="221"/>
      <c r="I216" s="221">
        <v>92.08662770711585</v>
      </c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109">
        <f>IF((COUNTA(D216:S216)&gt;12),LARGE(D216:S216,1)+LARGE(D216:S216,2)+LARGE(D216:S216,3)+LARGE(D216:S216,4)+LARGE(D216:S216,5)+LARGE(D216:S216,6)+LARGE(D216:S216,7)+LARGE(D216:S216,8)+LARGE(D216:S216,9)+LARGE(D216:S216,10)+LARGE(D216:S216,11)+LARGE(D216:S216,12),SUM(D216:S216))</f>
        <v>92.08662770711585</v>
      </c>
      <c r="U216" s="31">
        <f>T216-$T$5</f>
        <v>-1089.7651339229437</v>
      </c>
    </row>
    <row r="217" spans="1:21" ht="12.75">
      <c r="A217" s="98" t="s">
        <v>257</v>
      </c>
      <c r="B217" s="44" t="s">
        <v>952</v>
      </c>
      <c r="C217" s="164">
        <v>1977</v>
      </c>
      <c r="D217" s="221"/>
      <c r="E217" s="221"/>
      <c r="F217" s="221"/>
      <c r="G217" s="221"/>
      <c r="H217" s="221"/>
      <c r="I217" s="221">
        <v>91.86429061000685</v>
      </c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109">
        <f>IF((COUNTA(D217:S217)&gt;12),LARGE(D217:S217,1)+LARGE(D217:S217,2)+LARGE(D217:S217,3)+LARGE(D217:S217,4)+LARGE(D217:S217,5)+LARGE(D217:S217,6)+LARGE(D217:S217,7)+LARGE(D217:S217,8)+LARGE(D217:S217,9)+LARGE(D217:S217,10)+LARGE(D217:S217,11)+LARGE(D217:S217,12),SUM(D217:S217))</f>
        <v>91.86429061000685</v>
      </c>
      <c r="U217" s="31">
        <f>T217-$T$5</f>
        <v>-1089.9874710200527</v>
      </c>
    </row>
    <row r="218" spans="1:21" ht="12.75">
      <c r="A218" s="98" t="s">
        <v>258</v>
      </c>
      <c r="B218" s="44" t="s">
        <v>794</v>
      </c>
      <c r="C218" s="164"/>
      <c r="D218" s="221"/>
      <c r="E218" s="221">
        <v>90.45506912442397</v>
      </c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109">
        <f>IF((COUNTA(D218:S218)&gt;12),LARGE(D218:S218,1)+LARGE(D218:S218,2)+LARGE(D218:S218,3)+LARGE(D218:S218,4)+LARGE(D218:S218,5)+LARGE(D218:S218,6)+LARGE(D218:S218,7)+LARGE(D218:S218,8)+LARGE(D218:S218,9)+LARGE(D218:S218,10)+LARGE(D218:S218,11)+LARGE(D218:S218,12),SUM(D218:S218))</f>
        <v>90.45506912442397</v>
      </c>
      <c r="U218" s="31">
        <f>T218-$T$5</f>
        <v>-1091.3966925056357</v>
      </c>
    </row>
    <row r="219" spans="1:21" ht="12.75">
      <c r="A219" s="98" t="s">
        <v>259</v>
      </c>
      <c r="B219" s="44" t="s">
        <v>930</v>
      </c>
      <c r="C219" s="164"/>
      <c r="D219" s="221"/>
      <c r="E219" s="221"/>
      <c r="F219" s="221"/>
      <c r="G219" s="221"/>
      <c r="H219" s="221">
        <v>89.34355828220859</v>
      </c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109">
        <f>IF((COUNTA(D219:S219)&gt;12),LARGE(D219:S219,1)+LARGE(D219:S219,2)+LARGE(D219:S219,3)+LARGE(D219:S219,4)+LARGE(D219:S219,5)+LARGE(D219:S219,6)+LARGE(D219:S219,7)+LARGE(D219:S219,8)+LARGE(D219:S219,9)+LARGE(D219:S219,10)+LARGE(D219:S219,11)+LARGE(D219:S219,12),SUM(D219:S219))</f>
        <v>89.34355828220859</v>
      </c>
      <c r="U219" s="31">
        <f>T219-$T$5</f>
        <v>-1092.5082033478511</v>
      </c>
    </row>
    <row r="220" spans="1:21" ht="12.75">
      <c r="A220" s="98" t="s">
        <v>260</v>
      </c>
      <c r="B220" s="44" t="s">
        <v>953</v>
      </c>
      <c r="C220" s="164">
        <v>1953</v>
      </c>
      <c r="D220" s="221"/>
      <c r="E220" s="221"/>
      <c r="F220" s="221"/>
      <c r="G220" s="221"/>
      <c r="H220" s="221"/>
      <c r="I220" s="221">
        <v>89.29940515532057</v>
      </c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109">
        <f>IF((COUNTA(D220:S220)&gt;12),LARGE(D220:S220,1)+LARGE(D220:S220,2)+LARGE(D220:S220,3)+LARGE(D220:S220,4)+LARGE(D220:S220,5)+LARGE(D220:S220,6)+LARGE(D220:S220,7)+LARGE(D220:S220,8)+LARGE(D220:S220,9)+LARGE(D220:S220,10)+LARGE(D220:S220,11)+LARGE(D220:S220,12),SUM(D220:S220))</f>
        <v>89.29940515532057</v>
      </c>
      <c r="U220" s="31">
        <f>T220-$T$5</f>
        <v>-1092.552356474739</v>
      </c>
    </row>
    <row r="221" spans="1:21" ht="12.75">
      <c r="A221" s="98" t="s">
        <v>261</v>
      </c>
      <c r="B221" s="44" t="s">
        <v>915</v>
      </c>
      <c r="C221" s="164"/>
      <c r="D221" s="221"/>
      <c r="E221" s="221"/>
      <c r="F221" s="221">
        <v>89.14772727272728</v>
      </c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109">
        <f>IF((COUNTA(D221:S221)&gt;12),LARGE(D221:S221,1)+LARGE(D221:S221,2)+LARGE(D221:S221,3)+LARGE(D221:S221,4)+LARGE(D221:S221,5)+LARGE(D221:S221,6)+LARGE(D221:S221,7)+LARGE(D221:S221,8)+LARGE(D221:S221,9)+LARGE(D221:S221,10)+LARGE(D221:S221,11)+LARGE(D221:S221,12),SUM(D221:S221))</f>
        <v>89.14772727272728</v>
      </c>
      <c r="U221" s="31">
        <f>T221-$T$5</f>
        <v>-1092.7040343573324</v>
      </c>
    </row>
    <row r="222" spans="1:21" ht="12.75">
      <c r="A222" s="98" t="s">
        <v>262</v>
      </c>
      <c r="B222" s="44" t="s">
        <v>769</v>
      </c>
      <c r="C222" s="164">
        <v>2006</v>
      </c>
      <c r="D222" s="221"/>
      <c r="E222" s="221"/>
      <c r="F222" s="221"/>
      <c r="G222" s="221"/>
      <c r="H222" s="221"/>
      <c r="I222" s="221"/>
      <c r="J222" s="221"/>
      <c r="K222" s="221">
        <v>89.05172413793105</v>
      </c>
      <c r="L222" s="221"/>
      <c r="M222" s="221"/>
      <c r="N222" s="221"/>
      <c r="O222" s="221"/>
      <c r="P222" s="221"/>
      <c r="Q222" s="221"/>
      <c r="R222" s="221"/>
      <c r="S222" s="221"/>
      <c r="T222" s="109">
        <f>IF((COUNTA(D222:S222)&gt;12),LARGE(D222:S222,1)+LARGE(D222:S222,2)+LARGE(D222:S222,3)+LARGE(D222:S222,4)+LARGE(D222:S222,5)+LARGE(D222:S222,6)+LARGE(D222:S222,7)+LARGE(D222:S222,8)+LARGE(D222:S222,9)+LARGE(D222:S222,10)+LARGE(D222:S222,11)+LARGE(D222:S222,12),SUM(D222:S222))</f>
        <v>89.05172413793105</v>
      </c>
      <c r="U222" s="31">
        <f>T222-$T$5</f>
        <v>-1092.8000374921285</v>
      </c>
    </row>
    <row r="223" spans="1:21" ht="12.75">
      <c r="A223" s="98" t="s">
        <v>263</v>
      </c>
      <c r="B223" s="44" t="s">
        <v>865</v>
      </c>
      <c r="C223" s="164">
        <v>1982</v>
      </c>
      <c r="D223" s="221"/>
      <c r="E223" s="221"/>
      <c r="F223" s="221">
        <v>88.93767705382436</v>
      </c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109">
        <f>IF((COUNTA(D223:S223)&gt;12),LARGE(D223:S223,1)+LARGE(D223:S223,2)+LARGE(D223:S223,3)+LARGE(D223:S223,4)+LARGE(D223:S223,5)+LARGE(D223:S223,6)+LARGE(D223:S223,7)+LARGE(D223:S223,8)+LARGE(D223:S223,9)+LARGE(D223:S223,10)+LARGE(D223:S223,11)+LARGE(D223:S223,12),SUM(D223:S223))</f>
        <v>88.93767705382436</v>
      </c>
      <c r="U223" s="31">
        <f>T223-$T$5</f>
        <v>-1092.9140845762354</v>
      </c>
    </row>
    <row r="224" spans="1:21" ht="12.75">
      <c r="A224" s="98" t="s">
        <v>264</v>
      </c>
      <c r="B224" s="44" t="s">
        <v>803</v>
      </c>
      <c r="C224" s="164"/>
      <c r="D224" s="221"/>
      <c r="E224" s="221"/>
      <c r="F224" s="221"/>
      <c r="G224" s="221"/>
      <c r="H224" s="221"/>
      <c r="I224" s="221">
        <v>88.91225764048636</v>
      </c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109">
        <f>IF((COUNTA(D224:S224)&gt;12),LARGE(D224:S224,1)+LARGE(D224:S224,2)+LARGE(D224:S224,3)+LARGE(D224:S224,4)+LARGE(D224:S224,5)+LARGE(D224:S224,6)+LARGE(D224:S224,7)+LARGE(D224:S224,8)+LARGE(D224:S224,9)+LARGE(D224:S224,10)+LARGE(D224:S224,11)+LARGE(D224:S224,12),SUM(D224:S224))</f>
        <v>88.91225764048636</v>
      </c>
      <c r="U224" s="31">
        <f>T224-$T$5</f>
        <v>-1092.9395039895733</v>
      </c>
    </row>
    <row r="225" spans="1:21" ht="12.75">
      <c r="A225" s="98" t="s">
        <v>265</v>
      </c>
      <c r="B225" s="44" t="s">
        <v>757</v>
      </c>
      <c r="C225" s="164"/>
      <c r="D225" s="221"/>
      <c r="E225" s="221"/>
      <c r="F225" s="221"/>
      <c r="G225" s="221"/>
      <c r="H225" s="221"/>
      <c r="I225" s="221">
        <v>88.59666339548578</v>
      </c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109">
        <f>IF((COUNTA(D225:S225)&gt;12),LARGE(D225:S225,1)+LARGE(D225:S225,2)+LARGE(D225:S225,3)+LARGE(D225:S225,4)+LARGE(D225:S225,5)+LARGE(D225:S225,6)+LARGE(D225:S225,7)+LARGE(D225:S225,8)+LARGE(D225:S225,9)+LARGE(D225:S225,10)+LARGE(D225:S225,11)+LARGE(D225:S225,12),SUM(D225:S225))</f>
        <v>88.59666339548578</v>
      </c>
      <c r="U225" s="31">
        <f>T225-$T$5</f>
        <v>-1093.2550982345738</v>
      </c>
    </row>
    <row r="226" spans="1:21" ht="12.75">
      <c r="A226" s="98" t="s">
        <v>266</v>
      </c>
      <c r="B226" s="44" t="s">
        <v>955</v>
      </c>
      <c r="C226" s="164"/>
      <c r="D226" s="221"/>
      <c r="E226" s="221"/>
      <c r="F226" s="221"/>
      <c r="G226" s="221"/>
      <c r="H226" s="221"/>
      <c r="I226" s="221">
        <v>87.51448808757246</v>
      </c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109">
        <f>IF((COUNTA(D226:S226)&gt;12),LARGE(D226:S226,1)+LARGE(D226:S226,2)+LARGE(D226:S226,3)+LARGE(D226:S226,4)+LARGE(D226:S226,5)+LARGE(D226:S226,6)+LARGE(D226:S226,7)+LARGE(D226:S226,8)+LARGE(D226:S226,9)+LARGE(D226:S226,10)+LARGE(D226:S226,11)+LARGE(D226:S226,12),SUM(D226:S226))</f>
        <v>87.51448808757246</v>
      </c>
      <c r="U226" s="31">
        <f>T226-$T$5</f>
        <v>-1094.337273542487</v>
      </c>
    </row>
    <row r="227" spans="1:21" ht="12.75">
      <c r="A227" s="98" t="s">
        <v>267</v>
      </c>
      <c r="B227" s="44" t="s">
        <v>956</v>
      </c>
      <c r="C227" s="164"/>
      <c r="D227" s="221"/>
      <c r="E227" s="221"/>
      <c r="F227" s="221"/>
      <c r="G227" s="221"/>
      <c r="H227" s="221"/>
      <c r="I227" s="221">
        <v>87.16848174247278</v>
      </c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109">
        <f>IF((COUNTA(D227:S227)&gt;12),LARGE(D227:S227,1)+LARGE(D227:S227,2)+LARGE(D227:S227,3)+LARGE(D227:S227,4)+LARGE(D227:S227,5)+LARGE(D227:S227,6)+LARGE(D227:S227,7)+LARGE(D227:S227,8)+LARGE(D227:S227,9)+LARGE(D227:S227,10)+LARGE(D227:S227,11)+LARGE(D227:S227,12),SUM(D227:S227))</f>
        <v>87.16848174247278</v>
      </c>
      <c r="U227" s="31">
        <f>T227-$T$5</f>
        <v>-1094.6832798875869</v>
      </c>
    </row>
    <row r="228" spans="1:21" ht="12.75">
      <c r="A228" s="98" t="s">
        <v>268</v>
      </c>
      <c r="B228" s="44" t="s">
        <v>985</v>
      </c>
      <c r="C228" s="164"/>
      <c r="D228" s="221"/>
      <c r="E228" s="221"/>
      <c r="F228" s="221"/>
      <c r="G228" s="221"/>
      <c r="H228" s="221"/>
      <c r="I228" s="221"/>
      <c r="J228" s="221"/>
      <c r="K228" s="221"/>
      <c r="L228" s="221">
        <v>87.05696202531645</v>
      </c>
      <c r="M228" s="221"/>
      <c r="N228" s="221"/>
      <c r="O228" s="221"/>
      <c r="P228" s="221"/>
      <c r="Q228" s="221"/>
      <c r="R228" s="221"/>
      <c r="S228" s="221"/>
      <c r="T228" s="109">
        <f>IF((COUNTA(D228:S228)&gt;12),LARGE(D228:S228,1)+LARGE(D228:S228,2)+LARGE(D228:S228,3)+LARGE(D228:S228,4)+LARGE(D228:S228,5)+LARGE(D228:S228,6)+LARGE(D228:S228,7)+LARGE(D228:S228,8)+LARGE(D228:S228,9)+LARGE(D228:S228,10)+LARGE(D228:S228,11)+LARGE(D228:S228,12),SUM(D228:S228))</f>
        <v>87.05696202531645</v>
      </c>
      <c r="U228" s="31">
        <f>T228-$T$5</f>
        <v>-1094.7947996047433</v>
      </c>
    </row>
    <row r="229" spans="1:21" ht="12.75">
      <c r="A229" s="98" t="s">
        <v>270</v>
      </c>
      <c r="B229" s="44" t="s">
        <v>767</v>
      </c>
      <c r="C229" s="164">
        <v>1988</v>
      </c>
      <c r="D229" s="221"/>
      <c r="E229" s="221"/>
      <c r="F229" s="221"/>
      <c r="G229" s="221"/>
      <c r="H229" s="221"/>
      <c r="I229" s="221">
        <v>85.83987441130297</v>
      </c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109">
        <f>IF((COUNTA(D229:S229)&gt;12),LARGE(D229:S229,1)+LARGE(D229:S229,2)+LARGE(D229:S229,3)+LARGE(D229:S229,4)+LARGE(D229:S229,5)+LARGE(D229:S229,6)+LARGE(D229:S229,7)+LARGE(D229:S229,8)+LARGE(D229:S229,9)+LARGE(D229:S229,10)+LARGE(D229:S229,11)+LARGE(D229:S229,12),SUM(D229:S229))</f>
        <v>85.83987441130297</v>
      </c>
      <c r="U229" s="31">
        <f>T229-$T$5</f>
        <v>-1096.0118872187566</v>
      </c>
    </row>
    <row r="230" spans="1:21" ht="12.75">
      <c r="A230" s="98" t="s">
        <v>271</v>
      </c>
      <c r="B230" s="44" t="s">
        <v>957</v>
      </c>
      <c r="C230" s="164">
        <v>1980</v>
      </c>
      <c r="D230" s="221"/>
      <c r="E230" s="221"/>
      <c r="F230" s="221"/>
      <c r="G230" s="221"/>
      <c r="H230" s="221"/>
      <c r="I230" s="221">
        <v>85.61326658322905</v>
      </c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109">
        <f>IF((COUNTA(D230:S230)&gt;12),LARGE(D230:S230,1)+LARGE(D230:S230,2)+LARGE(D230:S230,3)+LARGE(D230:S230,4)+LARGE(D230:S230,5)+LARGE(D230:S230,6)+LARGE(D230:S230,7)+LARGE(D230:S230,8)+LARGE(D230:S230,9)+LARGE(D230:S230,10)+LARGE(D230:S230,11)+LARGE(D230:S230,12),SUM(D230:S230))</f>
        <v>85.61326658322905</v>
      </c>
      <c r="U230" s="31">
        <f>T230-$T$5</f>
        <v>-1096.2384950468306</v>
      </c>
    </row>
    <row r="231" spans="1:21" ht="12.75">
      <c r="A231" s="98" t="s">
        <v>272</v>
      </c>
      <c r="B231" s="44" t="s">
        <v>1008</v>
      </c>
      <c r="C231" s="164">
        <v>1973</v>
      </c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>
        <v>85.4020979020979</v>
      </c>
      <c r="P231" s="221"/>
      <c r="Q231" s="221"/>
      <c r="R231" s="221"/>
      <c r="S231" s="221"/>
      <c r="T231" s="109">
        <f>IF((COUNTA(D231:S231)&gt;12),LARGE(D231:S231,1)+LARGE(D231:S231,2)+LARGE(D231:S231,3)+LARGE(D231:S231,4)+LARGE(D231:S231,5)+LARGE(D231:S231,6)+LARGE(D231:S231,7)+LARGE(D231:S231,8)+LARGE(D231:S231,9)+LARGE(D231:S231,10)+LARGE(D231:S231,11)+LARGE(D231:S231,12),SUM(D231:S231))</f>
        <v>85.4020979020979</v>
      </c>
      <c r="U231" s="31">
        <f>T231-$T$5</f>
        <v>-1096.4496637279617</v>
      </c>
    </row>
    <row r="232" spans="1:21" ht="12.75">
      <c r="A232" s="98" t="s">
        <v>273</v>
      </c>
      <c r="B232" s="44" t="s">
        <v>959</v>
      </c>
      <c r="C232" s="164"/>
      <c r="D232" s="221"/>
      <c r="E232" s="221"/>
      <c r="F232" s="221"/>
      <c r="G232" s="221"/>
      <c r="H232" s="221"/>
      <c r="I232" s="221">
        <v>85.08379888268156</v>
      </c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109">
        <f>IF((COUNTA(D232:S232)&gt;12),LARGE(D232:S232,1)+LARGE(D232:S232,2)+LARGE(D232:S232,3)+LARGE(D232:S232,4)+LARGE(D232:S232,5)+LARGE(D232:S232,6)+LARGE(D232:S232,7)+LARGE(D232:S232,8)+LARGE(D232:S232,9)+LARGE(D232:S232,10)+LARGE(D232:S232,11)+LARGE(D232:S232,12),SUM(D232:S232))</f>
        <v>85.08379888268156</v>
      </c>
      <c r="U232" s="31">
        <f>T232-$T$5</f>
        <v>-1096.767962747378</v>
      </c>
    </row>
    <row r="233" spans="1:21" ht="12.75">
      <c r="A233" s="98" t="s">
        <v>274</v>
      </c>
      <c r="B233" s="44" t="s">
        <v>958</v>
      </c>
      <c r="C233" s="164"/>
      <c r="D233" s="221"/>
      <c r="E233" s="221"/>
      <c r="F233" s="221"/>
      <c r="G233" s="221"/>
      <c r="H233" s="221"/>
      <c r="I233" s="221">
        <v>85.08379888268156</v>
      </c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109">
        <f>IF((COUNTA(D233:S233)&gt;12),LARGE(D233:S233,1)+LARGE(D233:S233,2)+LARGE(D233:S233,3)+LARGE(D233:S233,4)+LARGE(D233:S233,5)+LARGE(D233:S233,6)+LARGE(D233:S233,7)+LARGE(D233:S233,8)+LARGE(D233:S233,9)+LARGE(D233:S233,10)+LARGE(D233:S233,11)+LARGE(D233:S233,12),SUM(D233:S233))</f>
        <v>85.08379888268156</v>
      </c>
      <c r="U233" s="31">
        <f>T233-$T$5</f>
        <v>-1096.767962747378</v>
      </c>
    </row>
    <row r="234" spans="1:21" ht="12.75">
      <c r="A234" s="98" t="s">
        <v>275</v>
      </c>
      <c r="B234" s="44" t="s">
        <v>862</v>
      </c>
      <c r="C234" s="164"/>
      <c r="D234" s="221"/>
      <c r="E234" s="221"/>
      <c r="F234" s="221"/>
      <c r="G234" s="221"/>
      <c r="H234" s="221"/>
      <c r="I234" s="221"/>
      <c r="J234" s="221">
        <v>83.25773018836121</v>
      </c>
      <c r="K234" s="221"/>
      <c r="L234" s="221"/>
      <c r="M234" s="221"/>
      <c r="N234" s="221"/>
      <c r="O234" s="221"/>
      <c r="P234" s="221"/>
      <c r="Q234" s="221"/>
      <c r="R234" s="221"/>
      <c r="S234" s="221"/>
      <c r="T234" s="109">
        <f>IF((COUNTA(D234:S234)&gt;12),LARGE(D234:S234,1)+LARGE(D234:S234,2)+LARGE(D234:S234,3)+LARGE(D234:S234,4)+LARGE(D234:S234,5)+LARGE(D234:S234,6)+LARGE(D234:S234,7)+LARGE(D234:S234,8)+LARGE(D234:S234,9)+LARGE(D234:S234,10)+LARGE(D234:S234,11)+LARGE(D234:S234,12),SUM(D234:S234))</f>
        <v>83.25773018836121</v>
      </c>
      <c r="U234" s="31">
        <f>T234-$T$5</f>
        <v>-1098.5940314416985</v>
      </c>
    </row>
    <row r="235" spans="1:21" ht="12.75">
      <c r="A235" s="98" t="s">
        <v>276</v>
      </c>
      <c r="B235" s="44" t="s">
        <v>1023</v>
      </c>
      <c r="C235" s="164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>
        <v>82.06873614190688</v>
      </c>
      <c r="Q235" s="221"/>
      <c r="R235" s="221"/>
      <c r="S235" s="221"/>
      <c r="T235" s="109">
        <f>IF((COUNTA(D235:S235)&gt;12),LARGE(D235:S235,1)+LARGE(D235:S235,2)+LARGE(D235:S235,3)+LARGE(D235:S235,4)+LARGE(D235:S235,5)+LARGE(D235:S235,6)+LARGE(D235:S235,7)+LARGE(D235:S235,8)+LARGE(D235:S235,9)+LARGE(D235:S235,10)+LARGE(D235:S235,11)+LARGE(D235:S235,12),SUM(D235:S235))</f>
        <v>82.06873614190688</v>
      </c>
      <c r="U235" s="31">
        <f>T235-$T$5</f>
        <v>-1099.7830254881528</v>
      </c>
    </row>
    <row r="236" spans="1:21" ht="12.75">
      <c r="A236" s="98" t="s">
        <v>277</v>
      </c>
      <c r="B236" s="44" t="s">
        <v>922</v>
      </c>
      <c r="C236" s="164"/>
      <c r="D236" s="221"/>
      <c r="E236" s="221"/>
      <c r="F236" s="221"/>
      <c r="G236" s="221">
        <v>81.80120342513308</v>
      </c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109">
        <f>IF((COUNTA(D236:S236)&gt;12),LARGE(D236:S236,1)+LARGE(D236:S236,2)+LARGE(D236:S236,3)+LARGE(D236:S236,4)+LARGE(D236:S236,5)+LARGE(D236:S236,6)+LARGE(D236:S236,7)+LARGE(D236:S236,8)+LARGE(D236:S236,9)+LARGE(D236:S236,10)+LARGE(D236:S236,11)+LARGE(D236:S236,12),SUM(D236:S236))</f>
        <v>81.80120342513308</v>
      </c>
      <c r="U236" s="31">
        <f>T236-$T$5</f>
        <v>-1100.0505582049266</v>
      </c>
    </row>
    <row r="237" spans="1:21" ht="12.75">
      <c r="A237" s="98" t="s">
        <v>278</v>
      </c>
      <c r="B237" s="44" t="s">
        <v>797</v>
      </c>
      <c r="C237" s="164">
        <v>1968</v>
      </c>
      <c r="D237" s="221"/>
      <c r="E237" s="221">
        <v>79.49158925433092</v>
      </c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109">
        <f>IF((COUNTA(D237:S237)&gt;12),LARGE(D237:S237,1)+LARGE(D237:S237,2)+LARGE(D237:S237,3)+LARGE(D237:S237,4)+LARGE(D237:S237,5)+LARGE(D237:S237,6)+LARGE(D237:S237,7)+LARGE(D237:S237,8)+LARGE(D237:S237,9)+LARGE(D237:S237,10)+LARGE(D237:S237,11)+LARGE(D237:S237,12),SUM(D237:S237))</f>
        <v>79.49158925433092</v>
      </c>
      <c r="U237" s="31">
        <f>T237-$T$5</f>
        <v>-1102.3601723757288</v>
      </c>
    </row>
    <row r="238" spans="1:21" ht="12.75">
      <c r="A238" s="98" t="s">
        <v>279</v>
      </c>
      <c r="B238" s="44" t="s">
        <v>744</v>
      </c>
      <c r="C238" s="164">
        <v>2016</v>
      </c>
      <c r="D238" s="221"/>
      <c r="E238" s="221"/>
      <c r="F238" s="221"/>
      <c r="G238" s="221"/>
      <c r="H238" s="221"/>
      <c r="I238" s="221"/>
      <c r="J238" s="221">
        <v>33.85591769087438</v>
      </c>
      <c r="K238" s="221">
        <v>23.63888357866565</v>
      </c>
      <c r="L238" s="221"/>
      <c r="M238" s="221"/>
      <c r="N238" s="221"/>
      <c r="O238" s="221"/>
      <c r="P238" s="221">
        <v>21.87657058388766</v>
      </c>
      <c r="Q238" s="221"/>
      <c r="R238" s="221"/>
      <c r="S238" s="221"/>
      <c r="T238" s="109">
        <f>IF((COUNTA(D238:S238)&gt;12),LARGE(D238:S238,1)+LARGE(D238:S238,2)+LARGE(D238:S238,3)+LARGE(D238:S238,4)+LARGE(D238:S238,5)+LARGE(D238:S238,6)+LARGE(D238:S238,7)+LARGE(D238:S238,8)+LARGE(D238:S238,9)+LARGE(D238:S238,10)+LARGE(D238:S238,11)+LARGE(D238:S238,12),SUM(D238:S238))</f>
        <v>79.37137185342769</v>
      </c>
      <c r="U238" s="31">
        <f>T238-$T$5</f>
        <v>-1102.480389776632</v>
      </c>
    </row>
    <row r="239" spans="1:21" ht="12.75">
      <c r="A239" s="98" t="s">
        <v>280</v>
      </c>
      <c r="B239" s="44" t="s">
        <v>910</v>
      </c>
      <c r="C239" s="164"/>
      <c r="D239" s="221"/>
      <c r="E239" s="221">
        <v>78.71428571428574</v>
      </c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109">
        <f>IF((COUNTA(D239:S239)&gt;12),LARGE(D239:S239,1)+LARGE(D239:S239,2)+LARGE(D239:S239,3)+LARGE(D239:S239,4)+LARGE(D239:S239,5)+LARGE(D239:S239,6)+LARGE(D239:S239,7)+LARGE(D239:S239,8)+LARGE(D239:S239,9)+LARGE(D239:S239,10)+LARGE(D239:S239,11)+LARGE(D239:S239,12),SUM(D239:S239))</f>
        <v>78.71428571428574</v>
      </c>
      <c r="U239" s="31">
        <f>T239-$T$5</f>
        <v>-1103.1374759157738</v>
      </c>
    </row>
    <row r="240" spans="1:21" ht="12.75">
      <c r="A240" s="98" t="s">
        <v>281</v>
      </c>
      <c r="B240" s="44" t="s">
        <v>819</v>
      </c>
      <c r="C240" s="164"/>
      <c r="D240" s="221"/>
      <c r="E240" s="221"/>
      <c r="F240" s="221"/>
      <c r="G240" s="221"/>
      <c r="H240" s="221">
        <v>78.30061349693251</v>
      </c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109">
        <f>IF((COUNTA(D240:S240)&gt;12),LARGE(D240:S240,1)+LARGE(D240:S240,2)+LARGE(D240:S240,3)+LARGE(D240:S240,4)+LARGE(D240:S240,5)+LARGE(D240:S240,6)+LARGE(D240:S240,7)+LARGE(D240:S240,8)+LARGE(D240:S240,9)+LARGE(D240:S240,10)+LARGE(D240:S240,11)+LARGE(D240:S240,12),SUM(D240:S240))</f>
        <v>78.30061349693251</v>
      </c>
      <c r="U240" s="31">
        <f>T240-$T$5</f>
        <v>-1103.551148133127</v>
      </c>
    </row>
    <row r="241" spans="1:21" ht="12.75">
      <c r="A241" s="98" t="s">
        <v>282</v>
      </c>
      <c r="B241" s="44" t="s">
        <v>836</v>
      </c>
      <c r="C241" s="164"/>
      <c r="D241" s="221"/>
      <c r="E241" s="221"/>
      <c r="F241" s="221"/>
      <c r="G241" s="221"/>
      <c r="H241" s="221"/>
      <c r="I241" s="221">
        <v>78.02434975096847</v>
      </c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109">
        <f>IF((COUNTA(D241:S241)&gt;12),LARGE(D241:S241,1)+LARGE(D241:S241,2)+LARGE(D241:S241,3)+LARGE(D241:S241,4)+LARGE(D241:S241,5)+LARGE(D241:S241,6)+LARGE(D241:S241,7)+LARGE(D241:S241,8)+LARGE(D241:S241,9)+LARGE(D241:S241,10)+LARGE(D241:S241,11)+LARGE(D241:S241,12),SUM(D241:S241))</f>
        <v>78.02434975096847</v>
      </c>
      <c r="U241" s="31">
        <f>T241-$T$5</f>
        <v>-1103.8274118790912</v>
      </c>
    </row>
    <row r="242" spans="1:21" ht="12.75">
      <c r="A242" s="98" t="s">
        <v>283</v>
      </c>
      <c r="B242" s="44" t="s">
        <v>961</v>
      </c>
      <c r="C242" s="164"/>
      <c r="D242" s="221"/>
      <c r="E242" s="221"/>
      <c r="F242" s="221"/>
      <c r="G242" s="221"/>
      <c r="H242" s="221"/>
      <c r="I242" s="221">
        <v>77.97622338954935</v>
      </c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109">
        <f>IF((COUNTA(D242:S242)&gt;12),LARGE(D242:S242,1)+LARGE(D242:S242,2)+LARGE(D242:S242,3)+LARGE(D242:S242,4)+LARGE(D242:S242,5)+LARGE(D242:S242,6)+LARGE(D242:S242,7)+LARGE(D242:S242,8)+LARGE(D242:S242,9)+LARGE(D242:S242,10)+LARGE(D242:S242,11)+LARGE(D242:S242,12),SUM(D242:S242))</f>
        <v>77.97622338954935</v>
      </c>
      <c r="U242" s="31">
        <f>T242-$T$5</f>
        <v>-1103.8755382405102</v>
      </c>
    </row>
    <row r="243" spans="1:21" ht="12.75">
      <c r="A243" s="98" t="s">
        <v>284</v>
      </c>
      <c r="B243" s="44" t="s">
        <v>747</v>
      </c>
      <c r="C243" s="164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>
        <v>77.2545260915868</v>
      </c>
      <c r="S243" s="221"/>
      <c r="T243" s="109">
        <f>IF((COUNTA(D243:S243)&gt;12),LARGE(D243:S243,1)+LARGE(D243:S243,2)+LARGE(D243:S243,3)+LARGE(D243:S243,4)+LARGE(D243:S243,5)+LARGE(D243:S243,6)+LARGE(D243:S243,7)+LARGE(D243:S243,8)+LARGE(D243:S243,9)+LARGE(D243:S243,10)+LARGE(D243:S243,11)+LARGE(D243:S243,12),SUM(D243:S243))</f>
        <v>77.2545260915868</v>
      </c>
      <c r="U243" s="31">
        <f>T243-$T$5</f>
        <v>-1104.597235538473</v>
      </c>
    </row>
    <row r="244" spans="1:21" ht="12.75">
      <c r="A244" s="98" t="s">
        <v>285</v>
      </c>
      <c r="B244" s="44" t="s">
        <v>815</v>
      </c>
      <c r="C244" s="164">
        <v>2015</v>
      </c>
      <c r="D244" s="221"/>
      <c r="E244" s="221"/>
      <c r="F244" s="221"/>
      <c r="G244" s="221">
        <v>35.962245885769605</v>
      </c>
      <c r="H244" s="221"/>
      <c r="I244" s="221"/>
      <c r="J244" s="221"/>
      <c r="K244" s="221"/>
      <c r="L244" s="221"/>
      <c r="M244" s="221"/>
      <c r="N244" s="221"/>
      <c r="O244" s="221"/>
      <c r="P244" s="221">
        <v>41.28529194382853</v>
      </c>
      <c r="Q244" s="221"/>
      <c r="R244" s="221"/>
      <c r="S244" s="221"/>
      <c r="T244" s="109">
        <f>IF((COUNTA(D244:S244)&gt;12),LARGE(D244:S244,1)+LARGE(D244:S244,2)+LARGE(D244:S244,3)+LARGE(D244:S244,4)+LARGE(D244:S244,5)+LARGE(D244:S244,6)+LARGE(D244:S244,7)+LARGE(D244:S244,8)+LARGE(D244:S244,9)+LARGE(D244:S244,10)+LARGE(D244:S244,11)+LARGE(D244:S244,12),SUM(D244:S244))</f>
        <v>77.24753782959814</v>
      </c>
      <c r="U244" s="31">
        <f>T244-$T$5</f>
        <v>-1104.6042238004616</v>
      </c>
    </row>
    <row r="245" spans="1:21" ht="12.75">
      <c r="A245" s="98" t="s">
        <v>286</v>
      </c>
      <c r="B245" s="44" t="s">
        <v>866</v>
      </c>
      <c r="C245" s="164">
        <v>1982</v>
      </c>
      <c r="D245" s="221">
        <v>77.23318385650224</v>
      </c>
      <c r="E245" s="221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109">
        <f>IF((COUNTA(D245:S245)&gt;12),LARGE(D245:S245,1)+LARGE(D245:S245,2)+LARGE(D245:S245,3)+LARGE(D245:S245,4)+LARGE(D245:S245,5)+LARGE(D245:S245,6)+LARGE(D245:S245,7)+LARGE(D245:S245,8)+LARGE(D245:S245,9)+LARGE(D245:S245,10)+LARGE(D245:S245,11)+LARGE(D245:S245,12),SUM(D245:S245))</f>
        <v>77.23318385650224</v>
      </c>
      <c r="U245" s="31">
        <f>T245-$T$5</f>
        <v>-1104.6185777735575</v>
      </c>
    </row>
    <row r="246" spans="1:21" ht="12.75">
      <c r="A246" s="98" t="s">
        <v>287</v>
      </c>
      <c r="B246" s="44" t="s">
        <v>911</v>
      </c>
      <c r="C246" s="164">
        <v>1963</v>
      </c>
      <c r="D246" s="221"/>
      <c r="E246" s="221">
        <v>77.15466926070042</v>
      </c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109">
        <f>IF((COUNTA(D246:S246)&gt;12),LARGE(D246:S246,1)+LARGE(D246:S246,2)+LARGE(D246:S246,3)+LARGE(D246:S246,4)+LARGE(D246:S246,5)+LARGE(D246:S246,6)+LARGE(D246:S246,7)+LARGE(D246:S246,8)+LARGE(D246:S246,9)+LARGE(D246:S246,10)+LARGE(D246:S246,11)+LARGE(D246:S246,12),SUM(D246:S246))</f>
        <v>77.15466926070042</v>
      </c>
      <c r="U246" s="31">
        <f>T246-$T$5</f>
        <v>-1104.6970923693593</v>
      </c>
    </row>
    <row r="247" spans="1:21" ht="12.75">
      <c r="A247" s="98" t="s">
        <v>288</v>
      </c>
      <c r="B247" s="44" t="s">
        <v>962</v>
      </c>
      <c r="C247" s="164"/>
      <c r="D247" s="221"/>
      <c r="E247" s="221"/>
      <c r="F247" s="221"/>
      <c r="G247" s="221"/>
      <c r="H247" s="221"/>
      <c r="I247" s="221">
        <v>76.50767987065481</v>
      </c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109">
        <f>IF((COUNTA(D247:S247)&gt;12),LARGE(D247:S247,1)+LARGE(D247:S247,2)+LARGE(D247:S247,3)+LARGE(D247:S247,4)+LARGE(D247:S247,5)+LARGE(D247:S247,6)+LARGE(D247:S247,7)+LARGE(D247:S247,8)+LARGE(D247:S247,9)+LARGE(D247:S247,10)+LARGE(D247:S247,11)+LARGE(D247:S247,12),SUM(D247:S247))</f>
        <v>76.50767987065481</v>
      </c>
      <c r="U247" s="31">
        <f>T247-$T$5</f>
        <v>-1105.3440817594048</v>
      </c>
    </row>
    <row r="248" spans="1:21" ht="12.75">
      <c r="A248" s="98" t="s">
        <v>289</v>
      </c>
      <c r="B248" s="44" t="s">
        <v>963</v>
      </c>
      <c r="C248" s="164"/>
      <c r="D248" s="221"/>
      <c r="E248" s="221"/>
      <c r="F248" s="221"/>
      <c r="G248" s="221"/>
      <c r="H248" s="221"/>
      <c r="I248" s="221">
        <v>76.50767987065481</v>
      </c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109">
        <f>IF((COUNTA(D248:S248)&gt;12),LARGE(D248:S248,1)+LARGE(D248:S248,2)+LARGE(D248:S248,3)+LARGE(D248:S248,4)+LARGE(D248:S248,5)+LARGE(D248:S248,6)+LARGE(D248:S248,7)+LARGE(D248:S248,8)+LARGE(D248:S248,9)+LARGE(D248:S248,10)+LARGE(D248:S248,11)+LARGE(D248:S248,12),SUM(D248:S248))</f>
        <v>76.50767987065481</v>
      </c>
      <c r="U248" s="31">
        <f>T248-$T$5</f>
        <v>-1105.3440817594048</v>
      </c>
    </row>
    <row r="249" spans="1:21" ht="12.75">
      <c r="A249" s="98" t="s">
        <v>290</v>
      </c>
      <c r="B249" s="44" t="s">
        <v>931</v>
      </c>
      <c r="C249" s="164"/>
      <c r="D249" s="221"/>
      <c r="E249" s="221"/>
      <c r="F249" s="221"/>
      <c r="G249" s="221"/>
      <c r="H249" s="221">
        <v>76.4601226993865</v>
      </c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109">
        <f>IF((COUNTA(D249:S249)&gt;12),LARGE(D249:S249,1)+LARGE(D249:S249,2)+LARGE(D249:S249,3)+LARGE(D249:S249,4)+LARGE(D249:S249,5)+LARGE(D249:S249,6)+LARGE(D249:S249,7)+LARGE(D249:S249,8)+LARGE(D249:S249,9)+LARGE(D249:S249,10)+LARGE(D249:S249,11)+LARGE(D249:S249,12),SUM(D249:S249))</f>
        <v>76.4601226993865</v>
      </c>
      <c r="U249" s="31">
        <f>T249-$T$5</f>
        <v>-1105.391638930673</v>
      </c>
    </row>
    <row r="250" spans="1:21" ht="12.75">
      <c r="A250" s="98" t="s">
        <v>291</v>
      </c>
      <c r="B250" s="44" t="s">
        <v>817</v>
      </c>
      <c r="C250" s="164"/>
      <c r="D250" s="221"/>
      <c r="E250" s="221"/>
      <c r="F250" s="221"/>
      <c r="G250" s="221"/>
      <c r="H250" s="221">
        <v>75.5398773006135</v>
      </c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109">
        <f>IF((COUNTA(D250:S250)&gt;12),LARGE(D250:S250,1)+LARGE(D250:S250,2)+LARGE(D250:S250,3)+LARGE(D250:S250,4)+LARGE(D250:S250,5)+LARGE(D250:S250,6)+LARGE(D250:S250,7)+LARGE(D250:S250,8)+LARGE(D250:S250,9)+LARGE(D250:S250,10)+LARGE(D250:S250,11)+LARGE(D250:S250,12),SUM(D250:S250))</f>
        <v>75.5398773006135</v>
      </c>
      <c r="U250" s="31">
        <f>T250-$T$5</f>
        <v>-1106.3118843294462</v>
      </c>
    </row>
    <row r="251" spans="1:21" ht="12.75">
      <c r="A251" s="98" t="s">
        <v>292</v>
      </c>
      <c r="B251" s="44" t="s">
        <v>695</v>
      </c>
      <c r="C251" s="164">
        <v>1959</v>
      </c>
      <c r="D251" s="221">
        <v>75.44</v>
      </c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109">
        <f>IF((COUNTA(D251:S251)&gt;12),LARGE(D251:S251,1)+LARGE(D251:S251,2)+LARGE(D251:S251,3)+LARGE(D251:S251,4)+LARGE(D251:S251,5)+LARGE(D251:S251,6)+LARGE(D251:S251,7)+LARGE(D251:S251,8)+LARGE(D251:S251,9)+LARGE(D251:S251,10)+LARGE(D251:S251,11)+LARGE(D251:S251,12),SUM(D251:S251))</f>
        <v>75.44</v>
      </c>
      <c r="U251" s="31">
        <f>T251-$T$5</f>
        <v>-1106.4117616300596</v>
      </c>
    </row>
    <row r="252" spans="1:21" ht="12.75">
      <c r="A252" s="98" t="s">
        <v>293</v>
      </c>
      <c r="B252" s="44" t="s">
        <v>1022</v>
      </c>
      <c r="C252" s="164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>
        <v>74.7368810051737</v>
      </c>
      <c r="Q252" s="221"/>
      <c r="R252" s="221"/>
      <c r="S252" s="221"/>
      <c r="T252" s="109">
        <f>IF((COUNTA(D252:S252)&gt;12),LARGE(D252:S252,1)+LARGE(D252:S252,2)+LARGE(D252:S252,3)+LARGE(D252:S252,4)+LARGE(D252:S252,5)+LARGE(D252:S252,6)+LARGE(D252:S252,7)+LARGE(D252:S252,8)+LARGE(D252:S252,9)+LARGE(D252:S252,10)+LARGE(D252:S252,11)+LARGE(D252:S252,12),SUM(D252:S252))</f>
        <v>74.7368810051737</v>
      </c>
      <c r="U252" s="31">
        <f>T252-$T$5</f>
        <v>-1107.114880624886</v>
      </c>
    </row>
    <row r="253" spans="1:21" ht="12.75">
      <c r="A253" s="98" t="s">
        <v>294</v>
      </c>
      <c r="B253" s="44" t="s">
        <v>688</v>
      </c>
      <c r="C253" s="164">
        <v>1972</v>
      </c>
      <c r="D253" s="221"/>
      <c r="E253" s="221"/>
      <c r="F253" s="221"/>
      <c r="G253" s="221"/>
      <c r="H253" s="221">
        <v>73.69938650306749</v>
      </c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109">
        <f>IF((COUNTA(D253:S253)&gt;12),LARGE(D253:S253,1)+LARGE(D253:S253,2)+LARGE(D253:S253,3)+LARGE(D253:S253,4)+LARGE(D253:S253,5)+LARGE(D253:S253,6)+LARGE(D253:S253,7)+LARGE(D253:S253,8)+LARGE(D253:S253,9)+LARGE(D253:S253,10)+LARGE(D253:S253,11)+LARGE(D253:S253,12),SUM(D253:S253))</f>
        <v>73.69938650306749</v>
      </c>
      <c r="U253" s="31">
        <f>T253-$T$5</f>
        <v>-1108.1523751269922</v>
      </c>
    </row>
    <row r="254" spans="1:21" ht="12.75">
      <c r="A254" s="98" t="s">
        <v>295</v>
      </c>
      <c r="B254" s="44" t="s">
        <v>748</v>
      </c>
      <c r="C254" s="164">
        <v>1982</v>
      </c>
      <c r="D254" s="221"/>
      <c r="E254" s="221"/>
      <c r="F254" s="221"/>
      <c r="G254" s="221"/>
      <c r="H254" s="221">
        <v>73.39263803680981</v>
      </c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109">
        <f>IF((COUNTA(D254:S254)&gt;12),LARGE(D254:S254,1)+LARGE(D254:S254,2)+LARGE(D254:S254,3)+LARGE(D254:S254,4)+LARGE(D254:S254,5)+LARGE(D254:S254,6)+LARGE(D254:S254,7)+LARGE(D254:S254,8)+LARGE(D254:S254,9)+LARGE(D254:S254,10)+LARGE(D254:S254,11)+LARGE(D254:S254,12),SUM(D254:S254))</f>
        <v>73.39263803680981</v>
      </c>
      <c r="U254" s="31">
        <f>T254-$T$5</f>
        <v>-1108.4591235932498</v>
      </c>
    </row>
    <row r="255" spans="1:21" ht="12.75">
      <c r="A255" s="98" t="s">
        <v>296</v>
      </c>
      <c r="B255" s="44" t="s">
        <v>864</v>
      </c>
      <c r="C255" s="164">
        <v>1974</v>
      </c>
      <c r="D255" s="221">
        <v>73.19730941704036</v>
      </c>
      <c r="E255" s="221"/>
      <c r="F255" s="221"/>
      <c r="G255" s="221"/>
      <c r="H255" s="22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109">
        <f>IF((COUNTA(D255:S255)&gt;12),LARGE(D255:S255,1)+LARGE(D255:S255,2)+LARGE(D255:S255,3)+LARGE(D255:S255,4)+LARGE(D255:S255,5)+LARGE(D255:S255,6)+LARGE(D255:S255,7)+LARGE(D255:S255,8)+LARGE(D255:S255,9)+LARGE(D255:S255,10)+LARGE(D255:S255,11)+LARGE(D255:S255,12),SUM(D255:S255))</f>
        <v>73.19730941704036</v>
      </c>
      <c r="U255" s="31">
        <f>T255-$T$5</f>
        <v>-1108.6544522130193</v>
      </c>
    </row>
    <row r="256" spans="1:21" ht="12.75">
      <c r="A256" s="98" t="s">
        <v>297</v>
      </c>
      <c r="B256" s="44" t="s">
        <v>685</v>
      </c>
      <c r="C256" s="164">
        <v>1975</v>
      </c>
      <c r="D256" s="221"/>
      <c r="E256" s="221"/>
      <c r="F256" s="221"/>
      <c r="G256" s="221"/>
      <c r="H256" s="221"/>
      <c r="I256" s="221"/>
      <c r="J256" s="221"/>
      <c r="K256" s="221"/>
      <c r="L256" s="221"/>
      <c r="M256" s="221"/>
      <c r="N256" s="221"/>
      <c r="O256" s="221"/>
      <c r="P256" s="221">
        <v>71.83961566888397</v>
      </c>
      <c r="Q256" s="221"/>
      <c r="R256" s="221"/>
      <c r="S256" s="221"/>
      <c r="T256" s="109">
        <f>IF((COUNTA(D256:S256)&gt;12),LARGE(D256:S256,1)+LARGE(D256:S256,2)+LARGE(D256:S256,3)+LARGE(D256:S256,4)+LARGE(D256:S256,5)+LARGE(D256:S256,6)+LARGE(D256:S256,7)+LARGE(D256:S256,8)+LARGE(D256:S256,9)+LARGE(D256:S256,10)+LARGE(D256:S256,11)+LARGE(D256:S256,12),SUM(D256:S256))</f>
        <v>71.83961566888397</v>
      </c>
      <c r="U256" s="31">
        <f>T256-$T$5</f>
        <v>-1110.0121459611757</v>
      </c>
    </row>
    <row r="257" spans="1:21" ht="12.75">
      <c r="A257" s="98" t="s">
        <v>298</v>
      </c>
      <c r="B257" s="44" t="s">
        <v>891</v>
      </c>
      <c r="C257" s="164"/>
      <c r="D257" s="221">
        <v>70.05829596412556</v>
      </c>
      <c r="E257" s="221"/>
      <c r="F257" s="221"/>
      <c r="G257" s="221"/>
      <c r="H257" s="221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109">
        <f>IF((COUNTA(D257:S257)&gt;12),LARGE(D257:S257,1)+LARGE(D257:S257,2)+LARGE(D257:S257,3)+LARGE(D257:S257,4)+LARGE(D257:S257,5)+LARGE(D257:S257,6)+LARGE(D257:S257,7)+LARGE(D257:S257,8)+LARGE(D257:S257,9)+LARGE(D257:S257,10)+LARGE(D257:S257,11)+LARGE(D257:S257,12),SUM(D257:S257))</f>
        <v>70.05829596412556</v>
      </c>
      <c r="U257" s="31">
        <f>T257-$T$5</f>
        <v>-1111.793465665934</v>
      </c>
    </row>
    <row r="258" spans="1:21" ht="12.75">
      <c r="A258" s="98" t="s">
        <v>299</v>
      </c>
      <c r="B258" s="44" t="s">
        <v>933</v>
      </c>
      <c r="C258" s="164"/>
      <c r="D258" s="221"/>
      <c r="E258" s="221"/>
      <c r="F258" s="221"/>
      <c r="G258" s="221"/>
      <c r="H258" s="221">
        <v>69.09815950920245</v>
      </c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109">
        <f>IF((COUNTA(D258:S258)&gt;12),LARGE(D258:S258,1)+LARGE(D258:S258,2)+LARGE(D258:S258,3)+LARGE(D258:S258,4)+LARGE(D258:S258,5)+LARGE(D258:S258,6)+LARGE(D258:S258,7)+LARGE(D258:S258,8)+LARGE(D258:S258,9)+LARGE(D258:S258,10)+LARGE(D258:S258,11)+LARGE(D258:S258,12),SUM(D258:S258))</f>
        <v>69.09815950920245</v>
      </c>
      <c r="U258" s="31">
        <f>T258-$T$5</f>
        <v>-1112.753602120857</v>
      </c>
    </row>
    <row r="259" spans="1:21" ht="12.75">
      <c r="A259" s="98" t="s">
        <v>300</v>
      </c>
      <c r="B259" s="44" t="s">
        <v>1043</v>
      </c>
      <c r="C259" s="164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221"/>
      <c r="O259" s="221"/>
      <c r="P259" s="221"/>
      <c r="Q259" s="221"/>
      <c r="R259" s="221"/>
      <c r="S259" s="221">
        <v>68.82608695652173</v>
      </c>
      <c r="T259" s="109">
        <f>IF((COUNTA(D259:S259)&gt;12),LARGE(D259:S259,1)+LARGE(D259:S259,2)+LARGE(D259:S259,3)+LARGE(D259:S259,4)+LARGE(D259:S259,5)+LARGE(D259:S259,6)+LARGE(D259:S259,7)+LARGE(D259:S259,8)+LARGE(D259:S259,9)+LARGE(D259:S259,10)+LARGE(D259:S259,11)+LARGE(D259:S259,12),SUM(D259:S259))</f>
        <v>68.82608695652173</v>
      </c>
      <c r="U259" s="31">
        <f>T259-$T$5</f>
        <v>-1113.0256746735379</v>
      </c>
    </row>
    <row r="260" spans="1:21" ht="12.75">
      <c r="A260" s="98" t="s">
        <v>301</v>
      </c>
      <c r="B260" s="44" t="s">
        <v>969</v>
      </c>
      <c r="C260" s="164">
        <v>2008</v>
      </c>
      <c r="D260" s="221"/>
      <c r="E260" s="221"/>
      <c r="F260" s="221"/>
      <c r="G260" s="221"/>
      <c r="H260" s="221"/>
      <c r="I260" s="221"/>
      <c r="J260" s="221">
        <v>68.26104416090118</v>
      </c>
      <c r="K260" s="221"/>
      <c r="L260" s="221"/>
      <c r="M260" s="221"/>
      <c r="N260" s="221"/>
      <c r="O260" s="221"/>
      <c r="P260" s="221"/>
      <c r="Q260" s="221"/>
      <c r="R260" s="221"/>
      <c r="S260" s="221"/>
      <c r="T260" s="109">
        <f>IF((COUNTA(D260:S260)&gt;12),LARGE(D260:S260,1)+LARGE(D260:S260,2)+LARGE(D260:S260,3)+LARGE(D260:S260,4)+LARGE(D260:S260,5)+LARGE(D260:S260,6)+LARGE(D260:S260,7)+LARGE(D260:S260,8)+LARGE(D260:S260,9)+LARGE(D260:S260,10)+LARGE(D260:S260,11)+LARGE(D260:S260,12),SUM(D260:S260))</f>
        <v>68.26104416090118</v>
      </c>
      <c r="U260" s="31">
        <f>T260-$T$5</f>
        <v>-1113.5907174691583</v>
      </c>
    </row>
    <row r="261" spans="1:21" ht="12.75">
      <c r="A261" s="98" t="s">
        <v>302</v>
      </c>
      <c r="B261" s="44" t="s">
        <v>842</v>
      </c>
      <c r="C261" s="164">
        <v>2008</v>
      </c>
      <c r="D261" s="221"/>
      <c r="E261" s="221"/>
      <c r="F261" s="221"/>
      <c r="G261" s="221"/>
      <c r="H261" s="221"/>
      <c r="I261" s="221"/>
      <c r="J261" s="221"/>
      <c r="K261" s="221"/>
      <c r="L261" s="221"/>
      <c r="M261" s="221"/>
      <c r="N261" s="221"/>
      <c r="O261" s="221"/>
      <c r="P261" s="221">
        <v>68.12934220251294</v>
      </c>
      <c r="Q261" s="221"/>
      <c r="R261" s="221"/>
      <c r="S261" s="221"/>
      <c r="T261" s="109">
        <f>IF((COUNTA(D261:S261)&gt;12),LARGE(D261:S261,1)+LARGE(D261:S261,2)+LARGE(D261:S261,3)+LARGE(D261:S261,4)+LARGE(D261:S261,5)+LARGE(D261:S261,6)+LARGE(D261:S261,7)+LARGE(D261:S261,8)+LARGE(D261:S261,9)+LARGE(D261:S261,10)+LARGE(D261:S261,11)+LARGE(D261:S261,12),SUM(D261:S261))</f>
        <v>68.12934220251294</v>
      </c>
      <c r="U261" s="31">
        <f>T261-$T$5</f>
        <v>-1113.7224194275466</v>
      </c>
    </row>
    <row r="262" spans="1:21" ht="12.75">
      <c r="A262" s="98" t="s">
        <v>303</v>
      </c>
      <c r="B262" s="44" t="s">
        <v>1044</v>
      </c>
      <c r="C262" s="164">
        <v>1984</v>
      </c>
      <c r="D262" s="221"/>
      <c r="E262" s="221"/>
      <c r="F262" s="221"/>
      <c r="G262" s="221"/>
      <c r="H262" s="221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>
        <v>67.95652173913044</v>
      </c>
      <c r="T262" s="109">
        <f>IF((COUNTA(D262:S262)&gt;12),LARGE(D262:S262,1)+LARGE(D262:S262,2)+LARGE(D262:S262,3)+LARGE(D262:S262,4)+LARGE(D262:S262,5)+LARGE(D262:S262,6)+LARGE(D262:S262,7)+LARGE(D262:S262,8)+LARGE(D262:S262,9)+LARGE(D262:S262,10)+LARGE(D262:S262,11)+LARGE(D262:S262,12),SUM(D262:S262))</f>
        <v>67.95652173913044</v>
      </c>
      <c r="U262" s="31">
        <f>T262-$T$5</f>
        <v>-1113.8952398909291</v>
      </c>
    </row>
    <row r="263" spans="1:21" ht="12.75">
      <c r="A263" s="98" t="s">
        <v>304</v>
      </c>
      <c r="B263" s="44" t="s">
        <v>768</v>
      </c>
      <c r="C263" s="164">
        <v>1959</v>
      </c>
      <c r="D263" s="221"/>
      <c r="E263" s="221"/>
      <c r="F263" s="221"/>
      <c r="G263" s="221"/>
      <c r="H263" s="221"/>
      <c r="I263" s="221">
        <v>67.38983050847457</v>
      </c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109">
        <f>IF((COUNTA(D263:S263)&gt;12),LARGE(D263:S263,1)+LARGE(D263:S263,2)+LARGE(D263:S263,3)+LARGE(D263:S263,4)+LARGE(D263:S263,5)+LARGE(D263:S263,6)+LARGE(D263:S263,7)+LARGE(D263:S263,8)+LARGE(D263:S263,9)+LARGE(D263:S263,10)+LARGE(D263:S263,11)+LARGE(D263:S263,12),SUM(D263:S263))</f>
        <v>67.38983050847457</v>
      </c>
      <c r="U263" s="31">
        <f>T263-$T$5</f>
        <v>-1114.4619311215852</v>
      </c>
    </row>
    <row r="264" spans="1:21" ht="12.75">
      <c r="A264" s="98" t="s">
        <v>305</v>
      </c>
      <c r="B264" s="44" t="s">
        <v>965</v>
      </c>
      <c r="C264" s="164"/>
      <c r="D264" s="221"/>
      <c r="E264" s="221"/>
      <c r="F264" s="221"/>
      <c r="G264" s="221"/>
      <c r="H264" s="221"/>
      <c r="I264" s="221">
        <v>67.38983050847457</v>
      </c>
      <c r="J264" s="221"/>
      <c r="K264" s="221"/>
      <c r="L264" s="221"/>
      <c r="M264" s="221"/>
      <c r="N264" s="221"/>
      <c r="O264" s="221"/>
      <c r="P264" s="221"/>
      <c r="Q264" s="221"/>
      <c r="R264" s="221"/>
      <c r="S264" s="221"/>
      <c r="T264" s="109">
        <f>IF((COUNTA(D264:S264)&gt;12),LARGE(D264:S264,1)+LARGE(D264:S264,2)+LARGE(D264:S264,3)+LARGE(D264:S264,4)+LARGE(D264:S264,5)+LARGE(D264:S264,6)+LARGE(D264:S264,7)+LARGE(D264:S264,8)+LARGE(D264:S264,9)+LARGE(D264:S264,10)+LARGE(D264:S264,11)+LARGE(D264:S264,12),SUM(D264:S264))</f>
        <v>67.38983050847457</v>
      </c>
      <c r="U264" s="31">
        <f>T264-$T$5</f>
        <v>-1114.4619311215852</v>
      </c>
    </row>
    <row r="265" spans="1:21" ht="12.75">
      <c r="A265" s="98" t="s">
        <v>306</v>
      </c>
      <c r="B265" s="44" t="s">
        <v>964</v>
      </c>
      <c r="C265" s="164"/>
      <c r="D265" s="221"/>
      <c r="E265" s="221"/>
      <c r="F265" s="221"/>
      <c r="G265" s="221"/>
      <c r="H265" s="221"/>
      <c r="I265" s="221">
        <v>67.38983050847457</v>
      </c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109">
        <f>IF((COUNTA(D265:S265)&gt;12),LARGE(D265:S265,1)+LARGE(D265:S265,2)+LARGE(D265:S265,3)+LARGE(D265:S265,4)+LARGE(D265:S265,5)+LARGE(D265:S265,6)+LARGE(D265:S265,7)+LARGE(D265:S265,8)+LARGE(D265:S265,9)+LARGE(D265:S265,10)+LARGE(D265:S265,11)+LARGE(D265:S265,12),SUM(D265:S265))</f>
        <v>67.38983050847457</v>
      </c>
      <c r="U265" s="31">
        <f>T265-$T$5</f>
        <v>-1114.4619311215852</v>
      </c>
    </row>
    <row r="266" spans="1:21" ht="12.75">
      <c r="A266" s="98" t="s">
        <v>307</v>
      </c>
      <c r="B266" s="44" t="s">
        <v>967</v>
      </c>
      <c r="C266" s="164">
        <v>2012</v>
      </c>
      <c r="D266" s="221"/>
      <c r="E266" s="221"/>
      <c r="F266" s="221"/>
      <c r="G266" s="221"/>
      <c r="H266" s="221"/>
      <c r="I266" s="221"/>
      <c r="J266" s="221">
        <v>65.51486203853298</v>
      </c>
      <c r="K266" s="221"/>
      <c r="L266" s="221"/>
      <c r="M266" s="221"/>
      <c r="N266" s="221"/>
      <c r="O266" s="221"/>
      <c r="P266" s="221"/>
      <c r="Q266" s="221"/>
      <c r="R266" s="221"/>
      <c r="S266" s="221"/>
      <c r="T266" s="109">
        <f>IF((COUNTA(D266:S266)&gt;12),LARGE(D266:S266,1)+LARGE(D266:S266,2)+LARGE(D266:S266,3)+LARGE(D266:S266,4)+LARGE(D266:S266,5)+LARGE(D266:S266,6)+LARGE(D266:S266,7)+LARGE(D266:S266,8)+LARGE(D266:S266,9)+LARGE(D266:S266,10)+LARGE(D266:S266,11)+LARGE(D266:S266,12),SUM(D266:S266))</f>
        <v>65.51486203853298</v>
      </c>
      <c r="U266" s="31">
        <f>T266-$T$5</f>
        <v>-1116.3368995915266</v>
      </c>
    </row>
    <row r="267" spans="1:21" ht="12.75">
      <c r="A267" s="98" t="s">
        <v>309</v>
      </c>
      <c r="B267" s="44" t="s">
        <v>784</v>
      </c>
      <c r="C267" s="164">
        <v>1974</v>
      </c>
      <c r="D267" s="221"/>
      <c r="E267" s="221"/>
      <c r="F267" s="221"/>
      <c r="G267" s="221"/>
      <c r="H267" s="221"/>
      <c r="I267" s="221"/>
      <c r="J267" s="221"/>
      <c r="K267" s="221">
        <v>64.52380952380953</v>
      </c>
      <c r="L267" s="221"/>
      <c r="M267" s="221"/>
      <c r="N267" s="221"/>
      <c r="O267" s="221"/>
      <c r="P267" s="221"/>
      <c r="Q267" s="221"/>
      <c r="R267" s="221"/>
      <c r="S267" s="221"/>
      <c r="T267" s="109">
        <f>IF((COUNTA(D267:S267)&gt;12),LARGE(D267:S267,1)+LARGE(D267:S267,2)+LARGE(D267:S267,3)+LARGE(D267:S267,4)+LARGE(D267:S267,5)+LARGE(D267:S267,6)+LARGE(D267:S267,7)+LARGE(D267:S267,8)+LARGE(D267:S267,9)+LARGE(D267:S267,10)+LARGE(D267:S267,11)+LARGE(D267:S267,12),SUM(D267:S267))</f>
        <v>64.52380952380953</v>
      </c>
      <c r="U267" s="31">
        <f>T267-$T$5</f>
        <v>-1117.32795210625</v>
      </c>
    </row>
    <row r="268" spans="1:21" ht="12.75">
      <c r="A268" s="98" t="s">
        <v>310</v>
      </c>
      <c r="B268" s="44" t="s">
        <v>824</v>
      </c>
      <c r="C268" s="164">
        <v>1998</v>
      </c>
      <c r="D268" s="221"/>
      <c r="E268" s="221"/>
      <c r="F268" s="221"/>
      <c r="G268" s="221"/>
      <c r="H268" s="221">
        <v>64.49693251533742</v>
      </c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109">
        <f>IF((COUNTA(D268:S268)&gt;12),LARGE(D268:S268,1)+LARGE(D268:S268,2)+LARGE(D268:S268,3)+LARGE(D268:S268,4)+LARGE(D268:S268,5)+LARGE(D268:S268,6)+LARGE(D268:S268,7)+LARGE(D268:S268,8)+LARGE(D268:S268,9)+LARGE(D268:S268,10)+LARGE(D268:S268,11)+LARGE(D268:S268,12),SUM(D268:S268))</f>
        <v>64.49693251533742</v>
      </c>
      <c r="U268" s="31">
        <f>T268-$T$5</f>
        <v>-1117.3548291147222</v>
      </c>
    </row>
    <row r="269" spans="1:21" ht="12.75">
      <c r="A269" s="98" t="s">
        <v>311</v>
      </c>
      <c r="B269" s="44" t="s">
        <v>791</v>
      </c>
      <c r="C269" s="164"/>
      <c r="D269" s="221"/>
      <c r="E269" s="221">
        <v>63.75247524752475</v>
      </c>
      <c r="F269" s="221"/>
      <c r="G269" s="221"/>
      <c r="H269" s="221"/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109">
        <f>IF((COUNTA(D269:S269)&gt;12),LARGE(D269:S269,1)+LARGE(D269:S269,2)+LARGE(D269:S269,3)+LARGE(D269:S269,4)+LARGE(D269:S269,5)+LARGE(D269:S269,6)+LARGE(D269:S269,7)+LARGE(D269:S269,8)+LARGE(D269:S269,9)+LARGE(D269:S269,10)+LARGE(D269:S269,11)+LARGE(D269:S269,12),SUM(D269:S269))</f>
        <v>63.75247524752475</v>
      </c>
      <c r="U269" s="31">
        <f>T269-$T$5</f>
        <v>-1118.099286382535</v>
      </c>
    </row>
    <row r="270" spans="1:21" ht="12.75">
      <c r="A270" s="98" t="s">
        <v>312</v>
      </c>
      <c r="B270" s="44" t="s">
        <v>1032</v>
      </c>
      <c r="C270" s="164">
        <v>1989</v>
      </c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>
        <v>63.42682266276677</v>
      </c>
      <c r="S270" s="221"/>
      <c r="T270" s="109">
        <f>IF((COUNTA(D270:S270)&gt;12),LARGE(D270:S270,1)+LARGE(D270:S270,2)+LARGE(D270:S270,3)+LARGE(D270:S270,4)+LARGE(D270:S270,5)+LARGE(D270:S270,6)+LARGE(D270:S270,7)+LARGE(D270:S270,8)+LARGE(D270:S270,9)+LARGE(D270:S270,10)+LARGE(D270:S270,11)+LARGE(D270:S270,12),SUM(D270:S270))</f>
        <v>63.42682266276677</v>
      </c>
      <c r="U270" s="31">
        <f>T270-$T$5</f>
        <v>-1118.4249389672927</v>
      </c>
    </row>
    <row r="271" spans="1:21" ht="12.75">
      <c r="A271" s="98" t="s">
        <v>313</v>
      </c>
      <c r="B271" s="44" t="s">
        <v>869</v>
      </c>
      <c r="C271" s="164"/>
      <c r="D271" s="221"/>
      <c r="E271" s="221"/>
      <c r="F271" s="221"/>
      <c r="G271" s="221"/>
      <c r="H271" s="221"/>
      <c r="I271" s="221"/>
      <c r="J271" s="221"/>
      <c r="K271" s="221"/>
      <c r="L271" s="221"/>
      <c r="M271" s="221"/>
      <c r="N271" s="221"/>
      <c r="O271" s="221"/>
      <c r="P271" s="221">
        <v>63.059127864005916</v>
      </c>
      <c r="Q271" s="221"/>
      <c r="R271" s="221"/>
      <c r="S271" s="221"/>
      <c r="T271" s="109">
        <f>IF((COUNTA(D271:S271)&gt;12),LARGE(D271:S271,1)+LARGE(D271:S271,2)+LARGE(D271:S271,3)+LARGE(D271:S271,4)+LARGE(D271:S271,5)+LARGE(D271:S271,6)+LARGE(D271:S271,7)+LARGE(D271:S271,8)+LARGE(D271:S271,9)+LARGE(D271:S271,10)+LARGE(D271:S271,11)+LARGE(D271:S271,12),SUM(D271:S271))</f>
        <v>63.059127864005916</v>
      </c>
      <c r="U271" s="31">
        <f>T271-$T$5</f>
        <v>-1118.7926337660538</v>
      </c>
    </row>
    <row r="272" spans="1:21" ht="12.75">
      <c r="A272" s="98" t="s">
        <v>314</v>
      </c>
      <c r="B272" s="44" t="s">
        <v>1033</v>
      </c>
      <c r="C272" s="164"/>
      <c r="D272" s="221"/>
      <c r="E272" s="221"/>
      <c r="F272" s="221"/>
      <c r="G272" s="221"/>
      <c r="H272" s="221"/>
      <c r="I272" s="221"/>
      <c r="J272" s="221"/>
      <c r="K272" s="221"/>
      <c r="L272" s="221"/>
      <c r="M272" s="221"/>
      <c r="N272" s="221"/>
      <c r="O272" s="221"/>
      <c r="P272" s="221"/>
      <c r="Q272" s="221"/>
      <c r="R272" s="221">
        <v>61.76527602191318</v>
      </c>
      <c r="S272" s="221"/>
      <c r="T272" s="109">
        <f>IF((COUNTA(D272:S272)&gt;12),LARGE(D272:S272,1)+LARGE(D272:S272,2)+LARGE(D272:S272,3)+LARGE(D272:S272,4)+LARGE(D272:S272,5)+LARGE(D272:S272,6)+LARGE(D272:S272,7)+LARGE(D272:S272,8)+LARGE(D272:S272,9)+LARGE(D272:S272,10)+LARGE(D272:S272,11)+LARGE(D272:S272,12),SUM(D272:S272))</f>
        <v>61.76527602191318</v>
      </c>
      <c r="U272" s="31">
        <f>T272-$T$5</f>
        <v>-1120.0864856081464</v>
      </c>
    </row>
    <row r="273" spans="1:21" ht="12.75">
      <c r="A273" s="98" t="s">
        <v>315</v>
      </c>
      <c r="B273" s="44" t="s">
        <v>1013</v>
      </c>
      <c r="C273" s="164"/>
      <c r="D273" s="221"/>
      <c r="E273" s="221"/>
      <c r="F273" s="221"/>
      <c r="G273" s="221"/>
      <c r="H273" s="221"/>
      <c r="I273" s="221"/>
      <c r="J273" s="221"/>
      <c r="K273" s="221"/>
      <c r="L273" s="221"/>
      <c r="M273" s="221"/>
      <c r="N273" s="221"/>
      <c r="O273" s="221"/>
      <c r="P273" s="221">
        <v>61.122690317812264</v>
      </c>
      <c r="Q273" s="221"/>
      <c r="R273" s="221"/>
      <c r="S273" s="221"/>
      <c r="T273" s="109">
        <f>IF((COUNTA(D273:S273)&gt;12),LARGE(D273:S273,1)+LARGE(D273:S273,2)+LARGE(D273:S273,3)+LARGE(D273:S273,4)+LARGE(D273:S273,5)+LARGE(D273:S273,6)+LARGE(D273:S273,7)+LARGE(D273:S273,8)+LARGE(D273:S273,9)+LARGE(D273:S273,10)+LARGE(D273:S273,11)+LARGE(D273:S273,12),SUM(D273:S273))</f>
        <v>61.122690317812264</v>
      </c>
      <c r="U273" s="31">
        <f>T273-$T$5</f>
        <v>-1120.7290713122475</v>
      </c>
    </row>
    <row r="274" spans="1:21" ht="12.75">
      <c r="A274" s="98" t="s">
        <v>316</v>
      </c>
      <c r="B274" s="44" t="s">
        <v>838</v>
      </c>
      <c r="C274" s="164"/>
      <c r="D274" s="221"/>
      <c r="E274" s="221"/>
      <c r="F274" s="221"/>
      <c r="G274" s="221"/>
      <c r="H274" s="221"/>
      <c r="I274" s="221"/>
      <c r="J274" s="221"/>
      <c r="K274" s="221"/>
      <c r="L274" s="221"/>
      <c r="M274" s="221"/>
      <c r="N274" s="221"/>
      <c r="O274" s="221"/>
      <c r="P274" s="221">
        <v>61.07834441980785</v>
      </c>
      <c r="Q274" s="221"/>
      <c r="R274" s="221"/>
      <c r="S274" s="221"/>
      <c r="T274" s="109">
        <f>IF((COUNTA(D274:S274)&gt;12),LARGE(D274:S274,1)+LARGE(D274:S274,2)+LARGE(D274:S274,3)+LARGE(D274:S274,4)+LARGE(D274:S274,5)+LARGE(D274:S274,6)+LARGE(D274:S274,7)+LARGE(D274:S274,8)+LARGE(D274:S274,9)+LARGE(D274:S274,10)+LARGE(D274:S274,11)+LARGE(D274:S274,12),SUM(D274:S274))</f>
        <v>61.07834441980785</v>
      </c>
      <c r="U274" s="31">
        <f>T274-$T$5</f>
        <v>-1120.7734172102519</v>
      </c>
    </row>
    <row r="275" spans="1:21" ht="12.75">
      <c r="A275" s="98" t="s">
        <v>317</v>
      </c>
      <c r="B275" s="44" t="s">
        <v>880</v>
      </c>
      <c r="C275" s="164">
        <v>1985</v>
      </c>
      <c r="D275" s="221"/>
      <c r="E275" s="221"/>
      <c r="F275" s="221"/>
      <c r="G275" s="221"/>
      <c r="H275" s="221">
        <v>60.8159509202454</v>
      </c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109">
        <f>IF((COUNTA(D275:S275)&gt;12),LARGE(D275:S275,1)+LARGE(D275:S275,2)+LARGE(D275:S275,3)+LARGE(D275:S275,4)+LARGE(D275:S275,5)+LARGE(D275:S275,6)+LARGE(D275:S275,7)+LARGE(D275:S275,8)+LARGE(D275:S275,9)+LARGE(D275:S275,10)+LARGE(D275:S275,11)+LARGE(D275:S275,12),SUM(D275:S275))</f>
        <v>60.8159509202454</v>
      </c>
      <c r="U275" s="31">
        <f>T275-$T$5</f>
        <v>-1121.0358107098143</v>
      </c>
    </row>
    <row r="276" spans="1:21" ht="12.75">
      <c r="A276" s="98" t="s">
        <v>318</v>
      </c>
      <c r="B276" s="44" t="s">
        <v>878</v>
      </c>
      <c r="C276" s="164"/>
      <c r="D276" s="221"/>
      <c r="E276" s="221"/>
      <c r="F276" s="221"/>
      <c r="G276" s="221"/>
      <c r="H276" s="221"/>
      <c r="I276" s="221"/>
      <c r="J276" s="221">
        <v>59.95792017540877</v>
      </c>
      <c r="K276" s="221"/>
      <c r="L276" s="221"/>
      <c r="M276" s="221"/>
      <c r="N276" s="221"/>
      <c r="O276" s="221"/>
      <c r="P276" s="221"/>
      <c r="Q276" s="221"/>
      <c r="R276" s="221"/>
      <c r="S276" s="221"/>
      <c r="T276" s="109">
        <f>IF((COUNTA(D276:S276)&gt;12),LARGE(D276:S276,1)+LARGE(D276:S276,2)+LARGE(D276:S276,3)+LARGE(D276:S276,4)+LARGE(D276:S276,5)+LARGE(D276:S276,6)+LARGE(D276:S276,7)+LARGE(D276:S276,8)+LARGE(D276:S276,9)+LARGE(D276:S276,10)+LARGE(D276:S276,11)+LARGE(D276:S276,12),SUM(D276:S276))</f>
        <v>59.95792017540877</v>
      </c>
      <c r="U276" s="31">
        <f>T276-$T$5</f>
        <v>-1121.8938414546508</v>
      </c>
    </row>
    <row r="277" spans="1:21" ht="12.75">
      <c r="A277" s="98" t="s">
        <v>319</v>
      </c>
      <c r="B277" s="44" t="s">
        <v>737</v>
      </c>
      <c r="C277" s="164">
        <v>1962</v>
      </c>
      <c r="D277" s="221">
        <v>27.45739910313901</v>
      </c>
      <c r="E277" s="221"/>
      <c r="F277" s="221"/>
      <c r="G277" s="221"/>
      <c r="H277" s="221">
        <v>32.28834355828221</v>
      </c>
      <c r="I277" s="221"/>
      <c r="J277" s="221"/>
      <c r="K277" s="221"/>
      <c r="L277" s="221"/>
      <c r="M277" s="221"/>
      <c r="N277" s="221"/>
      <c r="O277" s="221"/>
      <c r="P277" s="221"/>
      <c r="Q277" s="221"/>
      <c r="R277" s="221"/>
      <c r="S277" s="221"/>
      <c r="T277" s="109">
        <f>IF((COUNTA(D277:S277)&gt;12),LARGE(D277:S277,1)+LARGE(D277:S277,2)+LARGE(D277:S277,3)+LARGE(D277:S277,4)+LARGE(D277:S277,5)+LARGE(D277:S277,6)+LARGE(D277:S277,7)+LARGE(D277:S277,8)+LARGE(D277:S277,9)+LARGE(D277:S277,10)+LARGE(D277:S277,11)+LARGE(D277:S277,12),SUM(D277:S277))</f>
        <v>59.74574266142122</v>
      </c>
      <c r="U277" s="31">
        <f>T277-$T$5</f>
        <v>-1122.1060189686384</v>
      </c>
    </row>
    <row r="278" spans="1:21" ht="12.75">
      <c r="A278" s="98" t="s">
        <v>320</v>
      </c>
      <c r="B278" s="44" t="s">
        <v>796</v>
      </c>
      <c r="C278" s="164">
        <v>2006</v>
      </c>
      <c r="D278" s="221">
        <v>59.744394618834086</v>
      </c>
      <c r="E278" s="221"/>
      <c r="F278" s="221"/>
      <c r="G278" s="221"/>
      <c r="H278" s="221"/>
      <c r="I278" s="221"/>
      <c r="J278" s="221"/>
      <c r="K278" s="221"/>
      <c r="L278" s="221"/>
      <c r="M278" s="221"/>
      <c r="N278" s="221"/>
      <c r="O278" s="221"/>
      <c r="P278" s="221"/>
      <c r="Q278" s="221"/>
      <c r="R278" s="221"/>
      <c r="S278" s="221"/>
      <c r="T278" s="109">
        <f>IF((COUNTA(D278:S278)&gt;12),LARGE(D278:S278,1)+LARGE(D278:S278,2)+LARGE(D278:S278,3)+LARGE(D278:S278,4)+LARGE(D278:S278,5)+LARGE(D278:S278,6)+LARGE(D278:S278,7)+LARGE(D278:S278,8)+LARGE(D278:S278,9)+LARGE(D278:S278,10)+LARGE(D278:S278,11)+LARGE(D278:S278,12),SUM(D278:S278))</f>
        <v>59.744394618834086</v>
      </c>
      <c r="U278" s="31">
        <f>T278-$T$5</f>
        <v>-1122.1073670112255</v>
      </c>
    </row>
    <row r="279" spans="1:21" ht="12.75">
      <c r="A279" s="98" t="s">
        <v>321</v>
      </c>
      <c r="B279" s="44" t="s">
        <v>923</v>
      </c>
      <c r="C279" s="164"/>
      <c r="D279" s="221"/>
      <c r="E279" s="221"/>
      <c r="F279" s="221"/>
      <c r="G279" s="221">
        <v>57.51488952929877</v>
      </c>
      <c r="H279" s="221"/>
      <c r="I279" s="221"/>
      <c r="J279" s="221"/>
      <c r="K279" s="221"/>
      <c r="L279" s="221"/>
      <c r="M279" s="221"/>
      <c r="N279" s="221"/>
      <c r="O279" s="221"/>
      <c r="P279" s="221"/>
      <c r="Q279" s="221"/>
      <c r="R279" s="221"/>
      <c r="S279" s="221"/>
      <c r="T279" s="109">
        <f>IF((COUNTA(D279:S279)&gt;12),LARGE(D279:S279,1)+LARGE(D279:S279,2)+LARGE(D279:S279,3)+LARGE(D279:S279,4)+LARGE(D279:S279,5)+LARGE(D279:S279,6)+LARGE(D279:S279,7)+LARGE(D279:S279,8)+LARGE(D279:S279,9)+LARGE(D279:S279,10)+LARGE(D279:S279,11)+LARGE(D279:S279,12),SUM(D279:S279))</f>
        <v>57.51488952929877</v>
      </c>
      <c r="U279" s="31">
        <f>T279-$T$5</f>
        <v>-1124.336872100761</v>
      </c>
    </row>
    <row r="280" spans="1:21" ht="12.75">
      <c r="A280" s="98" t="s">
        <v>322</v>
      </c>
      <c r="B280" s="44" t="s">
        <v>731</v>
      </c>
      <c r="C280" s="164"/>
      <c r="D280" s="221"/>
      <c r="E280" s="221"/>
      <c r="F280" s="221"/>
      <c r="G280" s="221"/>
      <c r="H280" s="221"/>
      <c r="I280" s="221"/>
      <c r="J280" s="221">
        <v>57.17754252663816</v>
      </c>
      <c r="K280" s="221"/>
      <c r="L280" s="221"/>
      <c r="M280" s="221"/>
      <c r="N280" s="221"/>
      <c r="O280" s="221"/>
      <c r="P280" s="221"/>
      <c r="Q280" s="221"/>
      <c r="R280" s="221"/>
      <c r="S280" s="221"/>
      <c r="T280" s="109">
        <f>IF((COUNTA(D280:S280)&gt;12),LARGE(D280:S280,1)+LARGE(D280:S280,2)+LARGE(D280:S280,3)+LARGE(D280:S280,4)+LARGE(D280:S280,5)+LARGE(D280:S280,6)+LARGE(D280:S280,7)+LARGE(D280:S280,8)+LARGE(D280:S280,9)+LARGE(D280:S280,10)+LARGE(D280:S280,11)+LARGE(D280:S280,12),SUM(D280:S280))</f>
        <v>57.17754252663816</v>
      </c>
      <c r="U280" s="31">
        <f>T280-$T$5</f>
        <v>-1124.6742191034214</v>
      </c>
    </row>
    <row r="281" spans="1:21" ht="12.75">
      <c r="A281" s="98" t="s">
        <v>323</v>
      </c>
      <c r="B281" s="44" t="s">
        <v>795</v>
      </c>
      <c r="C281" s="164">
        <v>1967</v>
      </c>
      <c r="D281" s="221">
        <v>57.05381165919282</v>
      </c>
      <c r="E281" s="221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109">
        <f>IF((COUNTA(D281:S281)&gt;12),LARGE(D281:S281,1)+LARGE(D281:S281,2)+LARGE(D281:S281,3)+LARGE(D281:S281,4)+LARGE(D281:S281,5)+LARGE(D281:S281,6)+LARGE(D281:S281,7)+LARGE(D281:S281,8)+LARGE(D281:S281,9)+LARGE(D281:S281,10)+LARGE(D281:S281,11)+LARGE(D281:S281,12),SUM(D281:S281))</f>
        <v>57.05381165919282</v>
      </c>
      <c r="U281" s="31">
        <f>T281-$T$5</f>
        <v>-1124.7979499708667</v>
      </c>
    </row>
    <row r="282" spans="1:21" ht="12.75">
      <c r="A282" s="98" t="s">
        <v>324</v>
      </c>
      <c r="B282" s="44" t="s">
        <v>934</v>
      </c>
      <c r="C282" s="164">
        <v>1988</v>
      </c>
      <c r="D282" s="221"/>
      <c r="E282" s="221"/>
      <c r="F282" s="221"/>
      <c r="G282" s="221"/>
      <c r="H282" s="221">
        <v>56.828220858895705</v>
      </c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109">
        <f>IF((COUNTA(D282:S282)&gt;12),LARGE(D282:S282,1)+LARGE(D282:S282,2)+LARGE(D282:S282,3)+LARGE(D282:S282,4)+LARGE(D282:S282,5)+LARGE(D282:S282,6)+LARGE(D282:S282,7)+LARGE(D282:S282,8)+LARGE(D282:S282,9)+LARGE(D282:S282,10)+LARGE(D282:S282,11)+LARGE(D282:S282,12),SUM(D282:S282))</f>
        <v>56.828220858895705</v>
      </c>
      <c r="U282" s="31">
        <f>T282-$T$5</f>
        <v>-1125.0235407711639</v>
      </c>
    </row>
    <row r="283" spans="1:21" ht="12.75">
      <c r="A283" s="98" t="s">
        <v>325</v>
      </c>
      <c r="B283" s="44" t="s">
        <v>1014</v>
      </c>
      <c r="C283" s="164"/>
      <c r="D283" s="221"/>
      <c r="E283" s="221"/>
      <c r="F283" s="221"/>
      <c r="G283" s="221"/>
      <c r="H283" s="221"/>
      <c r="I283" s="221"/>
      <c r="J283" s="221"/>
      <c r="K283" s="221"/>
      <c r="L283" s="221"/>
      <c r="M283" s="221"/>
      <c r="N283" s="221"/>
      <c r="O283" s="221"/>
      <c r="P283" s="221">
        <v>56.466371027346646</v>
      </c>
      <c r="Q283" s="221"/>
      <c r="R283" s="221"/>
      <c r="S283" s="221"/>
      <c r="T283" s="109">
        <f>IF((COUNTA(D283:S283)&gt;12),LARGE(D283:S283,1)+LARGE(D283:S283,2)+LARGE(D283:S283,3)+LARGE(D283:S283,4)+LARGE(D283:S283,5)+LARGE(D283:S283,6)+LARGE(D283:S283,7)+LARGE(D283:S283,8)+LARGE(D283:S283,9)+LARGE(D283:S283,10)+LARGE(D283:S283,11)+LARGE(D283:S283,12),SUM(D283:S283))</f>
        <v>56.466371027346646</v>
      </c>
      <c r="U283" s="31">
        <f>T283-$T$5</f>
        <v>-1125.385390602713</v>
      </c>
    </row>
    <row r="284" spans="1:21" ht="12.75">
      <c r="A284" s="98" t="s">
        <v>326</v>
      </c>
      <c r="B284" s="44" t="s">
        <v>980</v>
      </c>
      <c r="C284" s="164"/>
      <c r="D284" s="221"/>
      <c r="E284" s="221"/>
      <c r="F284" s="221"/>
      <c r="G284" s="221"/>
      <c r="H284" s="221"/>
      <c r="I284" s="221"/>
      <c r="J284" s="221"/>
      <c r="K284" s="221">
        <v>55.62305295950157</v>
      </c>
      <c r="L284" s="221"/>
      <c r="M284" s="221"/>
      <c r="N284" s="221"/>
      <c r="O284" s="221"/>
      <c r="P284" s="221"/>
      <c r="Q284" s="221"/>
      <c r="R284" s="221"/>
      <c r="S284" s="221"/>
      <c r="T284" s="109">
        <f>IF((COUNTA(D284:S284)&gt;12),LARGE(D284:S284,1)+LARGE(D284:S284,2)+LARGE(D284:S284,3)+LARGE(D284:S284,4)+LARGE(D284:S284,5)+LARGE(D284:S284,6)+LARGE(D284:S284,7)+LARGE(D284:S284,8)+LARGE(D284:S284,9)+LARGE(D284:S284,10)+LARGE(D284:S284,11)+LARGE(D284:S284,12),SUM(D284:S284))</f>
        <v>55.62305295950157</v>
      </c>
      <c r="U284" s="31">
        <f>T284-$T$5</f>
        <v>-1126.228708670558</v>
      </c>
    </row>
    <row r="285" spans="1:21" ht="12.75">
      <c r="A285" s="98" t="s">
        <v>327</v>
      </c>
      <c r="B285" s="44" t="s">
        <v>814</v>
      </c>
      <c r="C285" s="164"/>
      <c r="D285" s="221"/>
      <c r="E285" s="221"/>
      <c r="F285" s="221"/>
      <c r="G285" s="221"/>
      <c r="H285" s="221">
        <v>55.29447852760736</v>
      </c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109">
        <f>IF((COUNTA(D285:S285)&gt;12),LARGE(D285:S285,1)+LARGE(D285:S285,2)+LARGE(D285:S285,3)+LARGE(D285:S285,4)+LARGE(D285:S285,5)+LARGE(D285:S285,6)+LARGE(D285:S285,7)+LARGE(D285:S285,8)+LARGE(D285:S285,9)+LARGE(D285:S285,10)+LARGE(D285:S285,11)+LARGE(D285:S285,12),SUM(D285:S285))</f>
        <v>55.29447852760736</v>
      </c>
      <c r="U285" s="31">
        <f>T285-$T$5</f>
        <v>-1126.5572831024522</v>
      </c>
    </row>
    <row r="286" spans="1:21" ht="12.75">
      <c r="A286" s="98" t="s">
        <v>328</v>
      </c>
      <c r="B286" s="44" t="s">
        <v>935</v>
      </c>
      <c r="C286" s="164"/>
      <c r="D286" s="221"/>
      <c r="E286" s="221"/>
      <c r="F286" s="221"/>
      <c r="G286" s="221"/>
      <c r="H286" s="221">
        <v>54.987730061349694</v>
      </c>
      <c r="I286" s="221"/>
      <c r="J286" s="221"/>
      <c r="K286" s="221"/>
      <c r="L286" s="221"/>
      <c r="M286" s="221"/>
      <c r="N286" s="221"/>
      <c r="O286" s="221"/>
      <c r="P286" s="221"/>
      <c r="Q286" s="221"/>
      <c r="R286" s="221"/>
      <c r="S286" s="221"/>
      <c r="T286" s="109">
        <f>IF((COUNTA(D286:S286)&gt;12),LARGE(D286:S286,1)+LARGE(D286:S286,2)+LARGE(D286:S286,3)+LARGE(D286:S286,4)+LARGE(D286:S286,5)+LARGE(D286:S286,6)+LARGE(D286:S286,7)+LARGE(D286:S286,8)+LARGE(D286:S286,9)+LARGE(D286:S286,10)+LARGE(D286:S286,11)+LARGE(D286:S286,12),SUM(D286:S286))</f>
        <v>54.987730061349694</v>
      </c>
      <c r="U286" s="31">
        <f>T286-$T$5</f>
        <v>-1126.8640315687098</v>
      </c>
    </row>
    <row r="287" spans="1:21" ht="12.75">
      <c r="A287" s="98" t="s">
        <v>329</v>
      </c>
      <c r="B287" s="44" t="s">
        <v>1015</v>
      </c>
      <c r="C287" s="164"/>
      <c r="D287" s="221"/>
      <c r="E287" s="221"/>
      <c r="F287" s="221"/>
      <c r="G287" s="221"/>
      <c r="H287" s="221"/>
      <c r="I287" s="221"/>
      <c r="J287" s="221"/>
      <c r="K287" s="221"/>
      <c r="L287" s="221"/>
      <c r="M287" s="221"/>
      <c r="N287" s="221"/>
      <c r="O287" s="221"/>
      <c r="P287" s="221">
        <v>54.470805617147086</v>
      </c>
      <c r="Q287" s="221"/>
      <c r="R287" s="221"/>
      <c r="S287" s="221"/>
      <c r="T287" s="109">
        <f>IF((COUNTA(D287:S287)&gt;12),LARGE(D287:S287,1)+LARGE(D287:S287,2)+LARGE(D287:S287,3)+LARGE(D287:S287,4)+LARGE(D287:S287,5)+LARGE(D287:S287,6)+LARGE(D287:S287,7)+LARGE(D287:S287,8)+LARGE(D287:S287,9)+LARGE(D287:S287,10)+LARGE(D287:S287,11)+LARGE(D287:S287,12),SUM(D287:S287))</f>
        <v>54.470805617147086</v>
      </c>
      <c r="U287" s="31">
        <f>T287-$T$5</f>
        <v>-1127.3809560129125</v>
      </c>
    </row>
    <row r="288" spans="1:21" ht="12.75">
      <c r="A288" s="98" t="s">
        <v>330</v>
      </c>
      <c r="B288" s="44" t="s">
        <v>936</v>
      </c>
      <c r="C288" s="164"/>
      <c r="D288" s="221"/>
      <c r="E288" s="221"/>
      <c r="F288" s="221"/>
      <c r="G288" s="221"/>
      <c r="H288" s="221">
        <v>54.37423312883436</v>
      </c>
      <c r="I288" s="221"/>
      <c r="J288" s="221"/>
      <c r="K288" s="221"/>
      <c r="L288" s="221"/>
      <c r="M288" s="221"/>
      <c r="N288" s="221"/>
      <c r="O288" s="221"/>
      <c r="P288" s="221"/>
      <c r="Q288" s="221"/>
      <c r="R288" s="221"/>
      <c r="S288" s="221"/>
      <c r="T288" s="109">
        <f>IF((COUNTA(D288:S288)&gt;12),LARGE(D288:S288,1)+LARGE(D288:S288,2)+LARGE(D288:S288,3)+LARGE(D288:S288,4)+LARGE(D288:S288,5)+LARGE(D288:S288,6)+LARGE(D288:S288,7)+LARGE(D288:S288,8)+LARGE(D288:S288,9)+LARGE(D288:S288,10)+LARGE(D288:S288,11)+LARGE(D288:S288,12),SUM(D288:S288))</f>
        <v>54.37423312883436</v>
      </c>
      <c r="U288" s="31">
        <f>T288-$T$5</f>
        <v>-1127.4775285012252</v>
      </c>
    </row>
    <row r="289" spans="1:21" ht="12.75">
      <c r="A289" s="98" t="s">
        <v>331</v>
      </c>
      <c r="B289" s="44" t="s">
        <v>834</v>
      </c>
      <c r="C289" s="164"/>
      <c r="D289" s="221">
        <v>54.36322869955157</v>
      </c>
      <c r="E289" s="221"/>
      <c r="F289" s="221"/>
      <c r="G289" s="221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109">
        <f>IF((COUNTA(D289:S289)&gt;12),LARGE(D289:S289,1)+LARGE(D289:S289,2)+LARGE(D289:S289,3)+LARGE(D289:S289,4)+LARGE(D289:S289,5)+LARGE(D289:S289,6)+LARGE(D289:S289,7)+LARGE(D289:S289,8)+LARGE(D289:S289,9)+LARGE(D289:S289,10)+LARGE(D289:S289,11)+LARGE(D289:S289,12),SUM(D289:S289))</f>
        <v>54.36322869955157</v>
      </c>
      <c r="U289" s="31">
        <f>T289-$T$5</f>
        <v>-1127.488532930508</v>
      </c>
    </row>
    <row r="290" spans="1:21" ht="12.75">
      <c r="A290" s="98" t="s">
        <v>332</v>
      </c>
      <c r="B290" s="44" t="s">
        <v>1034</v>
      </c>
      <c r="C290" s="164"/>
      <c r="D290" s="221"/>
      <c r="E290" s="221"/>
      <c r="F290" s="221"/>
      <c r="G290" s="221"/>
      <c r="H290" s="221"/>
      <c r="I290" s="221"/>
      <c r="J290" s="221"/>
      <c r="K290" s="221"/>
      <c r="L290" s="221"/>
      <c r="M290" s="221"/>
      <c r="N290" s="221"/>
      <c r="O290" s="221"/>
      <c r="P290" s="221"/>
      <c r="Q290" s="221"/>
      <c r="R290" s="221">
        <v>53.769090743606085</v>
      </c>
      <c r="S290" s="221"/>
      <c r="T290" s="109">
        <f>IF((COUNTA(D290:S290)&gt;12),LARGE(D290:S290,1)+LARGE(D290:S290,2)+LARGE(D290:S290,3)+LARGE(D290:S290,4)+LARGE(D290:S290,5)+LARGE(D290:S290,6)+LARGE(D290:S290,7)+LARGE(D290:S290,8)+LARGE(D290:S290,9)+LARGE(D290:S290,10)+LARGE(D290:S290,11)+LARGE(D290:S290,12),SUM(D290:S290))</f>
        <v>53.769090743606085</v>
      </c>
      <c r="U290" s="31">
        <f>T290-$T$5</f>
        <v>-1128.0826708864536</v>
      </c>
    </row>
    <row r="291" spans="1:21" ht="12.75">
      <c r="A291" s="98" t="s">
        <v>340</v>
      </c>
      <c r="B291" s="44" t="s">
        <v>937</v>
      </c>
      <c r="C291" s="164"/>
      <c r="D291" s="221"/>
      <c r="E291" s="221"/>
      <c r="F291" s="221"/>
      <c r="G291" s="221"/>
      <c r="H291" s="221">
        <v>53.14723926380368</v>
      </c>
      <c r="I291" s="221"/>
      <c r="J291" s="221"/>
      <c r="K291" s="221"/>
      <c r="L291" s="221"/>
      <c r="M291" s="221"/>
      <c r="N291" s="221"/>
      <c r="O291" s="221"/>
      <c r="P291" s="221"/>
      <c r="Q291" s="221"/>
      <c r="R291" s="221"/>
      <c r="S291" s="221"/>
      <c r="T291" s="109">
        <f>IF((COUNTA(D291:S291)&gt;12),LARGE(D291:S291,1)+LARGE(D291:S291,2)+LARGE(D291:S291,3)+LARGE(D291:S291,4)+LARGE(D291:S291,5)+LARGE(D291:S291,6)+LARGE(D291:S291,7)+LARGE(D291:S291,8)+LARGE(D291:S291,9)+LARGE(D291:S291,10)+LARGE(D291:S291,11)+LARGE(D291:S291,12),SUM(D291:S291))</f>
        <v>53.14723926380368</v>
      </c>
      <c r="U291" s="31">
        <f>T291-$T$5</f>
        <v>-1128.704522366256</v>
      </c>
    </row>
    <row r="292" spans="1:21" ht="12.75">
      <c r="A292" s="98" t="s">
        <v>341</v>
      </c>
      <c r="B292" s="44" t="s">
        <v>826</v>
      </c>
      <c r="C292" s="164">
        <v>1970</v>
      </c>
      <c r="D292" s="221">
        <v>52.569506726457405</v>
      </c>
      <c r="E292" s="221"/>
      <c r="F292" s="221"/>
      <c r="G292" s="221"/>
      <c r="H292" s="221"/>
      <c r="I292" s="221"/>
      <c r="J292" s="221"/>
      <c r="K292" s="221"/>
      <c r="L292" s="221"/>
      <c r="M292" s="221"/>
      <c r="N292" s="221"/>
      <c r="O292" s="221"/>
      <c r="P292" s="221"/>
      <c r="Q292" s="221"/>
      <c r="R292" s="221"/>
      <c r="S292" s="221"/>
      <c r="T292" s="109">
        <f>IF((COUNTA(D292:S292)&gt;12),LARGE(D292:S292,1)+LARGE(D292:S292,2)+LARGE(D292:S292,3)+LARGE(D292:S292,4)+LARGE(D292:S292,5)+LARGE(D292:S292,6)+LARGE(D292:S292,7)+LARGE(D292:S292,8)+LARGE(D292:S292,9)+LARGE(D292:S292,10)+LARGE(D292:S292,11)+LARGE(D292:S292,12),SUM(D292:S292))</f>
        <v>52.569506726457405</v>
      </c>
      <c r="U292" s="31">
        <f>T292-$T$5</f>
        <v>-1129.2822549036023</v>
      </c>
    </row>
    <row r="293" spans="1:21" ht="12.75">
      <c r="A293" s="98" t="s">
        <v>342</v>
      </c>
      <c r="B293" s="44" t="s">
        <v>781</v>
      </c>
      <c r="C293" s="164">
        <v>1956</v>
      </c>
      <c r="D293" s="221"/>
      <c r="E293" s="221"/>
      <c r="F293" s="221"/>
      <c r="G293" s="221"/>
      <c r="H293" s="221">
        <v>52.533742331288344</v>
      </c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109">
        <f>IF((COUNTA(D293:S293)&gt;12),LARGE(D293:S293,1)+LARGE(D293:S293,2)+LARGE(D293:S293,3)+LARGE(D293:S293,4)+LARGE(D293:S293,5)+LARGE(D293:S293,6)+LARGE(D293:S293,7)+LARGE(D293:S293,8)+LARGE(D293:S293,9)+LARGE(D293:S293,10)+LARGE(D293:S293,11)+LARGE(D293:S293,12),SUM(D293:S293))</f>
        <v>52.533742331288344</v>
      </c>
      <c r="U293" s="31">
        <f>T293-$T$5</f>
        <v>-1129.3180192987713</v>
      </c>
    </row>
    <row r="294" spans="1:21" ht="12.75">
      <c r="A294" s="98" t="s">
        <v>343</v>
      </c>
      <c r="B294" s="44" t="s">
        <v>1035</v>
      </c>
      <c r="C294" s="164"/>
      <c r="D294" s="221"/>
      <c r="E294" s="221"/>
      <c r="F294" s="221"/>
      <c r="G294" s="221"/>
      <c r="H294" s="221"/>
      <c r="I294" s="221"/>
      <c r="J294" s="221"/>
      <c r="K294" s="221"/>
      <c r="L294" s="221"/>
      <c r="M294" s="221"/>
      <c r="N294" s="221"/>
      <c r="O294" s="221"/>
      <c r="P294" s="221"/>
      <c r="Q294" s="221"/>
      <c r="R294" s="221">
        <v>51.082061891216284</v>
      </c>
      <c r="S294" s="221"/>
      <c r="T294" s="109">
        <f>IF((COUNTA(D294:S294)&gt;12),LARGE(D294:S294,1)+LARGE(D294:S294,2)+LARGE(D294:S294,3)+LARGE(D294:S294,4)+LARGE(D294:S294,5)+LARGE(D294:S294,6)+LARGE(D294:S294,7)+LARGE(D294:S294,8)+LARGE(D294:S294,9)+LARGE(D294:S294,10)+LARGE(D294:S294,11)+LARGE(D294:S294,12),SUM(D294:S294))</f>
        <v>51.082061891216284</v>
      </c>
      <c r="U294" s="31">
        <f>T294-$T$5</f>
        <v>-1130.7696997388434</v>
      </c>
    </row>
    <row r="295" spans="1:21" ht="12.75">
      <c r="A295" s="98" t="s">
        <v>344</v>
      </c>
      <c r="B295" s="44" t="s">
        <v>884</v>
      </c>
      <c r="C295" s="164">
        <v>1984</v>
      </c>
      <c r="D295" s="221"/>
      <c r="E295" s="221"/>
      <c r="F295" s="221"/>
      <c r="G295" s="221"/>
      <c r="H295" s="221">
        <v>48.85276073619632</v>
      </c>
      <c r="I295" s="221"/>
      <c r="J295" s="221"/>
      <c r="K295" s="221"/>
      <c r="L295" s="221"/>
      <c r="M295" s="221"/>
      <c r="N295" s="221"/>
      <c r="O295" s="221"/>
      <c r="P295" s="221"/>
      <c r="Q295" s="221"/>
      <c r="R295" s="221"/>
      <c r="S295" s="221"/>
      <c r="T295" s="109">
        <f>IF((COUNTA(D295:S295)&gt;12),LARGE(D295:S295,1)+LARGE(D295:S295,2)+LARGE(D295:S295,3)+LARGE(D295:S295,4)+LARGE(D295:S295,5)+LARGE(D295:S295,6)+LARGE(D295:S295,7)+LARGE(D295:S295,8)+LARGE(D295:S295,9)+LARGE(D295:S295,10)+LARGE(D295:S295,11)+LARGE(D295:S295,12),SUM(D295:S295))</f>
        <v>48.85276073619632</v>
      </c>
      <c r="U295" s="31">
        <f>T295-$T$5</f>
        <v>-1132.9990008938632</v>
      </c>
    </row>
    <row r="296" spans="1:21" ht="12.75">
      <c r="A296" s="98" t="s">
        <v>345</v>
      </c>
      <c r="B296" s="44" t="s">
        <v>1017</v>
      </c>
      <c r="C296" s="164"/>
      <c r="D296" s="221"/>
      <c r="E296" s="221"/>
      <c r="F296" s="221"/>
      <c r="G296" s="221"/>
      <c r="H296" s="221"/>
      <c r="I296" s="221"/>
      <c r="J296" s="221"/>
      <c r="K296" s="221"/>
      <c r="L296" s="221"/>
      <c r="M296" s="221"/>
      <c r="N296" s="221"/>
      <c r="O296" s="221"/>
      <c r="P296" s="221">
        <v>47.46415373244643</v>
      </c>
      <c r="Q296" s="221"/>
      <c r="R296" s="221"/>
      <c r="S296" s="221"/>
      <c r="T296" s="109">
        <f>IF((COUNTA(D296:S296)&gt;12),LARGE(D296:S296,1)+LARGE(D296:S296,2)+LARGE(D296:S296,3)+LARGE(D296:S296,4)+LARGE(D296:S296,5)+LARGE(D296:S296,6)+LARGE(D296:S296,7)+LARGE(D296:S296,8)+LARGE(D296:S296,9)+LARGE(D296:S296,10)+LARGE(D296:S296,11)+LARGE(D296:S296,12),SUM(D296:S296))</f>
        <v>47.46415373244643</v>
      </c>
      <c r="U296" s="31">
        <f>T296-$T$5</f>
        <v>-1134.3876078976132</v>
      </c>
    </row>
    <row r="297" spans="1:21" ht="12.75">
      <c r="A297" s="98" t="s">
        <v>346</v>
      </c>
      <c r="B297" s="44" t="s">
        <v>1019</v>
      </c>
      <c r="C297" s="164"/>
      <c r="D297" s="221"/>
      <c r="E297" s="221"/>
      <c r="F297" s="221"/>
      <c r="G297" s="221"/>
      <c r="H297" s="221"/>
      <c r="I297" s="221"/>
      <c r="J297" s="221"/>
      <c r="K297" s="221"/>
      <c r="L297" s="221"/>
      <c r="M297" s="221"/>
      <c r="N297" s="221"/>
      <c r="O297" s="221"/>
      <c r="P297" s="221">
        <v>46.6659275683666</v>
      </c>
      <c r="Q297" s="221"/>
      <c r="R297" s="221"/>
      <c r="S297" s="221"/>
      <c r="T297" s="109">
        <f>IF((COUNTA(D297:S297)&gt;12),LARGE(D297:S297,1)+LARGE(D297:S297,2)+LARGE(D297:S297,3)+LARGE(D297:S297,4)+LARGE(D297:S297,5)+LARGE(D297:S297,6)+LARGE(D297:S297,7)+LARGE(D297:S297,8)+LARGE(D297:S297,9)+LARGE(D297:S297,10)+LARGE(D297:S297,11)+LARGE(D297:S297,12),SUM(D297:S297))</f>
        <v>46.6659275683666</v>
      </c>
      <c r="U297" s="31">
        <f>T297-$T$5</f>
        <v>-1135.185834061693</v>
      </c>
    </row>
    <row r="298" spans="1:21" ht="12.75">
      <c r="A298" s="98" t="s">
        <v>347</v>
      </c>
      <c r="B298" s="44" t="s">
        <v>972</v>
      </c>
      <c r="C298" s="164"/>
      <c r="D298" s="221"/>
      <c r="E298" s="221"/>
      <c r="F298" s="221"/>
      <c r="G298" s="221"/>
      <c r="H298" s="221"/>
      <c r="I298" s="221"/>
      <c r="J298" s="221">
        <v>45.65359962546511</v>
      </c>
      <c r="K298" s="221"/>
      <c r="L298" s="221"/>
      <c r="M298" s="221"/>
      <c r="N298" s="221"/>
      <c r="O298" s="221"/>
      <c r="P298" s="221"/>
      <c r="Q298" s="221"/>
      <c r="R298" s="221"/>
      <c r="S298" s="221"/>
      <c r="T298" s="109">
        <f>IF((COUNTA(D298:S298)&gt;12),LARGE(D298:S298,1)+LARGE(D298:S298,2)+LARGE(D298:S298,3)+LARGE(D298:S298,4)+LARGE(D298:S298,5)+LARGE(D298:S298,6)+LARGE(D298:S298,7)+LARGE(D298:S298,8)+LARGE(D298:S298,9)+LARGE(D298:S298,10)+LARGE(D298:S298,11)+LARGE(D298:S298,12),SUM(D298:S298))</f>
        <v>45.65359962546511</v>
      </c>
      <c r="U298" s="31">
        <f>T298-$T$5</f>
        <v>-1136.1981620045945</v>
      </c>
    </row>
    <row r="299" spans="1:21" ht="12.75">
      <c r="A299" s="98" t="s">
        <v>348</v>
      </c>
      <c r="B299" s="44" t="s">
        <v>927</v>
      </c>
      <c r="C299" s="164">
        <v>2018</v>
      </c>
      <c r="D299" s="221"/>
      <c r="E299" s="221"/>
      <c r="F299" s="221"/>
      <c r="G299" s="221">
        <v>19.337203723251132</v>
      </c>
      <c r="H299" s="221"/>
      <c r="I299" s="221"/>
      <c r="J299" s="221"/>
      <c r="K299" s="221"/>
      <c r="L299" s="221"/>
      <c r="M299" s="221"/>
      <c r="N299" s="221"/>
      <c r="O299" s="221"/>
      <c r="P299" s="221">
        <v>25.7790096082779</v>
      </c>
      <c r="Q299" s="221"/>
      <c r="R299" s="221"/>
      <c r="S299" s="221"/>
      <c r="T299" s="109">
        <f>IF((COUNTA(D299:S299)&gt;12),LARGE(D299:S299,1)+LARGE(D299:S299,2)+LARGE(D299:S299,3)+LARGE(D299:S299,4)+LARGE(D299:S299,5)+LARGE(D299:S299,6)+LARGE(D299:S299,7)+LARGE(D299:S299,8)+LARGE(D299:S299,9)+LARGE(D299:S299,10)+LARGE(D299:S299,11)+LARGE(D299:S299,12),SUM(D299:S299))</f>
        <v>45.11621333152903</v>
      </c>
      <c r="U299" s="31">
        <f>T299-$T$5</f>
        <v>-1136.7355482985306</v>
      </c>
    </row>
    <row r="300" spans="1:21" ht="12.75">
      <c r="A300" s="98" t="s">
        <v>349</v>
      </c>
      <c r="B300" s="44" t="s">
        <v>764</v>
      </c>
      <c r="C300" s="164">
        <v>2013</v>
      </c>
      <c r="D300" s="221"/>
      <c r="E300" s="221"/>
      <c r="F300" s="221"/>
      <c r="G300" s="221">
        <v>37.74489795918368</v>
      </c>
      <c r="H300" s="221"/>
      <c r="I300" s="221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>
        <v>7.086956521739131</v>
      </c>
      <c r="T300" s="109">
        <f>IF((COUNTA(D300:S300)&gt;12),LARGE(D300:S300,1)+LARGE(D300:S300,2)+LARGE(D300:S300,3)+LARGE(D300:S300,4)+LARGE(D300:S300,5)+LARGE(D300:S300,6)+LARGE(D300:S300,7)+LARGE(D300:S300,8)+LARGE(D300:S300,9)+LARGE(D300:S300,10)+LARGE(D300:S300,11)+LARGE(D300:S300,12),SUM(D300:S300))</f>
        <v>44.831854480922814</v>
      </c>
      <c r="U300" s="31">
        <f>T300-$T$5</f>
        <v>-1137.0199071491368</v>
      </c>
    </row>
    <row r="301" spans="1:21" ht="12.75">
      <c r="A301" s="98" t="s">
        <v>350</v>
      </c>
      <c r="B301" s="44" t="s">
        <v>818</v>
      </c>
      <c r="C301" s="164">
        <v>1975</v>
      </c>
      <c r="D301" s="221"/>
      <c r="E301" s="221"/>
      <c r="F301" s="221"/>
      <c r="G301" s="221"/>
      <c r="H301" s="221"/>
      <c r="I301" s="221"/>
      <c r="J301" s="221"/>
      <c r="K301" s="221"/>
      <c r="L301" s="221"/>
      <c r="M301" s="221"/>
      <c r="N301" s="221"/>
      <c r="O301" s="221"/>
      <c r="P301" s="221"/>
      <c r="Q301" s="221"/>
      <c r="R301" s="221"/>
      <c r="S301" s="221">
        <v>43.608695652173914</v>
      </c>
      <c r="T301" s="109">
        <f>IF((COUNTA(D301:S301)&gt;12),LARGE(D301:S301,1)+LARGE(D301:S301,2)+LARGE(D301:S301,3)+LARGE(D301:S301,4)+LARGE(D301:S301,5)+LARGE(D301:S301,6)+LARGE(D301:S301,7)+LARGE(D301:S301,8)+LARGE(D301:S301,9)+LARGE(D301:S301,10)+LARGE(D301:S301,11)+LARGE(D301:S301,12),SUM(D301:S301))</f>
        <v>43.608695652173914</v>
      </c>
      <c r="U301" s="31">
        <f>T301-$T$5</f>
        <v>-1138.2430659778856</v>
      </c>
    </row>
    <row r="302" spans="1:21" ht="12.75">
      <c r="A302" s="98" t="s">
        <v>351</v>
      </c>
      <c r="B302" s="44" t="s">
        <v>1036</v>
      </c>
      <c r="C302" s="164"/>
      <c r="D302" s="221"/>
      <c r="E302" s="221"/>
      <c r="F302" s="221"/>
      <c r="G302" s="221"/>
      <c r="H302" s="221"/>
      <c r="I302" s="221"/>
      <c r="J302" s="221"/>
      <c r="K302" s="221"/>
      <c r="L302" s="221"/>
      <c r="M302" s="221"/>
      <c r="N302" s="221"/>
      <c r="O302" s="221"/>
      <c r="P302" s="221"/>
      <c r="Q302" s="221"/>
      <c r="R302" s="221">
        <v>43.48189273532187</v>
      </c>
      <c r="S302" s="221"/>
      <c r="T302" s="109">
        <f>IF((COUNTA(D302:S302)&gt;12),LARGE(D302:S302,1)+LARGE(D302:S302,2)+LARGE(D302:S302,3)+LARGE(D302:S302,4)+LARGE(D302:S302,5)+LARGE(D302:S302,6)+LARGE(D302:S302,7)+LARGE(D302:S302,8)+LARGE(D302:S302,9)+LARGE(D302:S302,10)+LARGE(D302:S302,11)+LARGE(D302:S302,12),SUM(D302:S302))</f>
        <v>43.48189273532187</v>
      </c>
      <c r="U302" s="31">
        <f>T302-$T$5</f>
        <v>-1138.3698688947377</v>
      </c>
    </row>
    <row r="303" spans="1:21" ht="12.75">
      <c r="A303" s="98" t="s">
        <v>352</v>
      </c>
      <c r="B303" s="44" t="s">
        <v>925</v>
      </c>
      <c r="C303" s="164"/>
      <c r="D303" s="221"/>
      <c r="E303" s="221"/>
      <c r="F303" s="221"/>
      <c r="G303" s="221">
        <v>42.282418089524704</v>
      </c>
      <c r="H303" s="221"/>
      <c r="I303" s="221"/>
      <c r="J303" s="221"/>
      <c r="K303" s="221"/>
      <c r="L303" s="221"/>
      <c r="M303" s="221"/>
      <c r="N303" s="221"/>
      <c r="O303" s="221"/>
      <c r="P303" s="221"/>
      <c r="Q303" s="221"/>
      <c r="R303" s="221"/>
      <c r="S303" s="221"/>
      <c r="T303" s="109">
        <f>IF((COUNTA(D303:S303)&gt;12),LARGE(D303:S303,1)+LARGE(D303:S303,2)+LARGE(D303:S303,3)+LARGE(D303:S303,4)+LARGE(D303:S303,5)+LARGE(D303:S303,6)+LARGE(D303:S303,7)+LARGE(D303:S303,8)+LARGE(D303:S303,9)+LARGE(D303:S303,10)+LARGE(D303:S303,11)+LARGE(D303:S303,12),SUM(D303:S303))</f>
        <v>42.282418089524704</v>
      </c>
      <c r="U303" s="31">
        <f>T303-$T$5</f>
        <v>-1139.5693435405349</v>
      </c>
    </row>
    <row r="304" spans="1:21" ht="12.75">
      <c r="A304" s="98" t="s">
        <v>353</v>
      </c>
      <c r="B304" s="44" t="s">
        <v>877</v>
      </c>
      <c r="C304" s="164">
        <v>1965</v>
      </c>
      <c r="D304" s="221"/>
      <c r="E304" s="221"/>
      <c r="F304" s="221"/>
      <c r="G304" s="221"/>
      <c r="H304" s="221"/>
      <c r="I304" s="221"/>
      <c r="J304" s="221"/>
      <c r="K304" s="221"/>
      <c r="L304" s="221"/>
      <c r="M304" s="221"/>
      <c r="N304" s="221"/>
      <c r="O304" s="221"/>
      <c r="P304" s="221"/>
      <c r="Q304" s="221"/>
      <c r="R304" s="221">
        <v>41.54339414040906</v>
      </c>
      <c r="S304" s="221"/>
      <c r="T304" s="109">
        <f>IF((COUNTA(D304:S304)&gt;12),LARGE(D304:S304,1)+LARGE(D304:S304,2)+LARGE(D304:S304,3)+LARGE(D304:S304,4)+LARGE(D304:S304,5)+LARGE(D304:S304,6)+LARGE(D304:S304,7)+LARGE(D304:S304,8)+LARGE(D304:S304,9)+LARGE(D304:S304,10)+LARGE(D304:S304,11)+LARGE(D304:S304,12),SUM(D304:S304))</f>
        <v>41.54339414040906</v>
      </c>
      <c r="U304" s="31">
        <f>T304-$T$5</f>
        <v>-1140.3083674896507</v>
      </c>
    </row>
    <row r="305" spans="1:21" ht="12.75">
      <c r="A305" s="98" t="s">
        <v>354</v>
      </c>
      <c r="B305" s="44" t="s">
        <v>899</v>
      </c>
      <c r="C305" s="164"/>
      <c r="D305" s="221">
        <v>40.46188340807175</v>
      </c>
      <c r="E305" s="221"/>
      <c r="F305" s="221"/>
      <c r="G305" s="221"/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109">
        <f>IF((COUNTA(D305:S305)&gt;12),LARGE(D305:S305,1)+LARGE(D305:S305,2)+LARGE(D305:S305,3)+LARGE(D305:S305,4)+LARGE(D305:S305,5)+LARGE(D305:S305,6)+LARGE(D305:S305,7)+LARGE(D305:S305,8)+LARGE(D305:S305,9)+LARGE(D305:S305,10)+LARGE(D305:S305,11)+LARGE(D305:S305,12),SUM(D305:S305))</f>
        <v>40.46188340807175</v>
      </c>
      <c r="U305" s="31">
        <f>T305-$T$5</f>
        <v>-1141.3898782219878</v>
      </c>
    </row>
    <row r="306" spans="1:21" ht="12.75">
      <c r="A306" s="98" t="s">
        <v>355</v>
      </c>
      <c r="B306" s="44" t="s">
        <v>1037</v>
      </c>
      <c r="C306" s="164"/>
      <c r="D306" s="221"/>
      <c r="E306" s="221"/>
      <c r="F306" s="221"/>
      <c r="G306" s="221"/>
      <c r="H306" s="221"/>
      <c r="I306" s="221"/>
      <c r="J306" s="221"/>
      <c r="K306" s="221"/>
      <c r="L306" s="221"/>
      <c r="M306" s="221"/>
      <c r="N306" s="221"/>
      <c r="O306" s="221"/>
      <c r="P306" s="221"/>
      <c r="Q306" s="221"/>
      <c r="R306" s="221">
        <v>40.15446612935456</v>
      </c>
      <c r="S306" s="221"/>
      <c r="T306" s="109">
        <f>IF((COUNTA(D306:S306)&gt;12),LARGE(D306:S306,1)+LARGE(D306:S306,2)+LARGE(D306:S306,3)+LARGE(D306:S306,4)+LARGE(D306:S306,5)+LARGE(D306:S306,6)+LARGE(D306:S306,7)+LARGE(D306:S306,8)+LARGE(D306:S306,9)+LARGE(D306:S306,10)+LARGE(D306:S306,11)+LARGE(D306:S306,12),SUM(D306:S306))</f>
        <v>40.15446612935456</v>
      </c>
      <c r="U306" s="31">
        <f>T306-$T$5</f>
        <v>-1141.697295500705</v>
      </c>
    </row>
    <row r="307" spans="1:21" ht="12.75">
      <c r="A307" s="98" t="s">
        <v>356</v>
      </c>
      <c r="B307" s="44" t="s">
        <v>1038</v>
      </c>
      <c r="C307" s="164"/>
      <c r="D307" s="221"/>
      <c r="E307" s="221"/>
      <c r="F307" s="221"/>
      <c r="G307" s="221"/>
      <c r="H307" s="221"/>
      <c r="I307" s="221"/>
      <c r="J307" s="221"/>
      <c r="K307" s="221"/>
      <c r="L307" s="221"/>
      <c r="M307" s="221"/>
      <c r="N307" s="221"/>
      <c r="O307" s="221"/>
      <c r="P307" s="221"/>
      <c r="Q307" s="221"/>
      <c r="R307" s="221">
        <v>39.59624721165201</v>
      </c>
      <c r="S307" s="221"/>
      <c r="T307" s="109">
        <f>IF((COUNTA(D307:S307)&gt;12),LARGE(D307:S307,1)+LARGE(D307:S307,2)+LARGE(D307:S307,3)+LARGE(D307:S307,4)+LARGE(D307:S307,5)+LARGE(D307:S307,6)+LARGE(D307:S307,7)+LARGE(D307:S307,8)+LARGE(D307:S307,9)+LARGE(D307:S307,10)+LARGE(D307:S307,11)+LARGE(D307:S307,12),SUM(D307:S307))</f>
        <v>39.59624721165201</v>
      </c>
      <c r="U307" s="31">
        <f>T307-$T$5</f>
        <v>-1142.2555144184075</v>
      </c>
    </row>
    <row r="308" spans="1:21" ht="12.75">
      <c r="A308" s="98" t="s">
        <v>357</v>
      </c>
      <c r="B308" s="44" t="s">
        <v>975</v>
      </c>
      <c r="C308" s="164">
        <v>2019</v>
      </c>
      <c r="D308" s="221"/>
      <c r="E308" s="221"/>
      <c r="F308" s="221"/>
      <c r="G308" s="221"/>
      <c r="H308" s="221"/>
      <c r="I308" s="221"/>
      <c r="J308" s="221">
        <v>26.62936478529515</v>
      </c>
      <c r="K308" s="221"/>
      <c r="L308" s="221"/>
      <c r="M308" s="221"/>
      <c r="N308" s="221"/>
      <c r="O308" s="221"/>
      <c r="P308" s="221">
        <v>12.637841832963785</v>
      </c>
      <c r="Q308" s="221"/>
      <c r="R308" s="221"/>
      <c r="S308" s="221"/>
      <c r="T308" s="109">
        <f>IF((COUNTA(D308:S308)&gt;12),LARGE(D308:S308,1)+LARGE(D308:S308,2)+LARGE(D308:S308,3)+LARGE(D308:S308,4)+LARGE(D308:S308,5)+LARGE(D308:S308,6)+LARGE(D308:S308,7)+LARGE(D308:S308,8)+LARGE(D308:S308,9)+LARGE(D308:S308,10)+LARGE(D308:S308,11)+LARGE(D308:S308,12),SUM(D308:S308))</f>
        <v>39.26720661825893</v>
      </c>
      <c r="U308" s="31">
        <f>T308-$T$5</f>
        <v>-1142.5845550118006</v>
      </c>
    </row>
    <row r="309" spans="1:21" ht="12.75">
      <c r="A309" s="98" t="s">
        <v>358</v>
      </c>
      <c r="B309" s="44" t="s">
        <v>995</v>
      </c>
      <c r="C309" s="164"/>
      <c r="D309" s="221"/>
      <c r="E309" s="221"/>
      <c r="F309" s="221"/>
      <c r="G309" s="221"/>
      <c r="H309" s="221"/>
      <c r="I309" s="221"/>
      <c r="J309" s="221"/>
      <c r="K309" s="221"/>
      <c r="L309" s="221"/>
      <c r="M309" s="221"/>
      <c r="N309" s="221">
        <v>38.86</v>
      </c>
      <c r="O309" s="221"/>
      <c r="P309" s="221"/>
      <c r="Q309" s="221"/>
      <c r="R309" s="221"/>
      <c r="S309" s="221"/>
      <c r="T309" s="109">
        <f>IF((COUNTA(D309:S309)&gt;12),LARGE(D309:S309,1)+LARGE(D309:S309,2)+LARGE(D309:S309,3)+LARGE(D309:S309,4)+LARGE(D309:S309,5)+LARGE(D309:S309,6)+LARGE(D309:S309,7)+LARGE(D309:S309,8)+LARGE(D309:S309,9)+LARGE(D309:S309,10)+LARGE(D309:S309,11)+LARGE(D309:S309,12),SUM(D309:S309))</f>
        <v>38.86</v>
      </c>
      <c r="U309" s="31">
        <f>T309-$T$5</f>
        <v>-1142.9917616300597</v>
      </c>
    </row>
    <row r="310" spans="1:21" ht="12.75">
      <c r="A310" s="98" t="s">
        <v>359</v>
      </c>
      <c r="B310" s="44" t="s">
        <v>900</v>
      </c>
      <c r="C310" s="164">
        <v>1967</v>
      </c>
      <c r="D310" s="221">
        <v>38.219730941704036</v>
      </c>
      <c r="E310" s="221"/>
      <c r="F310" s="221"/>
      <c r="G310" s="221"/>
      <c r="H310" s="221"/>
      <c r="I310" s="221"/>
      <c r="J310" s="221"/>
      <c r="K310" s="221"/>
      <c r="L310" s="221"/>
      <c r="M310" s="221"/>
      <c r="N310" s="221"/>
      <c r="O310" s="221"/>
      <c r="P310" s="221"/>
      <c r="Q310" s="221"/>
      <c r="R310" s="221"/>
      <c r="S310" s="221"/>
      <c r="T310" s="109">
        <f>IF((COUNTA(D310:S310)&gt;12),LARGE(D310:S310,1)+LARGE(D310:S310,2)+LARGE(D310:S310,3)+LARGE(D310:S310,4)+LARGE(D310:S310,5)+LARGE(D310:S310,6)+LARGE(D310:S310,7)+LARGE(D310:S310,8)+LARGE(D310:S310,9)+LARGE(D310:S310,10)+LARGE(D310:S310,11)+LARGE(D310:S310,12),SUM(D310:S310))</f>
        <v>38.219730941704036</v>
      </c>
      <c r="U310" s="31">
        <f>T310-$T$5</f>
        <v>-1143.6320306883556</v>
      </c>
    </row>
    <row r="311" spans="1:21" ht="12.75">
      <c r="A311" s="98" t="s">
        <v>360</v>
      </c>
      <c r="B311" s="44" t="s">
        <v>704</v>
      </c>
      <c r="C311" s="164">
        <v>1988</v>
      </c>
      <c r="D311" s="221"/>
      <c r="E311" s="221"/>
      <c r="F311" s="221"/>
      <c r="G311" s="221"/>
      <c r="H311" s="221">
        <v>37.809815950920246</v>
      </c>
      <c r="I311" s="221"/>
      <c r="J311" s="221"/>
      <c r="K311" s="221"/>
      <c r="L311" s="221"/>
      <c r="M311" s="221"/>
      <c r="N311" s="221"/>
      <c r="O311" s="221"/>
      <c r="P311" s="221"/>
      <c r="Q311" s="221"/>
      <c r="R311" s="221"/>
      <c r="S311" s="221"/>
      <c r="T311" s="109">
        <f>IF((COUNTA(D311:S311)&gt;12),LARGE(D311:S311,1)+LARGE(D311:S311,2)+LARGE(D311:S311,3)+LARGE(D311:S311,4)+LARGE(D311:S311,5)+LARGE(D311:S311,6)+LARGE(D311:S311,7)+LARGE(D311:S311,8)+LARGE(D311:S311,9)+LARGE(D311:S311,10)+LARGE(D311:S311,11)+LARGE(D311:S311,12),SUM(D311:S311))</f>
        <v>37.809815950920246</v>
      </c>
      <c r="U311" s="31">
        <f>T311-$T$5</f>
        <v>-1144.0419456791394</v>
      </c>
    </row>
    <row r="312" spans="1:21" ht="12.75">
      <c r="A312" s="98" t="s">
        <v>361</v>
      </c>
      <c r="B312" s="44" t="s">
        <v>856</v>
      </c>
      <c r="C312" s="164"/>
      <c r="D312" s="221"/>
      <c r="E312" s="221"/>
      <c r="F312" s="221"/>
      <c r="G312" s="221"/>
      <c r="H312" s="221"/>
      <c r="I312" s="221"/>
      <c r="J312" s="221"/>
      <c r="K312" s="221">
        <v>37.34903782349038</v>
      </c>
      <c r="L312" s="221"/>
      <c r="M312" s="221"/>
      <c r="N312" s="221"/>
      <c r="O312" s="221"/>
      <c r="P312" s="221"/>
      <c r="Q312" s="221"/>
      <c r="R312" s="221"/>
      <c r="S312" s="221"/>
      <c r="T312" s="109">
        <f>IF((COUNTA(D312:S312)&gt;12),LARGE(D312:S312,1)+LARGE(D312:S312,2)+LARGE(D312:S312,3)+LARGE(D312:S312,4)+LARGE(D312:S312,5)+LARGE(D312:S312,6)+LARGE(D312:S312,7)+LARGE(D312:S312,8)+LARGE(D312:S312,9)+LARGE(D312:S312,10)+LARGE(D312:S312,11)+LARGE(D312:S312,12),SUM(D312:S312))</f>
        <v>37.34903782349038</v>
      </c>
      <c r="U312" s="31">
        <f>T312-$T$5</f>
        <v>-1144.5027238065693</v>
      </c>
    </row>
    <row r="313" spans="1:21" ht="12.75">
      <c r="A313" s="98" t="s">
        <v>362</v>
      </c>
      <c r="B313" s="44" t="s">
        <v>1020</v>
      </c>
      <c r="C313" s="164"/>
      <c r="D313" s="221"/>
      <c r="E313" s="221"/>
      <c r="F313" s="221"/>
      <c r="G313" s="221"/>
      <c r="H313" s="221"/>
      <c r="I313" s="221"/>
      <c r="J313" s="221"/>
      <c r="K313" s="221"/>
      <c r="L313" s="221"/>
      <c r="M313" s="221"/>
      <c r="N313" s="221"/>
      <c r="O313" s="221"/>
      <c r="P313" s="221">
        <v>36.67331855136733</v>
      </c>
      <c r="Q313" s="221"/>
      <c r="R313" s="221"/>
      <c r="S313" s="221"/>
      <c r="T313" s="109">
        <f>IF((COUNTA(D313:S313)&gt;12),LARGE(D313:S313,1)+LARGE(D313:S313,2)+LARGE(D313:S313,3)+LARGE(D313:S313,4)+LARGE(D313:S313,5)+LARGE(D313:S313,6)+LARGE(D313:S313,7)+LARGE(D313:S313,8)+LARGE(D313:S313,9)+LARGE(D313:S313,10)+LARGE(D313:S313,11)+LARGE(D313:S313,12),SUM(D313:S313))</f>
        <v>36.67331855136733</v>
      </c>
      <c r="U313" s="31">
        <f>T313-$T$5</f>
        <v>-1145.1784430786922</v>
      </c>
    </row>
    <row r="314" spans="1:21" ht="12.75">
      <c r="A314" s="98" t="s">
        <v>363</v>
      </c>
      <c r="B314" s="44" t="s">
        <v>901</v>
      </c>
      <c r="C314" s="164">
        <v>2010</v>
      </c>
      <c r="D314" s="221">
        <v>34.18385650224215</v>
      </c>
      <c r="E314" s="221"/>
      <c r="F314" s="221"/>
      <c r="G314" s="221"/>
      <c r="H314" s="221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109">
        <f>IF((COUNTA(D314:S314)&gt;12),LARGE(D314:S314,1)+LARGE(D314:S314,2)+LARGE(D314:S314,3)+LARGE(D314:S314,4)+LARGE(D314:S314,5)+LARGE(D314:S314,6)+LARGE(D314:S314,7)+LARGE(D314:S314,8)+LARGE(D314:S314,9)+LARGE(D314:S314,10)+LARGE(D314:S314,11)+LARGE(D314:S314,12),SUM(D314:S314))</f>
        <v>34.18385650224215</v>
      </c>
      <c r="U314" s="31">
        <f>T314-$T$5</f>
        <v>-1147.6679051278174</v>
      </c>
    </row>
    <row r="315" spans="1:21" ht="12.75">
      <c r="A315" s="98" t="s">
        <v>364</v>
      </c>
      <c r="B315" s="44" t="s">
        <v>1039</v>
      </c>
      <c r="C315" s="164"/>
      <c r="D315" s="221"/>
      <c r="E315" s="221"/>
      <c r="F315" s="221"/>
      <c r="G315" s="221"/>
      <c r="H315" s="221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>
        <v>31.82687338501292</v>
      </c>
      <c r="S315" s="221"/>
      <c r="T315" s="109">
        <f>IF((COUNTA(D315:S315)&gt;12),LARGE(D315:S315,1)+LARGE(D315:S315,2)+LARGE(D315:S315,3)+LARGE(D315:S315,4)+LARGE(D315:S315,5)+LARGE(D315:S315,6)+LARGE(D315:S315,7)+LARGE(D315:S315,8)+LARGE(D315:S315,9)+LARGE(D315:S315,10)+LARGE(D315:S315,11)+LARGE(D315:S315,12),SUM(D315:S315))</f>
        <v>31.82687338501292</v>
      </c>
      <c r="U315" s="31">
        <f>T315-$T$5</f>
        <v>-1150.0248882450467</v>
      </c>
    </row>
    <row r="316" spans="1:21" ht="12.75">
      <c r="A316" s="98" t="s">
        <v>365</v>
      </c>
      <c r="B316" s="44" t="s">
        <v>820</v>
      </c>
      <c r="C316" s="164"/>
      <c r="D316" s="221"/>
      <c r="E316" s="221"/>
      <c r="F316" s="221"/>
      <c r="G316" s="221"/>
      <c r="H316" s="221">
        <v>26.153374233128833</v>
      </c>
      <c r="I316" s="221"/>
      <c r="J316" s="221"/>
      <c r="K316" s="221"/>
      <c r="L316" s="221"/>
      <c r="M316" s="221"/>
      <c r="N316" s="221"/>
      <c r="O316" s="221"/>
      <c r="P316" s="221"/>
      <c r="Q316" s="221"/>
      <c r="R316" s="221"/>
      <c r="S316" s="221"/>
      <c r="T316" s="109">
        <f>IF((COUNTA(D316:S316)&gt;12),LARGE(D316:S316,1)+LARGE(D316:S316,2)+LARGE(D316:S316,3)+LARGE(D316:S316,4)+LARGE(D316:S316,5)+LARGE(D316:S316,6)+LARGE(D316:S316,7)+LARGE(D316:S316,8)+LARGE(D316:S316,9)+LARGE(D316:S316,10)+LARGE(D316:S316,11)+LARGE(D316:S316,12),SUM(D316:S316))</f>
        <v>26.153374233128833</v>
      </c>
      <c r="U316" s="31">
        <f>T316-$T$5</f>
        <v>-1155.6983873969307</v>
      </c>
    </row>
    <row r="317" spans="1:21" ht="12.75">
      <c r="A317" s="98" t="s">
        <v>366</v>
      </c>
      <c r="B317" s="44" t="s">
        <v>753</v>
      </c>
      <c r="C317" s="164"/>
      <c r="D317" s="221">
        <v>26.112107623318387</v>
      </c>
      <c r="E317" s="221"/>
      <c r="F317" s="221"/>
      <c r="G317" s="221"/>
      <c r="H317" s="221"/>
      <c r="I317" s="221"/>
      <c r="J317" s="221"/>
      <c r="K317" s="221"/>
      <c r="L317" s="221"/>
      <c r="M317" s="221"/>
      <c r="N317" s="221"/>
      <c r="O317" s="221"/>
      <c r="P317" s="221"/>
      <c r="Q317" s="221"/>
      <c r="R317" s="221"/>
      <c r="S317" s="221"/>
      <c r="T317" s="109">
        <f>IF((COUNTA(D317:S317)&gt;12),LARGE(D317:S317,1)+LARGE(D317:S317,2)+LARGE(D317:S317,3)+LARGE(D317:S317,4)+LARGE(D317:S317,5)+LARGE(D317:S317,6)+LARGE(D317:S317,7)+LARGE(D317:S317,8)+LARGE(D317:S317,9)+LARGE(D317:S317,10)+LARGE(D317:S317,11)+LARGE(D317:S317,12),SUM(D317:S317))</f>
        <v>26.112107623318387</v>
      </c>
      <c r="U317" s="31">
        <f>T317-$T$5</f>
        <v>-1155.7396540067411</v>
      </c>
    </row>
    <row r="318" spans="1:21" ht="12.75">
      <c r="A318" s="98" t="s">
        <v>367</v>
      </c>
      <c r="B318" s="44" t="s">
        <v>976</v>
      </c>
      <c r="C318" s="164">
        <v>2019</v>
      </c>
      <c r="D318" s="221"/>
      <c r="E318" s="221"/>
      <c r="F318" s="221"/>
      <c r="G318" s="221"/>
      <c r="H318" s="221"/>
      <c r="I318" s="221"/>
      <c r="J318" s="221">
        <v>24.316022373961843</v>
      </c>
      <c r="K318" s="221"/>
      <c r="L318" s="221"/>
      <c r="M318" s="221"/>
      <c r="N318" s="221"/>
      <c r="O318" s="221"/>
      <c r="P318" s="221"/>
      <c r="Q318" s="221"/>
      <c r="R318" s="221"/>
      <c r="S318" s="221"/>
      <c r="T318" s="109">
        <f>IF((COUNTA(D318:S318)&gt;12),LARGE(D318:S318,1)+LARGE(D318:S318,2)+LARGE(D318:S318,3)+LARGE(D318:S318,4)+LARGE(D318:S318,5)+LARGE(D318:S318,6)+LARGE(D318:S318,7)+LARGE(D318:S318,8)+LARGE(D318:S318,9)+LARGE(D318:S318,10)+LARGE(D318:S318,11)+LARGE(D318:S318,12),SUM(D318:S318))</f>
        <v>24.316022373961843</v>
      </c>
      <c r="U318" s="31">
        <f>T318-$T$5</f>
        <v>-1157.5357392560977</v>
      </c>
    </row>
    <row r="319" spans="1:21" ht="12.75">
      <c r="A319" s="98" t="s">
        <v>368</v>
      </c>
      <c r="B319" s="44" t="s">
        <v>981</v>
      </c>
      <c r="C319" s="164"/>
      <c r="D319" s="221"/>
      <c r="E319" s="221"/>
      <c r="F319" s="221"/>
      <c r="G319" s="221"/>
      <c r="H319" s="221"/>
      <c r="I319" s="221"/>
      <c r="J319" s="221"/>
      <c r="K319" s="221">
        <v>23.500948766603422</v>
      </c>
      <c r="L319" s="221"/>
      <c r="M319" s="221"/>
      <c r="N319" s="221"/>
      <c r="O319" s="221"/>
      <c r="P319" s="221"/>
      <c r="Q319" s="221"/>
      <c r="R319" s="221"/>
      <c r="S319" s="221"/>
      <c r="T319" s="109">
        <f>IF((COUNTA(D319:S319)&gt;12),LARGE(D319:S319,1)+LARGE(D319:S319,2)+LARGE(D319:S319,3)+LARGE(D319:S319,4)+LARGE(D319:S319,5)+LARGE(D319:S319,6)+LARGE(D319:S319,7)+LARGE(D319:S319,8)+LARGE(D319:S319,9)+LARGE(D319:S319,10)+LARGE(D319:S319,11)+LARGE(D319:S319,12),SUM(D319:S319))</f>
        <v>23.500948766603422</v>
      </c>
      <c r="U319" s="31">
        <f>T319-$T$5</f>
        <v>-1158.3508128634562</v>
      </c>
    </row>
    <row r="320" spans="1:21" ht="12.75">
      <c r="A320" s="98" t="s">
        <v>369</v>
      </c>
      <c r="B320" s="44" t="s">
        <v>941</v>
      </c>
      <c r="C320" s="164"/>
      <c r="D320" s="221"/>
      <c r="E320" s="221"/>
      <c r="F320" s="221"/>
      <c r="G320" s="221"/>
      <c r="H320" s="221">
        <v>21.245398773006134</v>
      </c>
      <c r="I320" s="221"/>
      <c r="J320" s="221"/>
      <c r="K320" s="221"/>
      <c r="L320" s="221"/>
      <c r="M320" s="221"/>
      <c r="N320" s="221"/>
      <c r="O320" s="221"/>
      <c r="P320" s="221"/>
      <c r="Q320" s="221"/>
      <c r="R320" s="221"/>
      <c r="S320" s="221"/>
      <c r="T320" s="109">
        <f>IF((COUNTA(D320:S320)&gt;12),LARGE(D320:S320,1)+LARGE(D320:S320,2)+LARGE(D320:S320,3)+LARGE(D320:S320,4)+LARGE(D320:S320,5)+LARGE(D320:S320,6)+LARGE(D320:S320,7)+LARGE(D320:S320,8)+LARGE(D320:S320,9)+LARGE(D320:S320,10)+LARGE(D320:S320,11)+LARGE(D320:S320,12),SUM(D320:S320))</f>
        <v>21.245398773006134</v>
      </c>
      <c r="U320" s="31">
        <f>T320-$T$5</f>
        <v>-1160.6063628570535</v>
      </c>
    </row>
    <row r="321" spans="1:21" ht="12.75">
      <c r="A321" s="98" t="s">
        <v>370</v>
      </c>
      <c r="B321" s="44" t="s">
        <v>903</v>
      </c>
      <c r="C321" s="164"/>
      <c r="D321" s="221">
        <v>21.179372197309416</v>
      </c>
      <c r="E321" s="221"/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109">
        <f>IF((COUNTA(D321:S321)&gt;12),LARGE(D321:S321,1)+LARGE(D321:S321,2)+LARGE(D321:S321,3)+LARGE(D321:S321,4)+LARGE(D321:S321,5)+LARGE(D321:S321,6)+LARGE(D321:S321,7)+LARGE(D321:S321,8)+LARGE(D321:S321,9)+LARGE(D321:S321,10)+LARGE(D321:S321,11)+LARGE(D321:S321,12),SUM(D321:S321))</f>
        <v>21.179372197309416</v>
      </c>
      <c r="U321" s="31">
        <f>T321-$T$5</f>
        <v>-1160.6723894327502</v>
      </c>
    </row>
    <row r="322" spans="1:21" ht="12.75">
      <c r="A322" s="98" t="s">
        <v>371</v>
      </c>
      <c r="B322" s="44" t="s">
        <v>926</v>
      </c>
      <c r="C322" s="164">
        <v>2018</v>
      </c>
      <c r="D322" s="221"/>
      <c r="E322" s="221"/>
      <c r="F322" s="221"/>
      <c r="G322" s="221">
        <v>19.66748250036713</v>
      </c>
      <c r="H322" s="221"/>
      <c r="I322" s="221"/>
      <c r="J322" s="221"/>
      <c r="K322" s="221"/>
      <c r="L322" s="221"/>
      <c r="M322" s="221"/>
      <c r="N322" s="221"/>
      <c r="O322" s="221"/>
      <c r="P322" s="221"/>
      <c r="Q322" s="221"/>
      <c r="R322" s="221"/>
      <c r="S322" s="221"/>
      <c r="T322" s="109">
        <f>IF((COUNTA(D322:S322)&gt;12),LARGE(D322:S322,1)+LARGE(D322:S322,2)+LARGE(D322:S322,3)+LARGE(D322:S322,4)+LARGE(D322:S322,5)+LARGE(D322:S322,6)+LARGE(D322:S322,7)+LARGE(D322:S322,8)+LARGE(D322:S322,9)+LARGE(D322:S322,10)+LARGE(D322:S322,11)+LARGE(D322:S322,12),SUM(D322:S322))</f>
        <v>19.66748250036713</v>
      </c>
      <c r="U322" s="31">
        <f>T322-$T$5</f>
        <v>-1162.1842791296924</v>
      </c>
    </row>
    <row r="323" spans="1:21" ht="12.75">
      <c r="A323" s="98" t="s">
        <v>372</v>
      </c>
      <c r="B323" s="44" t="s">
        <v>870</v>
      </c>
      <c r="C323" s="164"/>
      <c r="D323" s="221"/>
      <c r="E323" s="221"/>
      <c r="F323" s="221"/>
      <c r="G323" s="221"/>
      <c r="H323" s="221"/>
      <c r="I323" s="221"/>
      <c r="J323" s="221"/>
      <c r="K323" s="221"/>
      <c r="L323" s="221"/>
      <c r="M323" s="221"/>
      <c r="N323" s="221"/>
      <c r="O323" s="221"/>
      <c r="P323" s="221">
        <v>15.165558019216558</v>
      </c>
      <c r="Q323" s="221"/>
      <c r="R323" s="221"/>
      <c r="S323" s="221"/>
      <c r="T323" s="109">
        <f>IF((COUNTA(D323:S323)&gt;12),LARGE(D323:S323,1)+LARGE(D323:S323,2)+LARGE(D323:S323,3)+LARGE(D323:S323,4)+LARGE(D323:S323,5)+LARGE(D323:S323,6)+LARGE(D323:S323,7)+LARGE(D323:S323,8)+LARGE(D323:S323,9)+LARGE(D323:S323,10)+LARGE(D323:S323,11)+LARGE(D323:S323,12),SUM(D323:S323))</f>
        <v>15.165558019216558</v>
      </c>
      <c r="U323" s="31">
        <f>T323-$T$5</f>
        <v>-1166.686203610843</v>
      </c>
    </row>
    <row r="324" spans="1:21" ht="12.75">
      <c r="A324" s="98" t="s">
        <v>373</v>
      </c>
      <c r="B324" s="44" t="s">
        <v>905</v>
      </c>
      <c r="C324" s="164">
        <v>2018</v>
      </c>
      <c r="D324" s="221">
        <v>12.210762331838566</v>
      </c>
      <c r="E324" s="221"/>
      <c r="F324" s="221"/>
      <c r="G324" s="221"/>
      <c r="H324" s="221"/>
      <c r="I324" s="221"/>
      <c r="J324" s="221"/>
      <c r="K324" s="221"/>
      <c r="L324" s="221"/>
      <c r="M324" s="221"/>
      <c r="N324" s="221"/>
      <c r="O324" s="221"/>
      <c r="P324" s="221"/>
      <c r="Q324" s="221"/>
      <c r="R324" s="221"/>
      <c r="S324" s="221"/>
      <c r="T324" s="109">
        <f>IF((COUNTA(D324:S324)&gt;12),LARGE(D324:S324,1)+LARGE(D324:S324,2)+LARGE(D324:S324,3)+LARGE(D324:S324,4)+LARGE(D324:S324,5)+LARGE(D324:S324,6)+LARGE(D324:S324,7)+LARGE(D324:S324,8)+LARGE(D324:S324,9)+LARGE(D324:S324,10)+LARGE(D324:S324,11)+LARGE(D324:S324,12),SUM(D324:S324))</f>
        <v>12.210762331838566</v>
      </c>
      <c r="U324" s="31">
        <f>T324-$T$5</f>
        <v>-1169.640999298221</v>
      </c>
    </row>
    <row r="325" spans="1:21" ht="12.75">
      <c r="A325" s="98" t="s">
        <v>374</v>
      </c>
      <c r="B325" s="44" t="s">
        <v>906</v>
      </c>
      <c r="C325" s="164"/>
      <c r="D325" s="221">
        <v>10.417040358744394</v>
      </c>
      <c r="E325" s="221"/>
      <c r="F325" s="221"/>
      <c r="G325" s="221"/>
      <c r="H325" s="221"/>
      <c r="I325" s="221"/>
      <c r="J325" s="221"/>
      <c r="K325" s="221"/>
      <c r="L325" s="221"/>
      <c r="M325" s="221"/>
      <c r="N325" s="221"/>
      <c r="O325" s="221"/>
      <c r="P325" s="221"/>
      <c r="Q325" s="221"/>
      <c r="R325" s="221"/>
      <c r="S325" s="221"/>
      <c r="T325" s="109">
        <f>IF((COUNTA(D325:S325)&gt;12),LARGE(D325:S325,1)+LARGE(D325:S325,2)+LARGE(D325:S325,3)+LARGE(D325:S325,4)+LARGE(D325:S325,5)+LARGE(D325:S325,6)+LARGE(D325:S325,7)+LARGE(D325:S325,8)+LARGE(D325:S325,9)+LARGE(D325:S325,10)+LARGE(D325:S325,11)+LARGE(D325:S325,12),SUM(D325:S325))</f>
        <v>10.417040358744394</v>
      </c>
      <c r="U325" s="31">
        <f>T325-$T$5</f>
        <v>-1171.4347212713153</v>
      </c>
    </row>
    <row r="326" spans="1:21" ht="12.75">
      <c r="A326" s="98" t="s">
        <v>375</v>
      </c>
      <c r="B326" s="44"/>
      <c r="C326" s="164"/>
      <c r="D326" s="221"/>
      <c r="E326" s="221"/>
      <c r="F326" s="221"/>
      <c r="G326" s="221"/>
      <c r="H326" s="221"/>
      <c r="I326" s="221"/>
      <c r="J326" s="221"/>
      <c r="K326" s="221"/>
      <c r="L326" s="221"/>
      <c r="M326" s="221"/>
      <c r="N326" s="221"/>
      <c r="O326" s="221"/>
      <c r="P326" s="221"/>
      <c r="Q326" s="221"/>
      <c r="R326" s="221"/>
      <c r="S326" s="221"/>
      <c r="T326" s="109">
        <f aca="true" t="shared" si="1" ref="T325:T330">IF((COUNTA(D326:S326)&gt;12),LARGE(D326:S326,1)+LARGE(D326:S326,2)+LARGE(D326:S326,3)+LARGE(D326:S326,4)+LARGE(D326:S326,5)+LARGE(D326:S326,6)+LARGE(D326:S326,7)+LARGE(D326:S326,8)+LARGE(D326:S326,9)+LARGE(D326:S326,10)+LARGE(D326:S326,11)+LARGE(D326:S326,12),SUM(D326:S326))</f>
        <v>0</v>
      </c>
      <c r="U326" s="31">
        <f aca="true" t="shared" si="2" ref="U325:U339">T326-$T$5</f>
        <v>-1181.8517616300596</v>
      </c>
    </row>
    <row r="327" spans="1:21" ht="12.75">
      <c r="A327" s="98" t="s">
        <v>376</v>
      </c>
      <c r="B327" s="44"/>
      <c r="C327" s="164"/>
      <c r="D327" s="221"/>
      <c r="E327" s="221"/>
      <c r="F327" s="221"/>
      <c r="G327" s="221"/>
      <c r="H327" s="221"/>
      <c r="I327" s="221"/>
      <c r="J327" s="221"/>
      <c r="K327" s="221"/>
      <c r="L327" s="221"/>
      <c r="M327" s="221"/>
      <c r="N327" s="221"/>
      <c r="O327" s="221"/>
      <c r="P327" s="221"/>
      <c r="Q327" s="221"/>
      <c r="R327" s="221"/>
      <c r="S327" s="221"/>
      <c r="T327" s="109">
        <f t="shared" si="1"/>
        <v>0</v>
      </c>
      <c r="U327" s="31">
        <f t="shared" si="2"/>
        <v>-1181.8517616300596</v>
      </c>
    </row>
    <row r="328" spans="1:21" ht="12.75">
      <c r="A328" s="98" t="s">
        <v>377</v>
      </c>
      <c r="B328" s="44"/>
      <c r="C328" s="164"/>
      <c r="D328" s="221"/>
      <c r="E328" s="221"/>
      <c r="F328" s="221"/>
      <c r="G328" s="221"/>
      <c r="H328" s="221"/>
      <c r="I328" s="221"/>
      <c r="J328" s="221"/>
      <c r="K328" s="221"/>
      <c r="L328" s="221"/>
      <c r="M328" s="221"/>
      <c r="N328" s="221"/>
      <c r="O328" s="221"/>
      <c r="P328" s="221"/>
      <c r="Q328" s="221"/>
      <c r="R328" s="221"/>
      <c r="S328" s="221"/>
      <c r="T328" s="109">
        <f t="shared" si="1"/>
        <v>0</v>
      </c>
      <c r="U328" s="31">
        <f t="shared" si="2"/>
        <v>-1181.8517616300596</v>
      </c>
    </row>
    <row r="329" spans="1:21" ht="12.75">
      <c r="A329" s="98" t="s">
        <v>378</v>
      </c>
      <c r="B329" s="44"/>
      <c r="C329" s="164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  <c r="N329" s="221"/>
      <c r="O329" s="221"/>
      <c r="P329" s="221"/>
      <c r="Q329" s="221"/>
      <c r="R329" s="221"/>
      <c r="S329" s="221"/>
      <c r="T329" s="109">
        <f t="shared" si="1"/>
        <v>0</v>
      </c>
      <c r="U329" s="31">
        <f t="shared" si="2"/>
        <v>-1181.8517616300596</v>
      </c>
    </row>
    <row r="330" spans="1:21" ht="12.75">
      <c r="A330" s="98" t="s">
        <v>379</v>
      </c>
      <c r="B330" s="44"/>
      <c r="C330" s="164"/>
      <c r="D330" s="221"/>
      <c r="E330" s="221"/>
      <c r="F330" s="221"/>
      <c r="G330" s="221"/>
      <c r="H330" s="221"/>
      <c r="I330" s="221"/>
      <c r="J330" s="221"/>
      <c r="K330" s="221"/>
      <c r="L330" s="221"/>
      <c r="M330" s="221"/>
      <c r="N330" s="221"/>
      <c r="O330" s="221"/>
      <c r="P330" s="221"/>
      <c r="Q330" s="221"/>
      <c r="R330" s="221"/>
      <c r="S330" s="221"/>
      <c r="T330" s="109">
        <f t="shared" si="1"/>
        <v>0</v>
      </c>
      <c r="U330" s="31">
        <f t="shared" si="2"/>
        <v>-1181.8517616300596</v>
      </c>
    </row>
    <row r="331" spans="1:21" ht="12.75">
      <c r="A331" s="98" t="s">
        <v>380</v>
      </c>
      <c r="B331" s="44"/>
      <c r="C331" s="164"/>
      <c r="D331" s="221"/>
      <c r="E331" s="221"/>
      <c r="F331" s="221"/>
      <c r="G331" s="221"/>
      <c r="H331" s="221"/>
      <c r="I331" s="221"/>
      <c r="J331" s="221"/>
      <c r="K331" s="221"/>
      <c r="L331" s="221"/>
      <c r="M331" s="221"/>
      <c r="N331" s="221"/>
      <c r="O331" s="221"/>
      <c r="P331" s="221"/>
      <c r="Q331" s="221"/>
      <c r="R331" s="221"/>
      <c r="S331" s="221"/>
      <c r="T331" s="109">
        <f aca="true" t="shared" si="3" ref="T331:T339">IF((COUNTA(D331:S331)&gt;12),LARGE(D331:S331,1)+LARGE(D331:S331,2)+LARGE(D331:S331,3)+LARGE(D331:S331,4)+LARGE(D331:S331,5)+LARGE(D331:S331,6)+LARGE(D331:S331,7)+LARGE(D331:S331,8)+LARGE(D331:S331,9)+LARGE(D331:S331,10)+LARGE(D331:S331,11)+LARGE(D331:S331,12),SUM(D331:S331))</f>
        <v>0</v>
      </c>
      <c r="U331" s="31">
        <f t="shared" si="2"/>
        <v>-1181.8517616300596</v>
      </c>
    </row>
    <row r="332" spans="1:21" ht="12.75">
      <c r="A332" s="98" t="s">
        <v>381</v>
      </c>
      <c r="B332" s="44"/>
      <c r="C332" s="164"/>
      <c r="D332" s="221"/>
      <c r="E332" s="221"/>
      <c r="F332" s="221"/>
      <c r="G332" s="221"/>
      <c r="H332" s="221"/>
      <c r="I332" s="221"/>
      <c r="J332" s="221"/>
      <c r="K332" s="221"/>
      <c r="L332" s="221"/>
      <c r="M332" s="221"/>
      <c r="N332" s="221"/>
      <c r="O332" s="221"/>
      <c r="P332" s="221"/>
      <c r="Q332" s="221"/>
      <c r="R332" s="221"/>
      <c r="S332" s="221"/>
      <c r="T332" s="109">
        <f t="shared" si="3"/>
        <v>0</v>
      </c>
      <c r="U332" s="31">
        <f t="shared" si="2"/>
        <v>-1181.8517616300596</v>
      </c>
    </row>
    <row r="333" spans="1:21" ht="12.75">
      <c r="A333" s="98" t="s">
        <v>382</v>
      </c>
      <c r="B333" s="44"/>
      <c r="C333" s="164"/>
      <c r="D333" s="221"/>
      <c r="E333" s="221"/>
      <c r="F333" s="221"/>
      <c r="G333" s="221"/>
      <c r="H333" s="221"/>
      <c r="I333" s="221"/>
      <c r="J333" s="221"/>
      <c r="K333" s="221"/>
      <c r="L333" s="221"/>
      <c r="M333" s="221"/>
      <c r="N333" s="221"/>
      <c r="O333" s="221"/>
      <c r="P333" s="221"/>
      <c r="Q333" s="221"/>
      <c r="R333" s="221"/>
      <c r="S333" s="221"/>
      <c r="T333" s="109">
        <f t="shared" si="3"/>
        <v>0</v>
      </c>
      <c r="U333" s="31">
        <f t="shared" si="2"/>
        <v>-1181.8517616300596</v>
      </c>
    </row>
    <row r="334" spans="1:21" ht="12.75">
      <c r="A334" s="98" t="s">
        <v>383</v>
      </c>
      <c r="B334" s="44"/>
      <c r="C334" s="164"/>
      <c r="D334" s="221"/>
      <c r="E334" s="221"/>
      <c r="F334" s="221"/>
      <c r="G334" s="221"/>
      <c r="H334" s="221"/>
      <c r="I334" s="221"/>
      <c r="J334" s="221"/>
      <c r="K334" s="221"/>
      <c r="L334" s="221"/>
      <c r="M334" s="221"/>
      <c r="N334" s="221"/>
      <c r="O334" s="221"/>
      <c r="P334" s="221"/>
      <c r="Q334" s="221"/>
      <c r="R334" s="221"/>
      <c r="S334" s="221"/>
      <c r="T334" s="109">
        <f t="shared" si="3"/>
        <v>0</v>
      </c>
      <c r="U334" s="31">
        <f t="shared" si="2"/>
        <v>-1181.8517616300596</v>
      </c>
    </row>
    <row r="335" spans="1:21" ht="12.75">
      <c r="A335" s="98" t="s">
        <v>385</v>
      </c>
      <c r="B335" s="44"/>
      <c r="C335" s="164"/>
      <c r="D335" s="221"/>
      <c r="E335" s="221"/>
      <c r="F335" s="221"/>
      <c r="G335" s="221"/>
      <c r="H335" s="221"/>
      <c r="I335" s="221"/>
      <c r="J335" s="221"/>
      <c r="K335" s="221"/>
      <c r="L335" s="221"/>
      <c r="M335" s="221"/>
      <c r="N335" s="221"/>
      <c r="O335" s="221"/>
      <c r="P335" s="221"/>
      <c r="Q335" s="221"/>
      <c r="R335" s="221"/>
      <c r="S335" s="221"/>
      <c r="T335" s="109">
        <f t="shared" si="3"/>
        <v>0</v>
      </c>
      <c r="U335" s="222">
        <f t="shared" si="2"/>
        <v>-1181.8517616300596</v>
      </c>
    </row>
    <row r="336" spans="1:21" ht="12.75">
      <c r="A336" s="98" t="s">
        <v>386</v>
      </c>
      <c r="B336" s="44"/>
      <c r="C336" s="164"/>
      <c r="D336" s="221"/>
      <c r="E336" s="221"/>
      <c r="F336" s="221"/>
      <c r="G336" s="221"/>
      <c r="H336" s="221"/>
      <c r="I336" s="221"/>
      <c r="J336" s="221"/>
      <c r="K336" s="221"/>
      <c r="L336" s="221"/>
      <c r="M336" s="221"/>
      <c r="N336" s="221"/>
      <c r="O336" s="221"/>
      <c r="P336" s="221"/>
      <c r="Q336" s="221"/>
      <c r="R336" s="221"/>
      <c r="S336" s="221"/>
      <c r="T336" s="109">
        <f t="shared" si="3"/>
        <v>0</v>
      </c>
      <c r="U336" s="31">
        <f t="shared" si="2"/>
        <v>-1181.8517616300596</v>
      </c>
    </row>
    <row r="337" spans="1:21" ht="12.75">
      <c r="A337" s="98" t="s">
        <v>387</v>
      </c>
      <c r="B337" s="44"/>
      <c r="C337" s="164"/>
      <c r="D337" s="221"/>
      <c r="E337" s="221"/>
      <c r="F337" s="221"/>
      <c r="G337" s="221"/>
      <c r="H337" s="221"/>
      <c r="I337" s="221"/>
      <c r="J337" s="221"/>
      <c r="K337" s="221"/>
      <c r="L337" s="221"/>
      <c r="M337" s="221"/>
      <c r="N337" s="221"/>
      <c r="O337" s="221"/>
      <c r="P337" s="221"/>
      <c r="Q337" s="221"/>
      <c r="R337" s="221"/>
      <c r="S337" s="221"/>
      <c r="T337" s="109">
        <f t="shared" si="3"/>
        <v>0</v>
      </c>
      <c r="U337" s="31">
        <f t="shared" si="2"/>
        <v>-1181.8517616300596</v>
      </c>
    </row>
    <row r="338" spans="1:21" ht="12.75">
      <c r="A338" s="98" t="s">
        <v>388</v>
      </c>
      <c r="B338" s="44"/>
      <c r="C338" s="164"/>
      <c r="D338" s="221"/>
      <c r="E338" s="221"/>
      <c r="F338" s="221"/>
      <c r="G338" s="221"/>
      <c r="H338" s="221"/>
      <c r="I338" s="221"/>
      <c r="J338" s="221"/>
      <c r="K338" s="221"/>
      <c r="L338" s="221"/>
      <c r="M338" s="221"/>
      <c r="N338" s="221"/>
      <c r="O338" s="221"/>
      <c r="P338" s="221"/>
      <c r="Q338" s="221"/>
      <c r="R338" s="221"/>
      <c r="S338" s="221"/>
      <c r="T338" s="109">
        <f t="shared" si="3"/>
        <v>0</v>
      </c>
      <c r="U338" s="31">
        <f t="shared" si="2"/>
        <v>-1181.8517616300596</v>
      </c>
    </row>
    <row r="339" spans="1:21" ht="12.75">
      <c r="A339" s="98" t="s">
        <v>389</v>
      </c>
      <c r="B339" s="44"/>
      <c r="C339" s="164"/>
      <c r="D339" s="221"/>
      <c r="E339" s="221"/>
      <c r="F339" s="221"/>
      <c r="G339" s="221"/>
      <c r="H339" s="221"/>
      <c r="I339" s="221"/>
      <c r="J339" s="221"/>
      <c r="K339" s="221"/>
      <c r="L339" s="221"/>
      <c r="M339" s="221"/>
      <c r="N339" s="221"/>
      <c r="O339" s="221"/>
      <c r="P339" s="221"/>
      <c r="Q339" s="221"/>
      <c r="R339" s="221"/>
      <c r="S339" s="221"/>
      <c r="T339" s="109">
        <f t="shared" si="3"/>
        <v>0</v>
      </c>
      <c r="U339" s="31">
        <f t="shared" si="2"/>
        <v>-1181.8517616300596</v>
      </c>
    </row>
    <row r="340" spans="1:21" ht="12.75">
      <c r="A340" s="98" t="s">
        <v>390</v>
      </c>
      <c r="B340" s="44"/>
      <c r="C340" s="164"/>
      <c r="D340" s="221"/>
      <c r="E340" s="221"/>
      <c r="F340" s="221"/>
      <c r="G340" s="221"/>
      <c r="H340" s="221"/>
      <c r="I340" s="221"/>
      <c r="J340" s="221"/>
      <c r="K340" s="221"/>
      <c r="L340" s="221"/>
      <c r="M340" s="221"/>
      <c r="N340" s="221"/>
      <c r="O340" s="221"/>
      <c r="P340" s="221"/>
      <c r="Q340" s="221"/>
      <c r="R340" s="221"/>
      <c r="S340" s="221"/>
      <c r="T340" s="109">
        <f aca="true" t="shared" si="4" ref="T340:T388">IF((COUNTA(D340:S340)&gt;12),LARGE(D340:S340,1)+LARGE(D340:S340,2)+LARGE(D340:S340,3)+LARGE(D340:S340,4)+LARGE(D340:S340,5)+LARGE(D340:S340,6)+LARGE(D340:S340,7)+LARGE(D340:S340,8)+LARGE(D340:S340,9)+LARGE(D340:S340,10)+LARGE(D340:S340,11)+LARGE(D340:S340,12),SUM(D340:S340))</f>
        <v>0</v>
      </c>
      <c r="U340" s="31">
        <f aca="true" t="shared" si="5" ref="U340:U388">T340-$T$5</f>
        <v>-1181.8517616300596</v>
      </c>
    </row>
    <row r="341" spans="1:21" ht="12.75">
      <c r="A341" s="98" t="s">
        <v>391</v>
      </c>
      <c r="B341" s="44"/>
      <c r="C341" s="164"/>
      <c r="D341" s="221"/>
      <c r="E341" s="221"/>
      <c r="F341" s="221"/>
      <c r="G341" s="221"/>
      <c r="H341" s="221"/>
      <c r="I341" s="221"/>
      <c r="J341" s="221"/>
      <c r="K341" s="221"/>
      <c r="L341" s="221"/>
      <c r="M341" s="221"/>
      <c r="N341" s="221"/>
      <c r="O341" s="221"/>
      <c r="P341" s="221"/>
      <c r="Q341" s="221"/>
      <c r="R341" s="221"/>
      <c r="S341" s="221"/>
      <c r="T341" s="109">
        <f t="shared" si="4"/>
        <v>0</v>
      </c>
      <c r="U341" s="31">
        <f t="shared" si="5"/>
        <v>-1181.8517616300596</v>
      </c>
    </row>
    <row r="342" spans="1:21" ht="12.75">
      <c r="A342" s="98" t="s">
        <v>392</v>
      </c>
      <c r="B342" s="44"/>
      <c r="C342" s="164"/>
      <c r="D342" s="221"/>
      <c r="E342" s="221"/>
      <c r="F342" s="221"/>
      <c r="G342" s="221"/>
      <c r="H342" s="221"/>
      <c r="I342" s="221"/>
      <c r="J342" s="221"/>
      <c r="K342" s="221"/>
      <c r="L342" s="221"/>
      <c r="M342" s="221"/>
      <c r="N342" s="221"/>
      <c r="O342" s="221"/>
      <c r="P342" s="221"/>
      <c r="Q342" s="221"/>
      <c r="R342" s="221"/>
      <c r="S342" s="221"/>
      <c r="T342" s="109">
        <f t="shared" si="4"/>
        <v>0</v>
      </c>
      <c r="U342" s="31">
        <f t="shared" si="5"/>
        <v>-1181.8517616300596</v>
      </c>
    </row>
    <row r="343" spans="1:21" ht="12.75">
      <c r="A343" s="98" t="s">
        <v>393</v>
      </c>
      <c r="B343" s="44"/>
      <c r="C343" s="164"/>
      <c r="D343" s="221"/>
      <c r="E343" s="221"/>
      <c r="F343" s="221"/>
      <c r="G343" s="221"/>
      <c r="H343" s="221"/>
      <c r="I343" s="221"/>
      <c r="J343" s="221"/>
      <c r="K343" s="221"/>
      <c r="L343" s="221"/>
      <c r="M343" s="221"/>
      <c r="N343" s="221"/>
      <c r="O343" s="221"/>
      <c r="P343" s="221"/>
      <c r="Q343" s="221"/>
      <c r="R343" s="221"/>
      <c r="S343" s="221"/>
      <c r="T343" s="109">
        <f t="shared" si="4"/>
        <v>0</v>
      </c>
      <c r="U343" s="31">
        <f t="shared" si="5"/>
        <v>-1181.8517616300596</v>
      </c>
    </row>
    <row r="344" spans="1:21" ht="12.75">
      <c r="A344" s="98" t="s">
        <v>394</v>
      </c>
      <c r="B344" s="44"/>
      <c r="C344" s="164"/>
      <c r="D344" s="221"/>
      <c r="E344" s="221"/>
      <c r="F344" s="221"/>
      <c r="G344" s="221"/>
      <c r="H344" s="221"/>
      <c r="I344" s="221"/>
      <c r="J344" s="221"/>
      <c r="K344" s="221"/>
      <c r="L344" s="221"/>
      <c r="M344" s="221"/>
      <c r="N344" s="221"/>
      <c r="O344" s="221"/>
      <c r="P344" s="221"/>
      <c r="Q344" s="221"/>
      <c r="R344" s="221"/>
      <c r="S344" s="221"/>
      <c r="T344" s="109">
        <f t="shared" si="4"/>
        <v>0</v>
      </c>
      <c r="U344" s="31">
        <f t="shared" si="5"/>
        <v>-1181.8517616300596</v>
      </c>
    </row>
    <row r="345" spans="1:21" ht="12.75">
      <c r="A345" s="98" t="s">
        <v>395</v>
      </c>
      <c r="B345" s="44"/>
      <c r="C345" s="164"/>
      <c r="D345" s="221"/>
      <c r="E345" s="221"/>
      <c r="F345" s="221"/>
      <c r="G345" s="221"/>
      <c r="H345" s="221"/>
      <c r="I345" s="221"/>
      <c r="J345" s="221"/>
      <c r="K345" s="221"/>
      <c r="L345" s="221"/>
      <c r="M345" s="221"/>
      <c r="N345" s="221"/>
      <c r="O345" s="221"/>
      <c r="P345" s="221"/>
      <c r="Q345" s="221"/>
      <c r="R345" s="221"/>
      <c r="S345" s="221"/>
      <c r="T345" s="109">
        <f t="shared" si="4"/>
        <v>0</v>
      </c>
      <c r="U345" s="31">
        <f t="shared" si="5"/>
        <v>-1181.8517616300596</v>
      </c>
    </row>
    <row r="346" spans="1:21" ht="12.75">
      <c r="A346" s="98" t="s">
        <v>396</v>
      </c>
      <c r="B346" s="44"/>
      <c r="C346" s="164"/>
      <c r="D346" s="221"/>
      <c r="E346" s="221"/>
      <c r="F346" s="221"/>
      <c r="G346" s="221"/>
      <c r="H346" s="221"/>
      <c r="I346" s="221"/>
      <c r="J346" s="221"/>
      <c r="K346" s="221"/>
      <c r="L346" s="221"/>
      <c r="M346" s="221"/>
      <c r="N346" s="221"/>
      <c r="O346" s="221"/>
      <c r="P346" s="221"/>
      <c r="Q346" s="221"/>
      <c r="R346" s="221"/>
      <c r="S346" s="221"/>
      <c r="T346" s="109">
        <f t="shared" si="4"/>
        <v>0</v>
      </c>
      <c r="U346" s="31">
        <f t="shared" si="5"/>
        <v>-1181.8517616300596</v>
      </c>
    </row>
    <row r="347" spans="1:21" ht="12.75">
      <c r="A347" s="98" t="s">
        <v>397</v>
      </c>
      <c r="B347" s="44"/>
      <c r="C347" s="164"/>
      <c r="D347" s="221"/>
      <c r="E347" s="221"/>
      <c r="F347" s="221"/>
      <c r="G347" s="221"/>
      <c r="H347" s="221"/>
      <c r="I347" s="221"/>
      <c r="J347" s="221"/>
      <c r="K347" s="221"/>
      <c r="L347" s="221"/>
      <c r="M347" s="221"/>
      <c r="N347" s="221"/>
      <c r="O347" s="221"/>
      <c r="P347" s="221"/>
      <c r="Q347" s="221"/>
      <c r="R347" s="221"/>
      <c r="S347" s="221"/>
      <c r="T347" s="109">
        <f t="shared" si="4"/>
        <v>0</v>
      </c>
      <c r="U347" s="31">
        <f t="shared" si="5"/>
        <v>-1181.8517616300596</v>
      </c>
    </row>
    <row r="348" spans="1:21" ht="12.75">
      <c r="A348" s="98" t="s">
        <v>398</v>
      </c>
      <c r="B348" s="44"/>
      <c r="C348" s="164"/>
      <c r="D348" s="221"/>
      <c r="E348" s="221"/>
      <c r="F348" s="221"/>
      <c r="G348" s="221"/>
      <c r="H348" s="221"/>
      <c r="I348" s="221"/>
      <c r="J348" s="221"/>
      <c r="K348" s="221"/>
      <c r="L348" s="221"/>
      <c r="M348" s="221"/>
      <c r="N348" s="221"/>
      <c r="O348" s="221"/>
      <c r="P348" s="221"/>
      <c r="Q348" s="221"/>
      <c r="R348" s="221"/>
      <c r="S348" s="221"/>
      <c r="T348" s="109">
        <f t="shared" si="4"/>
        <v>0</v>
      </c>
      <c r="U348" s="31">
        <f t="shared" si="5"/>
        <v>-1181.8517616300596</v>
      </c>
    </row>
    <row r="349" spans="1:21" ht="12.75">
      <c r="A349" s="98" t="s">
        <v>399</v>
      </c>
      <c r="B349" s="44"/>
      <c r="C349" s="164"/>
      <c r="D349" s="221"/>
      <c r="E349" s="221"/>
      <c r="F349" s="221"/>
      <c r="G349" s="221"/>
      <c r="H349" s="221"/>
      <c r="I349" s="221"/>
      <c r="J349" s="221"/>
      <c r="K349" s="221"/>
      <c r="L349" s="221"/>
      <c r="M349" s="221"/>
      <c r="N349" s="221"/>
      <c r="O349" s="221"/>
      <c r="P349" s="221"/>
      <c r="Q349" s="221"/>
      <c r="R349" s="221"/>
      <c r="S349" s="221"/>
      <c r="T349" s="109">
        <f t="shared" si="4"/>
        <v>0</v>
      </c>
      <c r="U349" s="31">
        <f t="shared" si="5"/>
        <v>-1181.8517616300596</v>
      </c>
    </row>
    <row r="350" spans="1:21" ht="12.75">
      <c r="A350" s="98" t="s">
        <v>400</v>
      </c>
      <c r="B350" s="44"/>
      <c r="C350" s="164"/>
      <c r="D350" s="221"/>
      <c r="E350" s="221"/>
      <c r="F350" s="221"/>
      <c r="G350" s="221"/>
      <c r="H350" s="221"/>
      <c r="I350" s="221"/>
      <c r="J350" s="221"/>
      <c r="K350" s="221"/>
      <c r="L350" s="221"/>
      <c r="M350" s="221"/>
      <c r="N350" s="221"/>
      <c r="O350" s="221"/>
      <c r="P350" s="221"/>
      <c r="Q350" s="221"/>
      <c r="R350" s="221"/>
      <c r="S350" s="221"/>
      <c r="T350" s="109">
        <f t="shared" si="4"/>
        <v>0</v>
      </c>
      <c r="U350" s="31">
        <f t="shared" si="5"/>
        <v>-1181.8517616300596</v>
      </c>
    </row>
    <row r="351" spans="1:21" ht="12.75">
      <c r="A351" s="98" t="s">
        <v>401</v>
      </c>
      <c r="B351" s="44"/>
      <c r="C351" s="164"/>
      <c r="D351" s="221"/>
      <c r="E351" s="221"/>
      <c r="F351" s="221"/>
      <c r="G351" s="221"/>
      <c r="H351" s="221"/>
      <c r="I351" s="221"/>
      <c r="J351" s="221"/>
      <c r="K351" s="221"/>
      <c r="L351" s="221"/>
      <c r="M351" s="221"/>
      <c r="N351" s="221"/>
      <c r="O351" s="221"/>
      <c r="P351" s="221"/>
      <c r="Q351" s="221"/>
      <c r="R351" s="221"/>
      <c r="S351" s="221"/>
      <c r="T351" s="109">
        <f t="shared" si="4"/>
        <v>0</v>
      </c>
      <c r="U351" s="31">
        <f t="shared" si="5"/>
        <v>-1181.8517616300596</v>
      </c>
    </row>
    <row r="352" spans="1:21" ht="12.75">
      <c r="A352" s="98" t="s">
        <v>402</v>
      </c>
      <c r="B352" s="44"/>
      <c r="C352" s="164"/>
      <c r="D352" s="221"/>
      <c r="E352" s="221"/>
      <c r="F352" s="221"/>
      <c r="G352" s="221"/>
      <c r="H352" s="221"/>
      <c r="I352" s="221"/>
      <c r="J352" s="221"/>
      <c r="K352" s="221"/>
      <c r="L352" s="221"/>
      <c r="M352" s="221"/>
      <c r="N352" s="221"/>
      <c r="O352" s="221"/>
      <c r="P352" s="221"/>
      <c r="Q352" s="221"/>
      <c r="R352" s="221"/>
      <c r="S352" s="221"/>
      <c r="T352" s="109">
        <f t="shared" si="4"/>
        <v>0</v>
      </c>
      <c r="U352" s="31">
        <f t="shared" si="5"/>
        <v>-1181.8517616300596</v>
      </c>
    </row>
    <row r="353" spans="1:21" ht="12.75">
      <c r="A353" s="98" t="s">
        <v>403</v>
      </c>
      <c r="B353" s="44"/>
      <c r="C353" s="164"/>
      <c r="D353" s="221"/>
      <c r="E353" s="221"/>
      <c r="F353" s="221"/>
      <c r="G353" s="221"/>
      <c r="H353" s="221"/>
      <c r="I353" s="221"/>
      <c r="J353" s="221"/>
      <c r="K353" s="221"/>
      <c r="L353" s="221"/>
      <c r="M353" s="221"/>
      <c r="N353" s="221"/>
      <c r="O353" s="221"/>
      <c r="P353" s="221"/>
      <c r="Q353" s="221"/>
      <c r="R353" s="221"/>
      <c r="S353" s="221"/>
      <c r="T353" s="109">
        <f t="shared" si="4"/>
        <v>0</v>
      </c>
      <c r="U353" s="31">
        <f t="shared" si="5"/>
        <v>-1181.8517616300596</v>
      </c>
    </row>
    <row r="354" spans="1:21" ht="12.75">
      <c r="A354" s="98" t="s">
        <v>404</v>
      </c>
      <c r="B354" s="44"/>
      <c r="C354" s="164"/>
      <c r="D354" s="221"/>
      <c r="E354" s="221"/>
      <c r="F354" s="221"/>
      <c r="G354" s="221"/>
      <c r="H354" s="221"/>
      <c r="I354" s="221"/>
      <c r="J354" s="221"/>
      <c r="K354" s="221"/>
      <c r="L354" s="221"/>
      <c r="M354" s="221"/>
      <c r="N354" s="221"/>
      <c r="O354" s="221"/>
      <c r="P354" s="221"/>
      <c r="Q354" s="221"/>
      <c r="R354" s="221"/>
      <c r="S354" s="221"/>
      <c r="T354" s="109">
        <f t="shared" si="4"/>
        <v>0</v>
      </c>
      <c r="U354" s="31">
        <f t="shared" si="5"/>
        <v>-1181.8517616300596</v>
      </c>
    </row>
    <row r="355" spans="1:21" ht="12.75">
      <c r="A355" s="98" t="s">
        <v>405</v>
      </c>
      <c r="B355" s="44"/>
      <c r="C355" s="164"/>
      <c r="D355" s="221"/>
      <c r="E355" s="221"/>
      <c r="F355" s="221"/>
      <c r="G355" s="221"/>
      <c r="H355" s="221"/>
      <c r="I355" s="221"/>
      <c r="J355" s="221"/>
      <c r="K355" s="221"/>
      <c r="L355" s="221"/>
      <c r="M355" s="221"/>
      <c r="N355" s="221"/>
      <c r="O355" s="221"/>
      <c r="P355" s="221"/>
      <c r="Q355" s="221"/>
      <c r="R355" s="221"/>
      <c r="S355" s="221"/>
      <c r="T355" s="109">
        <f t="shared" si="4"/>
        <v>0</v>
      </c>
      <c r="U355" s="31">
        <f t="shared" si="5"/>
        <v>-1181.8517616300596</v>
      </c>
    </row>
    <row r="356" spans="1:21" ht="12.75">
      <c r="A356" s="98" t="s">
        <v>406</v>
      </c>
      <c r="B356" s="44"/>
      <c r="C356" s="164"/>
      <c r="D356" s="221"/>
      <c r="E356" s="221"/>
      <c r="F356" s="221"/>
      <c r="G356" s="221"/>
      <c r="H356" s="221"/>
      <c r="I356" s="221"/>
      <c r="J356" s="221"/>
      <c r="K356" s="221"/>
      <c r="L356" s="221"/>
      <c r="M356" s="221"/>
      <c r="N356" s="221"/>
      <c r="O356" s="221"/>
      <c r="P356" s="221"/>
      <c r="Q356" s="221"/>
      <c r="R356" s="221"/>
      <c r="S356" s="221"/>
      <c r="T356" s="109">
        <f t="shared" si="4"/>
        <v>0</v>
      </c>
      <c r="U356" s="31">
        <f t="shared" si="5"/>
        <v>-1181.8517616300596</v>
      </c>
    </row>
    <row r="357" spans="1:21" ht="12.75">
      <c r="A357" s="98" t="s">
        <v>407</v>
      </c>
      <c r="B357" s="44"/>
      <c r="C357" s="164"/>
      <c r="D357" s="221"/>
      <c r="E357" s="221"/>
      <c r="F357" s="221"/>
      <c r="G357" s="221"/>
      <c r="H357" s="221"/>
      <c r="I357" s="221"/>
      <c r="J357" s="221"/>
      <c r="K357" s="221"/>
      <c r="L357" s="221"/>
      <c r="M357" s="221"/>
      <c r="N357" s="221"/>
      <c r="O357" s="221"/>
      <c r="P357" s="221"/>
      <c r="Q357" s="221"/>
      <c r="R357" s="221"/>
      <c r="S357" s="221"/>
      <c r="T357" s="109">
        <f t="shared" si="4"/>
        <v>0</v>
      </c>
      <c r="U357" s="31">
        <f t="shared" si="5"/>
        <v>-1181.8517616300596</v>
      </c>
    </row>
    <row r="358" spans="1:21" ht="12.75">
      <c r="A358" s="98" t="s">
        <v>408</v>
      </c>
      <c r="B358" s="44"/>
      <c r="C358" s="164"/>
      <c r="D358" s="221"/>
      <c r="E358" s="221"/>
      <c r="F358" s="221"/>
      <c r="G358" s="221"/>
      <c r="H358" s="221"/>
      <c r="I358" s="221"/>
      <c r="J358" s="221"/>
      <c r="K358" s="221"/>
      <c r="L358" s="221"/>
      <c r="M358" s="221"/>
      <c r="N358" s="221"/>
      <c r="O358" s="221"/>
      <c r="P358" s="221"/>
      <c r="Q358" s="221"/>
      <c r="R358" s="221"/>
      <c r="S358" s="221"/>
      <c r="T358" s="109">
        <f t="shared" si="4"/>
        <v>0</v>
      </c>
      <c r="U358" s="31">
        <f t="shared" si="5"/>
        <v>-1181.8517616300596</v>
      </c>
    </row>
    <row r="359" spans="1:21" ht="12.75">
      <c r="A359" s="98" t="s">
        <v>409</v>
      </c>
      <c r="B359" s="44"/>
      <c r="C359" s="164"/>
      <c r="D359" s="221"/>
      <c r="E359" s="221"/>
      <c r="F359" s="221"/>
      <c r="G359" s="221"/>
      <c r="H359" s="221"/>
      <c r="I359" s="221"/>
      <c r="J359" s="221"/>
      <c r="K359" s="221"/>
      <c r="L359" s="221"/>
      <c r="M359" s="221"/>
      <c r="N359" s="221"/>
      <c r="O359" s="221"/>
      <c r="P359" s="221"/>
      <c r="Q359" s="221"/>
      <c r="R359" s="221"/>
      <c r="S359" s="221"/>
      <c r="T359" s="109">
        <f t="shared" si="4"/>
        <v>0</v>
      </c>
      <c r="U359" s="31">
        <f t="shared" si="5"/>
        <v>-1181.8517616300596</v>
      </c>
    </row>
    <row r="360" spans="1:21" ht="12.75">
      <c r="A360" s="98" t="s">
        <v>410</v>
      </c>
      <c r="B360" s="44"/>
      <c r="C360" s="164"/>
      <c r="D360" s="221"/>
      <c r="E360" s="221"/>
      <c r="F360" s="221"/>
      <c r="G360" s="221"/>
      <c r="H360" s="221"/>
      <c r="I360" s="221"/>
      <c r="J360" s="221"/>
      <c r="K360" s="221"/>
      <c r="L360" s="221"/>
      <c r="M360" s="221"/>
      <c r="N360" s="221"/>
      <c r="O360" s="221"/>
      <c r="P360" s="221"/>
      <c r="Q360" s="221"/>
      <c r="R360" s="221"/>
      <c r="S360" s="221"/>
      <c r="T360" s="109">
        <f t="shared" si="4"/>
        <v>0</v>
      </c>
      <c r="U360" s="31">
        <f t="shared" si="5"/>
        <v>-1181.8517616300596</v>
      </c>
    </row>
    <row r="361" spans="1:21" ht="12.75">
      <c r="A361" s="98" t="s">
        <v>411</v>
      </c>
      <c r="B361" s="44"/>
      <c r="C361" s="164"/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  <c r="T361" s="109">
        <f t="shared" si="4"/>
        <v>0</v>
      </c>
      <c r="U361" s="31">
        <f t="shared" si="5"/>
        <v>-1181.8517616300596</v>
      </c>
    </row>
    <row r="362" spans="1:21" ht="12.75">
      <c r="A362" s="98" t="s">
        <v>412</v>
      </c>
      <c r="B362" s="44"/>
      <c r="C362" s="164"/>
      <c r="D362" s="221"/>
      <c r="E362" s="221"/>
      <c r="F362" s="221"/>
      <c r="G362" s="221"/>
      <c r="H362" s="221"/>
      <c r="I362" s="221"/>
      <c r="J362" s="221"/>
      <c r="K362" s="221"/>
      <c r="L362" s="221"/>
      <c r="M362" s="221"/>
      <c r="N362" s="221"/>
      <c r="O362" s="221"/>
      <c r="P362" s="221"/>
      <c r="Q362" s="221"/>
      <c r="R362" s="221"/>
      <c r="S362" s="221"/>
      <c r="T362" s="109">
        <f t="shared" si="4"/>
        <v>0</v>
      </c>
      <c r="U362" s="31">
        <f t="shared" si="5"/>
        <v>-1181.8517616300596</v>
      </c>
    </row>
    <row r="363" spans="1:21" ht="12.75">
      <c r="A363" s="98" t="s">
        <v>413</v>
      </c>
      <c r="B363" s="44"/>
      <c r="C363" s="217"/>
      <c r="D363" s="221"/>
      <c r="E363" s="221"/>
      <c r="F363" s="221"/>
      <c r="G363" s="221"/>
      <c r="H363" s="221"/>
      <c r="I363" s="221"/>
      <c r="J363" s="221"/>
      <c r="K363" s="221"/>
      <c r="L363" s="221"/>
      <c r="M363" s="221"/>
      <c r="N363" s="221"/>
      <c r="O363" s="221"/>
      <c r="P363" s="221"/>
      <c r="Q363" s="221"/>
      <c r="R363" s="221"/>
      <c r="S363" s="221"/>
      <c r="T363" s="109">
        <f t="shared" si="4"/>
        <v>0</v>
      </c>
      <c r="U363" s="31">
        <f t="shared" si="5"/>
        <v>-1181.8517616300596</v>
      </c>
    </row>
    <row r="364" spans="1:21" ht="12.75">
      <c r="A364" s="98" t="s">
        <v>414</v>
      </c>
      <c r="B364" s="44"/>
      <c r="C364" s="164"/>
      <c r="D364" s="221"/>
      <c r="E364" s="221"/>
      <c r="F364" s="221"/>
      <c r="G364" s="221"/>
      <c r="H364" s="221"/>
      <c r="I364" s="221"/>
      <c r="J364" s="221"/>
      <c r="K364" s="221"/>
      <c r="L364" s="221"/>
      <c r="M364" s="221"/>
      <c r="N364" s="221"/>
      <c r="O364" s="221"/>
      <c r="P364" s="221"/>
      <c r="Q364" s="221"/>
      <c r="R364" s="221"/>
      <c r="S364" s="221"/>
      <c r="T364" s="109">
        <f t="shared" si="4"/>
        <v>0</v>
      </c>
      <c r="U364" s="31">
        <f t="shared" si="5"/>
        <v>-1181.8517616300596</v>
      </c>
    </row>
    <row r="365" spans="1:21" ht="12.75">
      <c r="A365" s="98" t="s">
        <v>415</v>
      </c>
      <c r="B365" s="44"/>
      <c r="C365" s="164"/>
      <c r="D365" s="221"/>
      <c r="E365" s="221"/>
      <c r="F365" s="221"/>
      <c r="G365" s="221"/>
      <c r="H365" s="221"/>
      <c r="I365" s="221"/>
      <c r="J365" s="221"/>
      <c r="K365" s="221"/>
      <c r="L365" s="221"/>
      <c r="M365" s="221"/>
      <c r="N365" s="221"/>
      <c r="O365" s="221"/>
      <c r="P365" s="221"/>
      <c r="Q365" s="221"/>
      <c r="R365" s="221"/>
      <c r="S365" s="221"/>
      <c r="T365" s="109">
        <f t="shared" si="4"/>
        <v>0</v>
      </c>
      <c r="U365" s="31">
        <f t="shared" si="5"/>
        <v>-1181.8517616300596</v>
      </c>
    </row>
    <row r="366" spans="1:21" ht="12.75">
      <c r="A366" s="98" t="s">
        <v>416</v>
      </c>
      <c r="B366" s="44"/>
      <c r="C366" s="164"/>
      <c r="D366" s="221"/>
      <c r="E366" s="221"/>
      <c r="F366" s="221"/>
      <c r="G366" s="221"/>
      <c r="H366" s="221"/>
      <c r="I366" s="221"/>
      <c r="J366" s="221"/>
      <c r="K366" s="221"/>
      <c r="L366" s="221"/>
      <c r="M366" s="221"/>
      <c r="N366" s="221"/>
      <c r="O366" s="221"/>
      <c r="P366" s="221"/>
      <c r="Q366" s="221"/>
      <c r="R366" s="221"/>
      <c r="S366" s="221"/>
      <c r="T366" s="109">
        <f t="shared" si="4"/>
        <v>0</v>
      </c>
      <c r="U366" s="31">
        <f t="shared" si="5"/>
        <v>-1181.8517616300596</v>
      </c>
    </row>
    <row r="367" spans="1:21" ht="12.75">
      <c r="A367" s="98" t="s">
        <v>417</v>
      </c>
      <c r="B367" s="44"/>
      <c r="C367" s="164"/>
      <c r="D367" s="221"/>
      <c r="E367" s="221"/>
      <c r="F367" s="221"/>
      <c r="G367" s="221"/>
      <c r="H367" s="221"/>
      <c r="I367" s="221"/>
      <c r="J367" s="221"/>
      <c r="K367" s="221"/>
      <c r="L367" s="221"/>
      <c r="M367" s="221"/>
      <c r="N367" s="221"/>
      <c r="O367" s="221"/>
      <c r="P367" s="221"/>
      <c r="Q367" s="221"/>
      <c r="R367" s="221"/>
      <c r="S367" s="221"/>
      <c r="T367" s="109">
        <f t="shared" si="4"/>
        <v>0</v>
      </c>
      <c r="U367" s="31">
        <f t="shared" si="5"/>
        <v>-1181.8517616300596</v>
      </c>
    </row>
    <row r="368" spans="1:21" ht="12.75">
      <c r="A368" s="98" t="s">
        <v>418</v>
      </c>
      <c r="B368" s="44"/>
      <c r="C368" s="164"/>
      <c r="D368" s="221"/>
      <c r="E368" s="221"/>
      <c r="F368" s="221"/>
      <c r="G368" s="221"/>
      <c r="H368" s="221"/>
      <c r="I368" s="221"/>
      <c r="J368" s="221"/>
      <c r="K368" s="221"/>
      <c r="L368" s="221"/>
      <c r="M368" s="221"/>
      <c r="N368" s="221"/>
      <c r="O368" s="221"/>
      <c r="P368" s="221"/>
      <c r="Q368" s="221"/>
      <c r="R368" s="221"/>
      <c r="S368" s="221"/>
      <c r="T368" s="109">
        <f t="shared" si="4"/>
        <v>0</v>
      </c>
      <c r="U368" s="31">
        <f t="shared" si="5"/>
        <v>-1181.8517616300596</v>
      </c>
    </row>
    <row r="369" spans="1:21" ht="12.75">
      <c r="A369" s="98" t="s">
        <v>419</v>
      </c>
      <c r="B369" s="44"/>
      <c r="C369" s="217"/>
      <c r="D369" s="221"/>
      <c r="E369" s="221"/>
      <c r="F369" s="221"/>
      <c r="G369" s="221"/>
      <c r="H369" s="221"/>
      <c r="I369" s="221"/>
      <c r="J369" s="221"/>
      <c r="K369" s="221"/>
      <c r="L369" s="221"/>
      <c r="M369" s="221"/>
      <c r="N369" s="221"/>
      <c r="O369" s="221"/>
      <c r="P369" s="221"/>
      <c r="Q369" s="221"/>
      <c r="R369" s="221"/>
      <c r="S369" s="221"/>
      <c r="T369" s="109">
        <f t="shared" si="4"/>
        <v>0</v>
      </c>
      <c r="U369" s="31">
        <f t="shared" si="5"/>
        <v>-1181.8517616300596</v>
      </c>
    </row>
    <row r="370" spans="1:21" ht="12.75">
      <c r="A370" s="98" t="s">
        <v>420</v>
      </c>
      <c r="B370" s="44"/>
      <c r="C370" s="164"/>
      <c r="D370" s="221"/>
      <c r="E370" s="221"/>
      <c r="F370" s="221"/>
      <c r="G370" s="221"/>
      <c r="H370" s="221"/>
      <c r="I370" s="221"/>
      <c r="J370" s="221"/>
      <c r="K370" s="221"/>
      <c r="L370" s="221"/>
      <c r="M370" s="221"/>
      <c r="N370" s="221"/>
      <c r="O370" s="221"/>
      <c r="P370" s="221"/>
      <c r="Q370" s="221"/>
      <c r="R370" s="221"/>
      <c r="S370" s="221"/>
      <c r="T370" s="109">
        <f t="shared" si="4"/>
        <v>0</v>
      </c>
      <c r="U370" s="31">
        <f t="shared" si="5"/>
        <v>-1181.8517616300596</v>
      </c>
    </row>
    <row r="371" spans="1:21" ht="12.75">
      <c r="A371" s="98" t="s">
        <v>421</v>
      </c>
      <c r="B371" s="44"/>
      <c r="C371" s="164"/>
      <c r="D371" s="221"/>
      <c r="E371" s="221"/>
      <c r="F371" s="221"/>
      <c r="G371" s="221"/>
      <c r="H371" s="221"/>
      <c r="I371" s="221"/>
      <c r="J371" s="221"/>
      <c r="K371" s="221"/>
      <c r="L371" s="221"/>
      <c r="M371" s="221"/>
      <c r="N371" s="221"/>
      <c r="O371" s="221"/>
      <c r="P371" s="221"/>
      <c r="Q371" s="221"/>
      <c r="R371" s="221"/>
      <c r="S371" s="221"/>
      <c r="T371" s="109">
        <f t="shared" si="4"/>
        <v>0</v>
      </c>
      <c r="U371" s="31">
        <f t="shared" si="5"/>
        <v>-1181.8517616300596</v>
      </c>
    </row>
    <row r="372" spans="1:21" ht="12.75">
      <c r="A372" s="98" t="s">
        <v>422</v>
      </c>
      <c r="B372" s="44"/>
      <c r="C372" s="164"/>
      <c r="D372" s="221"/>
      <c r="E372" s="221"/>
      <c r="F372" s="221"/>
      <c r="G372" s="221"/>
      <c r="H372" s="221"/>
      <c r="I372" s="221"/>
      <c r="J372" s="221"/>
      <c r="K372" s="221"/>
      <c r="L372" s="221"/>
      <c r="M372" s="221"/>
      <c r="N372" s="221"/>
      <c r="O372" s="221"/>
      <c r="P372" s="221"/>
      <c r="Q372" s="221"/>
      <c r="R372" s="221"/>
      <c r="S372" s="221"/>
      <c r="T372" s="109">
        <f t="shared" si="4"/>
        <v>0</v>
      </c>
      <c r="U372" s="31">
        <f t="shared" si="5"/>
        <v>-1181.8517616300596</v>
      </c>
    </row>
    <row r="373" spans="1:21" ht="12.75">
      <c r="A373" s="98" t="s">
        <v>423</v>
      </c>
      <c r="B373" s="44"/>
      <c r="C373" s="217"/>
      <c r="D373" s="221"/>
      <c r="E373" s="221"/>
      <c r="F373" s="221"/>
      <c r="G373" s="221"/>
      <c r="H373" s="221"/>
      <c r="I373" s="221"/>
      <c r="J373" s="221"/>
      <c r="K373" s="221"/>
      <c r="L373" s="221"/>
      <c r="M373" s="221"/>
      <c r="N373" s="221"/>
      <c r="O373" s="221"/>
      <c r="P373" s="221"/>
      <c r="Q373" s="221"/>
      <c r="R373" s="221"/>
      <c r="S373" s="221"/>
      <c r="T373" s="109">
        <f t="shared" si="4"/>
        <v>0</v>
      </c>
      <c r="U373" s="31">
        <f t="shared" si="5"/>
        <v>-1181.8517616300596</v>
      </c>
    </row>
    <row r="374" spans="1:21" ht="12.75">
      <c r="A374" s="98" t="s">
        <v>424</v>
      </c>
      <c r="B374" s="44"/>
      <c r="C374" s="164"/>
      <c r="D374" s="221"/>
      <c r="E374" s="221"/>
      <c r="F374" s="221"/>
      <c r="G374" s="221"/>
      <c r="H374" s="221"/>
      <c r="I374" s="221"/>
      <c r="J374" s="221"/>
      <c r="K374" s="221"/>
      <c r="L374" s="221"/>
      <c r="M374" s="221"/>
      <c r="N374" s="221"/>
      <c r="O374" s="221"/>
      <c r="P374" s="221"/>
      <c r="Q374" s="221"/>
      <c r="R374" s="221"/>
      <c r="S374" s="221"/>
      <c r="T374" s="109">
        <f t="shared" si="4"/>
        <v>0</v>
      </c>
      <c r="U374" s="31">
        <f t="shared" si="5"/>
        <v>-1181.8517616300596</v>
      </c>
    </row>
    <row r="375" spans="1:21" ht="12.75">
      <c r="A375" s="98" t="s">
        <v>425</v>
      </c>
      <c r="B375" s="44"/>
      <c r="C375" s="164"/>
      <c r="D375" s="221"/>
      <c r="E375" s="221"/>
      <c r="F375" s="221"/>
      <c r="G375" s="221"/>
      <c r="H375" s="221"/>
      <c r="I375" s="221"/>
      <c r="J375" s="221"/>
      <c r="K375" s="221"/>
      <c r="L375" s="221"/>
      <c r="M375" s="221"/>
      <c r="N375" s="221"/>
      <c r="O375" s="221"/>
      <c r="P375" s="221"/>
      <c r="Q375" s="221"/>
      <c r="R375" s="221"/>
      <c r="S375" s="221"/>
      <c r="T375" s="109">
        <f t="shared" si="4"/>
        <v>0</v>
      </c>
      <c r="U375" s="31">
        <f t="shared" si="5"/>
        <v>-1181.8517616300596</v>
      </c>
    </row>
    <row r="376" spans="1:21" ht="12.75">
      <c r="A376" s="98" t="s">
        <v>426</v>
      </c>
      <c r="B376" s="44"/>
      <c r="C376" s="164"/>
      <c r="D376" s="221"/>
      <c r="E376" s="221"/>
      <c r="F376" s="221"/>
      <c r="G376" s="221"/>
      <c r="H376" s="221"/>
      <c r="I376" s="221"/>
      <c r="J376" s="221"/>
      <c r="K376" s="221"/>
      <c r="L376" s="221"/>
      <c r="M376" s="221"/>
      <c r="N376" s="221"/>
      <c r="O376" s="221"/>
      <c r="P376" s="221"/>
      <c r="Q376" s="221"/>
      <c r="R376" s="221"/>
      <c r="S376" s="221"/>
      <c r="T376" s="109">
        <f t="shared" si="4"/>
        <v>0</v>
      </c>
      <c r="U376" s="31">
        <f t="shared" si="5"/>
        <v>-1181.8517616300596</v>
      </c>
    </row>
    <row r="377" spans="1:21" ht="12.75">
      <c r="A377" s="98" t="s">
        <v>427</v>
      </c>
      <c r="B377" s="44"/>
      <c r="C377" s="164"/>
      <c r="D377" s="221"/>
      <c r="E377" s="221"/>
      <c r="F377" s="221"/>
      <c r="G377" s="221"/>
      <c r="H377" s="221"/>
      <c r="I377" s="221"/>
      <c r="J377" s="221"/>
      <c r="K377" s="221"/>
      <c r="L377" s="221"/>
      <c r="M377" s="221"/>
      <c r="N377" s="221"/>
      <c r="O377" s="221"/>
      <c r="P377" s="221"/>
      <c r="Q377" s="221"/>
      <c r="R377" s="221"/>
      <c r="S377" s="221"/>
      <c r="T377" s="109">
        <f t="shared" si="4"/>
        <v>0</v>
      </c>
      <c r="U377" s="31">
        <f t="shared" si="5"/>
        <v>-1181.8517616300596</v>
      </c>
    </row>
    <row r="378" spans="1:21" ht="12.75">
      <c r="A378" s="98" t="s">
        <v>428</v>
      </c>
      <c r="B378" s="44"/>
      <c r="C378" s="164"/>
      <c r="D378" s="221"/>
      <c r="E378" s="221"/>
      <c r="F378" s="221"/>
      <c r="G378" s="221"/>
      <c r="H378" s="221"/>
      <c r="I378" s="221"/>
      <c r="J378" s="221"/>
      <c r="K378" s="221"/>
      <c r="L378" s="221"/>
      <c r="M378" s="221"/>
      <c r="N378" s="221"/>
      <c r="O378" s="221"/>
      <c r="P378" s="221"/>
      <c r="Q378" s="221"/>
      <c r="R378" s="221"/>
      <c r="S378" s="221"/>
      <c r="T378" s="109">
        <f t="shared" si="4"/>
        <v>0</v>
      </c>
      <c r="U378" s="31">
        <f t="shared" si="5"/>
        <v>-1181.8517616300596</v>
      </c>
    </row>
    <row r="379" spans="1:21" ht="12.75">
      <c r="A379" s="98" t="s">
        <v>429</v>
      </c>
      <c r="B379" s="44"/>
      <c r="C379" s="164"/>
      <c r="D379" s="221"/>
      <c r="E379" s="221"/>
      <c r="F379" s="221"/>
      <c r="G379" s="221"/>
      <c r="H379" s="221"/>
      <c r="I379" s="221"/>
      <c r="J379" s="221"/>
      <c r="K379" s="221"/>
      <c r="L379" s="221"/>
      <c r="M379" s="221"/>
      <c r="N379" s="221"/>
      <c r="O379" s="221"/>
      <c r="P379" s="221"/>
      <c r="Q379" s="221"/>
      <c r="R379" s="221"/>
      <c r="S379" s="221"/>
      <c r="T379" s="109">
        <f t="shared" si="4"/>
        <v>0</v>
      </c>
      <c r="U379" s="31">
        <f t="shared" si="5"/>
        <v>-1181.8517616300596</v>
      </c>
    </row>
    <row r="380" spans="1:21" ht="12.75">
      <c r="A380" s="98" t="s">
        <v>430</v>
      </c>
      <c r="B380" s="44"/>
      <c r="C380" s="164"/>
      <c r="D380" s="221"/>
      <c r="E380" s="221"/>
      <c r="F380" s="221"/>
      <c r="G380" s="221"/>
      <c r="H380" s="221"/>
      <c r="I380" s="221"/>
      <c r="J380" s="221"/>
      <c r="K380" s="221"/>
      <c r="L380" s="221"/>
      <c r="M380" s="221"/>
      <c r="N380" s="221"/>
      <c r="O380" s="221"/>
      <c r="P380" s="221"/>
      <c r="Q380" s="221"/>
      <c r="R380" s="221"/>
      <c r="S380" s="221"/>
      <c r="T380" s="109">
        <f t="shared" si="4"/>
        <v>0</v>
      </c>
      <c r="U380" s="31">
        <f t="shared" si="5"/>
        <v>-1181.8517616300596</v>
      </c>
    </row>
    <row r="381" spans="1:21" ht="12.75">
      <c r="A381" s="98" t="s">
        <v>431</v>
      </c>
      <c r="B381" s="44"/>
      <c r="C381" s="164"/>
      <c r="D381" s="221"/>
      <c r="E381" s="221"/>
      <c r="F381" s="221"/>
      <c r="G381" s="221"/>
      <c r="H381" s="221"/>
      <c r="I381" s="221"/>
      <c r="J381" s="221"/>
      <c r="K381" s="221"/>
      <c r="L381" s="221"/>
      <c r="M381" s="221"/>
      <c r="N381" s="221"/>
      <c r="O381" s="221"/>
      <c r="P381" s="221"/>
      <c r="Q381" s="221"/>
      <c r="R381" s="221"/>
      <c r="S381" s="221"/>
      <c r="T381" s="109">
        <f t="shared" si="4"/>
        <v>0</v>
      </c>
      <c r="U381" s="31">
        <f t="shared" si="5"/>
        <v>-1181.8517616300596</v>
      </c>
    </row>
    <row r="382" spans="1:21" ht="12.75">
      <c r="A382" s="98" t="s">
        <v>432</v>
      </c>
      <c r="B382" s="44"/>
      <c r="C382" s="164"/>
      <c r="D382" s="221"/>
      <c r="E382" s="221"/>
      <c r="F382" s="221"/>
      <c r="G382" s="221"/>
      <c r="H382" s="221"/>
      <c r="I382" s="221"/>
      <c r="J382" s="221"/>
      <c r="K382" s="221"/>
      <c r="L382" s="221"/>
      <c r="M382" s="221"/>
      <c r="N382" s="221"/>
      <c r="O382" s="221"/>
      <c r="P382" s="221"/>
      <c r="Q382" s="221"/>
      <c r="R382" s="221"/>
      <c r="S382" s="221"/>
      <c r="T382" s="109">
        <f t="shared" si="4"/>
        <v>0</v>
      </c>
      <c r="U382" s="31">
        <f t="shared" si="5"/>
        <v>-1181.8517616300596</v>
      </c>
    </row>
    <row r="383" spans="1:21" ht="12.75">
      <c r="A383" s="98" t="s">
        <v>433</v>
      </c>
      <c r="B383" s="44"/>
      <c r="C383" s="164"/>
      <c r="D383" s="221"/>
      <c r="E383" s="221"/>
      <c r="F383" s="221"/>
      <c r="G383" s="221"/>
      <c r="H383" s="221"/>
      <c r="I383" s="221"/>
      <c r="J383" s="221"/>
      <c r="K383" s="221"/>
      <c r="L383" s="221"/>
      <c r="M383" s="221"/>
      <c r="N383" s="221"/>
      <c r="O383" s="221"/>
      <c r="P383" s="221"/>
      <c r="Q383" s="221"/>
      <c r="R383" s="221"/>
      <c r="S383" s="221"/>
      <c r="T383" s="109">
        <f t="shared" si="4"/>
        <v>0</v>
      </c>
      <c r="U383" s="31">
        <f t="shared" si="5"/>
        <v>-1181.8517616300596</v>
      </c>
    </row>
    <row r="384" spans="1:21" ht="12.75">
      <c r="A384" s="223" t="s">
        <v>434</v>
      </c>
      <c r="B384" s="224"/>
      <c r="C384" s="164"/>
      <c r="D384" s="225"/>
      <c r="E384" s="225"/>
      <c r="F384" s="225"/>
      <c r="G384" s="225"/>
      <c r="H384" s="225"/>
      <c r="I384" s="225"/>
      <c r="J384" s="225"/>
      <c r="K384" s="225"/>
      <c r="L384" s="225"/>
      <c r="M384" s="225"/>
      <c r="N384" s="225"/>
      <c r="O384" s="225"/>
      <c r="P384" s="225"/>
      <c r="Q384" s="225"/>
      <c r="R384" s="225"/>
      <c r="S384" s="225"/>
      <c r="T384" s="226">
        <f t="shared" si="4"/>
        <v>0</v>
      </c>
      <c r="U384" s="31">
        <f t="shared" si="5"/>
        <v>-1181.8517616300596</v>
      </c>
    </row>
    <row r="385" spans="1:21" ht="12.75">
      <c r="A385" s="98" t="s">
        <v>435</v>
      </c>
      <c r="B385" s="44"/>
      <c r="C385" s="164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109">
        <f t="shared" si="4"/>
        <v>0</v>
      </c>
      <c r="U385" s="227">
        <f t="shared" si="5"/>
        <v>-1181.8517616300596</v>
      </c>
    </row>
    <row r="386" spans="1:21" ht="12.75">
      <c r="A386" s="98" t="s">
        <v>436</v>
      </c>
      <c r="B386" s="228"/>
      <c r="C386" s="164"/>
      <c r="D386" s="172"/>
      <c r="E386" s="229"/>
      <c r="F386" s="172"/>
      <c r="G386" s="172"/>
      <c r="H386" s="172"/>
      <c r="I386" s="172"/>
      <c r="J386" s="172"/>
      <c r="K386" s="172"/>
      <c r="L386" s="172"/>
      <c r="M386" s="230"/>
      <c r="N386" s="172"/>
      <c r="O386" s="172"/>
      <c r="P386" s="172"/>
      <c r="Q386" s="172"/>
      <c r="R386" s="172"/>
      <c r="S386" s="172"/>
      <c r="T386" s="109">
        <f t="shared" si="4"/>
        <v>0</v>
      </c>
      <c r="U386" s="227">
        <f t="shared" si="5"/>
        <v>-1181.8517616300596</v>
      </c>
    </row>
    <row r="387" spans="1:21" ht="12.75">
      <c r="A387" s="98" t="s">
        <v>437</v>
      </c>
      <c r="B387" s="228"/>
      <c r="C387" s="164"/>
      <c r="D387" s="172"/>
      <c r="E387" s="229"/>
      <c r="F387" s="172"/>
      <c r="G387" s="172"/>
      <c r="H387" s="172"/>
      <c r="I387" s="172"/>
      <c r="J387" s="172"/>
      <c r="K387" s="172"/>
      <c r="L387" s="172"/>
      <c r="M387" s="230"/>
      <c r="N387" s="172"/>
      <c r="O387" s="172"/>
      <c r="P387" s="172"/>
      <c r="Q387" s="172"/>
      <c r="R387" s="172"/>
      <c r="S387" s="172"/>
      <c r="T387" s="109">
        <f t="shared" si="4"/>
        <v>0</v>
      </c>
      <c r="U387" s="227">
        <f t="shared" si="5"/>
        <v>-1181.8517616300596</v>
      </c>
    </row>
    <row r="388" spans="1:21" ht="12.75">
      <c r="A388" s="98" t="s">
        <v>438</v>
      </c>
      <c r="B388" s="228"/>
      <c r="C388" s="164"/>
      <c r="D388" s="172"/>
      <c r="E388" s="229"/>
      <c r="F388" s="172"/>
      <c r="G388" s="172"/>
      <c r="H388" s="172"/>
      <c r="I388" s="172"/>
      <c r="J388" s="172"/>
      <c r="K388" s="172"/>
      <c r="L388" s="172"/>
      <c r="M388" s="230"/>
      <c r="N388" s="172"/>
      <c r="O388" s="172"/>
      <c r="P388" s="172"/>
      <c r="Q388" s="172"/>
      <c r="R388" s="172"/>
      <c r="S388" s="172"/>
      <c r="T388" s="109">
        <f t="shared" si="4"/>
        <v>0</v>
      </c>
      <c r="U388" s="227">
        <f t="shared" si="5"/>
        <v>-1181.8517616300596</v>
      </c>
    </row>
    <row r="389" spans="1:21" ht="12.75">
      <c r="A389" s="98" t="s">
        <v>439</v>
      </c>
      <c r="B389" s="228"/>
      <c r="C389" s="164"/>
      <c r="D389" s="172"/>
      <c r="E389" s="229"/>
      <c r="F389" s="172"/>
      <c r="G389" s="172"/>
      <c r="H389" s="172"/>
      <c r="I389" s="172"/>
      <c r="J389" s="172"/>
      <c r="K389" s="172"/>
      <c r="L389" s="172"/>
      <c r="M389" s="230"/>
      <c r="N389" s="172"/>
      <c r="O389" s="172"/>
      <c r="P389" s="172"/>
      <c r="Q389" s="172"/>
      <c r="R389" s="172"/>
      <c r="S389" s="172"/>
      <c r="T389" s="109">
        <f aca="true" t="shared" si="6" ref="T389:T416">IF((COUNTA(D389:S389)&gt;12),LARGE(D389:S389,1)+LARGE(D389:S389,2)+LARGE(D389:S389,3)+LARGE(D389:S389,4)+LARGE(D389:S389,5)+LARGE(D389:S389,6)+LARGE(D389:S389,7)+LARGE(D389:S389,8)+LARGE(D389:S389,9)+LARGE(D389:S389,10)+LARGE(D389:S389,11)+LARGE(D389:S389,12),SUM(D389:S389))</f>
        <v>0</v>
      </c>
      <c r="U389" s="227">
        <f aca="true" t="shared" si="7" ref="U389:U416">T389-$T$5</f>
        <v>-1181.8517616300596</v>
      </c>
    </row>
    <row r="390" spans="1:21" ht="12.75">
      <c r="A390" s="98" t="s">
        <v>440</v>
      </c>
      <c r="B390" s="228"/>
      <c r="C390" s="164"/>
      <c r="D390" s="172"/>
      <c r="E390" s="229"/>
      <c r="F390" s="172"/>
      <c r="G390" s="172"/>
      <c r="H390" s="172"/>
      <c r="I390" s="172"/>
      <c r="J390" s="172"/>
      <c r="K390" s="172"/>
      <c r="L390" s="172"/>
      <c r="M390" s="230"/>
      <c r="N390" s="172"/>
      <c r="O390" s="172"/>
      <c r="P390" s="172"/>
      <c r="Q390" s="172"/>
      <c r="R390" s="172"/>
      <c r="S390" s="172"/>
      <c r="T390" s="109">
        <f t="shared" si="6"/>
        <v>0</v>
      </c>
      <c r="U390" s="227">
        <f t="shared" si="7"/>
        <v>-1181.8517616300596</v>
      </c>
    </row>
    <row r="391" spans="1:21" ht="12.75">
      <c r="A391" s="98" t="s">
        <v>441</v>
      </c>
      <c r="B391" s="228"/>
      <c r="C391" s="164"/>
      <c r="D391" s="172"/>
      <c r="E391" s="229"/>
      <c r="F391" s="172"/>
      <c r="G391" s="172"/>
      <c r="H391" s="172"/>
      <c r="I391" s="172"/>
      <c r="J391" s="172"/>
      <c r="K391" s="172"/>
      <c r="L391" s="172"/>
      <c r="M391" s="230"/>
      <c r="N391" s="172"/>
      <c r="O391" s="172"/>
      <c r="P391" s="172"/>
      <c r="Q391" s="172"/>
      <c r="R391" s="172"/>
      <c r="S391" s="172"/>
      <c r="T391" s="109">
        <f t="shared" si="6"/>
        <v>0</v>
      </c>
      <c r="U391" s="227">
        <f t="shared" si="7"/>
        <v>-1181.8517616300596</v>
      </c>
    </row>
    <row r="392" spans="1:21" ht="12.75">
      <c r="A392" s="98" t="s">
        <v>442</v>
      </c>
      <c r="B392" s="228"/>
      <c r="C392" s="164"/>
      <c r="D392" s="172"/>
      <c r="E392" s="229"/>
      <c r="F392" s="172"/>
      <c r="G392" s="172"/>
      <c r="H392" s="172"/>
      <c r="I392" s="172"/>
      <c r="J392" s="172"/>
      <c r="K392" s="172"/>
      <c r="L392" s="172"/>
      <c r="M392" s="230"/>
      <c r="N392" s="172"/>
      <c r="O392" s="172"/>
      <c r="P392" s="172"/>
      <c r="Q392" s="172"/>
      <c r="R392" s="172"/>
      <c r="S392" s="172"/>
      <c r="T392" s="109">
        <f t="shared" si="6"/>
        <v>0</v>
      </c>
      <c r="U392" s="227">
        <f t="shared" si="7"/>
        <v>-1181.8517616300596</v>
      </c>
    </row>
    <row r="393" spans="1:21" ht="12.75">
      <c r="A393" s="98" t="s">
        <v>443</v>
      </c>
      <c r="B393" s="228"/>
      <c r="C393" s="164"/>
      <c r="D393" s="172"/>
      <c r="E393" s="229"/>
      <c r="F393" s="172"/>
      <c r="G393" s="172"/>
      <c r="H393" s="172"/>
      <c r="I393" s="172"/>
      <c r="J393" s="172"/>
      <c r="K393" s="172"/>
      <c r="L393" s="172"/>
      <c r="M393" s="230"/>
      <c r="N393" s="172"/>
      <c r="O393" s="172"/>
      <c r="P393" s="172"/>
      <c r="Q393" s="172"/>
      <c r="R393" s="172"/>
      <c r="S393" s="172"/>
      <c r="T393" s="109">
        <f t="shared" si="6"/>
        <v>0</v>
      </c>
      <c r="U393" s="227">
        <f t="shared" si="7"/>
        <v>-1181.8517616300596</v>
      </c>
    </row>
    <row r="394" spans="1:21" ht="12.75">
      <c r="A394" s="98" t="s">
        <v>444</v>
      </c>
      <c r="B394" s="228"/>
      <c r="C394" s="164"/>
      <c r="D394" s="172"/>
      <c r="E394" s="229"/>
      <c r="F394" s="172"/>
      <c r="G394" s="172"/>
      <c r="H394" s="172"/>
      <c r="I394" s="172"/>
      <c r="J394" s="172"/>
      <c r="K394" s="172"/>
      <c r="L394" s="172"/>
      <c r="M394" s="230"/>
      <c r="N394" s="172"/>
      <c r="O394" s="172"/>
      <c r="P394" s="172"/>
      <c r="Q394" s="172"/>
      <c r="R394" s="172"/>
      <c r="S394" s="172"/>
      <c r="T394" s="109">
        <f t="shared" si="6"/>
        <v>0</v>
      </c>
      <c r="U394" s="227">
        <f t="shared" si="7"/>
        <v>-1181.8517616300596</v>
      </c>
    </row>
    <row r="395" spans="1:21" ht="12.75">
      <c r="A395" s="98" t="s">
        <v>445</v>
      </c>
      <c r="B395" s="228"/>
      <c r="C395" s="164"/>
      <c r="D395" s="172"/>
      <c r="E395" s="229"/>
      <c r="F395" s="172"/>
      <c r="G395" s="172"/>
      <c r="H395" s="172"/>
      <c r="I395" s="172"/>
      <c r="J395" s="172"/>
      <c r="K395" s="172"/>
      <c r="L395" s="172"/>
      <c r="M395" s="230"/>
      <c r="N395" s="172"/>
      <c r="O395" s="172"/>
      <c r="P395" s="172"/>
      <c r="Q395" s="172"/>
      <c r="R395" s="172"/>
      <c r="S395" s="172"/>
      <c r="T395" s="109">
        <f t="shared" si="6"/>
        <v>0</v>
      </c>
      <c r="U395" s="227">
        <f t="shared" si="7"/>
        <v>-1181.8517616300596</v>
      </c>
    </row>
    <row r="396" spans="1:21" ht="12.75">
      <c r="A396" s="98" t="s">
        <v>446</v>
      </c>
      <c r="B396" s="228"/>
      <c r="C396" s="164"/>
      <c r="D396" s="172"/>
      <c r="E396" s="229"/>
      <c r="F396" s="172"/>
      <c r="G396" s="172"/>
      <c r="H396" s="172"/>
      <c r="I396" s="172"/>
      <c r="J396" s="172"/>
      <c r="K396" s="172"/>
      <c r="L396" s="172"/>
      <c r="M396" s="230"/>
      <c r="N396" s="172"/>
      <c r="O396" s="172"/>
      <c r="P396" s="172"/>
      <c r="Q396" s="172"/>
      <c r="R396" s="172"/>
      <c r="S396" s="172"/>
      <c r="T396" s="109">
        <f t="shared" si="6"/>
        <v>0</v>
      </c>
      <c r="U396" s="227">
        <f t="shared" si="7"/>
        <v>-1181.8517616300596</v>
      </c>
    </row>
    <row r="397" spans="1:21" ht="12.75">
      <c r="A397" s="98" t="s">
        <v>447</v>
      </c>
      <c r="B397" s="244"/>
      <c r="C397" s="164"/>
      <c r="D397" s="172"/>
      <c r="E397" s="229"/>
      <c r="F397" s="172"/>
      <c r="G397" s="172"/>
      <c r="H397" s="172"/>
      <c r="I397" s="172"/>
      <c r="J397" s="172"/>
      <c r="K397" s="172"/>
      <c r="L397" s="172"/>
      <c r="M397" s="230"/>
      <c r="N397" s="172"/>
      <c r="O397" s="172"/>
      <c r="P397" s="172"/>
      <c r="Q397" s="172"/>
      <c r="R397" s="172"/>
      <c r="S397" s="172"/>
      <c r="T397" s="109">
        <f t="shared" si="6"/>
        <v>0</v>
      </c>
      <c r="U397" s="227">
        <f t="shared" si="7"/>
        <v>-1181.8517616300596</v>
      </c>
    </row>
    <row r="398" spans="1:21" ht="12.75">
      <c r="A398" s="98" t="s">
        <v>448</v>
      </c>
      <c r="B398" s="228"/>
      <c r="C398" s="164"/>
      <c r="D398" s="172"/>
      <c r="E398" s="229"/>
      <c r="F398" s="172"/>
      <c r="G398" s="172"/>
      <c r="H398" s="172"/>
      <c r="I398" s="172"/>
      <c r="J398" s="172"/>
      <c r="K398" s="172"/>
      <c r="L398" s="172"/>
      <c r="M398" s="230"/>
      <c r="N398" s="172"/>
      <c r="O398" s="172"/>
      <c r="P398" s="172"/>
      <c r="Q398" s="172"/>
      <c r="R398" s="172"/>
      <c r="S398" s="172"/>
      <c r="T398" s="109">
        <f t="shared" si="6"/>
        <v>0</v>
      </c>
      <c r="U398" s="227">
        <f t="shared" si="7"/>
        <v>-1181.8517616300596</v>
      </c>
    </row>
    <row r="399" spans="1:21" ht="12.75">
      <c r="A399" s="98" t="s">
        <v>449</v>
      </c>
      <c r="B399" s="228"/>
      <c r="C399" s="164"/>
      <c r="D399" s="172"/>
      <c r="E399" s="229"/>
      <c r="F399" s="172"/>
      <c r="G399" s="172"/>
      <c r="H399" s="172"/>
      <c r="I399" s="172"/>
      <c r="J399" s="172"/>
      <c r="K399" s="172"/>
      <c r="L399" s="172"/>
      <c r="M399" s="230"/>
      <c r="N399" s="172"/>
      <c r="O399" s="172"/>
      <c r="P399" s="172"/>
      <c r="Q399" s="172"/>
      <c r="R399" s="172"/>
      <c r="S399" s="172"/>
      <c r="T399" s="109">
        <f t="shared" si="6"/>
        <v>0</v>
      </c>
      <c r="U399" s="227">
        <f t="shared" si="7"/>
        <v>-1181.8517616300596</v>
      </c>
    </row>
    <row r="400" spans="1:21" ht="12.75">
      <c r="A400" s="98" t="s">
        <v>450</v>
      </c>
      <c r="B400" s="228"/>
      <c r="C400" s="164"/>
      <c r="D400" s="172"/>
      <c r="E400" s="229"/>
      <c r="F400" s="172"/>
      <c r="G400" s="172"/>
      <c r="H400" s="172"/>
      <c r="I400" s="172"/>
      <c r="J400" s="172"/>
      <c r="K400" s="172"/>
      <c r="L400" s="172"/>
      <c r="M400" s="230"/>
      <c r="N400" s="172"/>
      <c r="O400" s="172"/>
      <c r="P400" s="172"/>
      <c r="Q400" s="172"/>
      <c r="R400" s="172"/>
      <c r="S400" s="172"/>
      <c r="T400" s="109">
        <f t="shared" si="6"/>
        <v>0</v>
      </c>
      <c r="U400" s="227">
        <f t="shared" si="7"/>
        <v>-1181.8517616300596</v>
      </c>
    </row>
    <row r="401" spans="1:21" ht="12.75">
      <c r="A401" s="98" t="s">
        <v>451</v>
      </c>
      <c r="B401" s="228"/>
      <c r="C401" s="164"/>
      <c r="D401" s="172"/>
      <c r="E401" s="229"/>
      <c r="F401" s="172"/>
      <c r="G401" s="172"/>
      <c r="H401" s="172"/>
      <c r="I401" s="172"/>
      <c r="J401" s="172"/>
      <c r="K401" s="172"/>
      <c r="L401" s="172"/>
      <c r="M401" s="230"/>
      <c r="N401" s="172"/>
      <c r="O401" s="172"/>
      <c r="P401" s="172"/>
      <c r="Q401" s="172"/>
      <c r="R401" s="172"/>
      <c r="S401" s="172"/>
      <c r="T401" s="109">
        <f t="shared" si="6"/>
        <v>0</v>
      </c>
      <c r="U401" s="227">
        <f t="shared" si="7"/>
        <v>-1181.8517616300596</v>
      </c>
    </row>
    <row r="402" spans="1:21" ht="12.75">
      <c r="A402" s="98" t="s">
        <v>452</v>
      </c>
      <c r="B402" s="228"/>
      <c r="C402" s="164"/>
      <c r="D402" s="172"/>
      <c r="E402" s="229"/>
      <c r="F402" s="172"/>
      <c r="G402" s="172"/>
      <c r="H402" s="172"/>
      <c r="I402" s="172"/>
      <c r="J402" s="172"/>
      <c r="K402" s="172"/>
      <c r="L402" s="172"/>
      <c r="M402" s="230"/>
      <c r="N402" s="172"/>
      <c r="O402" s="172"/>
      <c r="P402" s="172"/>
      <c r="Q402" s="172"/>
      <c r="R402" s="172"/>
      <c r="S402" s="172"/>
      <c r="T402" s="109">
        <f t="shared" si="6"/>
        <v>0</v>
      </c>
      <c r="U402" s="227">
        <f t="shared" si="7"/>
        <v>-1181.8517616300596</v>
      </c>
    </row>
    <row r="403" spans="1:21" ht="12.75">
      <c r="A403" s="98" t="s">
        <v>453</v>
      </c>
      <c r="B403" s="228"/>
      <c r="C403" s="164"/>
      <c r="D403" s="172"/>
      <c r="E403" s="229"/>
      <c r="F403" s="172"/>
      <c r="G403" s="172"/>
      <c r="H403" s="172"/>
      <c r="I403" s="172"/>
      <c r="J403" s="172"/>
      <c r="K403" s="172"/>
      <c r="L403" s="172"/>
      <c r="M403" s="230"/>
      <c r="N403" s="172"/>
      <c r="O403" s="172"/>
      <c r="P403" s="172"/>
      <c r="Q403" s="172"/>
      <c r="R403" s="172"/>
      <c r="S403" s="172"/>
      <c r="T403" s="109">
        <f t="shared" si="6"/>
        <v>0</v>
      </c>
      <c r="U403" s="227">
        <f t="shared" si="7"/>
        <v>-1181.8517616300596</v>
      </c>
    </row>
    <row r="404" spans="1:21" ht="12.75">
      <c r="A404" s="98" t="s">
        <v>454</v>
      </c>
      <c r="B404" s="228"/>
      <c r="C404" s="164"/>
      <c r="D404" s="172"/>
      <c r="E404" s="229"/>
      <c r="F404" s="172"/>
      <c r="G404" s="172"/>
      <c r="H404" s="172"/>
      <c r="I404" s="172"/>
      <c r="J404" s="172"/>
      <c r="K404" s="172"/>
      <c r="L404" s="172"/>
      <c r="M404" s="230"/>
      <c r="N404" s="172"/>
      <c r="O404" s="172"/>
      <c r="P404" s="172"/>
      <c r="Q404" s="172"/>
      <c r="R404" s="172"/>
      <c r="S404" s="172"/>
      <c r="T404" s="109">
        <f t="shared" si="6"/>
        <v>0</v>
      </c>
      <c r="U404" s="227">
        <f t="shared" si="7"/>
        <v>-1181.8517616300596</v>
      </c>
    </row>
    <row r="405" spans="1:21" ht="12.75">
      <c r="A405" s="98" t="s">
        <v>455</v>
      </c>
      <c r="B405" s="228"/>
      <c r="C405" s="164"/>
      <c r="D405" s="172"/>
      <c r="E405" s="229"/>
      <c r="F405" s="172"/>
      <c r="G405" s="172"/>
      <c r="H405" s="172"/>
      <c r="I405" s="172"/>
      <c r="J405" s="172"/>
      <c r="K405" s="172"/>
      <c r="L405" s="172"/>
      <c r="M405" s="230"/>
      <c r="N405" s="172"/>
      <c r="O405" s="172"/>
      <c r="P405" s="172"/>
      <c r="Q405" s="172"/>
      <c r="R405" s="172"/>
      <c r="S405" s="172"/>
      <c r="T405" s="109">
        <f t="shared" si="6"/>
        <v>0</v>
      </c>
      <c r="U405" s="227">
        <f t="shared" si="7"/>
        <v>-1181.8517616300596</v>
      </c>
    </row>
    <row r="406" spans="1:21" ht="12.75">
      <c r="A406" s="98" t="s">
        <v>456</v>
      </c>
      <c r="B406" s="228"/>
      <c r="C406" s="217"/>
      <c r="D406" s="172"/>
      <c r="E406" s="229"/>
      <c r="F406" s="172"/>
      <c r="G406" s="172"/>
      <c r="H406" s="172"/>
      <c r="I406" s="172"/>
      <c r="J406" s="172"/>
      <c r="K406" s="172"/>
      <c r="L406" s="172"/>
      <c r="M406" s="230"/>
      <c r="N406" s="172"/>
      <c r="O406" s="172"/>
      <c r="P406" s="172"/>
      <c r="Q406" s="172"/>
      <c r="R406" s="172"/>
      <c r="S406" s="172"/>
      <c r="T406" s="109">
        <f t="shared" si="6"/>
        <v>0</v>
      </c>
      <c r="U406" s="227">
        <f t="shared" si="7"/>
        <v>-1181.8517616300596</v>
      </c>
    </row>
    <row r="407" spans="1:21" ht="12.75">
      <c r="A407" s="98" t="s">
        <v>457</v>
      </c>
      <c r="B407" s="228"/>
      <c r="C407" s="164"/>
      <c r="D407" s="172"/>
      <c r="E407" s="229"/>
      <c r="F407" s="172"/>
      <c r="G407" s="172"/>
      <c r="H407" s="172"/>
      <c r="I407" s="172"/>
      <c r="J407" s="172"/>
      <c r="K407" s="172"/>
      <c r="L407" s="172"/>
      <c r="M407" s="230"/>
      <c r="N407" s="172"/>
      <c r="O407" s="172"/>
      <c r="P407" s="172"/>
      <c r="Q407" s="172"/>
      <c r="R407" s="172"/>
      <c r="S407" s="172"/>
      <c r="T407" s="109">
        <f t="shared" si="6"/>
        <v>0</v>
      </c>
      <c r="U407" s="227">
        <f t="shared" si="7"/>
        <v>-1181.8517616300596</v>
      </c>
    </row>
    <row r="408" spans="1:21" ht="12.75">
      <c r="A408" s="98" t="s">
        <v>458</v>
      </c>
      <c r="B408" s="228"/>
      <c r="C408" s="164"/>
      <c r="D408" s="172"/>
      <c r="E408" s="229"/>
      <c r="F408" s="172"/>
      <c r="G408" s="172"/>
      <c r="H408" s="172"/>
      <c r="I408" s="172"/>
      <c r="J408" s="172"/>
      <c r="K408" s="172"/>
      <c r="L408" s="172"/>
      <c r="M408" s="230"/>
      <c r="N408" s="172"/>
      <c r="O408" s="172"/>
      <c r="P408" s="172"/>
      <c r="Q408" s="172"/>
      <c r="R408" s="172"/>
      <c r="S408" s="172"/>
      <c r="T408" s="109">
        <f t="shared" si="6"/>
        <v>0</v>
      </c>
      <c r="U408" s="227">
        <f t="shared" si="7"/>
        <v>-1181.8517616300596</v>
      </c>
    </row>
    <row r="409" spans="1:21" ht="12.75">
      <c r="A409" s="98" t="s">
        <v>459</v>
      </c>
      <c r="B409" s="228"/>
      <c r="C409" s="164"/>
      <c r="D409" s="172"/>
      <c r="E409" s="229"/>
      <c r="F409" s="172"/>
      <c r="G409" s="172"/>
      <c r="H409" s="172"/>
      <c r="I409" s="172"/>
      <c r="J409" s="172"/>
      <c r="K409" s="172"/>
      <c r="L409" s="172"/>
      <c r="M409" s="230"/>
      <c r="N409" s="172"/>
      <c r="O409" s="172"/>
      <c r="P409" s="172"/>
      <c r="Q409" s="172"/>
      <c r="R409" s="172"/>
      <c r="S409" s="172"/>
      <c r="T409" s="109">
        <f t="shared" si="6"/>
        <v>0</v>
      </c>
      <c r="U409" s="227">
        <f t="shared" si="7"/>
        <v>-1181.8517616300596</v>
      </c>
    </row>
    <row r="410" spans="1:21" ht="12.75">
      <c r="A410" s="98" t="s">
        <v>460</v>
      </c>
      <c r="B410" s="228"/>
      <c r="C410" s="164"/>
      <c r="D410" s="172"/>
      <c r="E410" s="229"/>
      <c r="F410" s="172"/>
      <c r="G410" s="172"/>
      <c r="H410" s="172"/>
      <c r="I410" s="172"/>
      <c r="J410" s="172"/>
      <c r="K410" s="172"/>
      <c r="L410" s="172"/>
      <c r="M410" s="230"/>
      <c r="N410" s="172"/>
      <c r="O410" s="172"/>
      <c r="P410" s="172"/>
      <c r="Q410" s="172"/>
      <c r="R410" s="172"/>
      <c r="S410" s="172"/>
      <c r="T410" s="109">
        <f t="shared" si="6"/>
        <v>0</v>
      </c>
      <c r="U410" s="227">
        <f t="shared" si="7"/>
        <v>-1181.8517616300596</v>
      </c>
    </row>
    <row r="411" spans="1:21" ht="12.75">
      <c r="A411" s="98" t="s">
        <v>461</v>
      </c>
      <c r="B411" s="228"/>
      <c r="C411" s="164"/>
      <c r="D411" s="172"/>
      <c r="E411" s="229"/>
      <c r="F411" s="172"/>
      <c r="G411" s="172"/>
      <c r="H411" s="172"/>
      <c r="I411" s="172"/>
      <c r="J411" s="172"/>
      <c r="K411" s="172"/>
      <c r="L411" s="172"/>
      <c r="M411" s="230"/>
      <c r="N411" s="172"/>
      <c r="O411" s="172"/>
      <c r="P411" s="172"/>
      <c r="Q411" s="172"/>
      <c r="R411" s="172"/>
      <c r="S411" s="172"/>
      <c r="T411" s="109">
        <f t="shared" si="6"/>
        <v>0</v>
      </c>
      <c r="U411" s="227">
        <f t="shared" si="7"/>
        <v>-1181.8517616300596</v>
      </c>
    </row>
    <row r="412" spans="1:21" ht="12.75">
      <c r="A412" s="98" t="s">
        <v>462</v>
      </c>
      <c r="B412" s="228"/>
      <c r="C412" s="164"/>
      <c r="D412" s="172"/>
      <c r="E412" s="229"/>
      <c r="F412" s="172"/>
      <c r="G412" s="172"/>
      <c r="H412" s="172"/>
      <c r="I412" s="172"/>
      <c r="J412" s="172"/>
      <c r="K412" s="172"/>
      <c r="L412" s="172"/>
      <c r="M412" s="230"/>
      <c r="N412" s="172"/>
      <c r="O412" s="172"/>
      <c r="P412" s="172"/>
      <c r="Q412" s="172"/>
      <c r="R412" s="172"/>
      <c r="S412" s="172"/>
      <c r="T412" s="109">
        <f t="shared" si="6"/>
        <v>0</v>
      </c>
      <c r="U412" s="227">
        <f t="shared" si="7"/>
        <v>-1181.8517616300596</v>
      </c>
    </row>
    <row r="413" spans="1:21" ht="12.75">
      <c r="A413" s="98" t="s">
        <v>463</v>
      </c>
      <c r="B413" s="228"/>
      <c r="C413" s="164"/>
      <c r="D413" s="172"/>
      <c r="E413" s="229"/>
      <c r="F413" s="172"/>
      <c r="G413" s="172"/>
      <c r="H413" s="172"/>
      <c r="I413" s="172"/>
      <c r="J413" s="172"/>
      <c r="K413" s="172"/>
      <c r="L413" s="172"/>
      <c r="M413" s="230"/>
      <c r="N413" s="172"/>
      <c r="O413" s="172"/>
      <c r="P413" s="172"/>
      <c r="Q413" s="172"/>
      <c r="R413" s="172"/>
      <c r="S413" s="172"/>
      <c r="T413" s="109">
        <f t="shared" si="6"/>
        <v>0</v>
      </c>
      <c r="U413" s="227">
        <f t="shared" si="7"/>
        <v>-1181.8517616300596</v>
      </c>
    </row>
    <row r="414" spans="1:21" ht="12.75">
      <c r="A414" s="98" t="s">
        <v>464</v>
      </c>
      <c r="B414" s="228"/>
      <c r="C414" s="164"/>
      <c r="D414" s="172"/>
      <c r="E414" s="229"/>
      <c r="F414" s="172"/>
      <c r="G414" s="172"/>
      <c r="H414" s="172"/>
      <c r="I414" s="172"/>
      <c r="J414" s="172"/>
      <c r="K414" s="172"/>
      <c r="L414" s="172"/>
      <c r="M414" s="230"/>
      <c r="N414" s="172"/>
      <c r="O414" s="172"/>
      <c r="P414" s="172"/>
      <c r="Q414" s="172"/>
      <c r="R414" s="172"/>
      <c r="S414" s="172"/>
      <c r="T414" s="109">
        <f t="shared" si="6"/>
        <v>0</v>
      </c>
      <c r="U414" s="227">
        <f t="shared" si="7"/>
        <v>-1181.8517616300596</v>
      </c>
    </row>
    <row r="415" spans="1:21" ht="12.75">
      <c r="A415" s="98" t="s">
        <v>465</v>
      </c>
      <c r="B415" s="228"/>
      <c r="C415" s="164"/>
      <c r="D415" s="172"/>
      <c r="E415" s="229"/>
      <c r="F415" s="172"/>
      <c r="G415" s="172"/>
      <c r="H415" s="172"/>
      <c r="I415" s="172"/>
      <c r="J415" s="172"/>
      <c r="K415" s="172"/>
      <c r="L415" s="172"/>
      <c r="M415" s="230"/>
      <c r="N415" s="172"/>
      <c r="O415" s="172"/>
      <c r="P415" s="172"/>
      <c r="Q415" s="172"/>
      <c r="R415" s="172"/>
      <c r="S415" s="172"/>
      <c r="T415" s="109">
        <f t="shared" si="6"/>
        <v>0</v>
      </c>
      <c r="U415" s="227">
        <f t="shared" si="7"/>
        <v>-1181.8517616300596</v>
      </c>
    </row>
    <row r="416" spans="1:21" ht="12.75">
      <c r="A416" s="98" t="s">
        <v>466</v>
      </c>
      <c r="B416" s="228"/>
      <c r="C416" s="164"/>
      <c r="D416" s="172"/>
      <c r="E416" s="229"/>
      <c r="F416" s="172"/>
      <c r="G416" s="172"/>
      <c r="H416" s="172"/>
      <c r="I416" s="172"/>
      <c r="J416" s="172"/>
      <c r="K416" s="172"/>
      <c r="L416" s="172"/>
      <c r="M416" s="230"/>
      <c r="N416" s="172"/>
      <c r="O416" s="172"/>
      <c r="P416" s="172"/>
      <c r="Q416" s="172"/>
      <c r="R416" s="172"/>
      <c r="S416" s="172"/>
      <c r="T416" s="109">
        <f t="shared" si="6"/>
        <v>0</v>
      </c>
      <c r="U416" s="227">
        <f t="shared" si="7"/>
        <v>-1181.8517616300596</v>
      </c>
    </row>
    <row r="417" spans="1:21" ht="12.75">
      <c r="A417" s="98" t="s">
        <v>467</v>
      </c>
      <c r="B417" s="228"/>
      <c r="C417" s="164"/>
      <c r="D417" s="172"/>
      <c r="E417" s="229"/>
      <c r="F417" s="172"/>
      <c r="G417" s="172"/>
      <c r="H417" s="172"/>
      <c r="I417" s="172"/>
      <c r="J417" s="172"/>
      <c r="K417" s="172"/>
      <c r="L417" s="172"/>
      <c r="M417" s="230"/>
      <c r="N417" s="172"/>
      <c r="O417" s="172"/>
      <c r="P417" s="172"/>
      <c r="Q417" s="172"/>
      <c r="R417" s="172"/>
      <c r="S417" s="172"/>
      <c r="T417" s="109">
        <f aca="true" t="shared" si="8" ref="T417:T452">IF((COUNTA(D417:S417)&gt;12),LARGE(D417:S417,1)+LARGE(D417:S417,2)+LARGE(D417:S417,3)+LARGE(D417:S417,4)+LARGE(D417:S417,5)+LARGE(D417:S417,6)+LARGE(D417:S417,7)+LARGE(D417:S417,8)+LARGE(D417:S417,9)+LARGE(D417:S417,10)+LARGE(D417:S417,11)+LARGE(D417:S417,12),SUM(D417:S417))</f>
        <v>0</v>
      </c>
      <c r="U417" s="227">
        <f aca="true" t="shared" si="9" ref="U417:U452">T417-$T$5</f>
        <v>-1181.8517616300596</v>
      </c>
    </row>
    <row r="418" spans="1:21" ht="12.75">
      <c r="A418" s="98" t="s">
        <v>468</v>
      </c>
      <c r="B418" s="228"/>
      <c r="C418" s="164"/>
      <c r="D418" s="172"/>
      <c r="E418" s="229"/>
      <c r="F418" s="172"/>
      <c r="G418" s="172"/>
      <c r="H418" s="172"/>
      <c r="I418" s="172"/>
      <c r="J418" s="172"/>
      <c r="K418" s="172"/>
      <c r="L418" s="172"/>
      <c r="M418" s="230"/>
      <c r="N418" s="172"/>
      <c r="O418" s="172"/>
      <c r="P418" s="172"/>
      <c r="Q418" s="172"/>
      <c r="R418" s="172"/>
      <c r="S418" s="172"/>
      <c r="T418" s="109">
        <f t="shared" si="8"/>
        <v>0</v>
      </c>
      <c r="U418" s="227">
        <f t="shared" si="9"/>
        <v>-1181.8517616300596</v>
      </c>
    </row>
    <row r="419" spans="1:21" ht="12.75">
      <c r="A419" s="98" t="s">
        <v>469</v>
      </c>
      <c r="B419" s="228"/>
      <c r="C419" s="164"/>
      <c r="D419" s="172"/>
      <c r="E419" s="229"/>
      <c r="F419" s="172"/>
      <c r="G419" s="172"/>
      <c r="H419" s="172"/>
      <c r="I419" s="172"/>
      <c r="J419" s="172"/>
      <c r="K419" s="172"/>
      <c r="L419" s="172"/>
      <c r="M419" s="230"/>
      <c r="N419" s="172"/>
      <c r="O419" s="172"/>
      <c r="P419" s="172"/>
      <c r="Q419" s="172"/>
      <c r="R419" s="172"/>
      <c r="S419" s="172"/>
      <c r="T419" s="109">
        <f t="shared" si="8"/>
        <v>0</v>
      </c>
      <c r="U419" s="227">
        <f t="shared" si="9"/>
        <v>-1181.8517616300596</v>
      </c>
    </row>
    <row r="420" spans="1:21" ht="12.75">
      <c r="A420" s="98" t="s">
        <v>470</v>
      </c>
      <c r="B420" s="228"/>
      <c r="C420" s="164"/>
      <c r="D420" s="172"/>
      <c r="E420" s="229"/>
      <c r="F420" s="172"/>
      <c r="G420" s="172"/>
      <c r="H420" s="172"/>
      <c r="I420" s="172"/>
      <c r="J420" s="172"/>
      <c r="K420" s="172"/>
      <c r="L420" s="172"/>
      <c r="M420" s="230"/>
      <c r="N420" s="172"/>
      <c r="O420" s="172"/>
      <c r="P420" s="172"/>
      <c r="Q420" s="172"/>
      <c r="R420" s="172"/>
      <c r="S420" s="172"/>
      <c r="T420" s="109">
        <f t="shared" si="8"/>
        <v>0</v>
      </c>
      <c r="U420" s="227">
        <f t="shared" si="9"/>
        <v>-1181.8517616300596</v>
      </c>
    </row>
    <row r="421" spans="1:21" ht="12.75">
      <c r="A421" s="98" t="s">
        <v>471</v>
      </c>
      <c r="B421" s="228"/>
      <c r="C421" s="164"/>
      <c r="D421" s="172"/>
      <c r="E421" s="229"/>
      <c r="F421" s="172"/>
      <c r="G421" s="172"/>
      <c r="H421" s="172"/>
      <c r="I421" s="172"/>
      <c r="J421" s="172"/>
      <c r="K421" s="172"/>
      <c r="L421" s="172"/>
      <c r="M421" s="230"/>
      <c r="N421" s="172"/>
      <c r="O421" s="172"/>
      <c r="P421" s="172"/>
      <c r="Q421" s="172"/>
      <c r="R421" s="172"/>
      <c r="S421" s="172"/>
      <c r="T421" s="109">
        <f t="shared" si="8"/>
        <v>0</v>
      </c>
      <c r="U421" s="227">
        <f t="shared" si="9"/>
        <v>-1181.8517616300596</v>
      </c>
    </row>
    <row r="422" spans="1:21" ht="12.75">
      <c r="A422" s="98" t="s">
        <v>472</v>
      </c>
      <c r="B422" s="228"/>
      <c r="C422" s="164"/>
      <c r="D422" s="172"/>
      <c r="E422" s="229"/>
      <c r="F422" s="172"/>
      <c r="G422" s="172"/>
      <c r="H422" s="172"/>
      <c r="I422" s="172"/>
      <c r="J422" s="172"/>
      <c r="K422" s="172"/>
      <c r="L422" s="172"/>
      <c r="M422" s="230"/>
      <c r="N422" s="172"/>
      <c r="O422" s="172"/>
      <c r="P422" s="172"/>
      <c r="Q422" s="172"/>
      <c r="R422" s="172"/>
      <c r="S422" s="172"/>
      <c r="T422" s="109">
        <f t="shared" si="8"/>
        <v>0</v>
      </c>
      <c r="U422" s="227">
        <f t="shared" si="9"/>
        <v>-1181.8517616300596</v>
      </c>
    </row>
    <row r="423" spans="1:21" ht="12.75">
      <c r="A423" s="98" t="s">
        <v>473</v>
      </c>
      <c r="B423" s="228"/>
      <c r="C423" s="164"/>
      <c r="D423" s="172"/>
      <c r="E423" s="229"/>
      <c r="F423" s="172"/>
      <c r="G423" s="172"/>
      <c r="H423" s="172"/>
      <c r="I423" s="172"/>
      <c r="J423" s="172"/>
      <c r="K423" s="172"/>
      <c r="L423" s="172"/>
      <c r="M423" s="230"/>
      <c r="N423" s="172"/>
      <c r="O423" s="172"/>
      <c r="P423" s="172"/>
      <c r="Q423" s="172"/>
      <c r="R423" s="172"/>
      <c r="S423" s="172"/>
      <c r="T423" s="109">
        <f t="shared" si="8"/>
        <v>0</v>
      </c>
      <c r="U423" s="227">
        <f t="shared" si="9"/>
        <v>-1181.8517616300596</v>
      </c>
    </row>
    <row r="424" spans="1:21" ht="12.75">
      <c r="A424" s="98" t="s">
        <v>474</v>
      </c>
      <c r="B424" s="228"/>
      <c r="C424" s="164"/>
      <c r="D424" s="172"/>
      <c r="E424" s="229"/>
      <c r="F424" s="172"/>
      <c r="G424" s="172"/>
      <c r="H424" s="172"/>
      <c r="I424" s="172"/>
      <c r="J424" s="172"/>
      <c r="K424" s="172"/>
      <c r="L424" s="172"/>
      <c r="M424" s="230"/>
      <c r="N424" s="172"/>
      <c r="O424" s="172"/>
      <c r="P424" s="172"/>
      <c r="Q424" s="172"/>
      <c r="R424" s="172"/>
      <c r="S424" s="172"/>
      <c r="T424" s="109">
        <f t="shared" si="8"/>
        <v>0</v>
      </c>
      <c r="U424" s="227">
        <f t="shared" si="9"/>
        <v>-1181.8517616300596</v>
      </c>
    </row>
    <row r="425" spans="1:21" ht="12.75">
      <c r="A425" s="98" t="s">
        <v>475</v>
      </c>
      <c r="B425" s="228"/>
      <c r="C425" s="164"/>
      <c r="D425" s="172"/>
      <c r="E425" s="229"/>
      <c r="F425" s="172"/>
      <c r="G425" s="172"/>
      <c r="H425" s="172"/>
      <c r="I425" s="172"/>
      <c r="J425" s="172"/>
      <c r="K425" s="172"/>
      <c r="L425" s="172"/>
      <c r="M425" s="230"/>
      <c r="N425" s="172"/>
      <c r="O425" s="172"/>
      <c r="P425" s="172"/>
      <c r="Q425" s="172"/>
      <c r="R425" s="172"/>
      <c r="S425" s="172"/>
      <c r="T425" s="109">
        <f t="shared" si="8"/>
        <v>0</v>
      </c>
      <c r="U425" s="227">
        <f t="shared" si="9"/>
        <v>-1181.8517616300596</v>
      </c>
    </row>
    <row r="426" spans="1:21" ht="12.75">
      <c r="A426" s="98" t="s">
        <v>476</v>
      </c>
      <c r="B426" s="228"/>
      <c r="C426" s="164"/>
      <c r="D426" s="172"/>
      <c r="E426" s="229"/>
      <c r="F426" s="172"/>
      <c r="G426" s="172"/>
      <c r="H426" s="172"/>
      <c r="I426" s="172"/>
      <c r="J426" s="172"/>
      <c r="K426" s="172"/>
      <c r="L426" s="172"/>
      <c r="M426" s="230"/>
      <c r="N426" s="172"/>
      <c r="O426" s="172"/>
      <c r="P426" s="172"/>
      <c r="Q426" s="172"/>
      <c r="R426" s="172"/>
      <c r="S426" s="172"/>
      <c r="T426" s="109">
        <f t="shared" si="8"/>
        <v>0</v>
      </c>
      <c r="U426" s="227">
        <f t="shared" si="9"/>
        <v>-1181.8517616300596</v>
      </c>
    </row>
    <row r="427" spans="1:21" ht="12.75">
      <c r="A427" s="98" t="s">
        <v>477</v>
      </c>
      <c r="B427" s="228"/>
      <c r="C427" s="164"/>
      <c r="D427" s="172"/>
      <c r="E427" s="229"/>
      <c r="F427" s="172"/>
      <c r="G427" s="172"/>
      <c r="H427" s="172"/>
      <c r="I427" s="172"/>
      <c r="J427" s="172"/>
      <c r="K427" s="172"/>
      <c r="L427" s="172"/>
      <c r="M427" s="230"/>
      <c r="N427" s="172"/>
      <c r="O427" s="172"/>
      <c r="P427" s="172"/>
      <c r="Q427" s="172"/>
      <c r="R427" s="172"/>
      <c r="S427" s="172"/>
      <c r="T427" s="109">
        <f t="shared" si="8"/>
        <v>0</v>
      </c>
      <c r="U427" s="227">
        <f t="shared" si="9"/>
        <v>-1181.8517616300596</v>
      </c>
    </row>
    <row r="428" spans="1:21" ht="12.75">
      <c r="A428" s="98" t="s">
        <v>478</v>
      </c>
      <c r="B428" s="228"/>
      <c r="C428" s="164"/>
      <c r="D428" s="172"/>
      <c r="E428" s="229"/>
      <c r="F428" s="172"/>
      <c r="G428" s="172"/>
      <c r="H428" s="172"/>
      <c r="I428" s="172"/>
      <c r="J428" s="172"/>
      <c r="K428" s="172"/>
      <c r="L428" s="172"/>
      <c r="M428" s="230"/>
      <c r="N428" s="172"/>
      <c r="O428" s="172"/>
      <c r="P428" s="172"/>
      <c r="Q428" s="172"/>
      <c r="R428" s="172"/>
      <c r="S428" s="172"/>
      <c r="T428" s="109">
        <f t="shared" si="8"/>
        <v>0</v>
      </c>
      <c r="U428" s="227">
        <f t="shared" si="9"/>
        <v>-1181.8517616300596</v>
      </c>
    </row>
    <row r="429" spans="1:21" ht="12.75">
      <c r="A429" s="98" t="s">
        <v>479</v>
      </c>
      <c r="B429" s="228"/>
      <c r="C429" s="164"/>
      <c r="D429" s="172"/>
      <c r="E429" s="229"/>
      <c r="F429" s="172"/>
      <c r="G429" s="172"/>
      <c r="H429" s="172"/>
      <c r="I429" s="172"/>
      <c r="J429" s="172"/>
      <c r="K429" s="172"/>
      <c r="L429" s="172"/>
      <c r="M429" s="230"/>
      <c r="N429" s="172"/>
      <c r="O429" s="172"/>
      <c r="P429" s="172"/>
      <c r="Q429" s="172"/>
      <c r="R429" s="172"/>
      <c r="S429" s="172"/>
      <c r="T429" s="109">
        <f t="shared" si="8"/>
        <v>0</v>
      </c>
      <c r="U429" s="227">
        <f t="shared" si="9"/>
        <v>-1181.8517616300596</v>
      </c>
    </row>
    <row r="430" spans="1:21" ht="12.75">
      <c r="A430" s="98" t="s">
        <v>480</v>
      </c>
      <c r="B430" s="228"/>
      <c r="C430" s="164"/>
      <c r="D430" s="172"/>
      <c r="E430" s="229"/>
      <c r="F430" s="172"/>
      <c r="G430" s="172"/>
      <c r="H430" s="172"/>
      <c r="I430" s="172"/>
      <c r="J430" s="172"/>
      <c r="K430" s="172"/>
      <c r="L430" s="172"/>
      <c r="M430" s="230"/>
      <c r="N430" s="172"/>
      <c r="O430" s="172"/>
      <c r="P430" s="172"/>
      <c r="Q430" s="172"/>
      <c r="R430" s="172"/>
      <c r="S430" s="172"/>
      <c r="T430" s="109">
        <f t="shared" si="8"/>
        <v>0</v>
      </c>
      <c r="U430" s="227">
        <f t="shared" si="9"/>
        <v>-1181.8517616300596</v>
      </c>
    </row>
    <row r="431" spans="1:21" ht="12.75">
      <c r="A431" s="98" t="s">
        <v>481</v>
      </c>
      <c r="B431" s="228"/>
      <c r="C431" s="164"/>
      <c r="D431" s="172"/>
      <c r="E431" s="229"/>
      <c r="F431" s="172"/>
      <c r="G431" s="172"/>
      <c r="H431" s="172"/>
      <c r="I431" s="172"/>
      <c r="J431" s="172"/>
      <c r="K431" s="172"/>
      <c r="L431" s="172"/>
      <c r="M431" s="230"/>
      <c r="N431" s="172"/>
      <c r="O431" s="172"/>
      <c r="P431" s="172"/>
      <c r="Q431" s="172"/>
      <c r="R431" s="172"/>
      <c r="S431" s="172"/>
      <c r="T431" s="109">
        <f t="shared" si="8"/>
        <v>0</v>
      </c>
      <c r="U431" s="227">
        <f t="shared" si="9"/>
        <v>-1181.8517616300596</v>
      </c>
    </row>
    <row r="432" spans="1:21" ht="12.75">
      <c r="A432" s="98" t="s">
        <v>482</v>
      </c>
      <c r="B432" s="228"/>
      <c r="C432" s="164"/>
      <c r="D432" s="172"/>
      <c r="E432" s="229"/>
      <c r="F432" s="172"/>
      <c r="G432" s="172"/>
      <c r="H432" s="172"/>
      <c r="I432" s="172"/>
      <c r="J432" s="172"/>
      <c r="K432" s="172"/>
      <c r="L432" s="172"/>
      <c r="M432" s="230"/>
      <c r="N432" s="172"/>
      <c r="O432" s="172"/>
      <c r="P432" s="172"/>
      <c r="Q432" s="172"/>
      <c r="R432" s="172"/>
      <c r="S432" s="172"/>
      <c r="T432" s="109">
        <f t="shared" si="8"/>
        <v>0</v>
      </c>
      <c r="U432" s="227">
        <f t="shared" si="9"/>
        <v>-1181.8517616300596</v>
      </c>
    </row>
    <row r="433" spans="1:21" ht="12.75">
      <c r="A433" s="98" t="s">
        <v>483</v>
      </c>
      <c r="B433" s="228"/>
      <c r="C433" s="164"/>
      <c r="D433" s="172"/>
      <c r="E433" s="229"/>
      <c r="F433" s="172"/>
      <c r="G433" s="172"/>
      <c r="H433" s="172"/>
      <c r="I433" s="172"/>
      <c r="J433" s="172"/>
      <c r="K433" s="172"/>
      <c r="L433" s="172"/>
      <c r="M433" s="230"/>
      <c r="N433" s="172"/>
      <c r="O433" s="172"/>
      <c r="P433" s="172"/>
      <c r="Q433" s="172"/>
      <c r="R433" s="172"/>
      <c r="S433" s="172"/>
      <c r="T433" s="109">
        <f t="shared" si="8"/>
        <v>0</v>
      </c>
      <c r="U433" s="227">
        <f t="shared" si="9"/>
        <v>-1181.8517616300596</v>
      </c>
    </row>
    <row r="434" spans="1:21" ht="12.75">
      <c r="A434" s="98" t="s">
        <v>484</v>
      </c>
      <c r="B434" s="228"/>
      <c r="C434" s="164"/>
      <c r="D434" s="172"/>
      <c r="E434" s="229"/>
      <c r="F434" s="172"/>
      <c r="G434" s="172"/>
      <c r="H434" s="172"/>
      <c r="I434" s="172"/>
      <c r="J434" s="172"/>
      <c r="K434" s="172"/>
      <c r="L434" s="172"/>
      <c r="M434" s="230"/>
      <c r="N434" s="172"/>
      <c r="O434" s="172"/>
      <c r="P434" s="172"/>
      <c r="Q434" s="172"/>
      <c r="R434" s="172"/>
      <c r="S434" s="172"/>
      <c r="T434" s="109">
        <f t="shared" si="8"/>
        <v>0</v>
      </c>
      <c r="U434" s="227">
        <f t="shared" si="9"/>
        <v>-1181.8517616300596</v>
      </c>
    </row>
    <row r="435" spans="1:21" ht="12.75">
      <c r="A435" s="98" t="s">
        <v>485</v>
      </c>
      <c r="B435" s="228"/>
      <c r="C435" s="164"/>
      <c r="D435" s="172"/>
      <c r="E435" s="229"/>
      <c r="F435" s="172"/>
      <c r="G435" s="172"/>
      <c r="H435" s="172"/>
      <c r="I435" s="172"/>
      <c r="J435" s="172"/>
      <c r="K435" s="172"/>
      <c r="L435" s="172"/>
      <c r="M435" s="230"/>
      <c r="N435" s="172"/>
      <c r="O435" s="172"/>
      <c r="P435" s="172"/>
      <c r="Q435" s="172"/>
      <c r="R435" s="172"/>
      <c r="S435" s="172"/>
      <c r="T435" s="109">
        <f t="shared" si="8"/>
        <v>0</v>
      </c>
      <c r="U435" s="227">
        <f t="shared" si="9"/>
        <v>-1181.8517616300596</v>
      </c>
    </row>
    <row r="436" spans="1:21" ht="12.75">
      <c r="A436" s="98" t="s">
        <v>486</v>
      </c>
      <c r="B436" s="228"/>
      <c r="C436" s="164"/>
      <c r="D436" s="172"/>
      <c r="E436" s="229"/>
      <c r="F436" s="172"/>
      <c r="G436" s="172"/>
      <c r="H436" s="172"/>
      <c r="I436" s="172"/>
      <c r="J436" s="172"/>
      <c r="K436" s="172"/>
      <c r="L436" s="172"/>
      <c r="M436" s="230"/>
      <c r="N436" s="172"/>
      <c r="O436" s="172"/>
      <c r="P436" s="172"/>
      <c r="Q436" s="172"/>
      <c r="R436" s="172"/>
      <c r="S436" s="172"/>
      <c r="T436" s="109">
        <f t="shared" si="8"/>
        <v>0</v>
      </c>
      <c r="U436" s="227">
        <f t="shared" si="9"/>
        <v>-1181.8517616300596</v>
      </c>
    </row>
    <row r="437" spans="1:21" ht="12.75">
      <c r="A437" s="98" t="s">
        <v>487</v>
      </c>
      <c r="B437" s="228"/>
      <c r="C437" s="164"/>
      <c r="D437" s="172"/>
      <c r="E437" s="229"/>
      <c r="F437" s="172"/>
      <c r="G437" s="172"/>
      <c r="H437" s="172"/>
      <c r="I437" s="172"/>
      <c r="J437" s="172"/>
      <c r="K437" s="172"/>
      <c r="L437" s="172"/>
      <c r="M437" s="230"/>
      <c r="N437" s="172"/>
      <c r="O437" s="172"/>
      <c r="P437" s="172"/>
      <c r="Q437" s="172"/>
      <c r="R437" s="172"/>
      <c r="S437" s="172"/>
      <c r="T437" s="109">
        <f t="shared" si="8"/>
        <v>0</v>
      </c>
      <c r="U437" s="227">
        <f t="shared" si="9"/>
        <v>-1181.8517616300596</v>
      </c>
    </row>
    <row r="438" spans="1:21" ht="12.75">
      <c r="A438" s="98" t="s">
        <v>488</v>
      </c>
      <c r="B438" s="228"/>
      <c r="C438" s="164"/>
      <c r="D438" s="172"/>
      <c r="E438" s="229"/>
      <c r="F438" s="172"/>
      <c r="G438" s="172"/>
      <c r="H438" s="172"/>
      <c r="I438" s="172"/>
      <c r="J438" s="172"/>
      <c r="K438" s="172"/>
      <c r="L438" s="172"/>
      <c r="M438" s="230"/>
      <c r="N438" s="172"/>
      <c r="O438" s="172"/>
      <c r="P438" s="172"/>
      <c r="Q438" s="172"/>
      <c r="R438" s="172"/>
      <c r="S438" s="172"/>
      <c r="T438" s="109">
        <f t="shared" si="8"/>
        <v>0</v>
      </c>
      <c r="U438" s="227">
        <f t="shared" si="9"/>
        <v>-1181.8517616300596</v>
      </c>
    </row>
    <row r="439" spans="1:21" ht="12.75">
      <c r="A439" s="98" t="s">
        <v>489</v>
      </c>
      <c r="B439" s="228"/>
      <c r="C439" s="164"/>
      <c r="D439" s="172"/>
      <c r="E439" s="229"/>
      <c r="F439" s="172"/>
      <c r="G439" s="172"/>
      <c r="H439" s="172"/>
      <c r="I439" s="172"/>
      <c r="J439" s="172"/>
      <c r="K439" s="172"/>
      <c r="L439" s="172"/>
      <c r="M439" s="230"/>
      <c r="N439" s="172"/>
      <c r="O439" s="172"/>
      <c r="P439" s="172"/>
      <c r="Q439" s="172"/>
      <c r="R439" s="172"/>
      <c r="S439" s="172"/>
      <c r="T439" s="109">
        <f t="shared" si="8"/>
        <v>0</v>
      </c>
      <c r="U439" s="227">
        <f t="shared" si="9"/>
        <v>-1181.8517616300596</v>
      </c>
    </row>
    <row r="440" spans="1:21" ht="12.75">
      <c r="A440" s="98" t="s">
        <v>490</v>
      </c>
      <c r="B440" s="228"/>
      <c r="C440" s="164"/>
      <c r="D440" s="172"/>
      <c r="E440" s="229"/>
      <c r="F440" s="172"/>
      <c r="G440" s="172"/>
      <c r="H440" s="172"/>
      <c r="I440" s="172"/>
      <c r="J440" s="172"/>
      <c r="K440" s="172"/>
      <c r="L440" s="172"/>
      <c r="M440" s="230"/>
      <c r="N440" s="172"/>
      <c r="O440" s="172"/>
      <c r="P440" s="172"/>
      <c r="Q440" s="172"/>
      <c r="R440" s="172"/>
      <c r="S440" s="172"/>
      <c r="T440" s="109">
        <f t="shared" si="8"/>
        <v>0</v>
      </c>
      <c r="U440" s="227">
        <f t="shared" si="9"/>
        <v>-1181.8517616300596</v>
      </c>
    </row>
    <row r="441" spans="1:21" ht="12.75">
      <c r="A441" s="98" t="s">
        <v>491</v>
      </c>
      <c r="B441" s="228"/>
      <c r="C441" s="164"/>
      <c r="D441" s="172"/>
      <c r="E441" s="229"/>
      <c r="F441" s="172"/>
      <c r="G441" s="172"/>
      <c r="H441" s="172"/>
      <c r="I441" s="172"/>
      <c r="J441" s="172"/>
      <c r="K441" s="172"/>
      <c r="L441" s="172"/>
      <c r="M441" s="230"/>
      <c r="N441" s="172"/>
      <c r="O441" s="172"/>
      <c r="P441" s="172"/>
      <c r="Q441" s="172"/>
      <c r="R441" s="172"/>
      <c r="S441" s="172"/>
      <c r="T441" s="109">
        <f t="shared" si="8"/>
        <v>0</v>
      </c>
      <c r="U441" s="227">
        <f t="shared" si="9"/>
        <v>-1181.8517616300596</v>
      </c>
    </row>
    <row r="442" spans="1:21" ht="12.75">
      <c r="A442" s="98" t="s">
        <v>492</v>
      </c>
      <c r="B442" s="228"/>
      <c r="C442" s="164"/>
      <c r="D442" s="172"/>
      <c r="E442" s="229"/>
      <c r="F442" s="172"/>
      <c r="G442" s="172"/>
      <c r="H442" s="172"/>
      <c r="I442" s="172"/>
      <c r="J442" s="172"/>
      <c r="K442" s="172"/>
      <c r="L442" s="172"/>
      <c r="M442" s="230"/>
      <c r="N442" s="172"/>
      <c r="O442" s="172"/>
      <c r="P442" s="172"/>
      <c r="Q442" s="172"/>
      <c r="R442" s="172"/>
      <c r="S442" s="172"/>
      <c r="T442" s="109">
        <f t="shared" si="8"/>
        <v>0</v>
      </c>
      <c r="U442" s="227">
        <f t="shared" si="9"/>
        <v>-1181.8517616300596</v>
      </c>
    </row>
    <row r="443" spans="1:21" ht="12.75">
      <c r="A443" s="98" t="s">
        <v>493</v>
      </c>
      <c r="B443" s="228"/>
      <c r="C443" s="164"/>
      <c r="D443" s="172"/>
      <c r="E443" s="229"/>
      <c r="F443" s="172"/>
      <c r="G443" s="172"/>
      <c r="H443" s="172"/>
      <c r="I443" s="172"/>
      <c r="J443" s="172"/>
      <c r="K443" s="172"/>
      <c r="L443" s="172"/>
      <c r="M443" s="230"/>
      <c r="N443" s="172"/>
      <c r="O443" s="172"/>
      <c r="P443" s="172"/>
      <c r="Q443" s="172"/>
      <c r="R443" s="172"/>
      <c r="S443" s="172"/>
      <c r="T443" s="109">
        <f t="shared" si="8"/>
        <v>0</v>
      </c>
      <c r="U443" s="227">
        <f t="shared" si="9"/>
        <v>-1181.8517616300596</v>
      </c>
    </row>
    <row r="444" spans="1:21" ht="12.75">
      <c r="A444" s="98" t="s">
        <v>494</v>
      </c>
      <c r="B444" s="228"/>
      <c r="C444" s="164"/>
      <c r="D444" s="172"/>
      <c r="E444" s="229"/>
      <c r="F444" s="172"/>
      <c r="G444" s="172"/>
      <c r="H444" s="172"/>
      <c r="I444" s="172"/>
      <c r="J444" s="172"/>
      <c r="K444" s="172"/>
      <c r="L444" s="172"/>
      <c r="M444" s="230"/>
      <c r="N444" s="172"/>
      <c r="O444" s="172"/>
      <c r="P444" s="172"/>
      <c r="Q444" s="172"/>
      <c r="R444" s="172"/>
      <c r="S444" s="172"/>
      <c r="T444" s="109">
        <f t="shared" si="8"/>
        <v>0</v>
      </c>
      <c r="U444" s="227">
        <f t="shared" si="9"/>
        <v>-1181.8517616300596</v>
      </c>
    </row>
    <row r="445" spans="1:21" ht="12.75">
      <c r="A445" s="98" t="s">
        <v>496</v>
      </c>
      <c r="B445" s="228"/>
      <c r="C445" s="164"/>
      <c r="D445" s="172"/>
      <c r="E445" s="229"/>
      <c r="F445" s="172"/>
      <c r="G445" s="172"/>
      <c r="H445" s="172"/>
      <c r="I445" s="172"/>
      <c r="J445" s="172"/>
      <c r="K445" s="172"/>
      <c r="L445" s="172"/>
      <c r="M445" s="230"/>
      <c r="N445" s="172"/>
      <c r="O445" s="172"/>
      <c r="P445" s="172"/>
      <c r="Q445" s="172"/>
      <c r="R445" s="172"/>
      <c r="S445" s="172"/>
      <c r="T445" s="109">
        <f t="shared" si="8"/>
        <v>0</v>
      </c>
      <c r="U445" s="227">
        <f t="shared" si="9"/>
        <v>-1181.8517616300596</v>
      </c>
    </row>
    <row r="446" spans="1:21" ht="12.75">
      <c r="A446" s="98" t="s">
        <v>497</v>
      </c>
      <c r="B446" s="228"/>
      <c r="C446" s="164"/>
      <c r="D446" s="172"/>
      <c r="E446" s="229"/>
      <c r="F446" s="172"/>
      <c r="G446" s="172"/>
      <c r="H446" s="172"/>
      <c r="I446" s="172"/>
      <c r="J446" s="172"/>
      <c r="K446" s="172"/>
      <c r="L446" s="172"/>
      <c r="M446" s="230"/>
      <c r="N446" s="172"/>
      <c r="O446" s="172"/>
      <c r="P446" s="172"/>
      <c r="Q446" s="172"/>
      <c r="R446" s="172"/>
      <c r="S446" s="172"/>
      <c r="T446" s="109">
        <f t="shared" si="8"/>
        <v>0</v>
      </c>
      <c r="U446" s="227">
        <f t="shared" si="9"/>
        <v>-1181.8517616300596</v>
      </c>
    </row>
    <row r="447" spans="1:21" ht="12.75">
      <c r="A447" s="98" t="s">
        <v>498</v>
      </c>
      <c r="B447" s="228"/>
      <c r="C447" s="164"/>
      <c r="D447" s="172"/>
      <c r="E447" s="229"/>
      <c r="F447" s="172"/>
      <c r="G447" s="172"/>
      <c r="H447" s="172"/>
      <c r="I447" s="172"/>
      <c r="J447" s="172"/>
      <c r="K447" s="172"/>
      <c r="L447" s="172"/>
      <c r="M447" s="230"/>
      <c r="N447" s="172"/>
      <c r="O447" s="172"/>
      <c r="P447" s="172"/>
      <c r="Q447" s="172"/>
      <c r="R447" s="172"/>
      <c r="S447" s="172"/>
      <c r="T447" s="109">
        <f t="shared" si="8"/>
        <v>0</v>
      </c>
      <c r="U447" s="227">
        <f t="shared" si="9"/>
        <v>-1181.8517616300596</v>
      </c>
    </row>
    <row r="448" spans="1:21" ht="12.75">
      <c r="A448" s="98" t="s">
        <v>499</v>
      </c>
      <c r="B448" s="228"/>
      <c r="C448" s="164"/>
      <c r="D448" s="172"/>
      <c r="E448" s="229"/>
      <c r="F448" s="172"/>
      <c r="G448" s="172"/>
      <c r="H448" s="172"/>
      <c r="I448" s="172"/>
      <c r="J448" s="172"/>
      <c r="K448" s="172"/>
      <c r="L448" s="172"/>
      <c r="M448" s="230"/>
      <c r="N448" s="172"/>
      <c r="O448" s="172"/>
      <c r="P448" s="172"/>
      <c r="Q448" s="172"/>
      <c r="R448" s="172"/>
      <c r="S448" s="172"/>
      <c r="T448" s="109">
        <f t="shared" si="8"/>
        <v>0</v>
      </c>
      <c r="U448" s="227">
        <f t="shared" si="9"/>
        <v>-1181.8517616300596</v>
      </c>
    </row>
    <row r="449" spans="1:21" ht="12.75">
      <c r="A449" s="98" t="s">
        <v>500</v>
      </c>
      <c r="B449" s="228"/>
      <c r="C449" s="164"/>
      <c r="D449" s="172"/>
      <c r="E449" s="229"/>
      <c r="F449" s="172"/>
      <c r="G449" s="172"/>
      <c r="H449" s="172"/>
      <c r="I449" s="172"/>
      <c r="J449" s="172"/>
      <c r="K449" s="172"/>
      <c r="L449" s="172"/>
      <c r="M449" s="230"/>
      <c r="N449" s="172"/>
      <c r="O449" s="172"/>
      <c r="P449" s="172"/>
      <c r="Q449" s="172"/>
      <c r="R449" s="172"/>
      <c r="S449" s="172"/>
      <c r="T449" s="109">
        <f t="shared" si="8"/>
        <v>0</v>
      </c>
      <c r="U449" s="227">
        <f t="shared" si="9"/>
        <v>-1181.8517616300596</v>
      </c>
    </row>
    <row r="450" spans="1:21" ht="12.75">
      <c r="A450" s="98" t="s">
        <v>501</v>
      </c>
      <c r="B450" s="228"/>
      <c r="C450" s="164"/>
      <c r="D450" s="172"/>
      <c r="E450" s="229"/>
      <c r="F450" s="172"/>
      <c r="G450" s="172"/>
      <c r="H450" s="172"/>
      <c r="I450" s="172"/>
      <c r="J450" s="172"/>
      <c r="K450" s="172"/>
      <c r="L450" s="172"/>
      <c r="M450" s="230"/>
      <c r="N450" s="172"/>
      <c r="O450" s="172"/>
      <c r="P450" s="172"/>
      <c r="Q450" s="172"/>
      <c r="R450" s="172"/>
      <c r="S450" s="172"/>
      <c r="T450" s="109">
        <f t="shared" si="8"/>
        <v>0</v>
      </c>
      <c r="U450" s="227">
        <f t="shared" si="9"/>
        <v>-1181.8517616300596</v>
      </c>
    </row>
    <row r="451" spans="1:21" ht="12.75">
      <c r="A451" s="98" t="s">
        <v>502</v>
      </c>
      <c r="B451" s="228"/>
      <c r="C451" s="164"/>
      <c r="D451" s="172"/>
      <c r="E451" s="229"/>
      <c r="F451" s="172"/>
      <c r="G451" s="172"/>
      <c r="H451" s="172"/>
      <c r="I451" s="172"/>
      <c r="J451" s="172"/>
      <c r="K451" s="172"/>
      <c r="L451" s="172"/>
      <c r="M451" s="230"/>
      <c r="N451" s="172"/>
      <c r="O451" s="172"/>
      <c r="P451" s="172"/>
      <c r="Q451" s="172"/>
      <c r="R451" s="172"/>
      <c r="S451" s="172"/>
      <c r="T451" s="109">
        <f t="shared" si="8"/>
        <v>0</v>
      </c>
      <c r="U451" s="227">
        <f t="shared" si="9"/>
        <v>-1181.8517616300596</v>
      </c>
    </row>
    <row r="452" spans="1:21" ht="12.75">
      <c r="A452" s="98" t="s">
        <v>503</v>
      </c>
      <c r="B452" s="228"/>
      <c r="C452" s="164"/>
      <c r="D452" s="172"/>
      <c r="E452" s="229"/>
      <c r="F452" s="172"/>
      <c r="G452" s="172"/>
      <c r="H452" s="172"/>
      <c r="I452" s="172"/>
      <c r="J452" s="172"/>
      <c r="K452" s="172"/>
      <c r="L452" s="172"/>
      <c r="M452" s="230"/>
      <c r="N452" s="172"/>
      <c r="O452" s="172"/>
      <c r="P452" s="172"/>
      <c r="Q452" s="172"/>
      <c r="R452" s="172"/>
      <c r="S452" s="172"/>
      <c r="T452" s="109">
        <f t="shared" si="8"/>
        <v>0</v>
      </c>
      <c r="U452" s="227">
        <f t="shared" si="9"/>
        <v>-1181.8517616300596</v>
      </c>
    </row>
    <row r="453" spans="1:21" ht="12.75">
      <c r="A453" s="98" t="s">
        <v>504</v>
      </c>
      <c r="B453" s="228"/>
      <c r="C453" s="164"/>
      <c r="D453" s="172"/>
      <c r="E453" s="229"/>
      <c r="F453" s="172"/>
      <c r="G453" s="172"/>
      <c r="H453" s="172"/>
      <c r="I453" s="172"/>
      <c r="J453" s="172"/>
      <c r="K453" s="172"/>
      <c r="L453" s="172"/>
      <c r="M453" s="230"/>
      <c r="N453" s="172"/>
      <c r="O453" s="172"/>
      <c r="P453" s="172"/>
      <c r="Q453" s="172"/>
      <c r="R453" s="172"/>
      <c r="S453" s="172"/>
      <c r="T453" s="109">
        <f aca="true" t="shared" si="10" ref="T453:T470">IF((COUNTA(D453:S453)&gt;12),LARGE(D453:S453,1)+LARGE(D453:S453,2)+LARGE(D453:S453,3)+LARGE(D453:S453,4)+LARGE(D453:S453,5)+LARGE(D453:S453,6)+LARGE(D453:S453,7)+LARGE(D453:S453,8)+LARGE(D453:S453,9)+LARGE(D453:S453,10)+LARGE(D453:S453,11)+LARGE(D453:S453,12),SUM(D453:S453))</f>
        <v>0</v>
      </c>
      <c r="U453" s="227">
        <f aca="true" t="shared" si="11" ref="U453:U470">T453-$T$5</f>
        <v>-1181.8517616300596</v>
      </c>
    </row>
    <row r="454" spans="1:21" ht="12.75">
      <c r="A454" s="98" t="s">
        <v>505</v>
      </c>
      <c r="B454" s="228"/>
      <c r="C454" s="164"/>
      <c r="D454" s="172"/>
      <c r="E454" s="229"/>
      <c r="F454" s="172"/>
      <c r="G454" s="172"/>
      <c r="H454" s="172"/>
      <c r="I454" s="172"/>
      <c r="J454" s="172"/>
      <c r="K454" s="172"/>
      <c r="L454" s="172"/>
      <c r="M454" s="230"/>
      <c r="N454" s="172"/>
      <c r="O454" s="172"/>
      <c r="P454" s="172"/>
      <c r="Q454" s="172"/>
      <c r="R454" s="172"/>
      <c r="S454" s="172"/>
      <c r="T454" s="109">
        <f t="shared" si="10"/>
        <v>0</v>
      </c>
      <c r="U454" s="227">
        <f t="shared" si="11"/>
        <v>-1181.8517616300596</v>
      </c>
    </row>
    <row r="455" spans="1:21" ht="12.75">
      <c r="A455" s="98" t="s">
        <v>506</v>
      </c>
      <c r="B455" s="228"/>
      <c r="C455" s="164"/>
      <c r="D455" s="172"/>
      <c r="E455" s="229"/>
      <c r="F455" s="172"/>
      <c r="G455" s="172"/>
      <c r="H455" s="172"/>
      <c r="I455" s="172"/>
      <c r="J455" s="172"/>
      <c r="K455" s="172"/>
      <c r="L455" s="172"/>
      <c r="M455" s="230"/>
      <c r="N455" s="172"/>
      <c r="O455" s="172"/>
      <c r="P455" s="172"/>
      <c r="Q455" s="172"/>
      <c r="R455" s="172"/>
      <c r="S455" s="172"/>
      <c r="T455" s="109">
        <f t="shared" si="10"/>
        <v>0</v>
      </c>
      <c r="U455" s="227">
        <f t="shared" si="11"/>
        <v>-1181.8517616300596</v>
      </c>
    </row>
    <row r="456" spans="1:21" ht="12.75">
      <c r="A456" s="98" t="s">
        <v>507</v>
      </c>
      <c r="B456" s="228"/>
      <c r="C456" s="164"/>
      <c r="D456" s="172"/>
      <c r="E456" s="229"/>
      <c r="F456" s="172"/>
      <c r="G456" s="172"/>
      <c r="H456" s="172"/>
      <c r="I456" s="172"/>
      <c r="J456" s="172"/>
      <c r="K456" s="172"/>
      <c r="L456" s="172"/>
      <c r="M456" s="230"/>
      <c r="N456" s="172"/>
      <c r="O456" s="172"/>
      <c r="P456" s="172"/>
      <c r="Q456" s="172"/>
      <c r="R456" s="172"/>
      <c r="S456" s="172"/>
      <c r="T456" s="109">
        <f t="shared" si="10"/>
        <v>0</v>
      </c>
      <c r="U456" s="227">
        <f t="shared" si="11"/>
        <v>-1181.8517616300596</v>
      </c>
    </row>
    <row r="457" spans="1:21" ht="12.75">
      <c r="A457" s="98" t="s">
        <v>508</v>
      </c>
      <c r="B457" s="228"/>
      <c r="C457" s="164"/>
      <c r="D457" s="172"/>
      <c r="E457" s="229"/>
      <c r="F457" s="172"/>
      <c r="G457" s="172"/>
      <c r="H457" s="172"/>
      <c r="I457" s="172"/>
      <c r="J457" s="172"/>
      <c r="K457" s="172"/>
      <c r="L457" s="172"/>
      <c r="M457" s="230"/>
      <c r="N457" s="172"/>
      <c r="O457" s="172"/>
      <c r="P457" s="172"/>
      <c r="Q457" s="172"/>
      <c r="R457" s="172"/>
      <c r="S457" s="172"/>
      <c r="T457" s="109">
        <f t="shared" si="10"/>
        <v>0</v>
      </c>
      <c r="U457" s="227">
        <f t="shared" si="11"/>
        <v>-1181.8517616300596</v>
      </c>
    </row>
    <row r="458" spans="1:21" ht="12.75">
      <c r="A458" s="98" t="s">
        <v>509</v>
      </c>
      <c r="B458" s="228"/>
      <c r="C458" s="164"/>
      <c r="D458" s="172"/>
      <c r="E458" s="229"/>
      <c r="F458" s="172"/>
      <c r="G458" s="172"/>
      <c r="H458" s="172"/>
      <c r="I458" s="172"/>
      <c r="J458" s="172"/>
      <c r="K458" s="172"/>
      <c r="L458" s="172"/>
      <c r="M458" s="230"/>
      <c r="N458" s="172"/>
      <c r="O458" s="172"/>
      <c r="P458" s="172"/>
      <c r="Q458" s="172"/>
      <c r="R458" s="172"/>
      <c r="S458" s="172"/>
      <c r="T458" s="109">
        <f t="shared" si="10"/>
        <v>0</v>
      </c>
      <c r="U458" s="227">
        <f t="shared" si="11"/>
        <v>-1181.8517616300596</v>
      </c>
    </row>
    <row r="459" spans="1:21" ht="12.75">
      <c r="A459" s="98" t="s">
        <v>510</v>
      </c>
      <c r="B459" s="228"/>
      <c r="C459" s="164"/>
      <c r="D459" s="172"/>
      <c r="E459" s="229"/>
      <c r="F459" s="172"/>
      <c r="G459" s="172"/>
      <c r="H459" s="172"/>
      <c r="I459" s="172"/>
      <c r="J459" s="172"/>
      <c r="K459" s="172"/>
      <c r="L459" s="172"/>
      <c r="M459" s="230"/>
      <c r="N459" s="172"/>
      <c r="O459" s="172"/>
      <c r="P459" s="172"/>
      <c r="Q459" s="172"/>
      <c r="R459" s="172"/>
      <c r="S459" s="172"/>
      <c r="T459" s="109">
        <f t="shared" si="10"/>
        <v>0</v>
      </c>
      <c r="U459" s="227">
        <f t="shared" si="11"/>
        <v>-1181.8517616300596</v>
      </c>
    </row>
    <row r="460" spans="1:21" ht="12.75">
      <c r="A460" s="98" t="s">
        <v>511</v>
      </c>
      <c r="B460" s="228"/>
      <c r="C460" s="164"/>
      <c r="D460" s="172"/>
      <c r="E460" s="229"/>
      <c r="F460" s="172"/>
      <c r="G460" s="172"/>
      <c r="H460" s="172"/>
      <c r="I460" s="172"/>
      <c r="J460" s="172"/>
      <c r="K460" s="172"/>
      <c r="L460" s="172"/>
      <c r="M460" s="230"/>
      <c r="N460" s="172"/>
      <c r="O460" s="172"/>
      <c r="P460" s="172"/>
      <c r="Q460" s="172"/>
      <c r="R460" s="172"/>
      <c r="S460" s="172"/>
      <c r="T460" s="109">
        <f t="shared" si="10"/>
        <v>0</v>
      </c>
      <c r="U460" s="227">
        <f t="shared" si="11"/>
        <v>-1181.8517616300596</v>
      </c>
    </row>
    <row r="461" spans="1:21" ht="12.75">
      <c r="A461" s="98" t="s">
        <v>512</v>
      </c>
      <c r="B461" s="228"/>
      <c r="C461" s="164"/>
      <c r="D461" s="172"/>
      <c r="E461" s="229"/>
      <c r="F461" s="172"/>
      <c r="G461" s="172"/>
      <c r="H461" s="172"/>
      <c r="I461" s="172"/>
      <c r="J461" s="172"/>
      <c r="K461" s="172"/>
      <c r="L461" s="172"/>
      <c r="M461" s="230"/>
      <c r="N461" s="172"/>
      <c r="O461" s="172"/>
      <c r="P461" s="172"/>
      <c r="Q461" s="172"/>
      <c r="R461" s="172"/>
      <c r="S461" s="172"/>
      <c r="T461" s="109">
        <f t="shared" si="10"/>
        <v>0</v>
      </c>
      <c r="U461" s="227">
        <f t="shared" si="11"/>
        <v>-1181.8517616300596</v>
      </c>
    </row>
    <row r="462" spans="1:21" ht="12.75">
      <c r="A462" s="98" t="s">
        <v>513</v>
      </c>
      <c r="B462" s="228"/>
      <c r="C462" s="164"/>
      <c r="D462" s="172"/>
      <c r="E462" s="229"/>
      <c r="F462" s="172"/>
      <c r="G462" s="172"/>
      <c r="H462" s="172"/>
      <c r="I462" s="172"/>
      <c r="J462" s="172"/>
      <c r="K462" s="172"/>
      <c r="L462" s="172"/>
      <c r="M462" s="230"/>
      <c r="N462" s="172"/>
      <c r="O462" s="172"/>
      <c r="P462" s="172"/>
      <c r="Q462" s="172"/>
      <c r="R462" s="172"/>
      <c r="S462" s="172"/>
      <c r="T462" s="109">
        <f t="shared" si="10"/>
        <v>0</v>
      </c>
      <c r="U462" s="227">
        <f t="shared" si="11"/>
        <v>-1181.8517616300596</v>
      </c>
    </row>
    <row r="463" spans="1:21" ht="12.75">
      <c r="A463" s="98" t="s">
        <v>514</v>
      </c>
      <c r="B463" s="228"/>
      <c r="C463" s="164"/>
      <c r="D463" s="172"/>
      <c r="E463" s="229"/>
      <c r="F463" s="172"/>
      <c r="G463" s="172"/>
      <c r="H463" s="172"/>
      <c r="I463" s="172"/>
      <c r="J463" s="172"/>
      <c r="K463" s="172"/>
      <c r="L463" s="172"/>
      <c r="M463" s="230"/>
      <c r="N463" s="172"/>
      <c r="O463" s="172"/>
      <c r="P463" s="172"/>
      <c r="Q463" s="172"/>
      <c r="R463" s="172"/>
      <c r="S463" s="172"/>
      <c r="T463" s="109">
        <f t="shared" si="10"/>
        <v>0</v>
      </c>
      <c r="U463" s="227">
        <f t="shared" si="11"/>
        <v>-1181.8517616300596</v>
      </c>
    </row>
    <row r="464" spans="1:21" ht="12.75">
      <c r="A464" s="98" t="s">
        <v>515</v>
      </c>
      <c r="B464" s="228"/>
      <c r="C464" s="164"/>
      <c r="D464" s="172"/>
      <c r="E464" s="229"/>
      <c r="F464" s="172"/>
      <c r="G464" s="172"/>
      <c r="H464" s="172"/>
      <c r="I464" s="172"/>
      <c r="J464" s="172"/>
      <c r="K464" s="172"/>
      <c r="L464" s="172"/>
      <c r="M464" s="230"/>
      <c r="N464" s="172"/>
      <c r="O464" s="172"/>
      <c r="P464" s="172"/>
      <c r="Q464" s="172"/>
      <c r="R464" s="172"/>
      <c r="S464" s="172"/>
      <c r="T464" s="109">
        <f t="shared" si="10"/>
        <v>0</v>
      </c>
      <c r="U464" s="227">
        <f t="shared" si="11"/>
        <v>-1181.8517616300596</v>
      </c>
    </row>
    <row r="465" spans="1:21" ht="12.75">
      <c r="A465" s="98" t="s">
        <v>516</v>
      </c>
      <c r="B465" s="228"/>
      <c r="C465" s="164"/>
      <c r="D465" s="172"/>
      <c r="E465" s="229"/>
      <c r="F465" s="172"/>
      <c r="G465" s="172"/>
      <c r="H465" s="172"/>
      <c r="I465" s="172"/>
      <c r="J465" s="172"/>
      <c r="K465" s="172"/>
      <c r="L465" s="172"/>
      <c r="M465" s="230"/>
      <c r="N465" s="172"/>
      <c r="O465" s="172"/>
      <c r="P465" s="172"/>
      <c r="Q465" s="172"/>
      <c r="R465" s="172"/>
      <c r="S465" s="172"/>
      <c r="T465" s="109">
        <f t="shared" si="10"/>
        <v>0</v>
      </c>
      <c r="U465" s="227">
        <f t="shared" si="11"/>
        <v>-1181.8517616300596</v>
      </c>
    </row>
    <row r="466" spans="1:21" ht="12.75">
      <c r="A466" s="98" t="s">
        <v>517</v>
      </c>
      <c r="B466" s="228"/>
      <c r="C466" s="164"/>
      <c r="D466" s="172"/>
      <c r="E466" s="229"/>
      <c r="F466" s="172"/>
      <c r="G466" s="172"/>
      <c r="H466" s="172"/>
      <c r="I466" s="172"/>
      <c r="J466" s="172"/>
      <c r="K466" s="172"/>
      <c r="L466" s="172"/>
      <c r="M466" s="230"/>
      <c r="N466" s="172"/>
      <c r="O466" s="172"/>
      <c r="P466" s="172"/>
      <c r="Q466" s="172"/>
      <c r="R466" s="172"/>
      <c r="S466" s="172"/>
      <c r="T466" s="109">
        <f t="shared" si="10"/>
        <v>0</v>
      </c>
      <c r="U466" s="227">
        <f t="shared" si="11"/>
        <v>-1181.8517616300596</v>
      </c>
    </row>
    <row r="467" spans="1:21" ht="12.75">
      <c r="A467" s="98" t="s">
        <v>518</v>
      </c>
      <c r="B467" s="228"/>
      <c r="C467" s="164"/>
      <c r="D467" s="172"/>
      <c r="E467" s="229"/>
      <c r="F467" s="172"/>
      <c r="G467" s="172"/>
      <c r="H467" s="172"/>
      <c r="I467" s="172"/>
      <c r="J467" s="172"/>
      <c r="K467" s="172"/>
      <c r="L467" s="172"/>
      <c r="M467" s="230"/>
      <c r="N467" s="172"/>
      <c r="O467" s="172"/>
      <c r="P467" s="172"/>
      <c r="Q467" s="172"/>
      <c r="R467" s="172"/>
      <c r="S467" s="172"/>
      <c r="T467" s="109">
        <f t="shared" si="10"/>
        <v>0</v>
      </c>
      <c r="U467" s="227">
        <f t="shared" si="11"/>
        <v>-1181.8517616300596</v>
      </c>
    </row>
    <row r="468" spans="1:21" ht="12.75">
      <c r="A468" s="98" t="s">
        <v>519</v>
      </c>
      <c r="B468" s="228"/>
      <c r="C468" s="164"/>
      <c r="D468" s="172"/>
      <c r="E468" s="229"/>
      <c r="F468" s="172"/>
      <c r="G468" s="172"/>
      <c r="H468" s="172"/>
      <c r="I468" s="172"/>
      <c r="J468" s="172"/>
      <c r="K468" s="172"/>
      <c r="L468" s="172"/>
      <c r="M468" s="230"/>
      <c r="N468" s="172"/>
      <c r="O468" s="172"/>
      <c r="P468" s="172"/>
      <c r="Q468" s="172"/>
      <c r="R468" s="172"/>
      <c r="S468" s="172"/>
      <c r="T468" s="109">
        <f t="shared" si="10"/>
        <v>0</v>
      </c>
      <c r="U468" s="227">
        <f t="shared" si="11"/>
        <v>-1181.8517616300596</v>
      </c>
    </row>
    <row r="469" spans="1:21" ht="12.75">
      <c r="A469" s="98" t="s">
        <v>520</v>
      </c>
      <c r="B469" s="228"/>
      <c r="C469" s="164"/>
      <c r="D469" s="172"/>
      <c r="E469" s="229"/>
      <c r="F469" s="172"/>
      <c r="G469" s="172"/>
      <c r="H469" s="172"/>
      <c r="I469" s="172"/>
      <c r="J469" s="172"/>
      <c r="K469" s="172"/>
      <c r="L469" s="172"/>
      <c r="M469" s="230"/>
      <c r="N469" s="172"/>
      <c r="O469" s="172"/>
      <c r="P469" s="172"/>
      <c r="Q469" s="172"/>
      <c r="R469" s="172"/>
      <c r="S469" s="172"/>
      <c r="T469" s="109">
        <f t="shared" si="10"/>
        <v>0</v>
      </c>
      <c r="U469" s="227">
        <f t="shared" si="11"/>
        <v>-1181.8517616300596</v>
      </c>
    </row>
    <row r="470" spans="1:21" ht="12.75">
      <c r="A470" s="98" t="s">
        <v>521</v>
      </c>
      <c r="B470" s="228"/>
      <c r="C470" s="164"/>
      <c r="D470" s="172"/>
      <c r="E470" s="229"/>
      <c r="F470" s="172"/>
      <c r="G470" s="172"/>
      <c r="H470" s="172"/>
      <c r="I470" s="172"/>
      <c r="J470" s="172"/>
      <c r="K470" s="172"/>
      <c r="L470" s="172"/>
      <c r="M470" s="230"/>
      <c r="N470" s="172"/>
      <c r="O470" s="172"/>
      <c r="P470" s="172"/>
      <c r="Q470" s="172"/>
      <c r="R470" s="172"/>
      <c r="S470" s="172"/>
      <c r="T470" s="109">
        <f t="shared" si="10"/>
        <v>0</v>
      </c>
      <c r="U470" s="227">
        <f t="shared" si="11"/>
        <v>-1181.8517616300596</v>
      </c>
    </row>
    <row r="471" spans="1:21" ht="12.75">
      <c r="A471" s="98" t="s">
        <v>522</v>
      </c>
      <c r="B471" s="228"/>
      <c r="C471" s="164"/>
      <c r="D471" s="172"/>
      <c r="E471" s="229"/>
      <c r="F471" s="172"/>
      <c r="G471" s="172"/>
      <c r="H471" s="172"/>
      <c r="I471" s="172"/>
      <c r="J471" s="172"/>
      <c r="K471" s="172"/>
      <c r="L471" s="172"/>
      <c r="M471" s="230"/>
      <c r="N471" s="172"/>
      <c r="O471" s="172"/>
      <c r="P471" s="172"/>
      <c r="Q471" s="172"/>
      <c r="R471" s="172"/>
      <c r="S471" s="172"/>
      <c r="T471" s="109">
        <f aca="true" t="shared" si="12" ref="T471:T500">IF((COUNTA(D471:S471)&gt;12),LARGE(D471:S471,1)+LARGE(D471:S471,2)+LARGE(D471:S471,3)+LARGE(D471:S471,4)+LARGE(D471:S471,5)+LARGE(D471:S471,6)+LARGE(D471:S471,7)+LARGE(D471:S471,8)+LARGE(D471:S471,9)+LARGE(D471:S471,10)+LARGE(D471:S471,11)+LARGE(D471:S471,12),SUM(D471:S471))</f>
        <v>0</v>
      </c>
      <c r="U471" s="227">
        <f aca="true" t="shared" si="13" ref="U471:U504">T471-$T$5</f>
        <v>-1181.8517616300596</v>
      </c>
    </row>
    <row r="472" spans="1:21" ht="12.75">
      <c r="A472" s="98" t="s">
        <v>523</v>
      </c>
      <c r="B472" s="228"/>
      <c r="C472" s="164"/>
      <c r="D472" s="172"/>
      <c r="E472" s="229"/>
      <c r="F472" s="172"/>
      <c r="G472" s="172"/>
      <c r="H472" s="172"/>
      <c r="I472" s="172"/>
      <c r="J472" s="172"/>
      <c r="K472" s="172"/>
      <c r="L472" s="172"/>
      <c r="M472" s="230"/>
      <c r="N472" s="172"/>
      <c r="O472" s="172"/>
      <c r="P472" s="172"/>
      <c r="Q472" s="172"/>
      <c r="R472" s="172"/>
      <c r="S472" s="172"/>
      <c r="T472" s="109">
        <f t="shared" si="12"/>
        <v>0</v>
      </c>
      <c r="U472" s="227">
        <f t="shared" si="13"/>
        <v>-1181.8517616300596</v>
      </c>
    </row>
    <row r="473" spans="1:21" ht="12.75">
      <c r="A473" s="98" t="s">
        <v>524</v>
      </c>
      <c r="B473" s="228"/>
      <c r="C473" s="164"/>
      <c r="D473" s="172"/>
      <c r="E473" s="229"/>
      <c r="F473" s="172"/>
      <c r="G473" s="172"/>
      <c r="H473" s="172"/>
      <c r="I473" s="172"/>
      <c r="J473" s="172"/>
      <c r="K473" s="172"/>
      <c r="L473" s="172"/>
      <c r="M473" s="230"/>
      <c r="N473" s="172"/>
      <c r="O473" s="172"/>
      <c r="P473" s="172"/>
      <c r="Q473" s="172"/>
      <c r="R473" s="172"/>
      <c r="S473" s="172"/>
      <c r="T473" s="109">
        <f t="shared" si="12"/>
        <v>0</v>
      </c>
      <c r="U473" s="227">
        <f t="shared" si="13"/>
        <v>-1181.8517616300596</v>
      </c>
    </row>
    <row r="474" spans="1:21" ht="12.75">
      <c r="A474" s="98" t="s">
        <v>525</v>
      </c>
      <c r="B474" s="228"/>
      <c r="C474" s="164"/>
      <c r="D474" s="172"/>
      <c r="E474" s="229"/>
      <c r="F474" s="172"/>
      <c r="G474" s="172"/>
      <c r="H474" s="172"/>
      <c r="I474" s="172"/>
      <c r="J474" s="172"/>
      <c r="K474" s="172"/>
      <c r="L474" s="172"/>
      <c r="M474" s="230"/>
      <c r="N474" s="172"/>
      <c r="O474" s="172"/>
      <c r="P474" s="172"/>
      <c r="Q474" s="172"/>
      <c r="R474" s="172"/>
      <c r="S474" s="172"/>
      <c r="T474" s="109">
        <f t="shared" si="12"/>
        <v>0</v>
      </c>
      <c r="U474" s="227">
        <f t="shared" si="13"/>
        <v>-1181.8517616300596</v>
      </c>
    </row>
    <row r="475" spans="1:21" ht="12.75">
      <c r="A475" s="98" t="s">
        <v>526</v>
      </c>
      <c r="B475" s="228"/>
      <c r="C475" s="164"/>
      <c r="D475" s="172"/>
      <c r="E475" s="229"/>
      <c r="F475" s="172"/>
      <c r="G475" s="172"/>
      <c r="H475" s="172"/>
      <c r="I475" s="172"/>
      <c r="J475" s="172"/>
      <c r="K475" s="172"/>
      <c r="L475" s="172"/>
      <c r="M475" s="230"/>
      <c r="N475" s="172"/>
      <c r="O475" s="172"/>
      <c r="P475" s="172"/>
      <c r="Q475" s="172"/>
      <c r="R475" s="172"/>
      <c r="S475" s="172"/>
      <c r="T475" s="109">
        <f t="shared" si="12"/>
        <v>0</v>
      </c>
      <c r="U475" s="227">
        <f t="shared" si="13"/>
        <v>-1181.8517616300596</v>
      </c>
    </row>
    <row r="476" spans="1:21" ht="12.75">
      <c r="A476" s="98" t="s">
        <v>527</v>
      </c>
      <c r="B476" s="228"/>
      <c r="C476" s="164"/>
      <c r="D476" s="172"/>
      <c r="E476" s="229"/>
      <c r="F476" s="172"/>
      <c r="G476" s="172"/>
      <c r="H476" s="172"/>
      <c r="I476" s="172"/>
      <c r="J476" s="172"/>
      <c r="K476" s="172"/>
      <c r="L476" s="172"/>
      <c r="M476" s="230"/>
      <c r="N476" s="172"/>
      <c r="O476" s="172"/>
      <c r="P476" s="172"/>
      <c r="Q476" s="172"/>
      <c r="R476" s="172"/>
      <c r="S476" s="172"/>
      <c r="T476" s="109">
        <f t="shared" si="12"/>
        <v>0</v>
      </c>
      <c r="U476" s="227">
        <f t="shared" si="13"/>
        <v>-1181.8517616300596</v>
      </c>
    </row>
    <row r="477" spans="1:21" ht="12.75">
      <c r="A477" s="98" t="s">
        <v>528</v>
      </c>
      <c r="B477" s="228"/>
      <c r="C477" s="164"/>
      <c r="D477" s="172"/>
      <c r="E477" s="229"/>
      <c r="F477" s="172"/>
      <c r="G477" s="172"/>
      <c r="H477" s="172"/>
      <c r="I477" s="172"/>
      <c r="J477" s="172"/>
      <c r="K477" s="172"/>
      <c r="L477" s="172"/>
      <c r="M477" s="230"/>
      <c r="N477" s="172"/>
      <c r="O477" s="172"/>
      <c r="P477" s="172"/>
      <c r="Q477" s="172"/>
      <c r="R477" s="172"/>
      <c r="S477" s="172"/>
      <c r="T477" s="109">
        <f t="shared" si="12"/>
        <v>0</v>
      </c>
      <c r="U477" s="227">
        <f t="shared" si="13"/>
        <v>-1181.8517616300596</v>
      </c>
    </row>
    <row r="478" spans="1:21" ht="12.75">
      <c r="A478" s="98" t="s">
        <v>529</v>
      </c>
      <c r="B478" s="228"/>
      <c r="C478" s="164"/>
      <c r="D478" s="172"/>
      <c r="E478" s="229"/>
      <c r="F478" s="172"/>
      <c r="G478" s="172"/>
      <c r="H478" s="172"/>
      <c r="I478" s="172"/>
      <c r="J478" s="172"/>
      <c r="K478" s="172"/>
      <c r="L478" s="172"/>
      <c r="M478" s="230"/>
      <c r="N478" s="172"/>
      <c r="O478" s="172"/>
      <c r="P478" s="172"/>
      <c r="Q478" s="172"/>
      <c r="R478" s="172"/>
      <c r="S478" s="172"/>
      <c r="T478" s="109">
        <f t="shared" si="12"/>
        <v>0</v>
      </c>
      <c r="U478" s="227">
        <f t="shared" si="13"/>
        <v>-1181.8517616300596</v>
      </c>
    </row>
    <row r="479" spans="1:21" ht="12.75">
      <c r="A479" s="98" t="s">
        <v>530</v>
      </c>
      <c r="B479" s="228"/>
      <c r="C479" s="164"/>
      <c r="D479" s="172"/>
      <c r="E479" s="229"/>
      <c r="F479" s="172"/>
      <c r="G479" s="172"/>
      <c r="H479" s="172"/>
      <c r="I479" s="172"/>
      <c r="J479" s="172"/>
      <c r="K479" s="172"/>
      <c r="L479" s="172"/>
      <c r="M479" s="230"/>
      <c r="N479" s="172"/>
      <c r="O479" s="172"/>
      <c r="P479" s="172"/>
      <c r="Q479" s="172"/>
      <c r="R479" s="172"/>
      <c r="S479" s="172"/>
      <c r="T479" s="109">
        <f t="shared" si="12"/>
        <v>0</v>
      </c>
      <c r="U479" s="227">
        <f t="shared" si="13"/>
        <v>-1181.8517616300596</v>
      </c>
    </row>
    <row r="480" spans="1:21" ht="12.75">
      <c r="A480" s="98" t="s">
        <v>531</v>
      </c>
      <c r="B480" s="228"/>
      <c r="C480" s="164"/>
      <c r="D480" s="172"/>
      <c r="E480" s="229"/>
      <c r="F480" s="172"/>
      <c r="G480" s="172"/>
      <c r="H480" s="172"/>
      <c r="I480" s="172"/>
      <c r="J480" s="172"/>
      <c r="K480" s="172"/>
      <c r="L480" s="172"/>
      <c r="M480" s="230"/>
      <c r="N480" s="172"/>
      <c r="O480" s="172"/>
      <c r="P480" s="172"/>
      <c r="Q480" s="172"/>
      <c r="R480" s="172"/>
      <c r="S480" s="172"/>
      <c r="T480" s="109">
        <f t="shared" si="12"/>
        <v>0</v>
      </c>
      <c r="U480" s="227">
        <f t="shared" si="13"/>
        <v>-1181.8517616300596</v>
      </c>
    </row>
    <row r="481" spans="1:21" ht="12.75">
      <c r="A481" s="98" t="s">
        <v>532</v>
      </c>
      <c r="B481" s="228"/>
      <c r="C481" s="164"/>
      <c r="D481" s="172"/>
      <c r="E481" s="229"/>
      <c r="F481" s="172"/>
      <c r="G481" s="172"/>
      <c r="H481" s="172"/>
      <c r="I481" s="172"/>
      <c r="J481" s="172"/>
      <c r="K481" s="172"/>
      <c r="L481" s="172"/>
      <c r="M481" s="230"/>
      <c r="N481" s="172"/>
      <c r="O481" s="172"/>
      <c r="P481" s="172"/>
      <c r="Q481" s="172"/>
      <c r="R481" s="172"/>
      <c r="S481" s="172"/>
      <c r="T481" s="109">
        <f t="shared" si="12"/>
        <v>0</v>
      </c>
      <c r="U481" s="227">
        <f t="shared" si="13"/>
        <v>-1181.8517616300596</v>
      </c>
    </row>
    <row r="482" spans="1:21" ht="12.75">
      <c r="A482" s="98" t="s">
        <v>533</v>
      </c>
      <c r="B482" s="228"/>
      <c r="C482" s="164"/>
      <c r="D482" s="172"/>
      <c r="E482" s="229"/>
      <c r="F482" s="172"/>
      <c r="G482" s="172"/>
      <c r="H482" s="172"/>
      <c r="I482" s="172"/>
      <c r="J482" s="172"/>
      <c r="K482" s="172"/>
      <c r="L482" s="172"/>
      <c r="M482" s="230"/>
      <c r="N482" s="172"/>
      <c r="O482" s="172"/>
      <c r="P482" s="172"/>
      <c r="Q482" s="172"/>
      <c r="R482" s="172"/>
      <c r="S482" s="172"/>
      <c r="T482" s="109">
        <f t="shared" si="12"/>
        <v>0</v>
      </c>
      <c r="U482" s="227">
        <f t="shared" si="13"/>
        <v>-1181.8517616300596</v>
      </c>
    </row>
    <row r="483" spans="1:21" ht="12.75">
      <c r="A483" s="98" t="s">
        <v>534</v>
      </c>
      <c r="B483" s="228"/>
      <c r="C483" s="164"/>
      <c r="D483" s="172"/>
      <c r="E483" s="229"/>
      <c r="F483" s="172"/>
      <c r="G483" s="172"/>
      <c r="H483" s="172"/>
      <c r="I483" s="172"/>
      <c r="J483" s="172"/>
      <c r="K483" s="172"/>
      <c r="L483" s="172"/>
      <c r="M483" s="230"/>
      <c r="N483" s="172"/>
      <c r="O483" s="172"/>
      <c r="P483" s="172"/>
      <c r="Q483" s="172"/>
      <c r="R483" s="172"/>
      <c r="S483" s="172"/>
      <c r="T483" s="109">
        <f t="shared" si="12"/>
        <v>0</v>
      </c>
      <c r="U483" s="227">
        <f t="shared" si="13"/>
        <v>-1181.8517616300596</v>
      </c>
    </row>
    <row r="484" spans="1:21" ht="12.75">
      <c r="A484" s="98" t="s">
        <v>535</v>
      </c>
      <c r="B484" s="228"/>
      <c r="C484" s="164"/>
      <c r="D484" s="172"/>
      <c r="E484" s="229"/>
      <c r="F484" s="172"/>
      <c r="G484" s="172"/>
      <c r="H484" s="172"/>
      <c r="I484" s="172"/>
      <c r="J484" s="172"/>
      <c r="K484" s="172"/>
      <c r="L484" s="172"/>
      <c r="M484" s="230"/>
      <c r="N484" s="172"/>
      <c r="O484" s="172"/>
      <c r="P484" s="172"/>
      <c r="Q484" s="172"/>
      <c r="R484" s="172"/>
      <c r="S484" s="172"/>
      <c r="T484" s="109">
        <f t="shared" si="12"/>
        <v>0</v>
      </c>
      <c r="U484" s="227">
        <f t="shared" si="13"/>
        <v>-1181.8517616300596</v>
      </c>
    </row>
    <row r="485" spans="1:21" ht="12.75">
      <c r="A485" s="98" t="s">
        <v>536</v>
      </c>
      <c r="B485" s="228"/>
      <c r="C485" s="164"/>
      <c r="D485" s="172"/>
      <c r="E485" s="229"/>
      <c r="F485" s="172"/>
      <c r="G485" s="172"/>
      <c r="H485" s="172"/>
      <c r="I485" s="172"/>
      <c r="J485" s="172"/>
      <c r="K485" s="172"/>
      <c r="L485" s="172"/>
      <c r="M485" s="230"/>
      <c r="N485" s="172"/>
      <c r="O485" s="172"/>
      <c r="P485" s="172"/>
      <c r="Q485" s="172"/>
      <c r="R485" s="172"/>
      <c r="S485" s="172"/>
      <c r="T485" s="109">
        <f t="shared" si="12"/>
        <v>0</v>
      </c>
      <c r="U485" s="227">
        <f t="shared" si="13"/>
        <v>-1181.8517616300596</v>
      </c>
    </row>
    <row r="486" spans="1:21" ht="12.75">
      <c r="A486" s="98" t="s">
        <v>537</v>
      </c>
      <c r="B486" s="228"/>
      <c r="C486" s="164"/>
      <c r="D486" s="172"/>
      <c r="E486" s="229"/>
      <c r="F486" s="172"/>
      <c r="G486" s="172"/>
      <c r="H486" s="172"/>
      <c r="I486" s="172"/>
      <c r="J486" s="172"/>
      <c r="K486" s="172"/>
      <c r="L486" s="172"/>
      <c r="M486" s="230"/>
      <c r="N486" s="172"/>
      <c r="O486" s="172"/>
      <c r="P486" s="172"/>
      <c r="Q486" s="172"/>
      <c r="R486" s="172"/>
      <c r="S486" s="172"/>
      <c r="T486" s="109">
        <f t="shared" si="12"/>
        <v>0</v>
      </c>
      <c r="U486" s="227">
        <f t="shared" si="13"/>
        <v>-1181.8517616300596</v>
      </c>
    </row>
    <row r="487" spans="1:21" ht="12.75">
      <c r="A487" s="98" t="s">
        <v>538</v>
      </c>
      <c r="B487" s="228"/>
      <c r="C487" s="164"/>
      <c r="D487" s="172"/>
      <c r="E487" s="229"/>
      <c r="F487" s="172"/>
      <c r="G487" s="172"/>
      <c r="H487" s="172"/>
      <c r="I487" s="172"/>
      <c r="J487" s="172"/>
      <c r="K487" s="172"/>
      <c r="L487" s="172"/>
      <c r="M487" s="230"/>
      <c r="N487" s="172"/>
      <c r="O487" s="172"/>
      <c r="P487" s="172"/>
      <c r="Q487" s="172"/>
      <c r="R487" s="172"/>
      <c r="S487" s="172"/>
      <c r="T487" s="109">
        <f t="shared" si="12"/>
        <v>0</v>
      </c>
      <c r="U487" s="227">
        <f t="shared" si="13"/>
        <v>-1181.8517616300596</v>
      </c>
    </row>
    <row r="488" spans="1:21" ht="12.75">
      <c r="A488" s="98" t="s">
        <v>539</v>
      </c>
      <c r="B488" s="228"/>
      <c r="C488" s="164"/>
      <c r="D488" s="172"/>
      <c r="E488" s="229"/>
      <c r="F488" s="172"/>
      <c r="G488" s="172"/>
      <c r="H488" s="172"/>
      <c r="I488" s="172"/>
      <c r="J488" s="172"/>
      <c r="K488" s="172"/>
      <c r="L488" s="172"/>
      <c r="M488" s="230"/>
      <c r="N488" s="172"/>
      <c r="O488" s="172"/>
      <c r="P488" s="172"/>
      <c r="Q488" s="172"/>
      <c r="R488" s="172"/>
      <c r="S488" s="172"/>
      <c r="T488" s="109">
        <f t="shared" si="12"/>
        <v>0</v>
      </c>
      <c r="U488" s="227">
        <f t="shared" si="13"/>
        <v>-1181.8517616300596</v>
      </c>
    </row>
    <row r="489" spans="1:21" ht="12.75">
      <c r="A489" s="98" t="s">
        <v>540</v>
      </c>
      <c r="B489" s="228"/>
      <c r="C489" s="164"/>
      <c r="D489" s="172"/>
      <c r="E489" s="229"/>
      <c r="F489" s="172"/>
      <c r="G489" s="172"/>
      <c r="H489" s="172"/>
      <c r="I489" s="172"/>
      <c r="J489" s="172"/>
      <c r="K489" s="172"/>
      <c r="L489" s="172"/>
      <c r="M489" s="230"/>
      <c r="N489" s="172"/>
      <c r="O489" s="172"/>
      <c r="P489" s="172"/>
      <c r="Q489" s="172"/>
      <c r="R489" s="172"/>
      <c r="S489" s="172"/>
      <c r="T489" s="109">
        <f t="shared" si="12"/>
        <v>0</v>
      </c>
      <c r="U489" s="227">
        <f t="shared" si="13"/>
        <v>-1181.8517616300596</v>
      </c>
    </row>
    <row r="490" spans="1:21" ht="12.75">
      <c r="A490" s="98" t="s">
        <v>541</v>
      </c>
      <c r="B490" s="228"/>
      <c r="C490" s="164"/>
      <c r="D490" s="172"/>
      <c r="E490" s="229"/>
      <c r="F490" s="172"/>
      <c r="G490" s="172"/>
      <c r="H490" s="172"/>
      <c r="I490" s="172"/>
      <c r="J490" s="172"/>
      <c r="K490" s="172"/>
      <c r="L490" s="172"/>
      <c r="M490" s="230"/>
      <c r="N490" s="172"/>
      <c r="O490" s="172"/>
      <c r="P490" s="172"/>
      <c r="Q490" s="172"/>
      <c r="R490" s="172"/>
      <c r="S490" s="172"/>
      <c r="T490" s="109">
        <f t="shared" si="12"/>
        <v>0</v>
      </c>
      <c r="U490" s="227">
        <f t="shared" si="13"/>
        <v>-1181.8517616300596</v>
      </c>
    </row>
    <row r="491" spans="1:21" ht="12.75">
      <c r="A491" s="98" t="s">
        <v>542</v>
      </c>
      <c r="B491" s="228"/>
      <c r="C491" s="164"/>
      <c r="D491" s="172"/>
      <c r="E491" s="229"/>
      <c r="F491" s="172"/>
      <c r="G491" s="172"/>
      <c r="H491" s="172"/>
      <c r="I491" s="172"/>
      <c r="J491" s="172"/>
      <c r="K491" s="172"/>
      <c r="L491" s="172"/>
      <c r="M491" s="230"/>
      <c r="N491" s="172"/>
      <c r="O491" s="172"/>
      <c r="P491" s="172"/>
      <c r="Q491" s="172"/>
      <c r="R491" s="172"/>
      <c r="S491" s="172"/>
      <c r="T491" s="109">
        <f t="shared" si="12"/>
        <v>0</v>
      </c>
      <c r="U491" s="227">
        <f t="shared" si="13"/>
        <v>-1181.8517616300596</v>
      </c>
    </row>
    <row r="492" spans="1:21" ht="12.75">
      <c r="A492" s="98" t="s">
        <v>543</v>
      </c>
      <c r="B492" s="228"/>
      <c r="C492" s="164"/>
      <c r="D492" s="172"/>
      <c r="E492" s="229"/>
      <c r="F492" s="172"/>
      <c r="G492" s="172"/>
      <c r="H492" s="172"/>
      <c r="I492" s="172"/>
      <c r="J492" s="172"/>
      <c r="K492" s="172"/>
      <c r="L492" s="172"/>
      <c r="M492" s="230"/>
      <c r="N492" s="172"/>
      <c r="O492" s="172"/>
      <c r="P492" s="172"/>
      <c r="Q492" s="172"/>
      <c r="R492" s="172"/>
      <c r="S492" s="172"/>
      <c r="T492" s="109">
        <f t="shared" si="12"/>
        <v>0</v>
      </c>
      <c r="U492" s="227">
        <f t="shared" si="13"/>
        <v>-1181.8517616300596</v>
      </c>
    </row>
    <row r="493" spans="1:21" ht="12.75">
      <c r="A493" s="98" t="s">
        <v>544</v>
      </c>
      <c r="B493" s="228"/>
      <c r="C493" s="164"/>
      <c r="D493" s="172"/>
      <c r="E493" s="229"/>
      <c r="F493" s="172"/>
      <c r="G493" s="172"/>
      <c r="H493" s="172"/>
      <c r="I493" s="172"/>
      <c r="J493" s="172"/>
      <c r="K493" s="172"/>
      <c r="L493" s="172"/>
      <c r="M493" s="230"/>
      <c r="N493" s="172"/>
      <c r="O493" s="172"/>
      <c r="P493" s="172"/>
      <c r="Q493" s="172"/>
      <c r="R493" s="172"/>
      <c r="S493" s="172"/>
      <c r="T493" s="109">
        <f t="shared" si="12"/>
        <v>0</v>
      </c>
      <c r="U493" s="227">
        <f t="shared" si="13"/>
        <v>-1181.8517616300596</v>
      </c>
    </row>
    <row r="494" spans="1:21" ht="12.75">
      <c r="A494" s="98" t="s">
        <v>545</v>
      </c>
      <c r="B494" s="228"/>
      <c r="C494" s="164"/>
      <c r="D494" s="172"/>
      <c r="E494" s="229"/>
      <c r="F494" s="172"/>
      <c r="G494" s="172"/>
      <c r="H494" s="172"/>
      <c r="I494" s="172"/>
      <c r="J494" s="172"/>
      <c r="K494" s="172"/>
      <c r="L494" s="172"/>
      <c r="M494" s="230"/>
      <c r="N494" s="172"/>
      <c r="O494" s="172"/>
      <c r="P494" s="172"/>
      <c r="Q494" s="172"/>
      <c r="R494" s="172"/>
      <c r="S494" s="172"/>
      <c r="T494" s="109">
        <f t="shared" si="12"/>
        <v>0</v>
      </c>
      <c r="U494" s="227">
        <f t="shared" si="13"/>
        <v>-1181.8517616300596</v>
      </c>
    </row>
    <row r="495" spans="1:21" ht="12.75">
      <c r="A495" s="98" t="s">
        <v>546</v>
      </c>
      <c r="B495" s="228"/>
      <c r="C495" s="164"/>
      <c r="D495" s="172"/>
      <c r="E495" s="229"/>
      <c r="F495" s="172"/>
      <c r="G495" s="172"/>
      <c r="H495" s="172"/>
      <c r="I495" s="172"/>
      <c r="J495" s="172"/>
      <c r="K495" s="172"/>
      <c r="L495" s="172"/>
      <c r="M495" s="230"/>
      <c r="N495" s="172"/>
      <c r="O495" s="172"/>
      <c r="P495" s="172"/>
      <c r="Q495" s="172"/>
      <c r="R495" s="172"/>
      <c r="S495" s="172"/>
      <c r="T495" s="109">
        <f t="shared" si="12"/>
        <v>0</v>
      </c>
      <c r="U495" s="227">
        <f t="shared" si="13"/>
        <v>-1181.8517616300596</v>
      </c>
    </row>
    <row r="496" spans="1:21" ht="12.75">
      <c r="A496" s="98" t="s">
        <v>547</v>
      </c>
      <c r="B496" s="228"/>
      <c r="C496" s="164"/>
      <c r="D496" s="172"/>
      <c r="E496" s="229"/>
      <c r="F496" s="172"/>
      <c r="G496" s="172"/>
      <c r="H496" s="172"/>
      <c r="I496" s="172"/>
      <c r="J496" s="172"/>
      <c r="K496" s="172"/>
      <c r="L496" s="172"/>
      <c r="M496" s="230"/>
      <c r="N496" s="172"/>
      <c r="O496" s="172"/>
      <c r="P496" s="172"/>
      <c r="Q496" s="172"/>
      <c r="R496" s="172"/>
      <c r="S496" s="172"/>
      <c r="T496" s="109">
        <f t="shared" si="12"/>
        <v>0</v>
      </c>
      <c r="U496" s="227">
        <f t="shared" si="13"/>
        <v>-1181.8517616300596</v>
      </c>
    </row>
    <row r="497" spans="1:21" ht="12.75">
      <c r="A497" s="98" t="s">
        <v>548</v>
      </c>
      <c r="B497" s="228"/>
      <c r="C497" s="164"/>
      <c r="D497" s="172"/>
      <c r="E497" s="229"/>
      <c r="F497" s="172"/>
      <c r="G497" s="172"/>
      <c r="H497" s="172"/>
      <c r="I497" s="172"/>
      <c r="J497" s="172"/>
      <c r="K497" s="172"/>
      <c r="L497" s="172"/>
      <c r="M497" s="230"/>
      <c r="N497" s="172"/>
      <c r="O497" s="172"/>
      <c r="P497" s="172"/>
      <c r="Q497" s="172"/>
      <c r="R497" s="172"/>
      <c r="S497" s="172"/>
      <c r="T497" s="109">
        <f t="shared" si="12"/>
        <v>0</v>
      </c>
      <c r="U497" s="227">
        <f t="shared" si="13"/>
        <v>-1181.8517616300596</v>
      </c>
    </row>
    <row r="498" spans="1:21" ht="12.75">
      <c r="A498" s="98" t="s">
        <v>549</v>
      </c>
      <c r="B498" s="228"/>
      <c r="C498" s="164"/>
      <c r="D498" s="172"/>
      <c r="E498" s="229"/>
      <c r="F498" s="172"/>
      <c r="G498" s="172"/>
      <c r="H498" s="172"/>
      <c r="I498" s="172"/>
      <c r="J498" s="172"/>
      <c r="K498" s="172"/>
      <c r="L498" s="172"/>
      <c r="M498" s="230"/>
      <c r="N498" s="172"/>
      <c r="O498" s="172"/>
      <c r="P498" s="172"/>
      <c r="Q498" s="172"/>
      <c r="R498" s="172"/>
      <c r="S498" s="172"/>
      <c r="T498" s="109">
        <f t="shared" si="12"/>
        <v>0</v>
      </c>
      <c r="U498" s="227">
        <f t="shared" si="13"/>
        <v>-1181.8517616300596</v>
      </c>
    </row>
    <row r="499" spans="1:21" ht="12.75">
      <c r="A499" s="98" t="s">
        <v>550</v>
      </c>
      <c r="B499" s="228"/>
      <c r="C499" s="164"/>
      <c r="D499" s="172"/>
      <c r="E499" s="229"/>
      <c r="F499" s="172"/>
      <c r="G499" s="172"/>
      <c r="H499" s="172"/>
      <c r="I499" s="172"/>
      <c r="J499" s="172"/>
      <c r="K499" s="172"/>
      <c r="L499" s="172"/>
      <c r="M499" s="230"/>
      <c r="N499" s="172"/>
      <c r="O499" s="172"/>
      <c r="P499" s="172"/>
      <c r="Q499" s="172"/>
      <c r="R499" s="172"/>
      <c r="S499" s="172"/>
      <c r="T499" s="109">
        <f t="shared" si="12"/>
        <v>0</v>
      </c>
      <c r="U499" s="227">
        <f t="shared" si="13"/>
        <v>-1181.8517616300596</v>
      </c>
    </row>
    <row r="500" spans="1:21" ht="12.75">
      <c r="A500" s="98" t="s">
        <v>551</v>
      </c>
      <c r="B500" s="228"/>
      <c r="C500" s="164"/>
      <c r="D500" s="172"/>
      <c r="E500" s="229"/>
      <c r="F500" s="172"/>
      <c r="G500" s="172"/>
      <c r="H500" s="172"/>
      <c r="I500" s="172"/>
      <c r="J500" s="172"/>
      <c r="K500" s="172"/>
      <c r="L500" s="172"/>
      <c r="M500" s="230"/>
      <c r="N500" s="172"/>
      <c r="O500" s="172"/>
      <c r="P500" s="172"/>
      <c r="Q500" s="172"/>
      <c r="R500" s="172"/>
      <c r="S500" s="172"/>
      <c r="T500" s="109">
        <f t="shared" si="12"/>
        <v>0</v>
      </c>
      <c r="U500" s="227">
        <f t="shared" si="13"/>
        <v>-1181.8517616300596</v>
      </c>
    </row>
    <row r="501" spans="1:21" ht="12.75">
      <c r="A501" s="98" t="s">
        <v>552</v>
      </c>
      <c r="B501" s="228"/>
      <c r="C501" s="164"/>
      <c r="D501" s="172"/>
      <c r="E501" s="229"/>
      <c r="F501" s="172"/>
      <c r="G501" s="172"/>
      <c r="H501" s="172"/>
      <c r="I501" s="172"/>
      <c r="J501" s="172"/>
      <c r="K501" s="172"/>
      <c r="L501" s="172"/>
      <c r="M501" s="230"/>
      <c r="N501" s="172"/>
      <c r="O501" s="172"/>
      <c r="P501" s="172"/>
      <c r="Q501" s="172"/>
      <c r="R501" s="172"/>
      <c r="S501" s="172"/>
      <c r="T501" s="109">
        <f>IF((COUNTA(D501:S501)&gt;12),LARGE(D501:S501,1)+LARGE(D501:S501,2)+LARGE(D501:S501,3)+LARGE(D501:S501,4)+LARGE(D501:S501,5)+LARGE(D501:S501,6)+LARGE(D501:S501,7)+LARGE(D501:S501,8)+LARGE(D501:S501,9)+LARGE(D501:S501,10)+LARGE(D501:S501,11)+LARGE(D501:S501,12),SUM(D501:S501))</f>
        <v>0</v>
      </c>
      <c r="U501" s="227">
        <f t="shared" si="13"/>
        <v>-1181.8517616300596</v>
      </c>
    </row>
    <row r="502" spans="1:21" ht="12.75">
      <c r="A502" s="98" t="s">
        <v>553</v>
      </c>
      <c r="B502" s="228"/>
      <c r="C502" s="164"/>
      <c r="D502" s="172"/>
      <c r="E502" s="229"/>
      <c r="F502" s="172"/>
      <c r="G502" s="172"/>
      <c r="H502" s="172"/>
      <c r="I502" s="172"/>
      <c r="J502" s="172"/>
      <c r="K502" s="172"/>
      <c r="L502" s="172"/>
      <c r="M502" s="230"/>
      <c r="N502" s="172"/>
      <c r="O502" s="172"/>
      <c r="P502" s="172"/>
      <c r="Q502" s="172"/>
      <c r="R502" s="172"/>
      <c r="S502" s="172"/>
      <c r="T502" s="109">
        <f>IF((COUNTA(D502:S502)&gt;12),LARGE(D502:S502,1)+LARGE(D502:S502,2)+LARGE(D502:S502,3)+LARGE(D502:S502,4)+LARGE(D502:S502,5)+LARGE(D502:S502,6)+LARGE(D502:S502,7)+LARGE(D502:S502,8)+LARGE(D502:S502,9)+LARGE(D502:S502,10)+LARGE(D502:S502,11)+LARGE(D502:S502,12),SUM(D502:S502))</f>
        <v>0</v>
      </c>
      <c r="U502" s="227">
        <f t="shared" si="13"/>
        <v>-1181.8517616300596</v>
      </c>
    </row>
    <row r="503" spans="1:21" ht="12.75">
      <c r="A503" s="98" t="s">
        <v>554</v>
      </c>
      <c r="B503" s="228"/>
      <c r="C503" s="164"/>
      <c r="D503" s="172"/>
      <c r="E503" s="229"/>
      <c r="F503" s="172"/>
      <c r="G503" s="172"/>
      <c r="H503" s="172"/>
      <c r="I503" s="172"/>
      <c r="J503" s="172"/>
      <c r="K503" s="172"/>
      <c r="L503" s="172"/>
      <c r="M503" s="230"/>
      <c r="N503" s="172"/>
      <c r="O503" s="172"/>
      <c r="P503" s="172"/>
      <c r="Q503" s="172"/>
      <c r="R503" s="172"/>
      <c r="S503" s="172"/>
      <c r="T503" s="109">
        <f>IF((COUNTA(D503:S503)&gt;12),LARGE(D503:S503,1)+LARGE(D503:S503,2)+LARGE(D503:S503,3)+LARGE(D503:S503,4)+LARGE(D503:S503,5)+LARGE(D503:S503,6)+LARGE(D503:S503,7)+LARGE(D503:S503,8)+LARGE(D503:S503,9)+LARGE(D503:S503,10)+LARGE(D503:S503,11)+LARGE(D503:S503,12),SUM(D503:S503))</f>
        <v>0</v>
      </c>
      <c r="U503" s="227">
        <f t="shared" si="13"/>
        <v>-1181.8517616300596</v>
      </c>
    </row>
    <row r="504" spans="1:21" ht="12.75">
      <c r="A504" s="98" t="s">
        <v>555</v>
      </c>
      <c r="B504" s="228"/>
      <c r="C504" s="164"/>
      <c r="D504" s="172"/>
      <c r="E504" s="229"/>
      <c r="F504" s="172"/>
      <c r="G504" s="172"/>
      <c r="H504" s="172"/>
      <c r="I504" s="172"/>
      <c r="J504" s="172"/>
      <c r="K504" s="172"/>
      <c r="L504" s="172"/>
      <c r="M504" s="230"/>
      <c r="N504" s="172"/>
      <c r="O504" s="172"/>
      <c r="P504" s="172"/>
      <c r="Q504" s="172"/>
      <c r="R504" s="172"/>
      <c r="S504" s="172"/>
      <c r="T504" s="109">
        <f>IF((COUNTA(D504:S504)&gt;12),LARGE(D504:S504,1)+LARGE(D504:S504,2)+LARGE(D504:S504,3)+LARGE(D504:S504,4)+LARGE(D504:S504,5)+LARGE(D504:S504,6)+LARGE(D504:S504,7)+LARGE(D504:S504,8)+LARGE(D504:S504,9)+LARGE(D504:S504,10)+LARGE(D504:S504,11)+LARGE(D504:S504,12),SUM(D504:S504))</f>
        <v>0</v>
      </c>
      <c r="U504" s="227">
        <f t="shared" si="13"/>
        <v>-1181.8517616300596</v>
      </c>
    </row>
  </sheetData>
  <sheetProtection/>
  <mergeCells count="5">
    <mergeCell ref="A1:U1"/>
    <mergeCell ref="T2:T4"/>
    <mergeCell ref="U2:U4"/>
    <mergeCell ref="A3:B4"/>
    <mergeCell ref="C2:C4"/>
  </mergeCells>
  <conditionalFormatting sqref="D5:S385">
    <cfRule type="expression" priority="5" dxfId="47" stopIfTrue="1">
      <formula>LARGE(($D5:$S5),MIN(12,COUNT($D5:$S5)))&lt;=D5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D2:S2 T5:U33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9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9.75390625" style="10" bestFit="1" customWidth="1"/>
    <col min="4" max="4" width="7.875" style="0" bestFit="1" customWidth="1"/>
    <col min="5" max="5" width="14.25390625" style="0" bestFit="1" customWidth="1"/>
    <col min="6" max="6" width="7.875" style="0" bestFit="1" customWidth="1"/>
    <col min="8" max="8" width="13.25390625" style="0" bestFit="1" customWidth="1"/>
    <col min="9" max="9" width="12.375" style="0" customWidth="1"/>
    <col min="11" max="11" width="9.125" style="21" customWidth="1"/>
  </cols>
  <sheetData>
    <row r="1" spans="1:6" ht="27">
      <c r="A1" s="280" t="s">
        <v>827</v>
      </c>
      <c r="B1" s="280"/>
      <c r="C1" s="280"/>
      <c r="D1" s="280"/>
      <c r="E1" s="280"/>
      <c r="F1" s="280"/>
    </row>
    <row r="2" ht="12.75" customHeight="1">
      <c r="A2" t="s">
        <v>27</v>
      </c>
    </row>
    <row r="3" spans="1:6" ht="12.75" customHeight="1">
      <c r="A3" s="116"/>
      <c r="B3" s="116"/>
      <c r="C3" s="117"/>
      <c r="D3" s="119"/>
      <c r="E3" s="117" t="s">
        <v>13</v>
      </c>
      <c r="F3" s="118"/>
    </row>
    <row r="4" spans="1:6" ht="12.75" customHeight="1">
      <c r="A4" s="279" t="s">
        <v>14</v>
      </c>
      <c r="B4" s="279"/>
      <c r="C4" s="184" t="s">
        <v>15</v>
      </c>
      <c r="E4" s="117">
        <v>20</v>
      </c>
      <c r="F4" s="118"/>
    </row>
    <row r="5" spans="1:6" ht="12.75" customHeight="1">
      <c r="A5" s="279" t="s">
        <v>16</v>
      </c>
      <c r="B5" s="279"/>
      <c r="C5" s="208">
        <v>45046</v>
      </c>
      <c r="D5" s="119"/>
      <c r="E5" s="118"/>
      <c r="F5" s="118"/>
    </row>
    <row r="6" spans="1:6" ht="12.75" customHeight="1">
      <c r="A6" s="279" t="s">
        <v>17</v>
      </c>
      <c r="B6" s="279"/>
      <c r="C6" s="283" t="s">
        <v>828</v>
      </c>
      <c r="D6" s="283"/>
      <c r="E6" s="283"/>
      <c r="F6" s="283"/>
    </row>
    <row r="7" spans="1:6" ht="12.75" customHeight="1" thickBot="1">
      <c r="A7" s="279" t="s">
        <v>19</v>
      </c>
      <c r="B7" s="279"/>
      <c r="C7" s="120">
        <f>COUNTA(B9:B857)</f>
        <v>91</v>
      </c>
      <c r="D7" s="118"/>
      <c r="E7" s="118"/>
      <c r="F7" s="118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8" ht="12.75" customHeight="1">
      <c r="A9" s="36" t="s">
        <v>46</v>
      </c>
      <c r="B9" s="182" t="s">
        <v>942</v>
      </c>
      <c r="C9" s="187">
        <v>0.024270833333333335</v>
      </c>
      <c r="D9" s="37">
        <f aca="true" t="shared" si="0" ref="D9:D40">(C$9/C9)*100</f>
        <v>100</v>
      </c>
      <c r="E9" s="38">
        <f aca="true" t="shared" si="1" ref="E9:E40">D9+E$4</f>
        <v>120</v>
      </c>
      <c r="F9" s="174">
        <f aca="true" t="shared" si="2" ref="F9:F41">C9-C$9</f>
        <v>0</v>
      </c>
      <c r="H9" s="96"/>
    </row>
    <row r="10" spans="1:8" ht="12.75" customHeight="1">
      <c r="A10" s="33" t="s">
        <v>47</v>
      </c>
      <c r="B10" s="167" t="s">
        <v>725</v>
      </c>
      <c r="C10" s="186">
        <v>0.02459490740740741</v>
      </c>
      <c r="D10" s="34">
        <f t="shared" si="0"/>
        <v>98.68235294117648</v>
      </c>
      <c r="E10" s="35">
        <f t="shared" si="1"/>
        <v>118.68235294117648</v>
      </c>
      <c r="F10" s="173">
        <f t="shared" si="2"/>
        <v>0.00032407407407407385</v>
      </c>
      <c r="H10" s="96"/>
    </row>
    <row r="11" spans="1:8" ht="12.75" customHeight="1">
      <c r="A11" s="33" t="s">
        <v>48</v>
      </c>
      <c r="B11" s="167" t="s">
        <v>751</v>
      </c>
      <c r="C11" s="186">
        <v>0.024907407407407406</v>
      </c>
      <c r="D11" s="34">
        <f t="shared" si="0"/>
        <v>97.44423791821562</v>
      </c>
      <c r="E11" s="35">
        <f t="shared" si="1"/>
        <v>117.44423791821562</v>
      </c>
      <c r="F11" s="173">
        <f t="shared" si="2"/>
        <v>0.0006365740740740707</v>
      </c>
      <c r="H11" s="96"/>
    </row>
    <row r="12" spans="1:8" ht="12.75" customHeight="1">
      <c r="A12" s="33" t="s">
        <v>49</v>
      </c>
      <c r="B12" s="167" t="s">
        <v>943</v>
      </c>
      <c r="C12" s="186">
        <v>0.025034722222222222</v>
      </c>
      <c r="D12" s="34">
        <f t="shared" si="0"/>
        <v>96.94868238557561</v>
      </c>
      <c r="E12" s="35">
        <f t="shared" si="1"/>
        <v>116.94868238557561</v>
      </c>
      <c r="F12" s="173">
        <f t="shared" si="2"/>
        <v>0.0007638888888888869</v>
      </c>
      <c r="H12" s="96"/>
    </row>
    <row r="13" spans="1:8" ht="12.75" customHeight="1">
      <c r="A13" s="33" t="s">
        <v>50</v>
      </c>
      <c r="B13" s="167" t="s">
        <v>944</v>
      </c>
      <c r="C13" s="186">
        <v>0.02521990740740741</v>
      </c>
      <c r="D13" s="34">
        <f t="shared" si="0"/>
        <v>96.23680587425424</v>
      </c>
      <c r="E13" s="35">
        <f t="shared" si="1"/>
        <v>116.23680587425424</v>
      </c>
      <c r="F13" s="173">
        <f t="shared" si="2"/>
        <v>0.0009490740740740744</v>
      </c>
      <c r="H13" s="96"/>
    </row>
    <row r="14" spans="1:8" ht="12.75" customHeight="1">
      <c r="A14" s="33" t="s">
        <v>51</v>
      </c>
      <c r="B14" s="167" t="s">
        <v>718</v>
      </c>
      <c r="C14" s="186">
        <v>0.02596064814814815</v>
      </c>
      <c r="D14" s="34">
        <f t="shared" si="0"/>
        <v>93.4908604547481</v>
      </c>
      <c r="E14" s="35">
        <f t="shared" si="1"/>
        <v>113.4908604547481</v>
      </c>
      <c r="F14" s="173">
        <f t="shared" si="2"/>
        <v>0.0016898148148148141</v>
      </c>
      <c r="H14" s="96"/>
    </row>
    <row r="15" spans="1:8" ht="12.75" customHeight="1">
      <c r="A15" s="33" t="s">
        <v>52</v>
      </c>
      <c r="B15" s="167" t="s">
        <v>945</v>
      </c>
      <c r="C15" s="186">
        <v>0.026203703703703705</v>
      </c>
      <c r="D15" s="34">
        <f t="shared" si="0"/>
        <v>92.62367491166079</v>
      </c>
      <c r="E15" s="35">
        <f t="shared" si="1"/>
        <v>112.62367491166079</v>
      </c>
      <c r="F15" s="173">
        <f t="shared" si="2"/>
        <v>0.0019328703703703695</v>
      </c>
      <c r="H15" s="96"/>
    </row>
    <row r="16" spans="1:8" ht="12.75" customHeight="1">
      <c r="A16" s="33" t="s">
        <v>53</v>
      </c>
      <c r="B16" s="167" t="s">
        <v>946</v>
      </c>
      <c r="C16" s="186">
        <v>0.02684027777777778</v>
      </c>
      <c r="D16" s="34">
        <f t="shared" si="0"/>
        <v>90.42690815006469</v>
      </c>
      <c r="E16" s="35">
        <f t="shared" si="1"/>
        <v>110.42690815006469</v>
      </c>
      <c r="F16" s="173">
        <f t="shared" si="2"/>
        <v>0.0025694444444444436</v>
      </c>
      <c r="H16" s="96"/>
    </row>
    <row r="17" spans="1:8" ht="12.75" customHeight="1">
      <c r="A17" s="33" t="s">
        <v>54</v>
      </c>
      <c r="B17" s="167" t="s">
        <v>829</v>
      </c>
      <c r="C17" s="186">
        <v>0.027199074074074073</v>
      </c>
      <c r="D17" s="34">
        <f t="shared" si="0"/>
        <v>89.2340425531915</v>
      </c>
      <c r="E17" s="35">
        <f t="shared" si="1"/>
        <v>109.2340425531915</v>
      </c>
      <c r="F17" s="173">
        <f t="shared" si="2"/>
        <v>0.002928240740740738</v>
      </c>
      <c r="H17" s="96"/>
    </row>
    <row r="18" spans="1:8" ht="12.75" customHeight="1">
      <c r="A18" s="33" t="s">
        <v>55</v>
      </c>
      <c r="B18" s="167" t="s">
        <v>831</v>
      </c>
      <c r="C18" s="186">
        <v>0.027210648148148147</v>
      </c>
      <c r="D18" s="34">
        <f t="shared" si="0"/>
        <v>89.19608677158656</v>
      </c>
      <c r="E18" s="35">
        <f t="shared" si="1"/>
        <v>109.19608677158656</v>
      </c>
      <c r="F18" s="173">
        <f t="shared" si="2"/>
        <v>0.0029398148148148118</v>
      </c>
      <c r="H18" s="96"/>
    </row>
    <row r="19" spans="1:6" ht="12.75" customHeight="1">
      <c r="A19" s="33" t="s">
        <v>56</v>
      </c>
      <c r="B19" s="167" t="s">
        <v>740</v>
      </c>
      <c r="C19" s="186">
        <v>0.027314814814814816</v>
      </c>
      <c r="D19" s="34">
        <f t="shared" si="0"/>
        <v>88.85593220338983</v>
      </c>
      <c r="E19" s="35">
        <f t="shared" si="1"/>
        <v>108.85593220338983</v>
      </c>
      <c r="F19" s="173">
        <f t="shared" si="2"/>
        <v>0.003043981481481481</v>
      </c>
    </row>
    <row r="20" spans="1:8" ht="12.75" customHeight="1">
      <c r="A20" s="33" t="s">
        <v>57</v>
      </c>
      <c r="B20" s="167" t="s">
        <v>772</v>
      </c>
      <c r="C20" s="186">
        <v>0.027476851851851853</v>
      </c>
      <c r="D20" s="34">
        <f t="shared" si="0"/>
        <v>88.33192923336142</v>
      </c>
      <c r="E20" s="35">
        <f t="shared" si="1"/>
        <v>108.33192923336142</v>
      </c>
      <c r="F20" s="173">
        <f t="shared" si="2"/>
        <v>0.0032060185185185178</v>
      </c>
      <c r="H20" s="96"/>
    </row>
    <row r="21" spans="1:8" ht="12.75" customHeight="1">
      <c r="A21" s="33" t="s">
        <v>58</v>
      </c>
      <c r="B21" s="167" t="s">
        <v>830</v>
      </c>
      <c r="C21" s="186">
        <v>0.02791666666666667</v>
      </c>
      <c r="D21" s="34">
        <f t="shared" si="0"/>
        <v>86.94029850746269</v>
      </c>
      <c r="E21" s="35">
        <f t="shared" si="1"/>
        <v>106.94029850746269</v>
      </c>
      <c r="F21" s="173">
        <f t="shared" si="2"/>
        <v>0.0036458333333333343</v>
      </c>
      <c r="H21" s="96"/>
    </row>
    <row r="22" spans="1:8" ht="12.75" customHeight="1">
      <c r="A22" s="33" t="s">
        <v>59</v>
      </c>
      <c r="B22" s="167" t="s">
        <v>947</v>
      </c>
      <c r="C22" s="186">
        <v>0.02802083333333333</v>
      </c>
      <c r="D22" s="34">
        <f t="shared" si="0"/>
        <v>86.61710037174723</v>
      </c>
      <c r="E22" s="35">
        <f t="shared" si="1"/>
        <v>106.61710037174723</v>
      </c>
      <c r="F22" s="173">
        <f t="shared" si="2"/>
        <v>0.0037499999999999964</v>
      </c>
      <c r="H22" s="96"/>
    </row>
    <row r="23" spans="1:8" ht="12.75" customHeight="1">
      <c r="A23" s="33" t="s">
        <v>60</v>
      </c>
      <c r="B23" s="167" t="s">
        <v>832</v>
      </c>
      <c r="C23" s="186">
        <v>0.028425925925925924</v>
      </c>
      <c r="D23" s="34">
        <f t="shared" si="0"/>
        <v>85.3827361563518</v>
      </c>
      <c r="E23" s="35">
        <f t="shared" si="1"/>
        <v>105.3827361563518</v>
      </c>
      <c r="F23" s="173">
        <f t="shared" si="2"/>
        <v>0.004155092592592589</v>
      </c>
      <c r="H23" s="96"/>
    </row>
    <row r="24" spans="1:8" ht="12.75" customHeight="1">
      <c r="A24" s="33" t="s">
        <v>61</v>
      </c>
      <c r="B24" s="167" t="s">
        <v>948</v>
      </c>
      <c r="C24" s="186">
        <v>0.02866898148148148</v>
      </c>
      <c r="D24" s="34">
        <f t="shared" si="0"/>
        <v>84.65886152603957</v>
      </c>
      <c r="E24" s="35">
        <f t="shared" si="1"/>
        <v>104.65886152603957</v>
      </c>
      <c r="F24" s="173">
        <f t="shared" si="2"/>
        <v>0.004398148148148144</v>
      </c>
      <c r="H24" s="96"/>
    </row>
    <row r="25" spans="1:8" ht="12.75" customHeight="1">
      <c r="A25" s="33" t="s">
        <v>62</v>
      </c>
      <c r="B25" s="167" t="s">
        <v>664</v>
      </c>
      <c r="C25" s="186">
        <v>0.02871527777777778</v>
      </c>
      <c r="D25" s="34">
        <f t="shared" si="0"/>
        <v>84.5223700120919</v>
      </c>
      <c r="E25" s="35">
        <f t="shared" si="1"/>
        <v>104.5223700120919</v>
      </c>
      <c r="F25" s="173">
        <f t="shared" si="2"/>
        <v>0.004444444444444445</v>
      </c>
      <c r="H25" s="96"/>
    </row>
    <row r="26" spans="1:8" ht="12.75" customHeight="1">
      <c r="A26" s="33" t="s">
        <v>63</v>
      </c>
      <c r="B26" s="167" t="s">
        <v>763</v>
      </c>
      <c r="C26" s="186">
        <v>0.028761574074074075</v>
      </c>
      <c r="D26" s="34">
        <f t="shared" si="0"/>
        <v>84.38631790744468</v>
      </c>
      <c r="E26" s="35">
        <f t="shared" si="1"/>
        <v>104.38631790744468</v>
      </c>
      <c r="F26" s="173">
        <f t="shared" si="2"/>
        <v>0.00449074074074074</v>
      </c>
      <c r="H26" s="96"/>
    </row>
    <row r="27" spans="1:8" ht="12.75" customHeight="1">
      <c r="A27" s="33" t="s">
        <v>64</v>
      </c>
      <c r="B27" s="167" t="s">
        <v>802</v>
      </c>
      <c r="C27" s="186">
        <v>0.029201388888888888</v>
      </c>
      <c r="D27" s="34">
        <f t="shared" si="0"/>
        <v>83.11533888228301</v>
      </c>
      <c r="E27" s="35">
        <f t="shared" si="1"/>
        <v>103.11533888228301</v>
      </c>
      <c r="F27" s="173">
        <f t="shared" si="2"/>
        <v>0.004930555555555553</v>
      </c>
      <c r="H27" s="96"/>
    </row>
    <row r="28" spans="1:8" ht="12.75" customHeight="1">
      <c r="A28" s="33" t="s">
        <v>65</v>
      </c>
      <c r="B28" s="167" t="s">
        <v>712</v>
      </c>
      <c r="C28" s="186">
        <v>0.029282407407407406</v>
      </c>
      <c r="D28" s="34">
        <f t="shared" si="0"/>
        <v>82.88537549407116</v>
      </c>
      <c r="E28" s="35">
        <f t="shared" si="1"/>
        <v>102.88537549407116</v>
      </c>
      <c r="F28" s="173">
        <f t="shared" si="2"/>
        <v>0.005011574074074071</v>
      </c>
      <c r="H28" s="96"/>
    </row>
    <row r="29" spans="1:8" ht="12.75" customHeight="1">
      <c r="A29" s="33" t="s">
        <v>66</v>
      </c>
      <c r="B29" s="167" t="s">
        <v>677</v>
      </c>
      <c r="C29" s="186">
        <v>0.029444444444444443</v>
      </c>
      <c r="D29" s="34">
        <f t="shared" si="0"/>
        <v>82.42924528301889</v>
      </c>
      <c r="E29" s="35">
        <f t="shared" si="1"/>
        <v>102.42924528301889</v>
      </c>
      <c r="F29" s="173">
        <f t="shared" si="2"/>
        <v>0.005173611111111108</v>
      </c>
      <c r="H29" s="96"/>
    </row>
    <row r="30" spans="1:6" ht="12.75" customHeight="1">
      <c r="A30" s="33" t="s">
        <v>67</v>
      </c>
      <c r="B30" s="167" t="s">
        <v>719</v>
      </c>
      <c r="C30" s="186">
        <v>0.029629629629629627</v>
      </c>
      <c r="D30" s="34">
        <f t="shared" si="0"/>
        <v>81.91406250000001</v>
      </c>
      <c r="E30" s="35">
        <f t="shared" si="1"/>
        <v>101.91406250000001</v>
      </c>
      <c r="F30" s="173">
        <f t="shared" si="2"/>
        <v>0.005358796296296292</v>
      </c>
    </row>
    <row r="31" spans="1:8" ht="12.75" customHeight="1">
      <c r="A31" s="33" t="s">
        <v>68</v>
      </c>
      <c r="B31" s="167" t="s">
        <v>720</v>
      </c>
      <c r="C31" s="186">
        <v>0.029837962962962965</v>
      </c>
      <c r="D31" s="34">
        <f t="shared" si="0"/>
        <v>81.34212567882079</v>
      </c>
      <c r="E31" s="35">
        <f t="shared" si="1"/>
        <v>101.34212567882079</v>
      </c>
      <c r="F31" s="173">
        <f t="shared" si="2"/>
        <v>0.00556712962962963</v>
      </c>
      <c r="H31" s="96"/>
    </row>
    <row r="32" spans="1:8" ht="12.75" customHeight="1">
      <c r="A32" s="33" t="s">
        <v>69</v>
      </c>
      <c r="B32" s="167" t="s">
        <v>801</v>
      </c>
      <c r="C32" s="186">
        <v>0.030324074074074073</v>
      </c>
      <c r="D32" s="34">
        <f t="shared" si="0"/>
        <v>80.03816793893131</v>
      </c>
      <c r="E32" s="35">
        <f t="shared" si="1"/>
        <v>100.03816793893131</v>
      </c>
      <c r="F32" s="173">
        <f t="shared" si="2"/>
        <v>0.0060532407407407375</v>
      </c>
      <c r="H32" s="96"/>
    </row>
    <row r="33" spans="1:8" ht="12.75" customHeight="1">
      <c r="A33" s="33" t="s">
        <v>70</v>
      </c>
      <c r="B33" s="167" t="s">
        <v>762</v>
      </c>
      <c r="C33" s="186">
        <v>0.030462962962962966</v>
      </c>
      <c r="D33" s="34">
        <f t="shared" si="0"/>
        <v>79.67325227963525</v>
      </c>
      <c r="E33" s="35">
        <f t="shared" si="1"/>
        <v>99.67325227963525</v>
      </c>
      <c r="F33" s="173">
        <f t="shared" si="2"/>
        <v>0.006192129629629631</v>
      </c>
      <c r="H33" s="96"/>
    </row>
    <row r="34" spans="1:8" ht="12.75" customHeight="1">
      <c r="A34" s="33" t="s">
        <v>71</v>
      </c>
      <c r="B34" s="167" t="s">
        <v>726</v>
      </c>
      <c r="C34" s="186">
        <v>0.0305787037037037</v>
      </c>
      <c r="D34" s="34">
        <f t="shared" si="0"/>
        <v>79.37168811506436</v>
      </c>
      <c r="E34" s="35">
        <f t="shared" si="1"/>
        <v>99.37168811506436</v>
      </c>
      <c r="F34" s="173">
        <f t="shared" si="2"/>
        <v>0.0063078703703703665</v>
      </c>
      <c r="H34" s="96"/>
    </row>
    <row r="35" spans="1:6" ht="12.75" customHeight="1">
      <c r="A35" s="33" t="s">
        <v>72</v>
      </c>
      <c r="B35" s="167" t="s">
        <v>949</v>
      </c>
      <c r="C35" s="186">
        <v>0.03078703703703704</v>
      </c>
      <c r="D35" s="34">
        <f t="shared" si="0"/>
        <v>78.83458646616542</v>
      </c>
      <c r="E35" s="35">
        <f t="shared" si="1"/>
        <v>98.83458646616542</v>
      </c>
      <c r="F35" s="173">
        <f t="shared" si="2"/>
        <v>0.006516203703703705</v>
      </c>
    </row>
    <row r="36" spans="1:6" ht="12.75" customHeight="1">
      <c r="A36" s="33" t="s">
        <v>73</v>
      </c>
      <c r="B36" s="167" t="s">
        <v>671</v>
      </c>
      <c r="C36" s="186">
        <v>0.03125</v>
      </c>
      <c r="D36" s="34">
        <f t="shared" si="0"/>
        <v>77.66666666666667</v>
      </c>
      <c r="E36" s="35">
        <f t="shared" si="1"/>
        <v>97.66666666666667</v>
      </c>
      <c r="F36" s="173">
        <f t="shared" si="2"/>
        <v>0.006979166666666665</v>
      </c>
    </row>
    <row r="37" spans="1:6" ht="12.75" customHeight="1">
      <c r="A37" s="33" t="s">
        <v>74</v>
      </c>
      <c r="B37" s="167" t="s">
        <v>758</v>
      </c>
      <c r="C37" s="186">
        <v>0.03166666666666667</v>
      </c>
      <c r="D37" s="34">
        <f t="shared" si="0"/>
        <v>76.64473684210526</v>
      </c>
      <c r="E37" s="35">
        <f t="shared" si="1"/>
        <v>96.64473684210526</v>
      </c>
      <c r="F37" s="173">
        <f t="shared" si="2"/>
        <v>0.007395833333333334</v>
      </c>
    </row>
    <row r="38" spans="1:8" ht="12.75" customHeight="1">
      <c r="A38" s="33" t="s">
        <v>75</v>
      </c>
      <c r="B38" s="167" t="s">
        <v>950</v>
      </c>
      <c r="C38" s="186">
        <v>0.03185185185185185</v>
      </c>
      <c r="D38" s="34">
        <f t="shared" si="0"/>
        <v>76.19912790697676</v>
      </c>
      <c r="E38" s="35">
        <f t="shared" si="1"/>
        <v>96.19912790697676</v>
      </c>
      <c r="F38" s="173">
        <f t="shared" si="2"/>
        <v>0.007581018518518518</v>
      </c>
      <c r="H38" s="96"/>
    </row>
    <row r="39" spans="1:8" ht="12.75" customHeight="1">
      <c r="A39" s="33" t="s">
        <v>76</v>
      </c>
      <c r="B39" s="167" t="s">
        <v>750</v>
      </c>
      <c r="C39" s="186">
        <v>0.031956018518518516</v>
      </c>
      <c r="D39" s="34">
        <f t="shared" si="0"/>
        <v>75.95074248460703</v>
      </c>
      <c r="E39" s="35">
        <f t="shared" si="1"/>
        <v>95.95074248460703</v>
      </c>
      <c r="F39" s="173">
        <f t="shared" si="2"/>
        <v>0.00768518518518518</v>
      </c>
      <c r="H39" s="96"/>
    </row>
    <row r="40" spans="1:8" ht="12.75" customHeight="1">
      <c r="A40" s="33" t="s">
        <v>77</v>
      </c>
      <c r="B40" s="167" t="s">
        <v>951</v>
      </c>
      <c r="C40" s="186">
        <v>0.03234953703703704</v>
      </c>
      <c r="D40" s="34">
        <f t="shared" si="0"/>
        <v>75.0268336314848</v>
      </c>
      <c r="E40" s="35">
        <f t="shared" si="1"/>
        <v>95.0268336314848</v>
      </c>
      <c r="F40" s="173">
        <f t="shared" si="2"/>
        <v>0.008078703703703703</v>
      </c>
      <c r="H40" s="96"/>
    </row>
    <row r="41" spans="1:6" ht="12.75" customHeight="1">
      <c r="A41" s="33" t="s">
        <v>78</v>
      </c>
      <c r="B41" s="167" t="s">
        <v>696</v>
      </c>
      <c r="C41" s="186">
        <v>0.0324537037037037</v>
      </c>
      <c r="D41" s="34">
        <f aca="true" t="shared" si="3" ref="D41:D56">(C$9/C41)*100</f>
        <v>74.78601997146934</v>
      </c>
      <c r="E41" s="35">
        <f aca="true" t="shared" si="4" ref="E41:E56">D41+E$4</f>
        <v>94.78601997146934</v>
      </c>
      <c r="F41" s="173">
        <f t="shared" si="2"/>
        <v>0.008182870370370365</v>
      </c>
    </row>
    <row r="42" spans="1:8" ht="12.75" customHeight="1">
      <c r="A42" s="33" t="s">
        <v>79</v>
      </c>
      <c r="B42" s="167" t="s">
        <v>675</v>
      </c>
      <c r="C42" s="186">
        <v>0.032546296296296295</v>
      </c>
      <c r="D42" s="34">
        <f t="shared" si="3"/>
        <v>74.57325746799431</v>
      </c>
      <c r="E42" s="35">
        <f t="shared" si="4"/>
        <v>94.57325746799431</v>
      </c>
      <c r="F42" s="173">
        <f aca="true" t="shared" si="5" ref="F42:F56">C42-C$9</f>
        <v>0.00827546296296296</v>
      </c>
      <c r="H42" s="96"/>
    </row>
    <row r="43" spans="1:8" ht="12.75" customHeight="1">
      <c r="A43" s="33" t="s">
        <v>80</v>
      </c>
      <c r="B43" s="167" t="s">
        <v>672</v>
      </c>
      <c r="C43" s="186">
        <v>0.03255787037037037</v>
      </c>
      <c r="D43" s="34">
        <f t="shared" si="3"/>
        <v>74.54674724493424</v>
      </c>
      <c r="E43" s="35">
        <f t="shared" si="4"/>
        <v>94.54674724493424</v>
      </c>
      <c r="F43" s="173">
        <f t="shared" si="5"/>
        <v>0.008287037037037034</v>
      </c>
      <c r="H43" s="96"/>
    </row>
    <row r="44" spans="1:8" ht="12.75" customHeight="1">
      <c r="A44" s="33" t="s">
        <v>81</v>
      </c>
      <c r="B44" s="167" t="s">
        <v>716</v>
      </c>
      <c r="C44" s="186">
        <v>0.032581018518518516</v>
      </c>
      <c r="D44" s="34">
        <f t="shared" si="3"/>
        <v>74.49378330373003</v>
      </c>
      <c r="E44" s="35">
        <f t="shared" si="4"/>
        <v>94.49378330373003</v>
      </c>
      <c r="F44" s="173">
        <f t="shared" si="5"/>
        <v>0.008310185185185181</v>
      </c>
      <c r="H44" s="96"/>
    </row>
    <row r="45" spans="1:8" ht="12.75" customHeight="1">
      <c r="A45" s="33" t="s">
        <v>82</v>
      </c>
      <c r="B45" s="167" t="s">
        <v>742</v>
      </c>
      <c r="C45" s="186">
        <v>0.03259259259259259</v>
      </c>
      <c r="D45" s="34">
        <f t="shared" si="3"/>
        <v>74.46732954545455</v>
      </c>
      <c r="E45" s="35">
        <f t="shared" si="4"/>
        <v>94.46732954545455</v>
      </c>
      <c r="F45" s="173">
        <f t="shared" si="5"/>
        <v>0.008321759259259254</v>
      </c>
      <c r="H45" s="96"/>
    </row>
    <row r="46" spans="1:8" ht="12.75" customHeight="1">
      <c r="A46" s="33" t="s">
        <v>83</v>
      </c>
      <c r="B46" s="167" t="s">
        <v>833</v>
      </c>
      <c r="C46" s="186">
        <v>0.03297453703703704</v>
      </c>
      <c r="D46" s="34">
        <f t="shared" si="3"/>
        <v>73.60477360477361</v>
      </c>
      <c r="E46" s="35">
        <f t="shared" si="4"/>
        <v>93.60477360477361</v>
      </c>
      <c r="F46" s="173">
        <f t="shared" si="5"/>
        <v>0.008703703703703703</v>
      </c>
      <c r="H46" s="96"/>
    </row>
    <row r="47" spans="1:8" ht="12.75" customHeight="1">
      <c r="A47" s="33" t="s">
        <v>84</v>
      </c>
      <c r="B47" s="167" t="s">
        <v>683</v>
      </c>
      <c r="C47" s="186">
        <v>0.03310185185185185</v>
      </c>
      <c r="D47" s="34">
        <f t="shared" si="3"/>
        <v>73.32167832167833</v>
      </c>
      <c r="E47" s="35">
        <f t="shared" si="4"/>
        <v>93.32167832167833</v>
      </c>
      <c r="F47" s="173">
        <f t="shared" si="5"/>
        <v>0.008831018518518512</v>
      </c>
      <c r="H47" s="96"/>
    </row>
    <row r="48" spans="1:8" ht="12.75" customHeight="1">
      <c r="A48" s="33" t="s">
        <v>85</v>
      </c>
      <c r="B48" s="167" t="s">
        <v>697</v>
      </c>
      <c r="C48" s="186">
        <v>0.03356481481481482</v>
      </c>
      <c r="D48" s="34">
        <f t="shared" si="3"/>
        <v>72.3103448275862</v>
      </c>
      <c r="E48" s="35">
        <f t="shared" si="4"/>
        <v>92.3103448275862</v>
      </c>
      <c r="F48" s="173">
        <f t="shared" si="5"/>
        <v>0.009293981481481483</v>
      </c>
      <c r="H48" s="96"/>
    </row>
    <row r="49" spans="1:8" ht="12.75" customHeight="1">
      <c r="A49" s="33" t="s">
        <v>86</v>
      </c>
      <c r="B49" s="167" t="s">
        <v>703</v>
      </c>
      <c r="C49" s="186">
        <v>0.03364583333333333</v>
      </c>
      <c r="D49" s="34">
        <f t="shared" si="3"/>
        <v>72.13622291021673</v>
      </c>
      <c r="E49" s="35">
        <f t="shared" si="4"/>
        <v>92.13622291021673</v>
      </c>
      <c r="F49" s="173">
        <f t="shared" si="5"/>
        <v>0.009374999999999998</v>
      </c>
      <c r="H49" s="96"/>
    </row>
    <row r="50" spans="1:8" ht="12.75" customHeight="1">
      <c r="A50" s="33" t="s">
        <v>87</v>
      </c>
      <c r="B50" s="167" t="s">
        <v>694</v>
      </c>
      <c r="C50" s="186">
        <v>0.03365740740740741</v>
      </c>
      <c r="D50" s="34">
        <f t="shared" si="3"/>
        <v>72.11141678129299</v>
      </c>
      <c r="E50" s="35">
        <f t="shared" si="4"/>
        <v>92.11141678129299</v>
      </c>
      <c r="F50" s="173">
        <f t="shared" si="5"/>
        <v>0.009386574074074071</v>
      </c>
      <c r="H50" s="96"/>
    </row>
    <row r="51" spans="1:8" ht="12.75" customHeight="1">
      <c r="A51" s="33" t="s">
        <v>88</v>
      </c>
      <c r="B51" s="167" t="s">
        <v>805</v>
      </c>
      <c r="C51" s="186">
        <v>0.03366898148148148</v>
      </c>
      <c r="D51" s="34">
        <f t="shared" si="3"/>
        <v>72.08662770711585</v>
      </c>
      <c r="E51" s="35">
        <f t="shared" si="4"/>
        <v>92.08662770711585</v>
      </c>
      <c r="F51" s="173">
        <f t="shared" si="5"/>
        <v>0.009398148148148145</v>
      </c>
      <c r="H51" s="96"/>
    </row>
    <row r="52" spans="1:6" ht="12.75" customHeight="1">
      <c r="A52" s="33" t="s">
        <v>89</v>
      </c>
      <c r="B52" s="167" t="s">
        <v>952</v>
      </c>
      <c r="C52" s="186">
        <v>0.03377314814814815</v>
      </c>
      <c r="D52" s="34">
        <f t="shared" si="3"/>
        <v>71.86429061000685</v>
      </c>
      <c r="E52" s="35">
        <f t="shared" si="4"/>
        <v>91.86429061000685</v>
      </c>
      <c r="F52" s="173">
        <f t="shared" si="5"/>
        <v>0.009502314814814814</v>
      </c>
    </row>
    <row r="53" spans="1:8" ht="12.75" customHeight="1">
      <c r="A53" s="33" t="s">
        <v>90</v>
      </c>
      <c r="B53" s="167" t="s">
        <v>727</v>
      </c>
      <c r="C53" s="186">
        <v>0.03398148148148148</v>
      </c>
      <c r="D53" s="34">
        <f t="shared" si="3"/>
        <v>71.42370572207085</v>
      </c>
      <c r="E53" s="35">
        <f t="shared" si="4"/>
        <v>91.42370572207085</v>
      </c>
      <c r="F53" s="173">
        <f t="shared" si="5"/>
        <v>0.009710648148148145</v>
      </c>
      <c r="H53" s="96"/>
    </row>
    <row r="54" spans="1:8" ht="12.75" customHeight="1">
      <c r="A54" s="33" t="s">
        <v>91</v>
      </c>
      <c r="B54" s="167" t="s">
        <v>692</v>
      </c>
      <c r="C54" s="186">
        <v>0.034074074074074076</v>
      </c>
      <c r="D54" s="34">
        <f t="shared" si="3"/>
        <v>71.22961956521739</v>
      </c>
      <c r="E54" s="35">
        <f t="shared" si="4"/>
        <v>91.22961956521739</v>
      </c>
      <c r="F54" s="173">
        <f t="shared" si="5"/>
        <v>0.00980324074074074</v>
      </c>
      <c r="H54" s="96"/>
    </row>
    <row r="55" spans="1:8" ht="12.75" customHeight="1">
      <c r="A55" s="33" t="s">
        <v>92</v>
      </c>
      <c r="B55" s="167" t="s">
        <v>741</v>
      </c>
      <c r="C55" s="186">
        <v>0.034305555555555554</v>
      </c>
      <c r="D55" s="34">
        <f t="shared" si="3"/>
        <v>70.74898785425103</v>
      </c>
      <c r="E55" s="35">
        <f t="shared" si="4"/>
        <v>90.74898785425103</v>
      </c>
      <c r="F55" s="173">
        <f t="shared" si="5"/>
        <v>0.01003472222222222</v>
      </c>
      <c r="H55" s="96"/>
    </row>
    <row r="56" spans="1:8" ht="12.75" customHeight="1">
      <c r="A56" s="33" t="s">
        <v>93</v>
      </c>
      <c r="B56" s="167" t="s">
        <v>872</v>
      </c>
      <c r="C56" s="186">
        <v>0.034409722222222223</v>
      </c>
      <c r="D56" s="34">
        <f t="shared" si="3"/>
        <v>70.53481331987891</v>
      </c>
      <c r="E56" s="35">
        <f t="shared" si="4"/>
        <v>90.53481331987891</v>
      </c>
      <c r="F56" s="173">
        <f t="shared" si="5"/>
        <v>0.010138888888888888</v>
      </c>
      <c r="H56" s="96"/>
    </row>
    <row r="57" spans="1:6" ht="12.75">
      <c r="A57" s="33" t="s">
        <v>94</v>
      </c>
      <c r="B57" s="167" t="s">
        <v>700</v>
      </c>
      <c r="C57" s="186">
        <v>0.0347337962962963</v>
      </c>
      <c r="D57" s="34">
        <f aca="true" t="shared" si="6" ref="D57:D79">(C$9/C57)*100</f>
        <v>69.87670776407865</v>
      </c>
      <c r="E57" s="35">
        <f aca="true" t="shared" si="7" ref="E57:E79">D57+E$4</f>
        <v>89.87670776407865</v>
      </c>
      <c r="F57" s="173">
        <f aca="true" t="shared" si="8" ref="F57:F79">C57-C$9</f>
        <v>0.010462962962962962</v>
      </c>
    </row>
    <row r="58" spans="1:6" ht="12.75">
      <c r="A58" s="33" t="s">
        <v>95</v>
      </c>
      <c r="B58" s="167" t="s">
        <v>711</v>
      </c>
      <c r="C58" s="186">
        <v>0.03484953703703703</v>
      </c>
      <c r="D58" s="34">
        <f t="shared" si="6"/>
        <v>69.64463633344405</v>
      </c>
      <c r="E58" s="35">
        <f t="shared" si="7"/>
        <v>89.64463633344405</v>
      </c>
      <c r="F58" s="173">
        <f t="shared" si="8"/>
        <v>0.010578703703703698</v>
      </c>
    </row>
    <row r="59" spans="1:6" ht="12.75">
      <c r="A59" s="33" t="s">
        <v>96</v>
      </c>
      <c r="B59" s="167" t="s">
        <v>666</v>
      </c>
      <c r="C59" s="186">
        <v>0.03497685185185185</v>
      </c>
      <c r="D59" s="34">
        <f t="shared" si="6"/>
        <v>69.39113170086037</v>
      </c>
      <c r="E59" s="35">
        <f t="shared" si="7"/>
        <v>89.39113170086037</v>
      </c>
      <c r="F59" s="173">
        <f t="shared" si="8"/>
        <v>0.010706018518518514</v>
      </c>
    </row>
    <row r="60" spans="1:6" ht="12.75">
      <c r="A60" s="33" t="s">
        <v>97</v>
      </c>
      <c r="B60" s="167" t="s">
        <v>953</v>
      </c>
      <c r="C60" s="186">
        <v>0.035023148148148144</v>
      </c>
      <c r="D60" s="34">
        <f t="shared" si="6"/>
        <v>69.29940515532057</v>
      </c>
      <c r="E60" s="35">
        <f t="shared" si="7"/>
        <v>89.29940515532057</v>
      </c>
      <c r="F60" s="173">
        <f t="shared" si="8"/>
        <v>0.010752314814814808</v>
      </c>
    </row>
    <row r="61" spans="1:6" ht="12.75">
      <c r="A61" s="33" t="s">
        <v>98</v>
      </c>
      <c r="B61" s="167" t="s">
        <v>691</v>
      </c>
      <c r="C61" s="186">
        <v>0.03509259259259259</v>
      </c>
      <c r="D61" s="34">
        <f t="shared" si="6"/>
        <v>69.16226912928761</v>
      </c>
      <c r="E61" s="35">
        <f t="shared" si="7"/>
        <v>89.16226912928761</v>
      </c>
      <c r="F61" s="173">
        <f t="shared" si="8"/>
        <v>0.010821759259259257</v>
      </c>
    </row>
    <row r="62" spans="1:6" ht="12.75">
      <c r="A62" s="33" t="s">
        <v>99</v>
      </c>
      <c r="B62" s="167" t="s">
        <v>803</v>
      </c>
      <c r="C62" s="186">
        <v>0.03521990740740741</v>
      </c>
      <c r="D62" s="34">
        <f t="shared" si="6"/>
        <v>68.91225764048636</v>
      </c>
      <c r="E62" s="35">
        <f t="shared" si="7"/>
        <v>88.91225764048636</v>
      </c>
      <c r="F62" s="173">
        <f t="shared" si="8"/>
        <v>0.010949074074074073</v>
      </c>
    </row>
    <row r="63" spans="1:6" ht="12.75">
      <c r="A63" s="33" t="s">
        <v>100</v>
      </c>
      <c r="B63" s="167" t="s">
        <v>757</v>
      </c>
      <c r="C63" s="186">
        <v>0.035381944444444445</v>
      </c>
      <c r="D63" s="34">
        <f t="shared" si="6"/>
        <v>68.59666339548578</v>
      </c>
      <c r="E63" s="35">
        <f t="shared" si="7"/>
        <v>88.59666339548578</v>
      </c>
      <c r="F63" s="173">
        <f t="shared" si="8"/>
        <v>0.01111111111111111</v>
      </c>
    </row>
    <row r="64" spans="1:6" ht="12.75">
      <c r="A64" s="33" t="s">
        <v>101</v>
      </c>
      <c r="B64" s="167" t="s">
        <v>686</v>
      </c>
      <c r="C64" s="186">
        <v>0.03543981481481481</v>
      </c>
      <c r="D64" s="34">
        <f t="shared" si="6"/>
        <v>68.4846505551927</v>
      </c>
      <c r="E64" s="35">
        <f t="shared" si="7"/>
        <v>88.4846505551927</v>
      </c>
      <c r="F64" s="173">
        <f t="shared" si="8"/>
        <v>0.011168981481481478</v>
      </c>
    </row>
    <row r="65" spans="1:6" ht="12.75">
      <c r="A65" s="33" t="s">
        <v>102</v>
      </c>
      <c r="B65" s="167" t="s">
        <v>954</v>
      </c>
      <c r="C65" s="186">
        <v>0.035625</v>
      </c>
      <c r="D65" s="34">
        <f t="shared" si="6"/>
        <v>68.12865497076025</v>
      </c>
      <c r="E65" s="35">
        <f t="shared" si="7"/>
        <v>88.12865497076025</v>
      </c>
      <c r="F65" s="173">
        <f t="shared" si="8"/>
        <v>0.011354166666666662</v>
      </c>
    </row>
    <row r="66" spans="1:6" ht="12.75">
      <c r="A66" s="33" t="s">
        <v>103</v>
      </c>
      <c r="B66" s="167" t="s">
        <v>812</v>
      </c>
      <c r="C66" s="186">
        <v>0.0356712962962963</v>
      </c>
      <c r="D66" s="34">
        <f t="shared" si="6"/>
        <v>68.04023361453602</v>
      </c>
      <c r="E66" s="35">
        <f t="shared" si="7"/>
        <v>88.04023361453602</v>
      </c>
      <c r="F66" s="173">
        <f t="shared" si="8"/>
        <v>0.011400462962962963</v>
      </c>
    </row>
    <row r="67" spans="1:6" ht="12.75">
      <c r="A67" s="33" t="s">
        <v>104</v>
      </c>
      <c r="B67" s="167" t="s">
        <v>778</v>
      </c>
      <c r="C67" s="186">
        <v>0.03594907407407407</v>
      </c>
      <c r="D67" s="34">
        <f t="shared" si="6"/>
        <v>67.51448808757246</v>
      </c>
      <c r="E67" s="35">
        <f t="shared" si="7"/>
        <v>87.51448808757246</v>
      </c>
      <c r="F67" s="173">
        <f t="shared" si="8"/>
        <v>0.011678240740740736</v>
      </c>
    </row>
    <row r="68" spans="1:6" ht="12.75">
      <c r="A68" s="33" t="s">
        <v>105</v>
      </c>
      <c r="B68" s="167" t="s">
        <v>955</v>
      </c>
      <c r="C68" s="186">
        <v>0.03594907407407407</v>
      </c>
      <c r="D68" s="34">
        <f t="shared" si="6"/>
        <v>67.51448808757246</v>
      </c>
      <c r="E68" s="35">
        <f t="shared" si="7"/>
        <v>87.51448808757246</v>
      </c>
      <c r="F68" s="173">
        <f t="shared" si="8"/>
        <v>0.011678240740740736</v>
      </c>
    </row>
    <row r="69" spans="1:6" ht="12.75">
      <c r="A69" s="33" t="s">
        <v>106</v>
      </c>
      <c r="B69" s="167" t="s">
        <v>956</v>
      </c>
      <c r="C69" s="186">
        <v>0.03613425925925926</v>
      </c>
      <c r="D69" s="34">
        <f t="shared" si="6"/>
        <v>67.16848174247278</v>
      </c>
      <c r="E69" s="35">
        <f t="shared" si="7"/>
        <v>87.16848174247278</v>
      </c>
      <c r="F69" s="173">
        <f t="shared" si="8"/>
        <v>0.011863425925925927</v>
      </c>
    </row>
    <row r="70" spans="1:6" ht="12.75">
      <c r="A70" s="33" t="s">
        <v>107</v>
      </c>
      <c r="B70" s="167" t="s">
        <v>804</v>
      </c>
      <c r="C70" s="186">
        <v>0.03613425925925926</v>
      </c>
      <c r="D70" s="34">
        <f t="shared" si="6"/>
        <v>67.16848174247278</v>
      </c>
      <c r="E70" s="35">
        <f t="shared" si="7"/>
        <v>87.16848174247278</v>
      </c>
      <c r="F70" s="173">
        <f t="shared" si="8"/>
        <v>0.011863425925925927</v>
      </c>
    </row>
    <row r="71" spans="1:6" ht="12.75">
      <c r="A71" s="33" t="s">
        <v>108</v>
      </c>
      <c r="B71" s="167" t="s">
        <v>798</v>
      </c>
      <c r="C71" s="186">
        <v>0.036273148148148145</v>
      </c>
      <c r="D71" s="34">
        <f t="shared" si="6"/>
        <v>66.91129546904915</v>
      </c>
      <c r="E71" s="35">
        <f t="shared" si="7"/>
        <v>86.91129546904915</v>
      </c>
      <c r="F71" s="173">
        <f t="shared" si="8"/>
        <v>0.01200231481481481</v>
      </c>
    </row>
    <row r="72" spans="1:6" ht="12.75">
      <c r="A72" s="33" t="s">
        <v>109</v>
      </c>
      <c r="B72" s="167" t="s">
        <v>702</v>
      </c>
      <c r="C72" s="186">
        <v>0.03657407407407407</v>
      </c>
      <c r="D72" s="34">
        <f t="shared" si="6"/>
        <v>66.3607594936709</v>
      </c>
      <c r="E72" s="35">
        <f t="shared" si="7"/>
        <v>86.3607594936709</v>
      </c>
      <c r="F72" s="173">
        <f t="shared" si="8"/>
        <v>0.012303240740740736</v>
      </c>
    </row>
    <row r="73" spans="1:6" ht="12.75">
      <c r="A73" s="33" t="s">
        <v>110</v>
      </c>
      <c r="B73" s="167" t="s">
        <v>835</v>
      </c>
      <c r="C73" s="186">
        <v>0.03664351851851852</v>
      </c>
      <c r="D73" s="34">
        <f t="shared" si="6"/>
        <v>66.2349968414403</v>
      </c>
      <c r="E73" s="35">
        <f t="shared" si="7"/>
        <v>86.2349968414403</v>
      </c>
      <c r="F73" s="173">
        <f t="shared" si="8"/>
        <v>0.012372685185185184</v>
      </c>
    </row>
    <row r="74" spans="1:6" ht="12.75">
      <c r="A74" s="33" t="s">
        <v>111</v>
      </c>
      <c r="B74" s="167" t="s">
        <v>767</v>
      </c>
      <c r="C74" s="186">
        <v>0.03686342592592593</v>
      </c>
      <c r="D74" s="34">
        <f t="shared" si="6"/>
        <v>65.83987441130297</v>
      </c>
      <c r="E74" s="35">
        <f t="shared" si="7"/>
        <v>85.83987441130297</v>
      </c>
      <c r="F74" s="173">
        <f t="shared" si="8"/>
        <v>0.012592592592592596</v>
      </c>
    </row>
    <row r="75" spans="1:6" ht="12.75">
      <c r="A75" s="33" t="s">
        <v>112</v>
      </c>
      <c r="B75" s="167" t="s">
        <v>957</v>
      </c>
      <c r="C75" s="186">
        <v>0.03699074074074074</v>
      </c>
      <c r="D75" s="34">
        <f t="shared" si="6"/>
        <v>65.61326658322905</v>
      </c>
      <c r="E75" s="35">
        <f t="shared" si="7"/>
        <v>85.61326658322905</v>
      </c>
      <c r="F75" s="173">
        <f t="shared" si="8"/>
        <v>0.012719907407407405</v>
      </c>
    </row>
    <row r="76" spans="1:6" ht="12.75">
      <c r="A76" s="33" t="s">
        <v>113</v>
      </c>
      <c r="B76" s="167" t="s">
        <v>721</v>
      </c>
      <c r="C76" s="186">
        <v>0.03716435185185185</v>
      </c>
      <c r="D76" s="34">
        <f t="shared" si="6"/>
        <v>65.30675801930863</v>
      </c>
      <c r="E76" s="35">
        <f t="shared" si="7"/>
        <v>85.30675801930863</v>
      </c>
      <c r="F76" s="173">
        <f t="shared" si="8"/>
        <v>0.012893518518518516</v>
      </c>
    </row>
    <row r="77" spans="1:6" ht="12.75">
      <c r="A77" s="33" t="s">
        <v>114</v>
      </c>
      <c r="B77" s="167" t="s">
        <v>958</v>
      </c>
      <c r="C77" s="186">
        <v>0.03729166666666667</v>
      </c>
      <c r="D77" s="34">
        <f t="shared" si="6"/>
        <v>65.08379888268156</v>
      </c>
      <c r="E77" s="35">
        <f t="shared" si="7"/>
        <v>85.08379888268156</v>
      </c>
      <c r="F77" s="173">
        <f t="shared" si="8"/>
        <v>0.013020833333333332</v>
      </c>
    </row>
    <row r="78" spans="1:6" ht="12.75">
      <c r="A78" s="33" t="s">
        <v>115</v>
      </c>
      <c r="B78" s="167" t="s">
        <v>959</v>
      </c>
      <c r="C78" s="186">
        <v>0.03729166666666667</v>
      </c>
      <c r="D78" s="34">
        <f t="shared" si="6"/>
        <v>65.08379888268156</v>
      </c>
      <c r="E78" s="35">
        <f t="shared" si="7"/>
        <v>85.08379888268156</v>
      </c>
      <c r="F78" s="173">
        <f t="shared" si="8"/>
        <v>0.013020833333333332</v>
      </c>
    </row>
    <row r="79" spans="1:6" ht="12.75">
      <c r="A79" s="33" t="s">
        <v>116</v>
      </c>
      <c r="B79" s="167" t="s">
        <v>689</v>
      </c>
      <c r="C79" s="186">
        <v>0.037453703703703704</v>
      </c>
      <c r="D79" s="34">
        <f t="shared" si="6"/>
        <v>64.80222496909765</v>
      </c>
      <c r="E79" s="35">
        <f t="shared" si="7"/>
        <v>84.80222496909765</v>
      </c>
      <c r="F79" s="173">
        <f t="shared" si="8"/>
        <v>0.013182870370370369</v>
      </c>
    </row>
    <row r="80" spans="1:6" ht="12.75">
      <c r="A80" s="33" t="s">
        <v>117</v>
      </c>
      <c r="B80" s="167" t="s">
        <v>678</v>
      </c>
      <c r="C80" s="186">
        <v>0.03784722222222222</v>
      </c>
      <c r="D80" s="34">
        <f aca="true" t="shared" si="9" ref="D80:D99">(C$9/C80)*100</f>
        <v>64.12844036697248</v>
      </c>
      <c r="E80" s="35">
        <f aca="true" t="shared" si="10" ref="E80:E99">D80+E$4</f>
        <v>84.12844036697248</v>
      </c>
      <c r="F80" s="173">
        <f aca="true" t="shared" si="11" ref="F80:F99">C80-C$9</f>
        <v>0.013576388888888884</v>
      </c>
    </row>
    <row r="81" spans="1:6" ht="12.75">
      <c r="A81" s="33" t="s">
        <v>118</v>
      </c>
      <c r="B81" s="167" t="s">
        <v>960</v>
      </c>
      <c r="C81" s="186">
        <v>0.038182870370370374</v>
      </c>
      <c r="D81" s="34">
        <f t="shared" si="9"/>
        <v>63.564716580782054</v>
      </c>
      <c r="E81" s="35">
        <f t="shared" si="10"/>
        <v>83.56471658078206</v>
      </c>
      <c r="F81" s="173">
        <f t="shared" si="11"/>
        <v>0.013912037037037039</v>
      </c>
    </row>
    <row r="82" spans="1:6" ht="12.75">
      <c r="A82" s="33" t="s">
        <v>119</v>
      </c>
      <c r="B82" s="167" t="s">
        <v>921</v>
      </c>
      <c r="C82" s="186">
        <v>0.03837962962962963</v>
      </c>
      <c r="D82" s="34">
        <f t="shared" si="9"/>
        <v>63.2388419782871</v>
      </c>
      <c r="E82" s="35">
        <f t="shared" si="10"/>
        <v>83.2388419782871</v>
      </c>
      <c r="F82" s="173">
        <f t="shared" si="11"/>
        <v>0.014108796296296296</v>
      </c>
    </row>
    <row r="83" spans="1:6" ht="12.75">
      <c r="A83" s="33" t="s">
        <v>120</v>
      </c>
      <c r="B83" s="167" t="s">
        <v>705</v>
      </c>
      <c r="C83" s="186">
        <v>0.04133101851851852</v>
      </c>
      <c r="D83" s="34">
        <f t="shared" si="9"/>
        <v>58.723046765611876</v>
      </c>
      <c r="E83" s="35">
        <f t="shared" si="10"/>
        <v>78.72304676561188</v>
      </c>
      <c r="F83" s="173">
        <f t="shared" si="11"/>
        <v>0.01706018518518518</v>
      </c>
    </row>
    <row r="84" spans="1:6" ht="12.75">
      <c r="A84" s="33" t="s">
        <v>121</v>
      </c>
      <c r="B84" s="167" t="s">
        <v>836</v>
      </c>
      <c r="C84" s="186">
        <v>0.0418287037037037</v>
      </c>
      <c r="D84" s="34">
        <f t="shared" si="9"/>
        <v>58.02434975096846</v>
      </c>
      <c r="E84" s="35">
        <f t="shared" si="10"/>
        <v>78.02434975096847</v>
      </c>
      <c r="F84" s="173">
        <f t="shared" si="11"/>
        <v>0.017557870370370366</v>
      </c>
    </row>
    <row r="85" spans="1:6" ht="12.75">
      <c r="A85" s="33" t="s">
        <v>122</v>
      </c>
      <c r="B85" s="167" t="s">
        <v>961</v>
      </c>
      <c r="C85" s="186">
        <v>0.04186342592592593</v>
      </c>
      <c r="D85" s="34">
        <f t="shared" si="9"/>
        <v>57.976223389549354</v>
      </c>
      <c r="E85" s="35">
        <f t="shared" si="10"/>
        <v>77.97622338954935</v>
      </c>
      <c r="F85" s="173">
        <f t="shared" si="11"/>
        <v>0.017592592592592594</v>
      </c>
    </row>
    <row r="86" spans="1:6" ht="12.75">
      <c r="A86" s="33" t="s">
        <v>123</v>
      </c>
      <c r="B86" s="167" t="s">
        <v>662</v>
      </c>
      <c r="C86" s="186">
        <v>0.04237268518518519</v>
      </c>
      <c r="D86" s="34">
        <f t="shared" si="9"/>
        <v>57.27943184922153</v>
      </c>
      <c r="E86" s="35">
        <f t="shared" si="10"/>
        <v>77.27943184922154</v>
      </c>
      <c r="F86" s="173">
        <f t="shared" si="11"/>
        <v>0.01810185185185185</v>
      </c>
    </row>
    <row r="87" spans="1:6" ht="12.75">
      <c r="A87" s="33" t="s">
        <v>124</v>
      </c>
      <c r="B87" s="167" t="s">
        <v>807</v>
      </c>
      <c r="C87" s="186">
        <v>0.042581018518518525</v>
      </c>
      <c r="D87" s="34">
        <f t="shared" si="9"/>
        <v>56.99918456102201</v>
      </c>
      <c r="E87" s="35">
        <f t="shared" si="10"/>
        <v>76.99918456102202</v>
      </c>
      <c r="F87" s="173">
        <f t="shared" si="11"/>
        <v>0.01831018518518519</v>
      </c>
    </row>
    <row r="88" spans="1:6" ht="12.75">
      <c r="A88" s="33" t="s">
        <v>125</v>
      </c>
      <c r="B88" s="167" t="s">
        <v>962</v>
      </c>
      <c r="C88" s="186">
        <v>0.042951388888888886</v>
      </c>
      <c r="D88" s="34">
        <f t="shared" si="9"/>
        <v>56.50767987065481</v>
      </c>
      <c r="E88" s="35">
        <f t="shared" si="10"/>
        <v>76.50767987065481</v>
      </c>
      <c r="F88" s="173">
        <f t="shared" si="11"/>
        <v>0.01868055555555555</v>
      </c>
    </row>
    <row r="89" spans="1:6" ht="12.75">
      <c r="A89" s="33" t="s">
        <v>126</v>
      </c>
      <c r="B89" s="167" t="s">
        <v>963</v>
      </c>
      <c r="C89" s="186">
        <v>0.042951388888888886</v>
      </c>
      <c r="D89" s="34">
        <f t="shared" si="9"/>
        <v>56.50767987065481</v>
      </c>
      <c r="E89" s="35">
        <f t="shared" si="10"/>
        <v>76.50767987065481</v>
      </c>
      <c r="F89" s="173">
        <f t="shared" si="11"/>
        <v>0.01868055555555555</v>
      </c>
    </row>
    <row r="90" spans="1:6" ht="12.75">
      <c r="A90" s="33" t="s">
        <v>127</v>
      </c>
      <c r="B90" s="167" t="s">
        <v>670</v>
      </c>
      <c r="C90" s="186">
        <v>0.04351851851851852</v>
      </c>
      <c r="D90" s="34">
        <f t="shared" si="9"/>
        <v>55.77127659574469</v>
      </c>
      <c r="E90" s="35">
        <f t="shared" si="10"/>
        <v>75.7712765957447</v>
      </c>
      <c r="F90" s="173">
        <f t="shared" si="11"/>
        <v>0.019247685185185184</v>
      </c>
    </row>
    <row r="91" spans="1:6" ht="12.75">
      <c r="A91" s="33" t="s">
        <v>128</v>
      </c>
      <c r="B91" s="167" t="s">
        <v>673</v>
      </c>
      <c r="C91" s="186">
        <v>0.04503472222222222</v>
      </c>
      <c r="D91" s="34">
        <f t="shared" si="9"/>
        <v>53.89360061680802</v>
      </c>
      <c r="E91" s="35">
        <f t="shared" si="10"/>
        <v>73.89360061680802</v>
      </c>
      <c r="F91" s="173">
        <f t="shared" si="11"/>
        <v>0.020763888888888884</v>
      </c>
    </row>
    <row r="92" spans="1:6" ht="12.75">
      <c r="A92" s="33" t="s">
        <v>129</v>
      </c>
      <c r="B92" s="167" t="s">
        <v>746</v>
      </c>
      <c r="C92" s="186">
        <v>0.045254629629629624</v>
      </c>
      <c r="D92" s="34">
        <f t="shared" si="9"/>
        <v>53.63171355498723</v>
      </c>
      <c r="E92" s="35">
        <f t="shared" si="10"/>
        <v>73.63171355498723</v>
      </c>
      <c r="F92" s="173">
        <f t="shared" si="11"/>
        <v>0.02098379629629629</v>
      </c>
    </row>
    <row r="93" spans="1:6" ht="12.75">
      <c r="A93" s="33" t="s">
        <v>130</v>
      </c>
      <c r="B93" s="167" t="s">
        <v>739</v>
      </c>
      <c r="C93" s="186">
        <v>0.04730324074074074</v>
      </c>
      <c r="D93" s="34">
        <f t="shared" si="9"/>
        <v>51.309028627355026</v>
      </c>
      <c r="E93" s="35">
        <f t="shared" si="10"/>
        <v>71.30902862735502</v>
      </c>
      <c r="F93" s="173">
        <f t="shared" si="11"/>
        <v>0.023032407407407408</v>
      </c>
    </row>
    <row r="94" spans="1:6" ht="12.75">
      <c r="A94" s="33" t="s">
        <v>131</v>
      </c>
      <c r="B94" s="167" t="s">
        <v>938</v>
      </c>
      <c r="C94" s="186">
        <v>0.04798611111111111</v>
      </c>
      <c r="D94" s="34">
        <f t="shared" si="9"/>
        <v>50.578871201157746</v>
      </c>
      <c r="E94" s="35">
        <f t="shared" si="10"/>
        <v>70.57887120115774</v>
      </c>
      <c r="F94" s="173">
        <f t="shared" si="11"/>
        <v>0.023715277777777776</v>
      </c>
    </row>
    <row r="95" spans="1:6" ht="12.75">
      <c r="A95" s="33" t="s">
        <v>132</v>
      </c>
      <c r="B95" s="167" t="s">
        <v>713</v>
      </c>
      <c r="C95" s="186">
        <v>0.048125</v>
      </c>
      <c r="D95" s="34">
        <f t="shared" si="9"/>
        <v>50.43290043290044</v>
      </c>
      <c r="E95" s="35">
        <f t="shared" si="10"/>
        <v>70.43290043290044</v>
      </c>
      <c r="F95" s="173">
        <f t="shared" si="11"/>
        <v>0.023854166666666666</v>
      </c>
    </row>
    <row r="96" spans="1:6" ht="12.75">
      <c r="A96" s="33" t="s">
        <v>133</v>
      </c>
      <c r="B96" s="167" t="s">
        <v>723</v>
      </c>
      <c r="C96" s="186">
        <v>0.04940972222222222</v>
      </c>
      <c r="D96" s="34">
        <f t="shared" si="9"/>
        <v>49.12157413914266</v>
      </c>
      <c r="E96" s="35">
        <f t="shared" si="10"/>
        <v>69.12157413914267</v>
      </c>
      <c r="F96" s="173">
        <f t="shared" si="11"/>
        <v>0.025138888888888888</v>
      </c>
    </row>
    <row r="97" spans="1:6" ht="12.75">
      <c r="A97" s="33" t="s">
        <v>134</v>
      </c>
      <c r="B97" s="167" t="s">
        <v>768</v>
      </c>
      <c r="C97" s="186">
        <v>0.05121527777777778</v>
      </c>
      <c r="D97" s="34">
        <f t="shared" si="9"/>
        <v>47.389830508474574</v>
      </c>
      <c r="E97" s="35">
        <f t="shared" si="10"/>
        <v>67.38983050847457</v>
      </c>
      <c r="F97" s="173">
        <f t="shared" si="11"/>
        <v>0.026944444444444448</v>
      </c>
    </row>
    <row r="98" spans="1:6" ht="12.75">
      <c r="A98" s="33" t="s">
        <v>135</v>
      </c>
      <c r="B98" s="167" t="s">
        <v>964</v>
      </c>
      <c r="C98" s="186">
        <v>0.05121527777777778</v>
      </c>
      <c r="D98" s="34">
        <f t="shared" si="9"/>
        <v>47.389830508474574</v>
      </c>
      <c r="E98" s="35">
        <f t="shared" si="10"/>
        <v>67.38983050847457</v>
      </c>
      <c r="F98" s="173">
        <f t="shared" si="11"/>
        <v>0.026944444444444448</v>
      </c>
    </row>
    <row r="99" spans="1:6" ht="12.75">
      <c r="A99" s="33" t="s">
        <v>136</v>
      </c>
      <c r="B99" s="167" t="s">
        <v>965</v>
      </c>
      <c r="C99" s="186">
        <v>0.05121527777777778</v>
      </c>
      <c r="D99" s="34">
        <f t="shared" si="9"/>
        <v>47.389830508474574</v>
      </c>
      <c r="E99" s="35">
        <f t="shared" si="10"/>
        <v>67.38983050847457</v>
      </c>
      <c r="F99" s="173">
        <f t="shared" si="11"/>
        <v>0.026944444444444448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86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="110" zoomScaleNormal="110" zoomScalePageLayoutView="0" workbookViewId="0" topLeftCell="A1">
      <selection activeCell="A1" sqref="A1:K1"/>
    </sheetView>
  </sheetViews>
  <sheetFormatPr defaultColWidth="9.00390625" defaultRowHeight="12.75"/>
  <cols>
    <col min="1" max="1" width="4.00390625" style="0" bestFit="1" customWidth="1"/>
    <col min="2" max="2" width="22.125" style="0" bestFit="1" customWidth="1"/>
    <col min="3" max="3" width="8.00390625" style="0" bestFit="1" customWidth="1"/>
    <col min="4" max="4" width="6.25390625" style="18" bestFit="1" customWidth="1"/>
    <col min="5" max="5" width="6.875" style="10" bestFit="1" customWidth="1"/>
    <col min="6" max="6" width="7.00390625" style="19" bestFit="1" customWidth="1"/>
    <col min="7" max="7" width="7.75390625" style="19" bestFit="1" customWidth="1"/>
    <col min="8" max="8" width="6.625" style="19" bestFit="1" customWidth="1"/>
    <col min="9" max="9" width="8.75390625" style="19" customWidth="1"/>
    <col min="10" max="10" width="6.625" style="19" bestFit="1" customWidth="1"/>
    <col min="11" max="11" width="14.625" style="19" bestFit="1" customWidth="1"/>
  </cols>
  <sheetData>
    <row r="1" spans="1:11" ht="27">
      <c r="A1" s="280" t="s">
        <v>840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58"/>
      <c r="B2" s="58"/>
      <c r="C2" s="58"/>
      <c r="D2" s="58"/>
      <c r="E2" s="191"/>
      <c r="F2" s="58"/>
      <c r="G2" s="58"/>
      <c r="H2" s="58"/>
      <c r="I2" s="58"/>
      <c r="J2" s="58"/>
      <c r="K2" s="58"/>
    </row>
    <row r="3" spans="1:11" ht="12.75" customHeight="1">
      <c r="A3" s="116"/>
      <c r="B3" s="116"/>
      <c r="C3" s="116"/>
      <c r="E3" s="132" t="s">
        <v>13</v>
      </c>
      <c r="F3" s="119"/>
      <c r="G3" s="119"/>
      <c r="H3" s="119"/>
      <c r="I3" s="119"/>
      <c r="J3" s="119"/>
      <c r="K3" s="119"/>
    </row>
    <row r="4" spans="1:11" ht="12.75" customHeight="1">
      <c r="A4" s="279" t="s">
        <v>14</v>
      </c>
      <c r="B4" s="279"/>
      <c r="C4" s="184" t="s">
        <v>15</v>
      </c>
      <c r="E4" s="132">
        <v>10</v>
      </c>
      <c r="F4" s="119"/>
      <c r="G4" s="119"/>
      <c r="H4" s="119"/>
      <c r="I4" s="119"/>
      <c r="J4" s="119"/>
      <c r="K4" s="119"/>
    </row>
    <row r="5" spans="1:11" ht="12.75" customHeight="1">
      <c r="A5" s="279" t="s">
        <v>16</v>
      </c>
      <c r="B5" s="279"/>
      <c r="C5" s="189" t="s">
        <v>966</v>
      </c>
      <c r="D5" s="133"/>
      <c r="E5" s="119"/>
      <c r="F5" s="119"/>
      <c r="G5" s="119"/>
      <c r="H5" s="119"/>
      <c r="I5" s="119"/>
      <c r="J5" s="119"/>
      <c r="K5" s="119"/>
    </row>
    <row r="6" spans="1:11" ht="12.75" customHeight="1">
      <c r="A6" s="279" t="s">
        <v>17</v>
      </c>
      <c r="B6" s="279"/>
      <c r="C6" s="283" t="s">
        <v>495</v>
      </c>
      <c r="D6" s="283"/>
      <c r="E6" s="283"/>
      <c r="F6" s="283"/>
      <c r="G6" s="283"/>
      <c r="H6" s="283"/>
      <c r="I6" s="283"/>
      <c r="J6" s="283"/>
      <c r="K6" s="283"/>
    </row>
    <row r="7" spans="1:11" ht="12.75" customHeight="1" thickBot="1">
      <c r="A7" s="279" t="s">
        <v>19</v>
      </c>
      <c r="B7" s="279"/>
      <c r="C7" s="120">
        <f>COUNTA(B10:B100)</f>
        <v>75</v>
      </c>
      <c r="F7" s="134"/>
      <c r="G7" s="134"/>
      <c r="H7" s="134"/>
      <c r="J7" s="119"/>
      <c r="K7" s="119"/>
    </row>
    <row r="8" spans="1:11" ht="12.75" customHeight="1" hidden="1" thickBot="1">
      <c r="A8" s="116"/>
      <c r="B8" s="116"/>
      <c r="C8" s="260">
        <v>34.9</v>
      </c>
      <c r="D8" s="260">
        <v>550</v>
      </c>
      <c r="E8" s="261">
        <v>0.0004537037037037038</v>
      </c>
      <c r="F8" s="260"/>
      <c r="G8" s="260"/>
      <c r="H8" s="262"/>
      <c r="I8" s="263">
        <v>289.0909090909091</v>
      </c>
      <c r="J8" s="262"/>
      <c r="K8" s="262"/>
    </row>
    <row r="9" spans="1:11" ht="15" customHeight="1" thickBot="1">
      <c r="A9" s="59" t="s">
        <v>20</v>
      </c>
      <c r="B9" s="60"/>
      <c r="C9" s="50" t="s">
        <v>28</v>
      </c>
      <c r="D9" s="81" t="s">
        <v>29</v>
      </c>
      <c r="E9" s="50" t="s">
        <v>30</v>
      </c>
      <c r="F9" s="50" t="s">
        <v>335</v>
      </c>
      <c r="G9" s="50" t="s">
        <v>336</v>
      </c>
      <c r="H9" s="50" t="s">
        <v>337</v>
      </c>
      <c r="I9" s="50" t="s">
        <v>338</v>
      </c>
      <c r="J9" s="50" t="s">
        <v>31</v>
      </c>
      <c r="K9" s="82" t="s">
        <v>339</v>
      </c>
    </row>
    <row r="10" spans="1:11" ht="15" customHeight="1">
      <c r="A10" s="76" t="s">
        <v>46</v>
      </c>
      <c r="B10" s="190" t="s">
        <v>756</v>
      </c>
      <c r="C10" s="236">
        <v>34.9</v>
      </c>
      <c r="D10" s="237">
        <v>490</v>
      </c>
      <c r="E10" s="258">
        <v>0.0004537037037037038</v>
      </c>
      <c r="F10" s="204">
        <f aca="true" t="shared" si="0" ref="F10:F41">(C10/$C$8)*100</f>
        <v>100</v>
      </c>
      <c r="G10" s="101">
        <f aca="true" t="shared" si="1" ref="G10:G41">(D10/$D$8)*100</f>
        <v>89.0909090909091</v>
      </c>
      <c r="H10" s="101">
        <f aca="true" t="shared" si="2" ref="H10:H41">($E$8/E10)*100</f>
        <v>100</v>
      </c>
      <c r="I10" s="175">
        <f aca="true" t="shared" si="3" ref="I10:I41">SUM(F10:H10)</f>
        <v>289.0909090909091</v>
      </c>
      <c r="J10" s="103">
        <f aca="true" t="shared" si="4" ref="J10:J41">(I10/I$8)*100</f>
        <v>100</v>
      </c>
      <c r="K10" s="102">
        <f aca="true" t="shared" si="5" ref="K10:K41">J10+E$4</f>
        <v>110</v>
      </c>
    </row>
    <row r="11" spans="1:11" ht="15" customHeight="1">
      <c r="A11" s="76" t="s">
        <v>47</v>
      </c>
      <c r="B11" s="156" t="s">
        <v>839</v>
      </c>
      <c r="C11" s="235">
        <v>34.44</v>
      </c>
      <c r="D11" s="169">
        <v>509</v>
      </c>
      <c r="E11" s="259">
        <v>0.0005081018518518519</v>
      </c>
      <c r="F11" s="204">
        <f t="shared" si="0"/>
        <v>98.68194842406876</v>
      </c>
      <c r="G11" s="101">
        <f t="shared" si="1"/>
        <v>92.54545454545455</v>
      </c>
      <c r="H11" s="101">
        <f t="shared" si="2"/>
        <v>89.29384965831434</v>
      </c>
      <c r="I11" s="175">
        <f t="shared" si="3"/>
        <v>280.52125262783767</v>
      </c>
      <c r="J11" s="103">
        <f t="shared" si="4"/>
        <v>97.0356534247237</v>
      </c>
      <c r="K11" s="104">
        <f t="shared" si="5"/>
        <v>107.0356534247237</v>
      </c>
    </row>
    <row r="12" spans="1:11" ht="15" customHeight="1">
      <c r="A12" s="76" t="s">
        <v>48</v>
      </c>
      <c r="B12" s="156" t="s">
        <v>971</v>
      </c>
      <c r="C12" s="235">
        <v>23.37</v>
      </c>
      <c r="D12" s="169">
        <v>550</v>
      </c>
      <c r="E12" s="259">
        <v>0.0004571759259259259</v>
      </c>
      <c r="F12" s="204">
        <f t="shared" si="0"/>
        <v>66.96275071633238</v>
      </c>
      <c r="G12" s="101">
        <f t="shared" si="1"/>
        <v>100</v>
      </c>
      <c r="H12" s="101">
        <f t="shared" si="2"/>
        <v>99.24050632911394</v>
      </c>
      <c r="I12" s="175">
        <f t="shared" si="3"/>
        <v>266.2032570454463</v>
      </c>
      <c r="J12" s="103">
        <f t="shared" si="4"/>
        <v>92.08288765722985</v>
      </c>
      <c r="K12" s="104">
        <f t="shared" si="5"/>
        <v>102.08288765722985</v>
      </c>
    </row>
    <row r="13" spans="1:11" ht="15" customHeight="1">
      <c r="A13" s="76" t="s">
        <v>49</v>
      </c>
      <c r="B13" s="156" t="s">
        <v>754</v>
      </c>
      <c r="C13" s="235">
        <v>22.55</v>
      </c>
      <c r="D13" s="169">
        <v>540</v>
      </c>
      <c r="E13" s="259">
        <v>0.0005023148148148147</v>
      </c>
      <c r="F13" s="204">
        <f t="shared" si="0"/>
        <v>64.61318051575931</v>
      </c>
      <c r="G13" s="101">
        <f t="shared" si="1"/>
        <v>98.18181818181819</v>
      </c>
      <c r="H13" s="101">
        <f t="shared" si="2"/>
        <v>90.32258064516132</v>
      </c>
      <c r="I13" s="175">
        <f t="shared" si="3"/>
        <v>253.11757934273885</v>
      </c>
      <c r="J13" s="103">
        <f t="shared" si="4"/>
        <v>87.55639537012978</v>
      </c>
      <c r="K13" s="104">
        <f t="shared" si="5"/>
        <v>97.55639537012978</v>
      </c>
    </row>
    <row r="14" spans="1:11" ht="15" customHeight="1">
      <c r="A14" s="76" t="s">
        <v>50</v>
      </c>
      <c r="B14" s="156" t="s">
        <v>974</v>
      </c>
      <c r="C14" s="235">
        <v>21.35</v>
      </c>
      <c r="D14" s="169">
        <v>492</v>
      </c>
      <c r="E14" s="259">
        <v>0.0004884259259259259</v>
      </c>
      <c r="F14" s="204">
        <f t="shared" si="0"/>
        <v>61.17478510028654</v>
      </c>
      <c r="G14" s="101">
        <f t="shared" si="1"/>
        <v>89.45454545454545</v>
      </c>
      <c r="H14" s="101">
        <f t="shared" si="2"/>
        <v>92.89099526066352</v>
      </c>
      <c r="I14" s="175">
        <f t="shared" si="3"/>
        <v>243.5203258154955</v>
      </c>
      <c r="J14" s="103">
        <f t="shared" si="4"/>
        <v>84.23659069089466</v>
      </c>
      <c r="K14" s="104">
        <f t="shared" si="5"/>
        <v>94.23659069089466</v>
      </c>
    </row>
    <row r="15" spans="1:11" ht="15" customHeight="1">
      <c r="A15" s="76" t="s">
        <v>51</v>
      </c>
      <c r="B15" s="156" t="s">
        <v>970</v>
      </c>
      <c r="C15" s="235">
        <v>19.19</v>
      </c>
      <c r="D15" s="169">
        <v>500</v>
      </c>
      <c r="E15" s="259">
        <v>0.0004733796296296296</v>
      </c>
      <c r="F15" s="204">
        <f t="shared" si="0"/>
        <v>54.98567335243554</v>
      </c>
      <c r="G15" s="101">
        <f t="shared" si="1"/>
        <v>90.9090909090909</v>
      </c>
      <c r="H15" s="101">
        <f t="shared" si="2"/>
        <v>95.84352078239611</v>
      </c>
      <c r="I15" s="175">
        <f t="shared" si="3"/>
        <v>241.7382850439226</v>
      </c>
      <c r="J15" s="103">
        <f t="shared" si="4"/>
        <v>83.62016149318076</v>
      </c>
      <c r="K15" s="104">
        <f t="shared" si="5"/>
        <v>93.62016149318076</v>
      </c>
    </row>
    <row r="16" spans="1:11" ht="15" customHeight="1">
      <c r="A16" s="76" t="s">
        <v>52</v>
      </c>
      <c r="B16" s="156" t="s">
        <v>740</v>
      </c>
      <c r="C16" s="235">
        <v>20.08</v>
      </c>
      <c r="D16" s="169">
        <v>504</v>
      </c>
      <c r="E16" s="259">
        <v>0.0005046296296296296</v>
      </c>
      <c r="F16" s="204">
        <f t="shared" si="0"/>
        <v>57.53581661891117</v>
      </c>
      <c r="G16" s="101">
        <f t="shared" si="1"/>
        <v>91.63636363636364</v>
      </c>
      <c r="H16" s="101">
        <f t="shared" si="2"/>
        <v>89.90825688073396</v>
      </c>
      <c r="I16" s="175">
        <f t="shared" si="3"/>
        <v>239.08043713600875</v>
      </c>
      <c r="J16" s="103">
        <f t="shared" si="4"/>
        <v>82.70078014138666</v>
      </c>
      <c r="K16" s="104">
        <f t="shared" si="5"/>
        <v>92.70078014138666</v>
      </c>
    </row>
    <row r="17" spans="1:11" ht="15" customHeight="1">
      <c r="A17" s="76" t="s">
        <v>53</v>
      </c>
      <c r="B17" s="156" t="s">
        <v>867</v>
      </c>
      <c r="C17" s="235">
        <v>27.55</v>
      </c>
      <c r="D17" s="169">
        <v>442</v>
      </c>
      <c r="E17" s="259">
        <v>0.0005810185185185186</v>
      </c>
      <c r="F17" s="204">
        <f t="shared" si="0"/>
        <v>78.93982808022923</v>
      </c>
      <c r="G17" s="101">
        <f t="shared" si="1"/>
        <v>80.36363636363636</v>
      </c>
      <c r="H17" s="101">
        <f t="shared" si="2"/>
        <v>78.08764940239044</v>
      </c>
      <c r="I17" s="175">
        <f t="shared" si="3"/>
        <v>237.39111384625605</v>
      </c>
      <c r="J17" s="103">
        <f t="shared" si="4"/>
        <v>82.11642302857912</v>
      </c>
      <c r="K17" s="104">
        <f t="shared" si="5"/>
        <v>92.11642302857912</v>
      </c>
    </row>
    <row r="18" spans="1:11" ht="15" customHeight="1">
      <c r="A18" s="76" t="s">
        <v>54</v>
      </c>
      <c r="B18" s="156" t="s">
        <v>677</v>
      </c>
      <c r="C18" s="235">
        <v>18.94</v>
      </c>
      <c r="D18" s="169">
        <v>490</v>
      </c>
      <c r="E18" s="259">
        <v>0.0004953703703703703</v>
      </c>
      <c r="F18" s="204">
        <f t="shared" si="0"/>
        <v>54.26934097421204</v>
      </c>
      <c r="G18" s="101">
        <f t="shared" si="1"/>
        <v>89.0909090909091</v>
      </c>
      <c r="H18" s="101">
        <f t="shared" si="2"/>
        <v>91.588785046729</v>
      </c>
      <c r="I18" s="175">
        <f t="shared" si="3"/>
        <v>234.94903511185015</v>
      </c>
      <c r="J18" s="103">
        <f t="shared" si="4"/>
        <v>81.27167881227521</v>
      </c>
      <c r="K18" s="104">
        <f t="shared" si="5"/>
        <v>91.27167881227521</v>
      </c>
    </row>
    <row r="19" spans="1:11" ht="15" customHeight="1">
      <c r="A19" s="76" t="s">
        <v>55</v>
      </c>
      <c r="B19" s="156" t="s">
        <v>665</v>
      </c>
      <c r="C19" s="235">
        <v>20</v>
      </c>
      <c r="D19" s="169">
        <v>480</v>
      </c>
      <c r="E19" s="259">
        <v>0.0005405092592592593</v>
      </c>
      <c r="F19" s="204">
        <f t="shared" si="0"/>
        <v>57.30659025787966</v>
      </c>
      <c r="G19" s="101">
        <f t="shared" si="1"/>
        <v>87.27272727272727</v>
      </c>
      <c r="H19" s="101">
        <f t="shared" si="2"/>
        <v>83.94004282655246</v>
      </c>
      <c r="I19" s="175">
        <f t="shared" si="3"/>
        <v>228.5193603571594</v>
      </c>
      <c r="J19" s="103">
        <f t="shared" si="4"/>
        <v>79.04757748203626</v>
      </c>
      <c r="K19" s="104">
        <f t="shared" si="5"/>
        <v>89.04757748203626</v>
      </c>
    </row>
    <row r="20" spans="1:11" ht="15" customHeight="1">
      <c r="A20" s="76" t="s">
        <v>56</v>
      </c>
      <c r="B20" s="156" t="s">
        <v>752</v>
      </c>
      <c r="C20" s="235">
        <v>31.29</v>
      </c>
      <c r="D20" s="169">
        <v>270</v>
      </c>
      <c r="E20" s="259">
        <v>0.0005138888888888889</v>
      </c>
      <c r="F20" s="204">
        <f t="shared" si="0"/>
        <v>89.65616045845273</v>
      </c>
      <c r="G20" s="101">
        <f t="shared" si="1"/>
        <v>49.09090909090909</v>
      </c>
      <c r="H20" s="101">
        <f t="shared" si="2"/>
        <v>88.2882882882883</v>
      </c>
      <c r="I20" s="175">
        <f t="shared" si="3"/>
        <v>227.0353578376501</v>
      </c>
      <c r="J20" s="103">
        <f t="shared" si="4"/>
        <v>78.53424327717455</v>
      </c>
      <c r="K20" s="104">
        <f t="shared" si="5"/>
        <v>88.53424327717455</v>
      </c>
    </row>
    <row r="21" spans="1:11" ht="15" customHeight="1">
      <c r="A21" s="76" t="s">
        <v>57</v>
      </c>
      <c r="B21" s="156" t="s">
        <v>724</v>
      </c>
      <c r="C21" s="235">
        <v>18.59</v>
      </c>
      <c r="D21" s="169">
        <v>466</v>
      </c>
      <c r="E21" s="259">
        <v>0.0005162037037037037</v>
      </c>
      <c r="F21" s="204">
        <f t="shared" si="0"/>
        <v>53.26647564469914</v>
      </c>
      <c r="G21" s="101">
        <f t="shared" si="1"/>
        <v>84.72727272727273</v>
      </c>
      <c r="H21" s="101">
        <f t="shared" si="2"/>
        <v>87.89237668161437</v>
      </c>
      <c r="I21" s="175">
        <f t="shared" si="3"/>
        <v>225.88612505358626</v>
      </c>
      <c r="J21" s="103">
        <f t="shared" si="4"/>
        <v>78.1367099241965</v>
      </c>
      <c r="K21" s="104">
        <f t="shared" si="5"/>
        <v>88.1367099241965</v>
      </c>
    </row>
    <row r="22" spans="1:11" ht="15" customHeight="1">
      <c r="A22" s="76" t="s">
        <v>58</v>
      </c>
      <c r="B22" s="156" t="s">
        <v>722</v>
      </c>
      <c r="C22" s="235">
        <v>18.63</v>
      </c>
      <c r="D22" s="169">
        <v>470</v>
      </c>
      <c r="E22" s="259">
        <v>0.0005775462962962963</v>
      </c>
      <c r="F22" s="204">
        <f t="shared" si="0"/>
        <v>53.381088825214896</v>
      </c>
      <c r="G22" s="101">
        <f t="shared" si="1"/>
        <v>85.45454545454545</v>
      </c>
      <c r="H22" s="101">
        <f t="shared" si="2"/>
        <v>78.55711422845692</v>
      </c>
      <c r="I22" s="175">
        <f t="shared" si="3"/>
        <v>217.39274850821727</v>
      </c>
      <c r="J22" s="103">
        <f t="shared" si="4"/>
        <v>75.19874948397451</v>
      </c>
      <c r="K22" s="104">
        <f t="shared" si="5"/>
        <v>85.19874948397451</v>
      </c>
    </row>
    <row r="23" spans="1:11" ht="15" customHeight="1">
      <c r="A23" s="76" t="s">
        <v>59</v>
      </c>
      <c r="B23" s="156" t="s">
        <v>711</v>
      </c>
      <c r="C23" s="235">
        <v>18.44</v>
      </c>
      <c r="D23" s="169">
        <v>460</v>
      </c>
      <c r="E23" s="259">
        <v>0.0005625000000000001</v>
      </c>
      <c r="F23" s="204">
        <f t="shared" si="0"/>
        <v>52.836676217765046</v>
      </c>
      <c r="G23" s="101">
        <f t="shared" si="1"/>
        <v>83.63636363636363</v>
      </c>
      <c r="H23" s="101">
        <f t="shared" si="2"/>
        <v>80.65843621399176</v>
      </c>
      <c r="I23" s="175">
        <f t="shared" si="3"/>
        <v>217.13147606812043</v>
      </c>
      <c r="J23" s="103">
        <f t="shared" si="4"/>
        <v>75.10837222482152</v>
      </c>
      <c r="K23" s="104">
        <f t="shared" si="5"/>
        <v>85.10837222482152</v>
      </c>
    </row>
    <row r="24" spans="1:11" ht="15" customHeight="1">
      <c r="A24" s="76" t="s">
        <v>60</v>
      </c>
      <c r="B24" s="156" t="s">
        <v>666</v>
      </c>
      <c r="C24" s="235">
        <v>20.91</v>
      </c>
      <c r="D24" s="169">
        <v>420</v>
      </c>
      <c r="E24" s="259">
        <v>0.0005775462962962963</v>
      </c>
      <c r="F24" s="204">
        <f t="shared" si="0"/>
        <v>59.91404011461319</v>
      </c>
      <c r="G24" s="101">
        <f t="shared" si="1"/>
        <v>76.36363636363637</v>
      </c>
      <c r="H24" s="101">
        <f t="shared" si="2"/>
        <v>78.55711422845692</v>
      </c>
      <c r="I24" s="175">
        <f t="shared" si="3"/>
        <v>214.83479070670649</v>
      </c>
      <c r="J24" s="103">
        <f t="shared" si="4"/>
        <v>74.31392131364059</v>
      </c>
      <c r="K24" s="104">
        <f t="shared" si="5"/>
        <v>84.31392131364059</v>
      </c>
    </row>
    <row r="25" spans="1:11" ht="15" customHeight="1">
      <c r="A25" s="76" t="s">
        <v>61</v>
      </c>
      <c r="B25" s="156" t="s">
        <v>758</v>
      </c>
      <c r="C25" s="235">
        <v>18.88</v>
      </c>
      <c r="D25" s="169">
        <v>410</v>
      </c>
      <c r="E25" s="259">
        <v>0.000539351851851852</v>
      </c>
      <c r="F25" s="204">
        <f t="shared" si="0"/>
        <v>54.09742120343839</v>
      </c>
      <c r="G25" s="101">
        <f t="shared" si="1"/>
        <v>74.54545454545455</v>
      </c>
      <c r="H25" s="101">
        <f t="shared" si="2"/>
        <v>84.12017167381974</v>
      </c>
      <c r="I25" s="175">
        <f t="shared" si="3"/>
        <v>212.7630474227127</v>
      </c>
      <c r="J25" s="103">
        <f t="shared" si="4"/>
        <v>73.5972805550264</v>
      </c>
      <c r="K25" s="104">
        <f t="shared" si="5"/>
        <v>83.5972805550264</v>
      </c>
    </row>
    <row r="26" spans="1:11" ht="15" customHeight="1">
      <c r="A26" s="76" t="s">
        <v>62</v>
      </c>
      <c r="B26" s="156" t="s">
        <v>862</v>
      </c>
      <c r="C26" s="235">
        <v>18.71</v>
      </c>
      <c r="D26" s="169">
        <v>417</v>
      </c>
      <c r="E26" s="259">
        <v>0.000550925925925926</v>
      </c>
      <c r="F26" s="204">
        <f t="shared" si="0"/>
        <v>53.610315186246424</v>
      </c>
      <c r="G26" s="101">
        <f t="shared" si="1"/>
        <v>75.81818181818181</v>
      </c>
      <c r="H26" s="101">
        <f t="shared" si="2"/>
        <v>82.3529411764706</v>
      </c>
      <c r="I26" s="175">
        <f t="shared" si="3"/>
        <v>211.78143818089882</v>
      </c>
      <c r="J26" s="103">
        <f t="shared" si="4"/>
        <v>73.25773018836121</v>
      </c>
      <c r="K26" s="104">
        <f t="shared" si="5"/>
        <v>83.25773018836121</v>
      </c>
    </row>
    <row r="27" spans="1:11" ht="15" customHeight="1">
      <c r="A27" s="76" t="s">
        <v>63</v>
      </c>
      <c r="B27" s="156" t="s">
        <v>710</v>
      </c>
      <c r="C27" s="235">
        <v>16.7</v>
      </c>
      <c r="D27" s="169">
        <v>400</v>
      </c>
      <c r="E27" s="259">
        <v>0.0005034722222222222</v>
      </c>
      <c r="F27" s="204">
        <f t="shared" si="0"/>
        <v>47.85100286532951</v>
      </c>
      <c r="G27" s="101">
        <f t="shared" si="1"/>
        <v>72.72727272727273</v>
      </c>
      <c r="H27" s="101">
        <f t="shared" si="2"/>
        <v>90.11494252873565</v>
      </c>
      <c r="I27" s="175">
        <f t="shared" si="3"/>
        <v>210.6932181213379</v>
      </c>
      <c r="J27" s="103">
        <f t="shared" si="4"/>
        <v>72.88130186587159</v>
      </c>
      <c r="K27" s="104">
        <f t="shared" si="5"/>
        <v>82.88130186587159</v>
      </c>
    </row>
    <row r="28" spans="1:11" ht="15" customHeight="1">
      <c r="A28" s="76" t="s">
        <v>64</v>
      </c>
      <c r="B28" s="156" t="s">
        <v>968</v>
      </c>
      <c r="C28" s="235">
        <v>19.3</v>
      </c>
      <c r="D28" s="169">
        <v>430</v>
      </c>
      <c r="E28" s="259">
        <v>0.0005879629629629629</v>
      </c>
      <c r="F28" s="204">
        <f t="shared" si="0"/>
        <v>55.30085959885387</v>
      </c>
      <c r="G28" s="101">
        <f t="shared" si="1"/>
        <v>78.18181818181819</v>
      </c>
      <c r="H28" s="101">
        <f t="shared" si="2"/>
        <v>77.1653543307087</v>
      </c>
      <c r="I28" s="175">
        <f t="shared" si="3"/>
        <v>210.64803211138076</v>
      </c>
      <c r="J28" s="103">
        <f t="shared" si="4"/>
        <v>72.8656714850688</v>
      </c>
      <c r="K28" s="104">
        <f t="shared" si="5"/>
        <v>82.8656714850688</v>
      </c>
    </row>
    <row r="29" spans="1:11" ht="15" customHeight="1">
      <c r="A29" s="76" t="s">
        <v>65</v>
      </c>
      <c r="B29" s="156" t="s">
        <v>691</v>
      </c>
      <c r="C29" s="235">
        <v>18.2</v>
      </c>
      <c r="D29" s="169">
        <v>460</v>
      </c>
      <c r="E29" s="259">
        <v>0.0006574074074074073</v>
      </c>
      <c r="F29" s="204">
        <f t="shared" si="0"/>
        <v>52.14899713467048</v>
      </c>
      <c r="G29" s="101">
        <f t="shared" si="1"/>
        <v>83.63636363636363</v>
      </c>
      <c r="H29" s="101">
        <f t="shared" si="2"/>
        <v>69.01408450704227</v>
      </c>
      <c r="I29" s="175">
        <f t="shared" si="3"/>
        <v>204.79944527807638</v>
      </c>
      <c r="J29" s="103">
        <f t="shared" si="4"/>
        <v>70.84257541065534</v>
      </c>
      <c r="K29" s="104">
        <f t="shared" si="5"/>
        <v>80.84257541065534</v>
      </c>
    </row>
    <row r="30" spans="1:11" ht="15" customHeight="1">
      <c r="A30" s="76" t="s">
        <v>66</v>
      </c>
      <c r="B30" s="156" t="s">
        <v>874</v>
      </c>
      <c r="C30" s="235">
        <v>18.42</v>
      </c>
      <c r="D30" s="169">
        <v>365</v>
      </c>
      <c r="E30" s="259">
        <v>0.0005462962962962964</v>
      </c>
      <c r="F30" s="204">
        <f t="shared" si="0"/>
        <v>52.779369627507165</v>
      </c>
      <c r="G30" s="101">
        <f t="shared" si="1"/>
        <v>66.36363636363637</v>
      </c>
      <c r="H30" s="101">
        <f t="shared" si="2"/>
        <v>83.05084745762711</v>
      </c>
      <c r="I30" s="175">
        <f t="shared" si="3"/>
        <v>202.19385344877065</v>
      </c>
      <c r="J30" s="103">
        <f t="shared" si="4"/>
        <v>69.9412700608955</v>
      </c>
      <c r="K30" s="104">
        <f t="shared" si="5"/>
        <v>79.9412700608955</v>
      </c>
    </row>
    <row r="31" spans="1:11" ht="15" customHeight="1">
      <c r="A31" s="76" t="s">
        <v>67</v>
      </c>
      <c r="B31" s="156" t="s">
        <v>672</v>
      </c>
      <c r="C31" s="235">
        <v>18.48</v>
      </c>
      <c r="D31" s="169">
        <v>410</v>
      </c>
      <c r="E31" s="259">
        <v>0.0006273148148148148</v>
      </c>
      <c r="F31" s="204">
        <f t="shared" si="0"/>
        <v>52.95128939828081</v>
      </c>
      <c r="G31" s="101">
        <f t="shared" si="1"/>
        <v>74.54545454545455</v>
      </c>
      <c r="H31" s="101">
        <f t="shared" si="2"/>
        <v>72.32472324723248</v>
      </c>
      <c r="I31" s="175">
        <f t="shared" si="3"/>
        <v>199.82146719096784</v>
      </c>
      <c r="J31" s="103">
        <f t="shared" si="4"/>
        <v>69.12063330505175</v>
      </c>
      <c r="K31" s="104">
        <f t="shared" si="5"/>
        <v>79.12063330505175</v>
      </c>
    </row>
    <row r="32" spans="1:11" ht="15" customHeight="1">
      <c r="A32" s="76" t="s">
        <v>68</v>
      </c>
      <c r="B32" s="156" t="s">
        <v>708</v>
      </c>
      <c r="C32" s="235">
        <v>20.04</v>
      </c>
      <c r="D32" s="169">
        <v>297</v>
      </c>
      <c r="E32" s="259">
        <v>0.0005162037037037037</v>
      </c>
      <c r="F32" s="204">
        <f t="shared" si="0"/>
        <v>57.421203438395416</v>
      </c>
      <c r="G32" s="101">
        <f t="shared" si="1"/>
        <v>54</v>
      </c>
      <c r="H32" s="101">
        <f t="shared" si="2"/>
        <v>87.89237668161437</v>
      </c>
      <c r="I32" s="175">
        <f t="shared" si="3"/>
        <v>199.3135801200098</v>
      </c>
      <c r="J32" s="103">
        <f t="shared" si="4"/>
        <v>68.94494909811658</v>
      </c>
      <c r="K32" s="104">
        <f t="shared" si="5"/>
        <v>78.94494909811658</v>
      </c>
    </row>
    <row r="33" spans="1:11" ht="15" customHeight="1">
      <c r="A33" s="76" t="s">
        <v>69</v>
      </c>
      <c r="B33" s="156" t="s">
        <v>750</v>
      </c>
      <c r="C33" s="235">
        <v>15.71</v>
      </c>
      <c r="D33" s="169">
        <v>409</v>
      </c>
      <c r="E33" s="259">
        <v>0.0005763888888888889</v>
      </c>
      <c r="F33" s="204">
        <f t="shared" si="0"/>
        <v>45.014326647564474</v>
      </c>
      <c r="G33" s="101">
        <f t="shared" si="1"/>
        <v>74.36363636363636</v>
      </c>
      <c r="H33" s="101">
        <f t="shared" si="2"/>
        <v>78.71485943775102</v>
      </c>
      <c r="I33" s="175">
        <f t="shared" si="3"/>
        <v>198.09282244895184</v>
      </c>
      <c r="J33" s="103">
        <f t="shared" si="4"/>
        <v>68.52267443202736</v>
      </c>
      <c r="K33" s="104">
        <f t="shared" si="5"/>
        <v>78.52267443202736</v>
      </c>
    </row>
    <row r="34" spans="1:11" ht="15" customHeight="1">
      <c r="A34" s="76" t="s">
        <v>70</v>
      </c>
      <c r="B34" s="156" t="s">
        <v>675</v>
      </c>
      <c r="C34" s="235">
        <v>17.85</v>
      </c>
      <c r="D34" s="169">
        <v>380</v>
      </c>
      <c r="E34" s="259">
        <v>0.0005891203703703704</v>
      </c>
      <c r="F34" s="204">
        <f t="shared" si="0"/>
        <v>51.1461318051576</v>
      </c>
      <c r="G34" s="101">
        <f t="shared" si="1"/>
        <v>69.0909090909091</v>
      </c>
      <c r="H34" s="101">
        <f t="shared" si="2"/>
        <v>77.0137524557957</v>
      </c>
      <c r="I34" s="175">
        <f t="shared" si="3"/>
        <v>197.2507933518624</v>
      </c>
      <c r="J34" s="103">
        <f t="shared" si="4"/>
        <v>68.2314065053612</v>
      </c>
      <c r="K34" s="104">
        <f t="shared" si="5"/>
        <v>78.2314065053612</v>
      </c>
    </row>
    <row r="35" spans="1:11" ht="15" customHeight="1">
      <c r="A35" s="76" t="s">
        <v>71</v>
      </c>
      <c r="B35" s="156" t="s">
        <v>662</v>
      </c>
      <c r="C35" s="235">
        <v>19.69</v>
      </c>
      <c r="D35" s="169">
        <v>400</v>
      </c>
      <c r="E35" s="259">
        <v>0.000667824074074074</v>
      </c>
      <c r="F35" s="204">
        <f t="shared" si="0"/>
        <v>56.41833810888252</v>
      </c>
      <c r="G35" s="101">
        <f t="shared" si="1"/>
        <v>72.72727272727273</v>
      </c>
      <c r="H35" s="101">
        <f t="shared" si="2"/>
        <v>67.93760831889082</v>
      </c>
      <c r="I35" s="175">
        <f t="shared" si="3"/>
        <v>197.08321915504607</v>
      </c>
      <c r="J35" s="103">
        <f t="shared" si="4"/>
        <v>68.17344058822347</v>
      </c>
      <c r="K35" s="104">
        <f t="shared" si="5"/>
        <v>78.17344058822347</v>
      </c>
    </row>
    <row r="36" spans="1:11" ht="15" customHeight="1">
      <c r="A36" s="76" t="s">
        <v>72</v>
      </c>
      <c r="B36" s="156" t="s">
        <v>664</v>
      </c>
      <c r="C36" s="235">
        <v>17.48</v>
      </c>
      <c r="D36" s="169">
        <v>394</v>
      </c>
      <c r="E36" s="259">
        <v>0.0006111111111111111</v>
      </c>
      <c r="F36" s="204">
        <f t="shared" si="0"/>
        <v>50.08595988538682</v>
      </c>
      <c r="G36" s="101">
        <f t="shared" si="1"/>
        <v>71.63636363636363</v>
      </c>
      <c r="H36" s="101">
        <f t="shared" si="2"/>
        <v>74.24242424242425</v>
      </c>
      <c r="I36" s="175">
        <f t="shared" si="3"/>
        <v>195.9647477641747</v>
      </c>
      <c r="J36" s="103">
        <f t="shared" si="4"/>
        <v>67.78654796873967</v>
      </c>
      <c r="K36" s="104">
        <f t="shared" si="5"/>
        <v>77.78654796873967</v>
      </c>
    </row>
    <row r="37" spans="1:11" ht="15" customHeight="1">
      <c r="A37" s="76" t="s">
        <v>73</v>
      </c>
      <c r="B37" s="156" t="s">
        <v>697</v>
      </c>
      <c r="C37" s="235">
        <v>18.1</v>
      </c>
      <c r="D37" s="169">
        <v>400</v>
      </c>
      <c r="E37" s="259">
        <v>0.0006469907407407407</v>
      </c>
      <c r="F37" s="204">
        <f t="shared" si="0"/>
        <v>51.86246418338109</v>
      </c>
      <c r="G37" s="101">
        <f t="shared" si="1"/>
        <v>72.72727272727273</v>
      </c>
      <c r="H37" s="101">
        <f t="shared" si="2"/>
        <v>70.12522361359572</v>
      </c>
      <c r="I37" s="175">
        <f t="shared" si="3"/>
        <v>194.71496052424953</v>
      </c>
      <c r="J37" s="103">
        <f t="shared" si="4"/>
        <v>67.35423162788506</v>
      </c>
      <c r="K37" s="104">
        <f t="shared" si="5"/>
        <v>77.35423162788506</v>
      </c>
    </row>
    <row r="38" spans="1:11" ht="15" customHeight="1">
      <c r="A38" s="76" t="s">
        <v>74</v>
      </c>
      <c r="B38" s="156" t="s">
        <v>868</v>
      </c>
      <c r="C38" s="235">
        <v>14.3</v>
      </c>
      <c r="D38" s="169">
        <v>369</v>
      </c>
      <c r="E38" s="259">
        <v>0.0005266203703703703</v>
      </c>
      <c r="F38" s="204">
        <f t="shared" si="0"/>
        <v>40.97421203438395</v>
      </c>
      <c r="G38" s="101">
        <f t="shared" si="1"/>
        <v>67.0909090909091</v>
      </c>
      <c r="H38" s="101">
        <f t="shared" si="2"/>
        <v>86.15384615384617</v>
      </c>
      <c r="I38" s="175">
        <f t="shared" si="3"/>
        <v>194.21896727913924</v>
      </c>
      <c r="J38" s="103">
        <f t="shared" si="4"/>
        <v>67.18266163743809</v>
      </c>
      <c r="K38" s="104">
        <f t="shared" si="5"/>
        <v>77.18266163743809</v>
      </c>
    </row>
    <row r="39" spans="1:11" ht="15" customHeight="1">
      <c r="A39" s="76" t="s">
        <v>75</v>
      </c>
      <c r="B39" s="156" t="s">
        <v>694</v>
      </c>
      <c r="C39" s="235">
        <v>18.66</v>
      </c>
      <c r="D39" s="169">
        <v>370</v>
      </c>
      <c r="E39" s="259">
        <v>0.0006226851851851852</v>
      </c>
      <c r="F39" s="204">
        <f t="shared" si="0"/>
        <v>53.467048710601716</v>
      </c>
      <c r="G39" s="101">
        <f t="shared" si="1"/>
        <v>67.27272727272727</v>
      </c>
      <c r="H39" s="101">
        <f t="shared" si="2"/>
        <v>72.86245353159853</v>
      </c>
      <c r="I39" s="175">
        <f t="shared" si="3"/>
        <v>193.6022295149275</v>
      </c>
      <c r="J39" s="103">
        <f t="shared" si="4"/>
        <v>66.96932467497491</v>
      </c>
      <c r="K39" s="104">
        <f t="shared" si="5"/>
        <v>76.96932467497491</v>
      </c>
    </row>
    <row r="40" spans="1:11" ht="15" customHeight="1">
      <c r="A40" s="76" t="s">
        <v>76</v>
      </c>
      <c r="B40" s="156" t="s">
        <v>798</v>
      </c>
      <c r="C40" s="235">
        <v>16.81</v>
      </c>
      <c r="D40" s="169">
        <v>390</v>
      </c>
      <c r="E40" s="259">
        <v>0.0006412037037037037</v>
      </c>
      <c r="F40" s="204">
        <f t="shared" si="0"/>
        <v>48.16618911174785</v>
      </c>
      <c r="G40" s="101">
        <f t="shared" si="1"/>
        <v>70.9090909090909</v>
      </c>
      <c r="H40" s="101">
        <f t="shared" si="2"/>
        <v>70.75812274368232</v>
      </c>
      <c r="I40" s="175">
        <f t="shared" si="3"/>
        <v>189.83340276452108</v>
      </c>
      <c r="J40" s="103">
        <f t="shared" si="4"/>
        <v>65.66564246571484</v>
      </c>
      <c r="K40" s="104">
        <f t="shared" si="5"/>
        <v>75.66564246571484</v>
      </c>
    </row>
    <row r="41" spans="1:11" ht="15" customHeight="1">
      <c r="A41" s="76" t="s">
        <v>77</v>
      </c>
      <c r="B41" s="156" t="s">
        <v>686</v>
      </c>
      <c r="C41" s="235">
        <v>16.66</v>
      </c>
      <c r="D41" s="169">
        <v>390</v>
      </c>
      <c r="E41" s="259">
        <v>0.000650462962962963</v>
      </c>
      <c r="F41" s="204">
        <f t="shared" si="0"/>
        <v>47.73638968481376</v>
      </c>
      <c r="G41" s="101">
        <f t="shared" si="1"/>
        <v>70.9090909090909</v>
      </c>
      <c r="H41" s="101">
        <f t="shared" si="2"/>
        <v>69.75088967971531</v>
      </c>
      <c r="I41" s="175">
        <f t="shared" si="3"/>
        <v>188.39637027362</v>
      </c>
      <c r="J41" s="103">
        <f t="shared" si="4"/>
        <v>65.16855575502578</v>
      </c>
      <c r="K41" s="104">
        <f t="shared" si="5"/>
        <v>75.16855575502578</v>
      </c>
    </row>
    <row r="42" spans="1:11" ht="15" customHeight="1">
      <c r="A42" s="76" t="s">
        <v>78</v>
      </c>
      <c r="B42" s="156" t="s">
        <v>872</v>
      </c>
      <c r="C42" s="235">
        <v>15.82</v>
      </c>
      <c r="D42" s="169">
        <v>377</v>
      </c>
      <c r="E42" s="259">
        <v>0.0006215277777777778</v>
      </c>
      <c r="F42" s="204">
        <f aca="true" t="shared" si="6" ref="F42:F73">(C42/$C$8)*100</f>
        <v>45.32951289398281</v>
      </c>
      <c r="G42" s="101">
        <f aca="true" t="shared" si="7" ref="G42:G73">(D42/$D$8)*100</f>
        <v>68.54545454545455</v>
      </c>
      <c r="H42" s="101">
        <f aca="true" t="shared" si="8" ref="H42:H77">($E$8/E42)*100</f>
        <v>72.99813780260709</v>
      </c>
      <c r="I42" s="175">
        <f aca="true" t="shared" si="9" ref="I42:I73">SUM(F42:H42)</f>
        <v>186.87310524204446</v>
      </c>
      <c r="J42" s="103">
        <f aca="true" t="shared" si="10" ref="J42:J73">(I42/I$8)*100</f>
        <v>64.64164017806569</v>
      </c>
      <c r="K42" s="104">
        <f aca="true" t="shared" si="11" ref="K42:K73">J42+E$4</f>
        <v>74.64164017806569</v>
      </c>
    </row>
    <row r="43" spans="1:11" ht="15" customHeight="1">
      <c r="A43" s="76" t="s">
        <v>79</v>
      </c>
      <c r="B43" s="156" t="s">
        <v>893</v>
      </c>
      <c r="C43" s="235">
        <v>19.82</v>
      </c>
      <c r="D43" s="169">
        <v>365</v>
      </c>
      <c r="E43" s="259">
        <v>0.0007418981481481482</v>
      </c>
      <c r="F43" s="204">
        <f t="shared" si="6"/>
        <v>56.790830945558746</v>
      </c>
      <c r="G43" s="101">
        <f t="shared" si="7"/>
        <v>66.36363636363637</v>
      </c>
      <c r="H43" s="101">
        <f t="shared" si="8"/>
        <v>61.15444617784712</v>
      </c>
      <c r="I43" s="175">
        <f t="shared" si="9"/>
        <v>184.30891348704225</v>
      </c>
      <c r="J43" s="103">
        <f t="shared" si="10"/>
        <v>63.754655608725294</v>
      </c>
      <c r="K43" s="104">
        <f t="shared" si="11"/>
        <v>73.7546556087253</v>
      </c>
    </row>
    <row r="44" spans="1:11" ht="15" customHeight="1">
      <c r="A44" s="76" t="s">
        <v>80</v>
      </c>
      <c r="B44" s="156" t="s">
        <v>678</v>
      </c>
      <c r="C44" s="235">
        <v>17.74</v>
      </c>
      <c r="D44" s="169">
        <v>350</v>
      </c>
      <c r="E44" s="259">
        <v>0.0006550925925925926</v>
      </c>
      <c r="F44" s="204">
        <f t="shared" si="6"/>
        <v>50.83094555873925</v>
      </c>
      <c r="G44" s="101">
        <f t="shared" si="7"/>
        <v>63.63636363636363</v>
      </c>
      <c r="H44" s="101">
        <f t="shared" si="8"/>
        <v>69.25795053003534</v>
      </c>
      <c r="I44" s="175">
        <f t="shared" si="9"/>
        <v>183.72525972513824</v>
      </c>
      <c r="J44" s="103">
        <f t="shared" si="10"/>
        <v>63.55276279800379</v>
      </c>
      <c r="K44" s="104">
        <f t="shared" si="11"/>
        <v>73.55276279800378</v>
      </c>
    </row>
    <row r="45" spans="1:11" ht="15" customHeight="1">
      <c r="A45" s="76" t="s">
        <v>81</v>
      </c>
      <c r="B45" s="156" t="s">
        <v>717</v>
      </c>
      <c r="C45" s="235">
        <v>16.15</v>
      </c>
      <c r="D45" s="169">
        <v>356</v>
      </c>
      <c r="E45" s="259">
        <v>0.0006493055555555556</v>
      </c>
      <c r="F45" s="204">
        <f t="shared" si="6"/>
        <v>46.27507163323782</v>
      </c>
      <c r="G45" s="101">
        <f t="shared" si="7"/>
        <v>64.72727272727272</v>
      </c>
      <c r="H45" s="101">
        <f t="shared" si="8"/>
        <v>69.87522281639929</v>
      </c>
      <c r="I45" s="175">
        <f t="shared" si="9"/>
        <v>180.87756717690982</v>
      </c>
      <c r="J45" s="103">
        <f t="shared" si="10"/>
        <v>62.56771191654112</v>
      </c>
      <c r="K45" s="104">
        <f t="shared" si="11"/>
        <v>72.56771191654113</v>
      </c>
    </row>
    <row r="46" spans="1:11" ht="15" customHeight="1">
      <c r="A46" s="76" t="s">
        <v>82</v>
      </c>
      <c r="B46" s="156" t="s">
        <v>709</v>
      </c>
      <c r="C46" s="235">
        <v>17.08</v>
      </c>
      <c r="D46" s="169">
        <v>337</v>
      </c>
      <c r="E46" s="259">
        <v>0.0006481481481481481</v>
      </c>
      <c r="F46" s="204">
        <f t="shared" si="6"/>
        <v>48.939828080229226</v>
      </c>
      <c r="G46" s="101">
        <f t="shared" si="7"/>
        <v>61.272727272727266</v>
      </c>
      <c r="H46" s="101">
        <f t="shared" si="8"/>
        <v>70.00000000000001</v>
      </c>
      <c r="I46" s="175">
        <f t="shared" si="9"/>
        <v>180.21255535295649</v>
      </c>
      <c r="J46" s="103">
        <f t="shared" si="10"/>
        <v>62.3376763799535</v>
      </c>
      <c r="K46" s="104">
        <f t="shared" si="11"/>
        <v>72.3376763799535</v>
      </c>
    </row>
    <row r="47" spans="1:11" ht="15" customHeight="1">
      <c r="A47" s="76" t="s">
        <v>83</v>
      </c>
      <c r="B47" s="156" t="s">
        <v>812</v>
      </c>
      <c r="C47" s="235">
        <v>18.19</v>
      </c>
      <c r="D47" s="169">
        <v>345</v>
      </c>
      <c r="E47" s="259">
        <v>0.0007546296296296297</v>
      </c>
      <c r="F47" s="204">
        <f t="shared" si="6"/>
        <v>52.12034383954155</v>
      </c>
      <c r="G47" s="101">
        <f t="shared" si="7"/>
        <v>62.727272727272734</v>
      </c>
      <c r="H47" s="101">
        <f t="shared" si="8"/>
        <v>60.122699386503065</v>
      </c>
      <c r="I47" s="175">
        <f t="shared" si="9"/>
        <v>174.97031595331734</v>
      </c>
      <c r="J47" s="103">
        <f t="shared" si="10"/>
        <v>60.524323128506</v>
      </c>
      <c r="K47" s="104">
        <f t="shared" si="11"/>
        <v>70.524323128506</v>
      </c>
    </row>
    <row r="48" spans="1:11" ht="15" customHeight="1">
      <c r="A48" s="76" t="s">
        <v>84</v>
      </c>
      <c r="B48" s="156" t="s">
        <v>706</v>
      </c>
      <c r="C48" s="235">
        <v>9.47</v>
      </c>
      <c r="D48" s="169">
        <v>393</v>
      </c>
      <c r="E48" s="259">
        <v>0.0006435185185185185</v>
      </c>
      <c r="F48" s="204">
        <f t="shared" si="6"/>
        <v>27.13467048710602</v>
      </c>
      <c r="G48" s="101">
        <f t="shared" si="7"/>
        <v>71.45454545454545</v>
      </c>
      <c r="H48" s="101">
        <f t="shared" si="8"/>
        <v>70.50359712230217</v>
      </c>
      <c r="I48" s="175">
        <f t="shared" si="9"/>
        <v>169.09281306395366</v>
      </c>
      <c r="J48" s="103">
        <f t="shared" si="10"/>
        <v>58.49122464476384</v>
      </c>
      <c r="K48" s="104">
        <f t="shared" si="11"/>
        <v>68.49122464476383</v>
      </c>
    </row>
    <row r="49" spans="1:11" ht="15" customHeight="1">
      <c r="A49" s="76" t="s">
        <v>85</v>
      </c>
      <c r="B49" s="156" t="s">
        <v>702</v>
      </c>
      <c r="C49" s="235">
        <v>15.68</v>
      </c>
      <c r="D49" s="169">
        <v>310</v>
      </c>
      <c r="E49" s="259">
        <v>0.0006747685185185184</v>
      </c>
      <c r="F49" s="204">
        <f t="shared" si="6"/>
        <v>44.92836676217765</v>
      </c>
      <c r="G49" s="101">
        <f t="shared" si="7"/>
        <v>56.36363636363636</v>
      </c>
      <c r="H49" s="101">
        <f t="shared" si="8"/>
        <v>67.23842195540311</v>
      </c>
      <c r="I49" s="175">
        <f t="shared" si="9"/>
        <v>168.53042508121712</v>
      </c>
      <c r="J49" s="103">
        <f t="shared" si="10"/>
        <v>58.296687921175725</v>
      </c>
      <c r="K49" s="104">
        <f t="shared" si="11"/>
        <v>68.29668792117573</v>
      </c>
    </row>
    <row r="50" spans="1:11" ht="15" customHeight="1">
      <c r="A50" s="76" t="s">
        <v>86</v>
      </c>
      <c r="B50" s="156" t="s">
        <v>969</v>
      </c>
      <c r="C50" s="235">
        <v>11.95</v>
      </c>
      <c r="D50" s="169">
        <v>325</v>
      </c>
      <c r="E50" s="259">
        <v>0.0006041666666666667</v>
      </c>
      <c r="F50" s="204">
        <f t="shared" si="6"/>
        <v>34.240687679083095</v>
      </c>
      <c r="G50" s="101">
        <f t="shared" si="7"/>
        <v>59.09090909090909</v>
      </c>
      <c r="H50" s="101">
        <f t="shared" si="8"/>
        <v>75.09578544061304</v>
      </c>
      <c r="I50" s="175">
        <f t="shared" si="9"/>
        <v>168.42738221060523</v>
      </c>
      <c r="J50" s="103">
        <f t="shared" si="10"/>
        <v>58.26104416090118</v>
      </c>
      <c r="K50" s="104">
        <f t="shared" si="11"/>
        <v>68.26104416090118</v>
      </c>
    </row>
    <row r="51" spans="1:11" ht="15" customHeight="1">
      <c r="A51" s="76" t="s">
        <v>87</v>
      </c>
      <c r="B51" s="156" t="s">
        <v>716</v>
      </c>
      <c r="C51" s="235">
        <v>12.4</v>
      </c>
      <c r="D51" s="169">
        <v>345</v>
      </c>
      <c r="E51" s="259">
        <v>0.0006481481481481481</v>
      </c>
      <c r="F51" s="204">
        <f t="shared" si="6"/>
        <v>35.53008595988539</v>
      </c>
      <c r="G51" s="101">
        <f t="shared" si="7"/>
        <v>62.727272727272734</v>
      </c>
      <c r="H51" s="101">
        <f t="shared" si="8"/>
        <v>70.00000000000001</v>
      </c>
      <c r="I51" s="175">
        <f t="shared" si="9"/>
        <v>168.25735868715816</v>
      </c>
      <c r="J51" s="103">
        <f t="shared" si="10"/>
        <v>58.20223099241319</v>
      </c>
      <c r="K51" s="104">
        <f t="shared" si="11"/>
        <v>68.20223099241319</v>
      </c>
    </row>
    <row r="52" spans="1:11" ht="15" customHeight="1">
      <c r="A52" s="76" t="s">
        <v>88</v>
      </c>
      <c r="B52" s="156" t="s">
        <v>700</v>
      </c>
      <c r="C52" s="235">
        <v>14.17</v>
      </c>
      <c r="D52" s="169">
        <v>360</v>
      </c>
      <c r="E52" s="259">
        <v>0.0007303240740740741</v>
      </c>
      <c r="F52" s="204">
        <f t="shared" si="6"/>
        <v>40.60171919770774</v>
      </c>
      <c r="G52" s="101">
        <f t="shared" si="7"/>
        <v>65.45454545454545</v>
      </c>
      <c r="H52" s="101">
        <f t="shared" si="8"/>
        <v>62.12361331220286</v>
      </c>
      <c r="I52" s="175">
        <f t="shared" si="9"/>
        <v>168.17987796445607</v>
      </c>
      <c r="J52" s="103">
        <f t="shared" si="10"/>
        <v>58.17542948456027</v>
      </c>
      <c r="K52" s="104">
        <f t="shared" si="11"/>
        <v>68.17542948456027</v>
      </c>
    </row>
    <row r="53" spans="1:11" ht="15" customHeight="1">
      <c r="A53" s="76" t="s">
        <v>89</v>
      </c>
      <c r="B53" s="156" t="s">
        <v>676</v>
      </c>
      <c r="C53" s="235">
        <v>15.55</v>
      </c>
      <c r="D53" s="169">
        <v>333</v>
      </c>
      <c r="E53" s="259">
        <v>0.0007222222222222222</v>
      </c>
      <c r="F53" s="204">
        <f t="shared" si="6"/>
        <v>44.55587392550144</v>
      </c>
      <c r="G53" s="101">
        <f t="shared" si="7"/>
        <v>60.54545454545455</v>
      </c>
      <c r="H53" s="101">
        <f t="shared" si="8"/>
        <v>62.82051282051283</v>
      </c>
      <c r="I53" s="175">
        <f t="shared" si="9"/>
        <v>167.9218412914688</v>
      </c>
      <c r="J53" s="103">
        <f t="shared" si="10"/>
        <v>58.086171515916874</v>
      </c>
      <c r="K53" s="104">
        <f t="shared" si="11"/>
        <v>68.08617151591687</v>
      </c>
    </row>
    <row r="54" spans="1:11" ht="15" customHeight="1">
      <c r="A54" s="76" t="s">
        <v>90</v>
      </c>
      <c r="B54" s="156" t="s">
        <v>721</v>
      </c>
      <c r="C54" s="235">
        <v>19.87</v>
      </c>
      <c r="D54" s="169">
        <v>305</v>
      </c>
      <c r="E54" s="259">
        <v>0.0008888888888888888</v>
      </c>
      <c r="F54" s="204">
        <f t="shared" si="6"/>
        <v>56.93409742120345</v>
      </c>
      <c r="G54" s="101">
        <f t="shared" si="7"/>
        <v>55.45454545454545</v>
      </c>
      <c r="H54" s="101">
        <f t="shared" si="8"/>
        <v>51.04166666666667</v>
      </c>
      <c r="I54" s="175">
        <f t="shared" si="9"/>
        <v>163.43030954241556</v>
      </c>
      <c r="J54" s="103">
        <f t="shared" si="10"/>
        <v>56.53249701152738</v>
      </c>
      <c r="K54" s="104">
        <f t="shared" si="11"/>
        <v>66.53249701152738</v>
      </c>
    </row>
    <row r="55" spans="1:11" ht="15" customHeight="1">
      <c r="A55" s="76" t="s">
        <v>91</v>
      </c>
      <c r="B55" s="156" t="s">
        <v>705</v>
      </c>
      <c r="C55" s="235">
        <v>11.57</v>
      </c>
      <c r="D55" s="169">
        <v>345</v>
      </c>
      <c r="E55" s="259">
        <v>0.0006747685185185184</v>
      </c>
      <c r="F55" s="204">
        <f t="shared" si="6"/>
        <v>33.15186246418339</v>
      </c>
      <c r="G55" s="101">
        <f t="shared" si="7"/>
        <v>62.727272727272734</v>
      </c>
      <c r="H55" s="101">
        <f t="shared" si="8"/>
        <v>67.23842195540311</v>
      </c>
      <c r="I55" s="175">
        <f t="shared" si="9"/>
        <v>163.11755714685924</v>
      </c>
      <c r="J55" s="103">
        <f t="shared" si="10"/>
        <v>56.42431222061168</v>
      </c>
      <c r="K55" s="104">
        <f t="shared" si="11"/>
        <v>66.42431222061168</v>
      </c>
    </row>
    <row r="56" spans="1:11" ht="15" customHeight="1">
      <c r="A56" s="76" t="s">
        <v>92</v>
      </c>
      <c r="B56" s="156" t="s">
        <v>895</v>
      </c>
      <c r="C56" s="235">
        <v>15.28</v>
      </c>
      <c r="D56" s="169">
        <v>345</v>
      </c>
      <c r="E56" s="259">
        <v>0.0008032407407407408</v>
      </c>
      <c r="F56" s="204">
        <f t="shared" si="6"/>
        <v>43.78223495702006</v>
      </c>
      <c r="G56" s="101">
        <f t="shared" si="7"/>
        <v>62.727272727272734</v>
      </c>
      <c r="H56" s="101">
        <f t="shared" si="8"/>
        <v>56.48414985590778</v>
      </c>
      <c r="I56" s="175">
        <f t="shared" si="9"/>
        <v>162.9936575402006</v>
      </c>
      <c r="J56" s="103">
        <f t="shared" si="10"/>
        <v>56.38145386610711</v>
      </c>
      <c r="K56" s="104">
        <f t="shared" si="11"/>
        <v>66.38145386610711</v>
      </c>
    </row>
    <row r="57" spans="1:11" ht="15" customHeight="1">
      <c r="A57" s="76" t="s">
        <v>93</v>
      </c>
      <c r="B57" s="156" t="s">
        <v>973</v>
      </c>
      <c r="C57" s="235">
        <v>13.36</v>
      </c>
      <c r="D57" s="169">
        <v>335</v>
      </c>
      <c r="E57" s="259">
        <v>0.0007303240740740741</v>
      </c>
      <c r="F57" s="204">
        <f t="shared" si="6"/>
        <v>38.28080229226361</v>
      </c>
      <c r="G57" s="101">
        <f t="shared" si="7"/>
        <v>60.909090909090914</v>
      </c>
      <c r="H57" s="101">
        <f t="shared" si="8"/>
        <v>62.12361331220286</v>
      </c>
      <c r="I57" s="175">
        <f t="shared" si="9"/>
        <v>161.3135065135574</v>
      </c>
      <c r="J57" s="103">
        <f t="shared" si="10"/>
        <v>55.80026954871482</v>
      </c>
      <c r="K57" s="104">
        <f t="shared" si="11"/>
        <v>65.80026954871482</v>
      </c>
    </row>
    <row r="58" spans="1:11" ht="15" customHeight="1">
      <c r="A58" s="76" t="s">
        <v>94</v>
      </c>
      <c r="B58" s="156" t="s">
        <v>967</v>
      </c>
      <c r="C58" s="235">
        <v>11.52</v>
      </c>
      <c r="D58" s="169">
        <v>340</v>
      </c>
      <c r="E58" s="259">
        <v>0.0006909722222222222</v>
      </c>
      <c r="F58" s="204">
        <f t="shared" si="6"/>
        <v>33.00859598853868</v>
      </c>
      <c r="G58" s="101">
        <f t="shared" si="7"/>
        <v>61.81818181818181</v>
      </c>
      <c r="H58" s="101">
        <f t="shared" si="8"/>
        <v>65.66164154103853</v>
      </c>
      <c r="I58" s="175">
        <f t="shared" si="9"/>
        <v>160.48841934775902</v>
      </c>
      <c r="J58" s="103">
        <f t="shared" si="10"/>
        <v>55.51486203853299</v>
      </c>
      <c r="K58" s="104">
        <f t="shared" si="11"/>
        <v>65.51486203853298</v>
      </c>
    </row>
    <row r="59" spans="1:11" ht="15" customHeight="1">
      <c r="A59" s="76" t="s">
        <v>95</v>
      </c>
      <c r="B59" s="156" t="s">
        <v>746</v>
      </c>
      <c r="C59" s="235">
        <v>14.08</v>
      </c>
      <c r="D59" s="169">
        <v>331</v>
      </c>
      <c r="E59" s="259">
        <v>0.0007569444444444445</v>
      </c>
      <c r="F59" s="204">
        <f t="shared" si="6"/>
        <v>40.343839541547275</v>
      </c>
      <c r="G59" s="101">
        <f t="shared" si="7"/>
        <v>60.18181818181818</v>
      </c>
      <c r="H59" s="101">
        <f t="shared" si="8"/>
        <v>59.9388379204893</v>
      </c>
      <c r="I59" s="175">
        <f t="shared" si="9"/>
        <v>160.46449564385475</v>
      </c>
      <c r="J59" s="103">
        <f t="shared" si="10"/>
        <v>55.506586543471755</v>
      </c>
      <c r="K59" s="104">
        <f t="shared" si="11"/>
        <v>65.50658654347176</v>
      </c>
    </row>
    <row r="60" spans="1:11" ht="15" customHeight="1">
      <c r="A60" s="76" t="s">
        <v>96</v>
      </c>
      <c r="B60" s="156" t="s">
        <v>712</v>
      </c>
      <c r="C60" s="235">
        <v>9.82</v>
      </c>
      <c r="D60" s="169">
        <v>320</v>
      </c>
      <c r="E60" s="259">
        <v>0.0006296296296296296</v>
      </c>
      <c r="F60" s="204">
        <f t="shared" si="6"/>
        <v>28.137535816618914</v>
      </c>
      <c r="G60" s="101">
        <f t="shared" si="7"/>
        <v>58.18181818181818</v>
      </c>
      <c r="H60" s="101">
        <f t="shared" si="8"/>
        <v>72.05882352941177</v>
      </c>
      <c r="I60" s="175">
        <f t="shared" si="9"/>
        <v>158.37817752784886</v>
      </c>
      <c r="J60" s="103">
        <f t="shared" si="10"/>
        <v>54.78490417629992</v>
      </c>
      <c r="K60" s="104">
        <f t="shared" si="11"/>
        <v>64.78490417629992</v>
      </c>
    </row>
    <row r="61" spans="1:11" ht="15" customHeight="1">
      <c r="A61" s="76" t="s">
        <v>97</v>
      </c>
      <c r="B61" s="156" t="s">
        <v>689</v>
      </c>
      <c r="C61" s="235">
        <v>14.06</v>
      </c>
      <c r="D61" s="169">
        <v>320</v>
      </c>
      <c r="E61" s="259">
        <v>0.0007766203703703703</v>
      </c>
      <c r="F61" s="204">
        <f t="shared" si="6"/>
        <v>40.2865329512894</v>
      </c>
      <c r="G61" s="101">
        <f t="shared" si="7"/>
        <v>58.18181818181818</v>
      </c>
      <c r="H61" s="101">
        <f t="shared" si="8"/>
        <v>58.42026825633384</v>
      </c>
      <c r="I61" s="175">
        <f t="shared" si="9"/>
        <v>156.88861938944143</v>
      </c>
      <c r="J61" s="103">
        <f t="shared" si="10"/>
        <v>54.26964821647344</v>
      </c>
      <c r="K61" s="104">
        <f t="shared" si="11"/>
        <v>64.26964821647344</v>
      </c>
    </row>
    <row r="62" spans="1:11" ht="15" customHeight="1">
      <c r="A62" s="76" t="s">
        <v>98</v>
      </c>
      <c r="B62" s="156" t="s">
        <v>735</v>
      </c>
      <c r="C62" s="235">
        <v>16.43</v>
      </c>
      <c r="D62" s="169">
        <v>310</v>
      </c>
      <c r="E62" s="259">
        <v>0.0008518518518518518</v>
      </c>
      <c r="F62" s="204">
        <f t="shared" si="6"/>
        <v>47.07736389684814</v>
      </c>
      <c r="G62" s="101">
        <f t="shared" si="7"/>
        <v>56.36363636363636</v>
      </c>
      <c r="H62" s="101">
        <f t="shared" si="8"/>
        <v>53.260869565217405</v>
      </c>
      <c r="I62" s="175">
        <f t="shared" si="9"/>
        <v>156.70186982570192</v>
      </c>
      <c r="J62" s="103">
        <f t="shared" si="10"/>
        <v>54.20504931077738</v>
      </c>
      <c r="K62" s="104">
        <f t="shared" si="11"/>
        <v>64.20504931077738</v>
      </c>
    </row>
    <row r="63" spans="1:11" ht="15" customHeight="1">
      <c r="A63" s="76" t="s">
        <v>99</v>
      </c>
      <c r="B63" s="156" t="s">
        <v>773</v>
      </c>
      <c r="C63" s="235">
        <v>9.01</v>
      </c>
      <c r="D63" s="169">
        <v>300</v>
      </c>
      <c r="E63" s="259">
        <v>0.0006261574074074074</v>
      </c>
      <c r="F63" s="204">
        <f t="shared" si="6"/>
        <v>25.81661891117479</v>
      </c>
      <c r="G63" s="101">
        <f t="shared" si="7"/>
        <v>54.54545454545454</v>
      </c>
      <c r="H63" s="101">
        <f t="shared" si="8"/>
        <v>72.45841035120148</v>
      </c>
      <c r="I63" s="175">
        <f t="shared" si="9"/>
        <v>152.8204838078308</v>
      </c>
      <c r="J63" s="103">
        <f t="shared" si="10"/>
        <v>52.86243150585342</v>
      </c>
      <c r="K63" s="104">
        <f t="shared" si="11"/>
        <v>62.86243150585342</v>
      </c>
    </row>
    <row r="64" spans="1:11" ht="15" customHeight="1">
      <c r="A64" s="76" t="s">
        <v>100</v>
      </c>
      <c r="B64" s="156" t="s">
        <v>683</v>
      </c>
      <c r="C64" s="235">
        <v>14.57</v>
      </c>
      <c r="D64" s="169">
        <v>250</v>
      </c>
      <c r="E64" s="259">
        <v>0.0007048611111111111</v>
      </c>
      <c r="F64" s="204">
        <f t="shared" si="6"/>
        <v>41.74785100286533</v>
      </c>
      <c r="G64" s="101">
        <f t="shared" si="7"/>
        <v>45.45454545454545</v>
      </c>
      <c r="H64" s="101">
        <f t="shared" si="8"/>
        <v>64.36781609195404</v>
      </c>
      <c r="I64" s="175">
        <f t="shared" si="9"/>
        <v>151.57021254936484</v>
      </c>
      <c r="J64" s="103">
        <f t="shared" si="10"/>
        <v>52.429947737201665</v>
      </c>
      <c r="K64" s="104">
        <f t="shared" si="11"/>
        <v>62.429947737201665</v>
      </c>
    </row>
    <row r="65" spans="1:11" ht="15" customHeight="1">
      <c r="A65" s="76" t="s">
        <v>101</v>
      </c>
      <c r="B65" s="156" t="s">
        <v>833</v>
      </c>
      <c r="C65" s="235">
        <v>11.81</v>
      </c>
      <c r="D65" s="169">
        <v>290</v>
      </c>
      <c r="E65" s="259">
        <v>0.0007418981481481482</v>
      </c>
      <c r="F65" s="204">
        <f t="shared" si="6"/>
        <v>33.83954154727794</v>
      </c>
      <c r="G65" s="101">
        <f t="shared" si="7"/>
        <v>52.72727272727272</v>
      </c>
      <c r="H65" s="101">
        <f t="shared" si="8"/>
        <v>61.15444617784712</v>
      </c>
      <c r="I65" s="175">
        <f t="shared" si="9"/>
        <v>147.7212604523978</v>
      </c>
      <c r="J65" s="103">
        <f t="shared" si="10"/>
        <v>51.09854921309357</v>
      </c>
      <c r="K65" s="104">
        <f t="shared" si="11"/>
        <v>61.09854921309357</v>
      </c>
    </row>
    <row r="66" spans="1:11" ht="15" customHeight="1">
      <c r="A66" s="76" t="s">
        <v>102</v>
      </c>
      <c r="B66" s="156" t="s">
        <v>878</v>
      </c>
      <c r="C66" s="235">
        <v>9.95</v>
      </c>
      <c r="D66" s="169">
        <v>320</v>
      </c>
      <c r="E66" s="259">
        <v>0.0007858796296296295</v>
      </c>
      <c r="F66" s="204">
        <f t="shared" si="6"/>
        <v>28.510028653295127</v>
      </c>
      <c r="G66" s="101">
        <f t="shared" si="7"/>
        <v>58.18181818181818</v>
      </c>
      <c r="H66" s="101">
        <f t="shared" si="8"/>
        <v>57.73195876288661</v>
      </c>
      <c r="I66" s="175">
        <f t="shared" si="9"/>
        <v>144.42380559799992</v>
      </c>
      <c r="J66" s="103">
        <f t="shared" si="10"/>
        <v>49.95792017540877</v>
      </c>
      <c r="K66" s="104">
        <f t="shared" si="11"/>
        <v>59.95792017540877</v>
      </c>
    </row>
    <row r="67" spans="1:11" ht="15" customHeight="1">
      <c r="A67" s="76" t="s">
        <v>103</v>
      </c>
      <c r="B67" s="156" t="s">
        <v>894</v>
      </c>
      <c r="C67" s="235">
        <v>13.84</v>
      </c>
      <c r="D67" s="169">
        <v>290</v>
      </c>
      <c r="E67" s="259">
        <v>0.000880787037037037</v>
      </c>
      <c r="F67" s="204">
        <f t="shared" si="6"/>
        <v>39.656160458452725</v>
      </c>
      <c r="G67" s="101">
        <f t="shared" si="7"/>
        <v>52.72727272727272</v>
      </c>
      <c r="H67" s="101">
        <f t="shared" si="8"/>
        <v>51.51116951379764</v>
      </c>
      <c r="I67" s="175">
        <f t="shared" si="9"/>
        <v>143.8946026995231</v>
      </c>
      <c r="J67" s="103">
        <f t="shared" si="10"/>
        <v>49.774862569017415</v>
      </c>
      <c r="K67" s="104">
        <f t="shared" si="11"/>
        <v>59.774862569017415</v>
      </c>
    </row>
    <row r="68" spans="1:11" ht="15" customHeight="1">
      <c r="A68" s="76" t="s">
        <v>104</v>
      </c>
      <c r="B68" s="156" t="s">
        <v>977</v>
      </c>
      <c r="C68" s="235">
        <v>11.45</v>
      </c>
      <c r="D68" s="169">
        <v>270</v>
      </c>
      <c r="E68" s="259">
        <v>0.0007430555555555555</v>
      </c>
      <c r="F68" s="204">
        <f t="shared" si="6"/>
        <v>32.808022922636106</v>
      </c>
      <c r="G68" s="101">
        <f t="shared" si="7"/>
        <v>49.09090909090909</v>
      </c>
      <c r="H68" s="101">
        <f t="shared" si="8"/>
        <v>61.05919003115267</v>
      </c>
      <c r="I68" s="175">
        <f t="shared" si="9"/>
        <v>142.95812204469786</v>
      </c>
      <c r="J68" s="103">
        <f t="shared" si="10"/>
        <v>49.45092271986403</v>
      </c>
      <c r="K68" s="104">
        <f t="shared" si="11"/>
        <v>59.45092271986403</v>
      </c>
    </row>
    <row r="69" spans="1:11" ht="15" customHeight="1">
      <c r="A69" s="76" t="s">
        <v>105</v>
      </c>
      <c r="B69" s="156" t="s">
        <v>723</v>
      </c>
      <c r="C69" s="235">
        <v>13.31</v>
      </c>
      <c r="D69" s="169">
        <v>285</v>
      </c>
      <c r="E69" s="259">
        <v>0.0008761574074074074</v>
      </c>
      <c r="F69" s="204">
        <f t="shared" si="6"/>
        <v>38.137535816618914</v>
      </c>
      <c r="G69" s="101">
        <f t="shared" si="7"/>
        <v>51.81818181818182</v>
      </c>
      <c r="H69" s="101">
        <f t="shared" si="8"/>
        <v>51.78335535006606</v>
      </c>
      <c r="I69" s="175">
        <f t="shared" si="9"/>
        <v>141.7390729848668</v>
      </c>
      <c r="J69" s="103">
        <f t="shared" si="10"/>
        <v>49.02923908281555</v>
      </c>
      <c r="K69" s="104">
        <f t="shared" si="11"/>
        <v>59.02923908281555</v>
      </c>
    </row>
    <row r="70" spans="1:11" ht="15" customHeight="1">
      <c r="A70" s="76" t="s">
        <v>106</v>
      </c>
      <c r="B70" s="156" t="s">
        <v>731</v>
      </c>
      <c r="C70" s="235">
        <v>7.45</v>
      </c>
      <c r="D70" s="169">
        <v>300</v>
      </c>
      <c r="E70" s="259">
        <v>0.0007500000000000001</v>
      </c>
      <c r="F70" s="204">
        <f t="shared" si="6"/>
        <v>21.346704871060172</v>
      </c>
      <c r="G70" s="101">
        <f t="shared" si="7"/>
        <v>54.54545454545454</v>
      </c>
      <c r="H70" s="101">
        <f t="shared" si="8"/>
        <v>60.49382716049383</v>
      </c>
      <c r="I70" s="175">
        <f t="shared" si="9"/>
        <v>136.38598657700854</v>
      </c>
      <c r="J70" s="103">
        <f t="shared" si="10"/>
        <v>47.17754252663816</v>
      </c>
      <c r="K70" s="104">
        <f t="shared" si="11"/>
        <v>57.17754252663816</v>
      </c>
    </row>
    <row r="71" spans="1:11" ht="15" customHeight="1">
      <c r="A71" s="76" t="s">
        <v>107</v>
      </c>
      <c r="B71" s="156" t="s">
        <v>809</v>
      </c>
      <c r="C71" s="235">
        <v>10.8</v>
      </c>
      <c r="D71" s="169">
        <v>255</v>
      </c>
      <c r="E71" s="259">
        <v>0.0008159722222222223</v>
      </c>
      <c r="F71" s="204">
        <f t="shared" si="6"/>
        <v>30.94555873925502</v>
      </c>
      <c r="G71" s="101">
        <f t="shared" si="7"/>
        <v>46.36363636363636</v>
      </c>
      <c r="H71" s="101">
        <f t="shared" si="8"/>
        <v>55.60283687943263</v>
      </c>
      <c r="I71" s="175">
        <f t="shared" si="9"/>
        <v>132.912031982324</v>
      </c>
      <c r="J71" s="103">
        <f t="shared" si="10"/>
        <v>45.97586011967182</v>
      </c>
      <c r="K71" s="104">
        <f t="shared" si="11"/>
        <v>55.97586011967182</v>
      </c>
    </row>
    <row r="72" spans="1:11" ht="15" customHeight="1">
      <c r="A72" s="76" t="s">
        <v>108</v>
      </c>
      <c r="B72" s="156" t="s">
        <v>777</v>
      </c>
      <c r="C72" s="235">
        <v>7.01</v>
      </c>
      <c r="D72" s="169">
        <v>250</v>
      </c>
      <c r="E72" s="259">
        <v>0.0007118055555555555</v>
      </c>
      <c r="F72" s="204">
        <f t="shared" si="6"/>
        <v>20.08595988538682</v>
      </c>
      <c r="G72" s="101">
        <f t="shared" si="7"/>
        <v>45.45454545454545</v>
      </c>
      <c r="H72" s="101">
        <f t="shared" si="8"/>
        <v>63.739837398374</v>
      </c>
      <c r="I72" s="175">
        <f t="shared" si="9"/>
        <v>129.28034273830627</v>
      </c>
      <c r="J72" s="103">
        <f t="shared" si="10"/>
        <v>44.719615412621664</v>
      </c>
      <c r="K72" s="104">
        <f t="shared" si="11"/>
        <v>54.719615412621664</v>
      </c>
    </row>
    <row r="73" spans="1:11" ht="15" customHeight="1">
      <c r="A73" s="76" t="s">
        <v>109</v>
      </c>
      <c r="B73" s="156" t="s">
        <v>713</v>
      </c>
      <c r="C73" s="235">
        <v>14.58</v>
      </c>
      <c r="D73" s="169">
        <v>249</v>
      </c>
      <c r="E73" s="259">
        <v>0.0010787037037037037</v>
      </c>
      <c r="F73" s="204">
        <f t="shared" si="6"/>
        <v>41.77650429799427</v>
      </c>
      <c r="G73" s="101">
        <f t="shared" si="7"/>
        <v>45.27272727272727</v>
      </c>
      <c r="H73" s="101">
        <f t="shared" si="8"/>
        <v>42.06008583690988</v>
      </c>
      <c r="I73" s="175">
        <f t="shared" si="9"/>
        <v>129.1093174076314</v>
      </c>
      <c r="J73" s="103">
        <f t="shared" si="10"/>
        <v>44.66045570704231</v>
      </c>
      <c r="K73" s="104">
        <f t="shared" si="11"/>
        <v>54.66045570704231</v>
      </c>
    </row>
    <row r="74" spans="1:11" ht="15" customHeight="1">
      <c r="A74" s="76" t="s">
        <v>110</v>
      </c>
      <c r="B74" s="156" t="s">
        <v>776</v>
      </c>
      <c r="C74" s="235">
        <v>6.34</v>
      </c>
      <c r="D74" s="169">
        <v>284</v>
      </c>
      <c r="E74" s="259">
        <v>0.000783564814814815</v>
      </c>
      <c r="F74" s="204">
        <f aca="true" t="shared" si="12" ref="F74:F84">(C74/$C$8)*100</f>
        <v>18.16618911174785</v>
      </c>
      <c r="G74" s="101">
        <f aca="true" t="shared" si="13" ref="G74:G81">(D74/$D$8)*100</f>
        <v>51.63636363636363</v>
      </c>
      <c r="H74" s="101">
        <f t="shared" si="8"/>
        <v>57.90251107828656</v>
      </c>
      <c r="I74" s="175">
        <f aca="true" t="shared" si="14" ref="I74:I81">SUM(F74:H74)</f>
        <v>127.70506382639803</v>
      </c>
      <c r="J74" s="103">
        <f aca="true" t="shared" si="15" ref="J74:J84">(I74/I$8)*100</f>
        <v>44.174707612904974</v>
      </c>
      <c r="K74" s="104">
        <f aca="true" t="shared" si="16" ref="K74:K84">J74+E$4</f>
        <v>54.174707612904974</v>
      </c>
    </row>
    <row r="75" spans="1:11" ht="15" customHeight="1">
      <c r="A75" s="76" t="s">
        <v>111</v>
      </c>
      <c r="B75" s="156" t="s">
        <v>904</v>
      </c>
      <c r="C75" s="235">
        <v>5</v>
      </c>
      <c r="D75" s="169">
        <v>270</v>
      </c>
      <c r="E75" s="259">
        <v>0.0008090277777777779</v>
      </c>
      <c r="F75" s="204">
        <f t="shared" si="12"/>
        <v>14.326647564469916</v>
      </c>
      <c r="G75" s="101">
        <f t="shared" si="13"/>
        <v>49.09090909090909</v>
      </c>
      <c r="H75" s="101">
        <f t="shared" si="8"/>
        <v>56.08011444921317</v>
      </c>
      <c r="I75" s="175">
        <f t="shared" si="14"/>
        <v>119.49767110459217</v>
      </c>
      <c r="J75" s="103">
        <f t="shared" si="15"/>
        <v>41.33567239467024</v>
      </c>
      <c r="K75" s="104">
        <f t="shared" si="16"/>
        <v>51.33567239467024</v>
      </c>
    </row>
    <row r="76" spans="1:11" ht="15" customHeight="1">
      <c r="A76" s="76" t="s">
        <v>112</v>
      </c>
      <c r="B76" s="156" t="s">
        <v>743</v>
      </c>
      <c r="C76" s="235">
        <v>4.92</v>
      </c>
      <c r="D76" s="169">
        <v>230</v>
      </c>
      <c r="E76" s="259">
        <v>0.0008148148148148148</v>
      </c>
      <c r="F76" s="204">
        <f t="shared" si="12"/>
        <v>14.097421203438396</v>
      </c>
      <c r="G76" s="101">
        <f t="shared" si="13"/>
        <v>41.81818181818181</v>
      </c>
      <c r="H76" s="101">
        <f t="shared" si="8"/>
        <v>55.6818181818182</v>
      </c>
      <c r="I76" s="175">
        <f t="shared" si="14"/>
        <v>111.59742120343842</v>
      </c>
      <c r="J76" s="103">
        <f t="shared" si="15"/>
        <v>38.6028815483592</v>
      </c>
      <c r="K76" s="104">
        <f t="shared" si="16"/>
        <v>48.6028815483592</v>
      </c>
    </row>
    <row r="77" spans="1:11" ht="15" customHeight="1">
      <c r="A77" s="76" t="s">
        <v>113</v>
      </c>
      <c r="B77" s="156" t="s">
        <v>972</v>
      </c>
      <c r="C77" s="235">
        <v>6.36</v>
      </c>
      <c r="D77" s="169">
        <v>230</v>
      </c>
      <c r="E77" s="259">
        <v>0.0010543981481481483</v>
      </c>
      <c r="F77" s="204">
        <f t="shared" si="12"/>
        <v>18.22349570200573</v>
      </c>
      <c r="G77" s="101">
        <f t="shared" si="13"/>
        <v>41.81818181818181</v>
      </c>
      <c r="H77" s="101">
        <f t="shared" si="8"/>
        <v>43.02963776070253</v>
      </c>
      <c r="I77" s="175">
        <f t="shared" si="14"/>
        <v>103.07131528089008</v>
      </c>
      <c r="J77" s="103">
        <f t="shared" si="15"/>
        <v>35.65359962546511</v>
      </c>
      <c r="K77" s="104">
        <f t="shared" si="16"/>
        <v>45.65359962546511</v>
      </c>
    </row>
    <row r="78" spans="1:11" ht="15" customHeight="1">
      <c r="A78" s="76" t="s">
        <v>114</v>
      </c>
      <c r="B78" s="156" t="s">
        <v>783</v>
      </c>
      <c r="C78" s="235">
        <v>14.4</v>
      </c>
      <c r="D78" s="169">
        <v>200</v>
      </c>
      <c r="E78" s="259"/>
      <c r="F78" s="204">
        <f t="shared" si="12"/>
        <v>41.260744985673355</v>
      </c>
      <c r="G78" s="101">
        <f t="shared" si="13"/>
        <v>36.36363636363637</v>
      </c>
      <c r="H78" s="101"/>
      <c r="I78" s="175">
        <f t="shared" si="14"/>
        <v>77.62438134930972</v>
      </c>
      <c r="J78" s="103">
        <f t="shared" si="15"/>
        <v>26.851201095673172</v>
      </c>
      <c r="K78" s="104">
        <f t="shared" si="16"/>
        <v>36.851201095673176</v>
      </c>
    </row>
    <row r="79" spans="1:11" ht="15" customHeight="1">
      <c r="A79" s="76" t="s">
        <v>115</v>
      </c>
      <c r="B79" s="156" t="s">
        <v>816</v>
      </c>
      <c r="C79" s="235">
        <v>3.1</v>
      </c>
      <c r="D79" s="169">
        <v>151</v>
      </c>
      <c r="E79" s="259">
        <v>0.0011111111111111111</v>
      </c>
      <c r="F79" s="204">
        <f t="shared" si="12"/>
        <v>8.882521489971348</v>
      </c>
      <c r="G79" s="101">
        <f t="shared" si="13"/>
        <v>27.454545454545453</v>
      </c>
      <c r="H79" s="101">
        <f>($E$8/E79)*100</f>
        <v>40.833333333333336</v>
      </c>
      <c r="I79" s="175">
        <f t="shared" si="14"/>
        <v>77.17040027785013</v>
      </c>
      <c r="J79" s="103">
        <f t="shared" si="15"/>
        <v>26.694163618124257</v>
      </c>
      <c r="K79" s="104">
        <f t="shared" si="16"/>
        <v>36.69416361812426</v>
      </c>
    </row>
    <row r="80" spans="1:11" ht="15" customHeight="1">
      <c r="A80" s="76" t="s">
        <v>116</v>
      </c>
      <c r="B80" s="156" t="s">
        <v>744</v>
      </c>
      <c r="C80" s="235">
        <v>1.58</v>
      </c>
      <c r="D80" s="169">
        <v>160</v>
      </c>
      <c r="E80" s="259">
        <v>0.0012835648148148146</v>
      </c>
      <c r="F80" s="204">
        <f t="shared" si="12"/>
        <v>4.527220630372493</v>
      </c>
      <c r="G80" s="101">
        <f t="shared" si="13"/>
        <v>29.09090909090909</v>
      </c>
      <c r="H80" s="101">
        <f>($E$8/E80)*100</f>
        <v>35.34715960324618</v>
      </c>
      <c r="I80" s="175">
        <f t="shared" si="14"/>
        <v>68.96528932452776</v>
      </c>
      <c r="J80" s="103">
        <f t="shared" si="15"/>
        <v>23.855917690874378</v>
      </c>
      <c r="K80" s="104">
        <f t="shared" si="16"/>
        <v>33.85591769087438</v>
      </c>
    </row>
    <row r="81" spans="1:11" ht="15" customHeight="1">
      <c r="A81" s="76" t="s">
        <v>117</v>
      </c>
      <c r="B81" s="156" t="s">
        <v>975</v>
      </c>
      <c r="C81" s="235">
        <v>1.59</v>
      </c>
      <c r="D81" s="169">
        <v>80</v>
      </c>
      <c r="E81" s="259">
        <v>0.001565972222222222</v>
      </c>
      <c r="F81" s="204">
        <f t="shared" si="12"/>
        <v>4.555873925501433</v>
      </c>
      <c r="G81" s="101">
        <f t="shared" si="13"/>
        <v>14.545454545454545</v>
      </c>
      <c r="H81" s="101">
        <f>($E$8/E81)*100</f>
        <v>28.972653362897272</v>
      </c>
      <c r="I81" s="175">
        <f t="shared" si="14"/>
        <v>48.07398183385325</v>
      </c>
      <c r="J81" s="103">
        <f t="shared" si="15"/>
        <v>16.62936478529515</v>
      </c>
      <c r="K81" s="104">
        <f t="shared" si="16"/>
        <v>26.62936478529515</v>
      </c>
    </row>
    <row r="82" spans="1:11" ht="15" customHeight="1">
      <c r="A82" s="76" t="s">
        <v>118</v>
      </c>
      <c r="B82" s="156" t="s">
        <v>679</v>
      </c>
      <c r="C82" s="235">
        <v>10.95</v>
      </c>
      <c r="D82" s="169"/>
      <c r="E82" s="259"/>
      <c r="F82" s="204">
        <f t="shared" si="12"/>
        <v>31.37535816618911</v>
      </c>
      <c r="G82" s="101"/>
      <c r="H82" s="101"/>
      <c r="I82" s="175">
        <v>42.32</v>
      </c>
      <c r="J82" s="103">
        <f t="shared" si="15"/>
        <v>14.638993710691823</v>
      </c>
      <c r="K82" s="104">
        <f t="shared" si="16"/>
        <v>24.63899371069182</v>
      </c>
    </row>
    <row r="83" spans="1:11" ht="15" customHeight="1">
      <c r="A83" s="76" t="s">
        <v>119</v>
      </c>
      <c r="B83" s="156" t="s">
        <v>976</v>
      </c>
      <c r="C83" s="235">
        <v>1</v>
      </c>
      <c r="D83" s="169">
        <v>80</v>
      </c>
      <c r="E83" s="259">
        <v>0.0018923611111111112</v>
      </c>
      <c r="F83" s="204">
        <f t="shared" si="12"/>
        <v>2.865329512893983</v>
      </c>
      <c r="G83" s="101">
        <f>(D83/$D$8)*100</f>
        <v>14.545454545454545</v>
      </c>
      <c r="H83" s="101">
        <f>($E$8/E83)*100</f>
        <v>23.975535168195723</v>
      </c>
      <c r="I83" s="175">
        <f>SUM(F83:H83)</f>
        <v>41.38631922654425</v>
      </c>
      <c r="J83" s="103">
        <f t="shared" si="15"/>
        <v>14.316022373961845</v>
      </c>
      <c r="K83" s="104">
        <f t="shared" si="16"/>
        <v>24.316022373961843</v>
      </c>
    </row>
    <row r="84" spans="1:11" ht="15" customHeight="1">
      <c r="A84" s="76" t="s">
        <v>120</v>
      </c>
      <c r="B84" s="156" t="s">
        <v>698</v>
      </c>
      <c r="C84" s="235">
        <v>13.54</v>
      </c>
      <c r="D84" s="169"/>
      <c r="E84" s="259"/>
      <c r="F84" s="204">
        <f t="shared" si="12"/>
        <v>38.796561604584525</v>
      </c>
      <c r="G84" s="101"/>
      <c r="H84" s="101"/>
      <c r="I84" s="175">
        <f>SUM(F84:H84)</f>
        <v>38.796561604584525</v>
      </c>
      <c r="J84" s="103">
        <f t="shared" si="15"/>
        <v>13.420194265736784</v>
      </c>
      <c r="K84" s="104">
        <f t="shared" si="16"/>
        <v>23.420194265736782</v>
      </c>
    </row>
  </sheetData>
  <sheetProtection selectLockedCells="1" selectUnlockedCells="1"/>
  <mergeCells count="6">
    <mergeCell ref="A6:B6"/>
    <mergeCell ref="A7:B7"/>
    <mergeCell ref="A1:K1"/>
    <mergeCell ref="A4:B4"/>
    <mergeCell ref="A5:B5"/>
    <mergeCell ref="C6:K6"/>
  </mergeCells>
  <printOptions horizontalCentered="1"/>
  <pageMargins left="0.5902777777777778" right="0.5902777777777778" top="0.9840277777777777" bottom="0.7881944444444444" header="0.5118055555555555" footer="0.5118055555555555"/>
  <pageSetup fitToHeight="1" fitToWidth="1" horizontalDpi="300" verticalDpi="300" orientation="portrait" paperSize="9" scale="52" r:id="rId1"/>
  <headerFooter alignWithMargins="0">
    <oddFooter>&amp;L&amp;"Arial CE,Tučné"&amp;8http://zrliga.zrnet.cz&amp;C&amp;"Arial CE,Tučné"&amp;8 10. ročník ŽĎÁRSKÉ LIGY MISTRŮ&amp;R&amp;"Arial CE,Tučné"&amp;8&amp;D</oddFooter>
  </headerFooter>
  <rowBreaks count="2" manualBreakCount="2">
    <brk id="54" max="255" man="1"/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4.875" style="0" bestFit="1" customWidth="1"/>
    <col min="4" max="4" width="7.375" style="0" customWidth="1"/>
    <col min="5" max="5" width="14.25390625" style="0" bestFit="1" customWidth="1"/>
    <col min="6" max="6" width="7.00390625" style="0" bestFit="1" customWidth="1"/>
  </cols>
  <sheetData>
    <row r="1" spans="1:6" ht="27">
      <c r="A1" s="280" t="s">
        <v>841</v>
      </c>
      <c r="B1" s="280"/>
      <c r="C1" s="280"/>
      <c r="D1" s="280"/>
      <c r="E1" s="280"/>
      <c r="F1" s="280"/>
    </row>
    <row r="2" spans="1:6" s="1" customFormat="1" ht="12.75" customHeight="1">
      <c r="A2" s="135"/>
      <c r="B2" s="135"/>
      <c r="C2" s="135"/>
      <c r="D2" s="135"/>
      <c r="E2" s="135"/>
      <c r="F2" s="135"/>
    </row>
    <row r="3" spans="1:6" ht="12.75" customHeight="1">
      <c r="A3" s="279" t="s">
        <v>14</v>
      </c>
      <c r="B3" s="279"/>
      <c r="C3" s="184" t="s">
        <v>15</v>
      </c>
      <c r="D3" s="119"/>
      <c r="E3" s="117" t="s">
        <v>13</v>
      </c>
      <c r="F3" s="119"/>
    </row>
    <row r="4" spans="1:6" ht="12.75" customHeight="1">
      <c r="A4" s="279" t="s">
        <v>16</v>
      </c>
      <c r="B4" s="279"/>
      <c r="C4" s="189" t="s">
        <v>978</v>
      </c>
      <c r="D4" s="119"/>
      <c r="E4" s="117">
        <v>5</v>
      </c>
      <c r="F4" s="119"/>
    </row>
    <row r="5" spans="1:6" ht="12.75" customHeight="1">
      <c r="A5" s="279" t="s">
        <v>17</v>
      </c>
      <c r="B5" s="279"/>
      <c r="C5" s="282" t="s">
        <v>32</v>
      </c>
      <c r="D5" s="282"/>
      <c r="E5" s="282"/>
      <c r="F5" s="282"/>
    </row>
    <row r="6" spans="1:6" ht="12.75" customHeight="1" thickBot="1">
      <c r="A6" s="279" t="s">
        <v>19</v>
      </c>
      <c r="B6" s="279"/>
      <c r="C6" s="120">
        <f>COUNTA(B8:B100)</f>
        <v>62</v>
      </c>
      <c r="D6" s="119"/>
      <c r="E6" s="119"/>
      <c r="F6" s="119"/>
    </row>
    <row r="7" spans="1:6" ht="15" customHeight="1" thickBot="1">
      <c r="A7" s="59" t="s">
        <v>20</v>
      </c>
      <c r="B7" s="60"/>
      <c r="C7" s="50" t="s">
        <v>21</v>
      </c>
      <c r="D7" s="61" t="s">
        <v>22</v>
      </c>
      <c r="E7" s="50" t="s">
        <v>23</v>
      </c>
      <c r="F7" s="72" t="s">
        <v>3</v>
      </c>
    </row>
    <row r="8" spans="1:6" ht="14.25" customHeight="1">
      <c r="A8" s="36" t="s">
        <v>46</v>
      </c>
      <c r="B8" s="148" t="s">
        <v>726</v>
      </c>
      <c r="C8" s="258">
        <v>0.0011284722222222223</v>
      </c>
      <c r="D8" s="37">
        <f aca="true" t="shared" si="0" ref="D8:D39">(C$8/C8)*100</f>
        <v>100</v>
      </c>
      <c r="E8" s="38">
        <f aca="true" t="shared" si="1" ref="E8:E39">D8+E$4</f>
        <v>105</v>
      </c>
      <c r="F8" s="87">
        <f aca="true" t="shared" si="2" ref="F8:F39">C8-C$8</f>
        <v>0</v>
      </c>
    </row>
    <row r="9" spans="1:6" ht="14.25" customHeight="1">
      <c r="A9" s="36" t="s">
        <v>47</v>
      </c>
      <c r="B9" s="149" t="s">
        <v>740</v>
      </c>
      <c r="C9" s="259">
        <v>0.001241898148148148</v>
      </c>
      <c r="D9" s="34">
        <f t="shared" si="0"/>
        <v>90.8667287977633</v>
      </c>
      <c r="E9" s="38">
        <f t="shared" si="1"/>
        <v>95.8667287977633</v>
      </c>
      <c r="F9" s="83">
        <f t="shared" si="2"/>
        <v>0.00011342592592592567</v>
      </c>
    </row>
    <row r="10" spans="1:6" ht="14.25" customHeight="1">
      <c r="A10" s="36" t="s">
        <v>48</v>
      </c>
      <c r="B10" s="149" t="s">
        <v>778</v>
      </c>
      <c r="C10" s="259">
        <v>0.00125</v>
      </c>
      <c r="D10" s="34">
        <f t="shared" si="0"/>
        <v>90.27777777777779</v>
      </c>
      <c r="E10" s="38">
        <f t="shared" si="1"/>
        <v>95.27777777777779</v>
      </c>
      <c r="F10" s="83">
        <f t="shared" si="2"/>
        <v>0.00012152777777777769</v>
      </c>
    </row>
    <row r="11" spans="1:6" ht="14.25" customHeight="1">
      <c r="A11" s="36" t="s">
        <v>49</v>
      </c>
      <c r="B11" s="152" t="s">
        <v>665</v>
      </c>
      <c r="C11" s="259">
        <v>0.0012939814814814815</v>
      </c>
      <c r="D11" s="34">
        <f t="shared" si="0"/>
        <v>87.2093023255814</v>
      </c>
      <c r="E11" s="38">
        <f t="shared" si="1"/>
        <v>92.2093023255814</v>
      </c>
      <c r="F11" s="83">
        <f t="shared" si="2"/>
        <v>0.00016550925925925913</v>
      </c>
    </row>
    <row r="12" spans="1:6" ht="14.25" customHeight="1">
      <c r="A12" s="36" t="s">
        <v>50</v>
      </c>
      <c r="B12" s="149" t="s">
        <v>745</v>
      </c>
      <c r="C12" s="259">
        <v>0.001334490740740741</v>
      </c>
      <c r="D12" s="34">
        <f t="shared" si="0"/>
        <v>84.56201214223765</v>
      </c>
      <c r="E12" s="38">
        <f t="shared" si="1"/>
        <v>89.56201214223765</v>
      </c>
      <c r="F12" s="83">
        <f t="shared" si="2"/>
        <v>0.00020601851851851857</v>
      </c>
    </row>
    <row r="13" spans="1:6" ht="14.25" customHeight="1">
      <c r="A13" s="36" t="s">
        <v>51</v>
      </c>
      <c r="B13" s="149" t="s">
        <v>689</v>
      </c>
      <c r="C13" s="259">
        <v>0.001335648148148148</v>
      </c>
      <c r="D13" s="84">
        <f t="shared" si="0"/>
        <v>84.48873483535529</v>
      </c>
      <c r="E13" s="38">
        <f t="shared" si="1"/>
        <v>89.48873483535529</v>
      </c>
      <c r="F13" s="86">
        <f t="shared" si="2"/>
        <v>0.00020717592592592576</v>
      </c>
    </row>
    <row r="14" spans="1:6" ht="14.25" customHeight="1">
      <c r="A14" s="36" t="s">
        <v>52</v>
      </c>
      <c r="B14" s="149" t="s">
        <v>769</v>
      </c>
      <c r="C14" s="259">
        <v>0.0013425925925925925</v>
      </c>
      <c r="D14" s="84">
        <f t="shared" si="0"/>
        <v>84.05172413793105</v>
      </c>
      <c r="E14" s="38">
        <f t="shared" si="1"/>
        <v>89.05172413793105</v>
      </c>
      <c r="F14" s="86">
        <f t="shared" si="2"/>
        <v>0.00021412037037037016</v>
      </c>
    </row>
    <row r="15" spans="1:6" ht="14.25" customHeight="1">
      <c r="A15" s="36" t="s">
        <v>53</v>
      </c>
      <c r="B15" s="149" t="s">
        <v>666</v>
      </c>
      <c r="C15" s="259">
        <v>0.001369212962962963</v>
      </c>
      <c r="D15" s="34">
        <f t="shared" si="0"/>
        <v>82.41758241758242</v>
      </c>
      <c r="E15" s="38">
        <f t="shared" si="1"/>
        <v>87.41758241758242</v>
      </c>
      <c r="F15" s="83">
        <f t="shared" si="2"/>
        <v>0.00024074074074074059</v>
      </c>
    </row>
    <row r="16" spans="1:6" ht="14.25" customHeight="1">
      <c r="A16" s="36" t="s">
        <v>54</v>
      </c>
      <c r="B16" s="149" t="s">
        <v>979</v>
      </c>
      <c r="C16" s="259">
        <v>0.0013842592592592593</v>
      </c>
      <c r="D16" s="34">
        <f t="shared" si="0"/>
        <v>81.5217391304348</v>
      </c>
      <c r="E16" s="38">
        <f t="shared" si="1"/>
        <v>86.5217391304348</v>
      </c>
      <c r="F16" s="83">
        <f t="shared" si="2"/>
        <v>0.000255787037037037</v>
      </c>
    </row>
    <row r="17" spans="1:6" ht="14.25" customHeight="1">
      <c r="A17" s="36" t="s">
        <v>55</v>
      </c>
      <c r="B17" s="149" t="s">
        <v>807</v>
      </c>
      <c r="C17" s="259">
        <v>0.001386574074074074</v>
      </c>
      <c r="D17" s="84">
        <f t="shared" si="0"/>
        <v>81.38564273789652</v>
      </c>
      <c r="E17" s="38">
        <f t="shared" si="1"/>
        <v>86.38564273789652</v>
      </c>
      <c r="F17" s="86">
        <f t="shared" si="2"/>
        <v>0.0002581018518518516</v>
      </c>
    </row>
    <row r="18" spans="1:6" ht="14.25" customHeight="1">
      <c r="A18" s="36" t="s">
        <v>56</v>
      </c>
      <c r="B18" s="149" t="s">
        <v>664</v>
      </c>
      <c r="C18" s="264">
        <v>0.0014050925925925925</v>
      </c>
      <c r="D18" s="34">
        <f t="shared" si="0"/>
        <v>80.31301482701814</v>
      </c>
      <c r="E18" s="38">
        <f t="shared" si="1"/>
        <v>85.31301482701814</v>
      </c>
      <c r="F18" s="83">
        <f t="shared" si="2"/>
        <v>0.0002766203703703702</v>
      </c>
    </row>
    <row r="19" spans="1:6" ht="14.25" customHeight="1">
      <c r="A19" s="36" t="s">
        <v>57</v>
      </c>
      <c r="B19" s="152" t="s">
        <v>676</v>
      </c>
      <c r="C19" s="259">
        <v>0.001423611111111111</v>
      </c>
      <c r="D19" s="84">
        <f t="shared" si="0"/>
        <v>79.26829268292684</v>
      </c>
      <c r="E19" s="38">
        <f t="shared" si="1"/>
        <v>84.26829268292684</v>
      </c>
      <c r="F19" s="86">
        <f t="shared" si="2"/>
        <v>0.0002951388888888886</v>
      </c>
    </row>
    <row r="20" spans="1:6" ht="14.25" customHeight="1">
      <c r="A20" s="36" t="s">
        <v>58</v>
      </c>
      <c r="B20" s="149" t="s">
        <v>667</v>
      </c>
      <c r="C20" s="259">
        <v>0.0014483796296296295</v>
      </c>
      <c r="D20" s="34">
        <f t="shared" si="0"/>
        <v>77.91273773373823</v>
      </c>
      <c r="E20" s="38">
        <f t="shared" si="1"/>
        <v>82.91273773373823</v>
      </c>
      <c r="F20" s="83">
        <f t="shared" si="2"/>
        <v>0.0003199074074074072</v>
      </c>
    </row>
    <row r="21" spans="1:6" ht="14.25" customHeight="1">
      <c r="A21" s="36" t="s">
        <v>59</v>
      </c>
      <c r="B21" s="149" t="s">
        <v>675</v>
      </c>
      <c r="C21" s="259">
        <v>0.0014571759259259258</v>
      </c>
      <c r="D21" s="84">
        <f t="shared" si="0"/>
        <v>77.44241461477365</v>
      </c>
      <c r="E21" s="38">
        <f t="shared" si="1"/>
        <v>82.44241461477365</v>
      </c>
      <c r="F21" s="86">
        <f t="shared" si="2"/>
        <v>0.00032870370370370345</v>
      </c>
    </row>
    <row r="22" spans="1:6" ht="14.25" customHeight="1">
      <c r="A22" s="36" t="s">
        <v>60</v>
      </c>
      <c r="B22" s="149" t="s">
        <v>693</v>
      </c>
      <c r="C22" s="259">
        <v>0.0014895833333333332</v>
      </c>
      <c r="D22" s="34">
        <f t="shared" si="0"/>
        <v>75.75757575757576</v>
      </c>
      <c r="E22" s="38">
        <f t="shared" si="1"/>
        <v>80.75757575757576</v>
      </c>
      <c r="F22" s="83">
        <f t="shared" si="2"/>
        <v>0.0003611111111111109</v>
      </c>
    </row>
    <row r="23" spans="1:6" ht="14.25" customHeight="1">
      <c r="A23" s="36" t="s">
        <v>61</v>
      </c>
      <c r="B23" s="149" t="s">
        <v>717</v>
      </c>
      <c r="C23" s="259">
        <v>0.0014988425925925924</v>
      </c>
      <c r="D23" s="84">
        <f t="shared" si="0"/>
        <v>75.28957528957531</v>
      </c>
      <c r="E23" s="38">
        <f t="shared" si="1"/>
        <v>80.28957528957531</v>
      </c>
      <c r="F23" s="86">
        <f t="shared" si="2"/>
        <v>0.0003703703703703701</v>
      </c>
    </row>
    <row r="24" spans="1:6" ht="14.25" customHeight="1">
      <c r="A24" s="36" t="s">
        <v>62</v>
      </c>
      <c r="B24" s="149" t="s">
        <v>662</v>
      </c>
      <c r="C24" s="259">
        <v>0.0015231481481481483</v>
      </c>
      <c r="D24" s="34">
        <f t="shared" si="0"/>
        <v>74.08814589665653</v>
      </c>
      <c r="E24" s="38">
        <f t="shared" si="1"/>
        <v>79.08814589665653</v>
      </c>
      <c r="F24" s="83">
        <f t="shared" si="2"/>
        <v>0.0003946759259259259</v>
      </c>
    </row>
    <row r="25" spans="1:6" ht="14.25" customHeight="1">
      <c r="A25" s="36" t="s">
        <v>63</v>
      </c>
      <c r="B25" s="149" t="s">
        <v>700</v>
      </c>
      <c r="C25" s="259">
        <v>0.0015300925925925924</v>
      </c>
      <c r="D25" s="34">
        <f t="shared" si="0"/>
        <v>73.75189107413011</v>
      </c>
      <c r="E25" s="38">
        <f t="shared" si="1"/>
        <v>78.75189107413011</v>
      </c>
      <c r="F25" s="83">
        <f t="shared" si="2"/>
        <v>0.0004016203703703701</v>
      </c>
    </row>
    <row r="26" spans="1:6" ht="14.25" customHeight="1">
      <c r="A26" s="36" t="s">
        <v>64</v>
      </c>
      <c r="B26" s="149" t="s">
        <v>721</v>
      </c>
      <c r="C26" s="259">
        <v>0.0015439814814814812</v>
      </c>
      <c r="D26" s="34">
        <f t="shared" si="0"/>
        <v>73.08845577211396</v>
      </c>
      <c r="E26" s="38">
        <f t="shared" si="1"/>
        <v>78.08845577211396</v>
      </c>
      <c r="F26" s="83">
        <f t="shared" si="2"/>
        <v>0.0004155092592592589</v>
      </c>
    </row>
    <row r="27" spans="1:6" ht="14.25" customHeight="1">
      <c r="A27" s="36" t="s">
        <v>65</v>
      </c>
      <c r="B27" s="149" t="s">
        <v>750</v>
      </c>
      <c r="C27" s="259">
        <v>0.0015578703703703703</v>
      </c>
      <c r="D27" s="34">
        <f t="shared" si="0"/>
        <v>72.4368499257058</v>
      </c>
      <c r="E27" s="38">
        <f t="shared" si="1"/>
        <v>77.4368499257058</v>
      </c>
      <c r="F27" s="83">
        <f t="shared" si="2"/>
        <v>0.00042939814814814794</v>
      </c>
    </row>
    <row r="28" spans="1:6" ht="14.25" customHeight="1">
      <c r="A28" s="36" t="s">
        <v>66</v>
      </c>
      <c r="B28" s="149" t="s">
        <v>691</v>
      </c>
      <c r="C28" s="259">
        <v>0.001560185185185185</v>
      </c>
      <c r="D28" s="34">
        <f t="shared" si="0"/>
        <v>72.32937685459942</v>
      </c>
      <c r="E28" s="38">
        <f t="shared" si="1"/>
        <v>77.32937685459942</v>
      </c>
      <c r="F28" s="83">
        <f t="shared" si="2"/>
        <v>0.00043171296296296274</v>
      </c>
    </row>
    <row r="29" spans="1:6" ht="14.25" customHeight="1">
      <c r="A29" s="36" t="s">
        <v>67</v>
      </c>
      <c r="B29" s="149" t="s">
        <v>729</v>
      </c>
      <c r="C29" s="259">
        <v>0.0015636574074074075</v>
      </c>
      <c r="D29" s="34">
        <f t="shared" si="0"/>
        <v>72.16876387860844</v>
      </c>
      <c r="E29" s="38">
        <f t="shared" si="1"/>
        <v>77.16876387860844</v>
      </c>
      <c r="F29" s="83">
        <f t="shared" si="2"/>
        <v>0.00043518518518518515</v>
      </c>
    </row>
    <row r="30" spans="1:6" ht="14.25" customHeight="1">
      <c r="A30" s="36" t="s">
        <v>68</v>
      </c>
      <c r="B30" s="152" t="s">
        <v>758</v>
      </c>
      <c r="C30" s="259">
        <v>0.0015763888888888891</v>
      </c>
      <c r="D30" s="34">
        <f t="shared" si="0"/>
        <v>71.58590308370044</v>
      </c>
      <c r="E30" s="38">
        <f t="shared" si="1"/>
        <v>76.58590308370044</v>
      </c>
      <c r="F30" s="83">
        <f t="shared" si="2"/>
        <v>0.0004479166666666668</v>
      </c>
    </row>
    <row r="31" spans="1:6" ht="14.25" customHeight="1">
      <c r="A31" s="36" t="s">
        <v>69</v>
      </c>
      <c r="B31" s="149" t="s">
        <v>697</v>
      </c>
      <c r="C31" s="259">
        <v>0.0016018518518518517</v>
      </c>
      <c r="D31" s="34">
        <f t="shared" si="0"/>
        <v>70.44797687861274</v>
      </c>
      <c r="E31" s="38">
        <f t="shared" si="1"/>
        <v>75.44797687861274</v>
      </c>
      <c r="F31" s="83">
        <f t="shared" si="2"/>
        <v>0.00047337962962962937</v>
      </c>
    </row>
    <row r="32" spans="1:6" ht="14.25" customHeight="1">
      <c r="A32" s="36" t="s">
        <v>70</v>
      </c>
      <c r="B32" s="149" t="s">
        <v>902</v>
      </c>
      <c r="C32" s="259">
        <v>0.0016354166666666667</v>
      </c>
      <c r="D32" s="34">
        <f t="shared" si="0"/>
        <v>69.00212314225054</v>
      </c>
      <c r="E32" s="38">
        <f t="shared" si="1"/>
        <v>74.00212314225054</v>
      </c>
      <c r="F32" s="83">
        <f t="shared" si="2"/>
        <v>0.0005069444444444444</v>
      </c>
    </row>
    <row r="33" spans="1:6" ht="14.25" customHeight="1">
      <c r="A33" s="36" t="s">
        <v>71</v>
      </c>
      <c r="B33" s="149" t="s">
        <v>735</v>
      </c>
      <c r="C33" s="259">
        <v>0.0016666666666666668</v>
      </c>
      <c r="D33" s="84">
        <f t="shared" si="0"/>
        <v>67.70833333333334</v>
      </c>
      <c r="E33" s="38">
        <f t="shared" si="1"/>
        <v>72.70833333333334</v>
      </c>
      <c r="F33" s="86">
        <f t="shared" si="2"/>
        <v>0.0005381944444444444</v>
      </c>
    </row>
    <row r="34" spans="1:6" ht="14.25" customHeight="1">
      <c r="A34" s="36" t="s">
        <v>72</v>
      </c>
      <c r="B34" s="149" t="s">
        <v>677</v>
      </c>
      <c r="C34" s="259">
        <v>0.0016678240740740742</v>
      </c>
      <c r="D34" s="34">
        <f t="shared" si="0"/>
        <v>67.66134628730049</v>
      </c>
      <c r="E34" s="38">
        <f t="shared" si="1"/>
        <v>72.66134628730049</v>
      </c>
      <c r="F34" s="83">
        <f t="shared" si="2"/>
        <v>0.0005393518518518518</v>
      </c>
    </row>
    <row r="35" spans="1:6" ht="14.25" customHeight="1">
      <c r="A35" s="36" t="s">
        <v>73</v>
      </c>
      <c r="B35" s="152" t="s">
        <v>678</v>
      </c>
      <c r="C35" s="259">
        <v>0.0016689814814814814</v>
      </c>
      <c r="D35" s="84">
        <f t="shared" si="0"/>
        <v>67.61442441054093</v>
      </c>
      <c r="E35" s="38">
        <f t="shared" si="1"/>
        <v>72.61442441054093</v>
      </c>
      <c r="F35" s="86">
        <f t="shared" si="2"/>
        <v>0.000540509259259259</v>
      </c>
    </row>
    <row r="36" spans="1:6" ht="14.25" customHeight="1">
      <c r="A36" s="36" t="s">
        <v>74</v>
      </c>
      <c r="B36" s="152" t="s">
        <v>890</v>
      </c>
      <c r="C36" s="259">
        <v>0.0016828703703703704</v>
      </c>
      <c r="D36" s="34">
        <f t="shared" si="0"/>
        <v>67.05639614855572</v>
      </c>
      <c r="E36" s="38">
        <f t="shared" si="1"/>
        <v>72.05639614855572</v>
      </c>
      <c r="F36" s="83">
        <f t="shared" si="2"/>
        <v>0.000554398148148148</v>
      </c>
    </row>
    <row r="37" spans="1:6" ht="14.25" customHeight="1">
      <c r="A37" s="36" t="s">
        <v>75</v>
      </c>
      <c r="B37" s="149" t="s">
        <v>746</v>
      </c>
      <c r="C37" s="259">
        <v>0.0017291666666666668</v>
      </c>
      <c r="D37" s="34">
        <f t="shared" si="0"/>
        <v>65.26104417670683</v>
      </c>
      <c r="E37" s="38">
        <f t="shared" si="1"/>
        <v>70.26104417670683</v>
      </c>
      <c r="F37" s="83">
        <f t="shared" si="2"/>
        <v>0.0006006944444444445</v>
      </c>
    </row>
    <row r="38" spans="1:6" ht="14.25" customHeight="1">
      <c r="A38" s="36" t="s">
        <v>76</v>
      </c>
      <c r="B38" s="149" t="s">
        <v>812</v>
      </c>
      <c r="C38" s="259">
        <v>0.0017303240740740742</v>
      </c>
      <c r="D38" s="34">
        <f t="shared" si="0"/>
        <v>65.21739130434783</v>
      </c>
      <c r="E38" s="38">
        <f t="shared" si="1"/>
        <v>70.21739130434783</v>
      </c>
      <c r="F38" s="83">
        <f t="shared" si="2"/>
        <v>0.0006018518518518519</v>
      </c>
    </row>
    <row r="39" spans="1:6" ht="14.25" customHeight="1">
      <c r="A39" s="36" t="s">
        <v>77</v>
      </c>
      <c r="B39" s="152" t="s">
        <v>723</v>
      </c>
      <c r="C39" s="259">
        <v>0.0017453703703703702</v>
      </c>
      <c r="D39" s="34">
        <f t="shared" si="0"/>
        <v>64.65517241379311</v>
      </c>
      <c r="E39" s="38">
        <f t="shared" si="1"/>
        <v>69.65517241379311</v>
      </c>
      <c r="F39" s="83">
        <f t="shared" si="2"/>
        <v>0.0006168981481481479</v>
      </c>
    </row>
    <row r="40" spans="1:6" ht="14.25" customHeight="1">
      <c r="A40" s="36" t="s">
        <v>78</v>
      </c>
      <c r="B40" s="149" t="s">
        <v>702</v>
      </c>
      <c r="C40" s="259">
        <v>0.001761574074074074</v>
      </c>
      <c r="D40" s="84">
        <f>(C$8/C40)*100</f>
        <v>64.06044678055191</v>
      </c>
      <c r="E40" s="38">
        <f>D40+E$4</f>
        <v>69.06044678055191</v>
      </c>
      <c r="F40" s="86">
        <f>C40-C$8</f>
        <v>0.0006331018518518517</v>
      </c>
    </row>
    <row r="41" spans="1:6" ht="14.25" customHeight="1">
      <c r="A41" s="36" t="s">
        <v>79</v>
      </c>
      <c r="B41" s="149" t="s">
        <v>977</v>
      </c>
      <c r="C41" s="259">
        <v>0.0017916666666666669</v>
      </c>
      <c r="D41" s="84">
        <f aca="true" t="shared" si="3" ref="D41:D51">(C$8/C41)*100</f>
        <v>62.98449612403101</v>
      </c>
      <c r="E41" s="38">
        <f aca="true" t="shared" si="4" ref="E41:E51">D41+E$4</f>
        <v>67.98449612403101</v>
      </c>
      <c r="F41" s="86">
        <f aca="true" t="shared" si="5" ref="F41:F51">C41-C$8</f>
        <v>0.0006631944444444446</v>
      </c>
    </row>
    <row r="42" spans="1:6" ht="14.25" customHeight="1">
      <c r="A42" s="36" t="s">
        <v>80</v>
      </c>
      <c r="B42" s="149" t="s">
        <v>893</v>
      </c>
      <c r="C42" s="259">
        <v>0.0017997685185185185</v>
      </c>
      <c r="D42" s="84">
        <f t="shared" si="3"/>
        <v>62.70096463022509</v>
      </c>
      <c r="E42" s="38">
        <f t="shared" si="4"/>
        <v>67.70096463022509</v>
      </c>
      <c r="F42" s="86">
        <f t="shared" si="5"/>
        <v>0.0006712962962962961</v>
      </c>
    </row>
    <row r="43" spans="1:6" ht="14.25" customHeight="1">
      <c r="A43" s="36" t="s">
        <v>81</v>
      </c>
      <c r="B43" s="149" t="s">
        <v>714</v>
      </c>
      <c r="C43" s="259">
        <v>0.0018020833333333335</v>
      </c>
      <c r="D43" s="84">
        <f t="shared" si="3"/>
        <v>62.6204238921002</v>
      </c>
      <c r="E43" s="38">
        <f t="shared" si="4"/>
        <v>67.6204238921002</v>
      </c>
      <c r="F43" s="86">
        <f t="shared" si="5"/>
        <v>0.0006736111111111112</v>
      </c>
    </row>
    <row r="44" spans="1:6" ht="14.25" customHeight="1">
      <c r="A44" s="36" t="s">
        <v>82</v>
      </c>
      <c r="B44" s="149" t="s">
        <v>755</v>
      </c>
      <c r="C44" s="259">
        <v>0.001820601851851852</v>
      </c>
      <c r="D44" s="84">
        <f t="shared" si="3"/>
        <v>61.98347107438017</v>
      </c>
      <c r="E44" s="38">
        <f t="shared" si="4"/>
        <v>66.98347107438016</v>
      </c>
      <c r="F44" s="86">
        <f t="shared" si="5"/>
        <v>0.0006921296296296296</v>
      </c>
    </row>
    <row r="45" spans="1:6" ht="14.25" customHeight="1">
      <c r="A45" s="36" t="s">
        <v>83</v>
      </c>
      <c r="B45" s="149" t="s">
        <v>699</v>
      </c>
      <c r="C45" s="259">
        <v>0.0018414351851851853</v>
      </c>
      <c r="D45" s="84">
        <f t="shared" si="3"/>
        <v>61.28221244500315</v>
      </c>
      <c r="E45" s="38">
        <f t="shared" si="4"/>
        <v>66.28221244500315</v>
      </c>
      <c r="F45" s="86">
        <f t="shared" si="5"/>
        <v>0.000712962962962963</v>
      </c>
    </row>
    <row r="46" spans="1:6" ht="14.25" customHeight="1">
      <c r="A46" s="36" t="s">
        <v>84</v>
      </c>
      <c r="B46" s="149" t="s">
        <v>833</v>
      </c>
      <c r="C46" s="259">
        <v>0.0018506944444444445</v>
      </c>
      <c r="D46" s="84">
        <f t="shared" si="3"/>
        <v>60.97560975609756</v>
      </c>
      <c r="E46" s="38">
        <f t="shared" si="4"/>
        <v>65.97560975609755</v>
      </c>
      <c r="F46" s="86">
        <f t="shared" si="5"/>
        <v>0.0007222222222222222</v>
      </c>
    </row>
    <row r="47" spans="1:6" ht="14.25" customHeight="1">
      <c r="A47" s="36" t="s">
        <v>85</v>
      </c>
      <c r="B47" s="149" t="s">
        <v>916</v>
      </c>
      <c r="C47" s="259">
        <v>0.0018541666666666665</v>
      </c>
      <c r="D47" s="84">
        <f t="shared" si="3"/>
        <v>60.8614232209738</v>
      </c>
      <c r="E47" s="38">
        <f t="shared" si="4"/>
        <v>65.86142322097379</v>
      </c>
      <c r="F47" s="86">
        <f t="shared" si="5"/>
        <v>0.0007256944444444442</v>
      </c>
    </row>
    <row r="48" spans="1:6" ht="14.25" customHeight="1">
      <c r="A48" s="36" t="s">
        <v>86</v>
      </c>
      <c r="B48" s="149" t="s">
        <v>784</v>
      </c>
      <c r="C48" s="259">
        <v>0.0018958333333333334</v>
      </c>
      <c r="D48" s="84">
        <f t="shared" si="3"/>
        <v>59.52380952380953</v>
      </c>
      <c r="E48" s="38">
        <f t="shared" si="4"/>
        <v>64.52380952380953</v>
      </c>
      <c r="F48" s="86">
        <f t="shared" si="5"/>
        <v>0.000767361111111111</v>
      </c>
    </row>
    <row r="49" spans="1:6" ht="14.25" customHeight="1">
      <c r="A49" s="36" t="s">
        <v>87</v>
      </c>
      <c r="B49" s="149" t="s">
        <v>798</v>
      </c>
      <c r="C49" s="259">
        <v>0.00190625</v>
      </c>
      <c r="D49" s="84">
        <f t="shared" si="3"/>
        <v>59.19854280510018</v>
      </c>
      <c r="E49" s="38">
        <f t="shared" si="4"/>
        <v>64.19854280510017</v>
      </c>
      <c r="F49" s="86">
        <f t="shared" si="5"/>
        <v>0.0007777777777777776</v>
      </c>
    </row>
    <row r="50" spans="1:6" ht="14.25" customHeight="1">
      <c r="A50" s="36" t="s">
        <v>88</v>
      </c>
      <c r="B50" s="149" t="s">
        <v>713</v>
      </c>
      <c r="C50" s="259">
        <v>0.0019189814814814814</v>
      </c>
      <c r="D50" s="84">
        <f t="shared" si="3"/>
        <v>58.80579010856455</v>
      </c>
      <c r="E50" s="38">
        <f t="shared" si="4"/>
        <v>63.80579010856455</v>
      </c>
      <c r="F50" s="86">
        <f t="shared" si="5"/>
        <v>0.000790509259259259</v>
      </c>
    </row>
    <row r="51" spans="1:6" ht="14.25" customHeight="1">
      <c r="A51" s="36" t="s">
        <v>89</v>
      </c>
      <c r="B51" s="149" t="s">
        <v>813</v>
      </c>
      <c r="C51" s="259">
        <v>0.001957175925925926</v>
      </c>
      <c r="D51" s="84">
        <f t="shared" si="3"/>
        <v>57.658190419869904</v>
      </c>
      <c r="E51" s="38">
        <f t="shared" si="4"/>
        <v>62.658190419869904</v>
      </c>
      <c r="F51" s="86">
        <f t="shared" si="5"/>
        <v>0.0008287037037037037</v>
      </c>
    </row>
    <row r="52" spans="1:6" ht="14.25" customHeight="1">
      <c r="A52" s="36" t="s">
        <v>90</v>
      </c>
      <c r="B52" s="149" t="s">
        <v>809</v>
      </c>
      <c r="C52" s="259">
        <v>0.0020844907407407405</v>
      </c>
      <c r="D52" s="84">
        <f aca="true" t="shared" si="6" ref="D52:D69">(C$8/C52)*100</f>
        <v>54.136590782898395</v>
      </c>
      <c r="E52" s="38">
        <f aca="true" t="shared" si="7" ref="E52:E69">D52+E$4</f>
        <v>59.136590782898395</v>
      </c>
      <c r="F52" s="86">
        <f aca="true" t="shared" si="8" ref="F52:F69">C52-C$8</f>
        <v>0.0009560185185185182</v>
      </c>
    </row>
    <row r="53" spans="1:6" ht="14.25" customHeight="1">
      <c r="A53" s="36" t="s">
        <v>91</v>
      </c>
      <c r="B53" s="149" t="s">
        <v>670</v>
      </c>
      <c r="C53" s="259">
        <v>0.002085648148148148</v>
      </c>
      <c r="D53" s="84">
        <f t="shared" si="6"/>
        <v>54.106548279689235</v>
      </c>
      <c r="E53" s="38">
        <f t="shared" si="7"/>
        <v>59.106548279689235</v>
      </c>
      <c r="F53" s="86">
        <f t="shared" si="8"/>
        <v>0.0009571759259259258</v>
      </c>
    </row>
    <row r="54" spans="1:6" ht="14.25" customHeight="1">
      <c r="A54" s="36" t="s">
        <v>92</v>
      </c>
      <c r="B54" s="149" t="s">
        <v>973</v>
      </c>
      <c r="C54" s="259">
        <v>0.00215162037037037</v>
      </c>
      <c r="D54" s="84">
        <f t="shared" si="6"/>
        <v>52.44755244755246</v>
      </c>
      <c r="E54" s="38">
        <f t="shared" si="7"/>
        <v>57.44755244755246</v>
      </c>
      <c r="F54" s="86">
        <f t="shared" si="8"/>
        <v>0.0010231481481481478</v>
      </c>
    </row>
    <row r="55" spans="1:6" ht="14.25" customHeight="1">
      <c r="A55" s="36" t="s">
        <v>93</v>
      </c>
      <c r="B55" s="149" t="s">
        <v>780</v>
      </c>
      <c r="C55" s="259">
        <v>0.002203703703703704</v>
      </c>
      <c r="D55" s="84">
        <f t="shared" si="6"/>
        <v>51.207983193277315</v>
      </c>
      <c r="E55" s="38">
        <f t="shared" si="7"/>
        <v>56.207983193277315</v>
      </c>
      <c r="F55" s="86">
        <f t="shared" si="8"/>
        <v>0.0010752314814814815</v>
      </c>
    </row>
    <row r="56" spans="1:6" ht="14.25" customHeight="1">
      <c r="A56" s="36" t="s">
        <v>94</v>
      </c>
      <c r="B56" s="149" t="s">
        <v>917</v>
      </c>
      <c r="C56" s="259">
        <v>0.002211805555555556</v>
      </c>
      <c r="D56" s="84">
        <f t="shared" si="6"/>
        <v>51.02040816326531</v>
      </c>
      <c r="E56" s="38">
        <f t="shared" si="7"/>
        <v>56.02040816326531</v>
      </c>
      <c r="F56" s="86">
        <f t="shared" si="8"/>
        <v>0.0010833333333333335</v>
      </c>
    </row>
    <row r="57" spans="1:6" ht="14.25" customHeight="1">
      <c r="A57" s="36" t="s">
        <v>95</v>
      </c>
      <c r="B57" s="149" t="s">
        <v>980</v>
      </c>
      <c r="C57" s="259">
        <v>0.0022291666666666666</v>
      </c>
      <c r="D57" s="84">
        <f t="shared" si="6"/>
        <v>50.62305295950157</v>
      </c>
      <c r="E57" s="38">
        <f t="shared" si="7"/>
        <v>55.62305295950157</v>
      </c>
      <c r="F57" s="86">
        <f t="shared" si="8"/>
        <v>0.0011006944444444443</v>
      </c>
    </row>
    <row r="58" spans="1:6" ht="14.25" customHeight="1">
      <c r="A58" s="36" t="s">
        <v>96</v>
      </c>
      <c r="B58" s="149" t="s">
        <v>709</v>
      </c>
      <c r="C58" s="259">
        <v>0.0022569444444444447</v>
      </c>
      <c r="D58" s="84">
        <f t="shared" si="6"/>
        <v>50</v>
      </c>
      <c r="E58" s="38">
        <f t="shared" si="7"/>
        <v>55</v>
      </c>
      <c r="F58" s="86">
        <f t="shared" si="8"/>
        <v>0.0011284722222222223</v>
      </c>
    </row>
    <row r="59" spans="1:6" ht="14.25" customHeight="1">
      <c r="A59" s="36" t="s">
        <v>97</v>
      </c>
      <c r="B59" s="149" t="s">
        <v>690</v>
      </c>
      <c r="C59" s="259">
        <v>0.0022650462962962963</v>
      </c>
      <c r="D59" s="84">
        <f t="shared" si="6"/>
        <v>49.82115482881963</v>
      </c>
      <c r="E59" s="38">
        <f t="shared" si="7"/>
        <v>54.82115482881963</v>
      </c>
      <c r="F59" s="86">
        <f t="shared" si="8"/>
        <v>0.001136574074074074</v>
      </c>
    </row>
    <row r="60" spans="1:6" ht="14.25" customHeight="1">
      <c r="A60" s="36" t="s">
        <v>98</v>
      </c>
      <c r="B60" s="149" t="s">
        <v>904</v>
      </c>
      <c r="C60" s="259">
        <v>0.00228125</v>
      </c>
      <c r="D60" s="84">
        <f t="shared" si="6"/>
        <v>49.46727549467276</v>
      </c>
      <c r="E60" s="38">
        <f t="shared" si="7"/>
        <v>54.46727549467276</v>
      </c>
      <c r="F60" s="86">
        <f t="shared" si="8"/>
        <v>0.0011527777777777775</v>
      </c>
    </row>
    <row r="61" spans="1:6" ht="14.25" customHeight="1">
      <c r="A61" s="36" t="s">
        <v>99</v>
      </c>
      <c r="B61" s="149" t="s">
        <v>876</v>
      </c>
      <c r="C61" s="259">
        <v>0.002306712962962963</v>
      </c>
      <c r="D61" s="84">
        <f t="shared" si="6"/>
        <v>48.92122428499749</v>
      </c>
      <c r="E61" s="38">
        <f t="shared" si="7"/>
        <v>53.92122428499749</v>
      </c>
      <c r="F61" s="86">
        <f t="shared" si="8"/>
        <v>0.0011782407407407408</v>
      </c>
    </row>
    <row r="62" spans="1:6" ht="14.25" customHeight="1">
      <c r="A62" s="36" t="s">
        <v>100</v>
      </c>
      <c r="B62" s="149" t="s">
        <v>793</v>
      </c>
      <c r="C62" s="259">
        <v>0.0023680555555555555</v>
      </c>
      <c r="D62" s="84">
        <f t="shared" si="6"/>
        <v>47.653958944281534</v>
      </c>
      <c r="E62" s="38">
        <f t="shared" si="7"/>
        <v>52.653958944281534</v>
      </c>
      <c r="F62" s="86">
        <f t="shared" si="8"/>
        <v>0.0012395833333333332</v>
      </c>
    </row>
    <row r="63" spans="1:6" ht="14.25" customHeight="1">
      <c r="A63" s="36" t="s">
        <v>101</v>
      </c>
      <c r="B63" s="149" t="s">
        <v>743</v>
      </c>
      <c r="C63" s="259">
        <v>0.0024988425925925924</v>
      </c>
      <c r="D63" s="84">
        <f t="shared" si="6"/>
        <v>45.159796201945355</v>
      </c>
      <c r="E63" s="38">
        <f t="shared" si="7"/>
        <v>50.159796201945355</v>
      </c>
      <c r="F63" s="86">
        <f t="shared" si="8"/>
        <v>0.00137037037037037</v>
      </c>
    </row>
    <row r="64" spans="1:6" ht="14.25" customHeight="1">
      <c r="A64" s="36" t="s">
        <v>102</v>
      </c>
      <c r="B64" s="149" t="s">
        <v>777</v>
      </c>
      <c r="C64" s="259">
        <v>0.003202546296296296</v>
      </c>
      <c r="D64" s="84">
        <f t="shared" si="6"/>
        <v>35.23671846765451</v>
      </c>
      <c r="E64" s="38">
        <f t="shared" si="7"/>
        <v>40.23671846765451</v>
      </c>
      <c r="F64" s="86">
        <f t="shared" si="8"/>
        <v>0.0020740740740740737</v>
      </c>
    </row>
    <row r="65" spans="1:6" ht="14.25" customHeight="1">
      <c r="A65" s="36" t="s">
        <v>103</v>
      </c>
      <c r="B65" s="149" t="s">
        <v>776</v>
      </c>
      <c r="C65" s="259">
        <v>0.003482638888888889</v>
      </c>
      <c r="D65" s="84">
        <f t="shared" si="6"/>
        <v>32.40279162512463</v>
      </c>
      <c r="E65" s="38">
        <f t="shared" si="7"/>
        <v>37.40279162512463</v>
      </c>
      <c r="F65" s="86">
        <f t="shared" si="8"/>
        <v>0.0023541666666666667</v>
      </c>
    </row>
    <row r="66" spans="1:6" ht="14.25" customHeight="1">
      <c r="A66" s="36" t="s">
        <v>104</v>
      </c>
      <c r="B66" s="149" t="s">
        <v>856</v>
      </c>
      <c r="C66" s="259">
        <v>0.003488425925925926</v>
      </c>
      <c r="D66" s="84">
        <f t="shared" si="6"/>
        <v>32.34903782349038</v>
      </c>
      <c r="E66" s="38">
        <f t="shared" si="7"/>
        <v>37.34903782349038</v>
      </c>
      <c r="F66" s="86">
        <f t="shared" si="8"/>
        <v>0.0023599537037037035</v>
      </c>
    </row>
    <row r="67" spans="1:6" ht="14.25" customHeight="1">
      <c r="A67" s="36" t="s">
        <v>105</v>
      </c>
      <c r="B67" s="149" t="s">
        <v>816</v>
      </c>
      <c r="C67" s="259">
        <v>0.004895833333333333</v>
      </c>
      <c r="D67" s="84">
        <f t="shared" si="6"/>
        <v>23.04964539007093</v>
      </c>
      <c r="E67" s="38">
        <f t="shared" si="7"/>
        <v>28.04964539007093</v>
      </c>
      <c r="F67" s="86">
        <f t="shared" si="8"/>
        <v>0.00376736111111111</v>
      </c>
    </row>
    <row r="68" spans="1:6" ht="14.25" customHeight="1">
      <c r="A68" s="36" t="s">
        <v>106</v>
      </c>
      <c r="B68" s="149" t="s">
        <v>744</v>
      </c>
      <c r="C68" s="259">
        <v>0.006054398148148148</v>
      </c>
      <c r="D68" s="84">
        <f t="shared" si="6"/>
        <v>18.63888357866565</v>
      </c>
      <c r="E68" s="38">
        <f t="shared" si="7"/>
        <v>23.63888357866565</v>
      </c>
      <c r="F68" s="86">
        <f t="shared" si="8"/>
        <v>0.004925925925925926</v>
      </c>
    </row>
    <row r="69" spans="1:6" ht="14.25" customHeight="1">
      <c r="A69" s="36" t="s">
        <v>107</v>
      </c>
      <c r="B69" s="149" t="s">
        <v>981</v>
      </c>
      <c r="C69" s="259">
        <v>0.006099537037037036</v>
      </c>
      <c r="D69" s="84">
        <f t="shared" si="6"/>
        <v>18.500948766603422</v>
      </c>
      <c r="E69" s="38">
        <f t="shared" si="7"/>
        <v>23.500948766603422</v>
      </c>
      <c r="F69" s="86">
        <f t="shared" si="8"/>
        <v>0.004971064814814814</v>
      </c>
    </row>
    <row r="70" ht="12.75">
      <c r="C70" s="9"/>
    </row>
    <row r="71" ht="12.75">
      <c r="C71" s="9"/>
    </row>
    <row r="72" ht="12.75">
      <c r="C72" s="9"/>
    </row>
    <row r="73" ht="12.75">
      <c r="C73" s="9"/>
    </row>
    <row r="74" ht="12.75">
      <c r="C74" s="9"/>
    </row>
    <row r="75" ht="12.75">
      <c r="C75" s="9"/>
    </row>
    <row r="76" ht="12.75">
      <c r="C76" s="9"/>
    </row>
  </sheetData>
  <sheetProtection selectLockedCells="1" selectUnlockedCells="1"/>
  <mergeCells count="6">
    <mergeCell ref="A6:B6"/>
    <mergeCell ref="A1:F1"/>
    <mergeCell ref="A3:B3"/>
    <mergeCell ref="A4:B4"/>
    <mergeCell ref="A5:B5"/>
    <mergeCell ref="C5:F5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horizontalDpi="300" verticalDpi="3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4.00390625" style="0" bestFit="1" customWidth="1"/>
    <col min="4" max="4" width="7.375" style="0" customWidth="1"/>
    <col min="5" max="5" width="14.25390625" style="0" bestFit="1" customWidth="1"/>
    <col min="6" max="6" width="6.875" style="0" customWidth="1"/>
  </cols>
  <sheetData>
    <row r="1" spans="1:6" ht="27">
      <c r="A1" s="280" t="s">
        <v>843</v>
      </c>
      <c r="B1" s="280"/>
      <c r="C1" s="280"/>
      <c r="D1" s="280"/>
      <c r="E1" s="280"/>
      <c r="F1" s="280"/>
    </row>
    <row r="2" spans="1:6" ht="12.75" customHeight="1">
      <c r="A2" s="116"/>
      <c r="B2" s="116"/>
      <c r="C2" s="116"/>
      <c r="F2" s="119"/>
    </row>
    <row r="3" spans="1:6" ht="12.75" customHeight="1">
      <c r="A3" s="279" t="s">
        <v>14</v>
      </c>
      <c r="B3" s="279"/>
      <c r="C3" s="184" t="s">
        <v>15</v>
      </c>
      <c r="E3" s="117" t="s">
        <v>13</v>
      </c>
      <c r="F3" s="119"/>
    </row>
    <row r="4" spans="1:6" ht="12.75" customHeight="1">
      <c r="A4" s="279" t="s">
        <v>16</v>
      </c>
      <c r="B4" s="279"/>
      <c r="C4" s="189" t="s">
        <v>982</v>
      </c>
      <c r="D4" s="119"/>
      <c r="E4" s="117">
        <v>10</v>
      </c>
      <c r="F4" s="119"/>
    </row>
    <row r="5" spans="1:6" ht="12.75" customHeight="1">
      <c r="A5" s="279" t="s">
        <v>17</v>
      </c>
      <c r="B5" s="279"/>
      <c r="C5" s="282" t="s">
        <v>33</v>
      </c>
      <c r="D5" s="282"/>
      <c r="E5" s="282"/>
      <c r="F5" s="282"/>
    </row>
    <row r="6" spans="1:6" ht="12.75" customHeight="1" thickBot="1">
      <c r="A6" s="279" t="s">
        <v>19</v>
      </c>
      <c r="B6" s="279"/>
      <c r="C6" s="120">
        <f>COUNTA(B8:B70)</f>
        <v>51</v>
      </c>
      <c r="D6" s="119"/>
      <c r="E6" s="119"/>
      <c r="F6" s="119"/>
    </row>
    <row r="7" spans="1:6" ht="15" customHeight="1" thickBot="1">
      <c r="A7" s="59" t="s">
        <v>20</v>
      </c>
      <c r="B7" s="60"/>
      <c r="C7" s="50" t="s">
        <v>21</v>
      </c>
      <c r="D7" s="61" t="s">
        <v>22</v>
      </c>
      <c r="E7" s="50" t="s">
        <v>23</v>
      </c>
      <c r="F7" s="72" t="s">
        <v>3</v>
      </c>
    </row>
    <row r="8" spans="1:8" ht="14.25" customHeight="1">
      <c r="A8" s="36" t="s">
        <v>46</v>
      </c>
      <c r="B8" s="205" t="s">
        <v>983</v>
      </c>
      <c r="C8" s="246">
        <v>0.011273148148148148</v>
      </c>
      <c r="D8" s="106">
        <f aca="true" t="shared" si="0" ref="D8:D50">(C$8/C8)*100</f>
        <v>100</v>
      </c>
      <c r="E8" s="38">
        <f aca="true" t="shared" si="1" ref="E8:E39">D8+E$4</f>
        <v>110</v>
      </c>
      <c r="F8" s="78">
        <f aca="true" t="shared" si="2" ref="F8:F39">C8-C$8</f>
        <v>0</v>
      </c>
      <c r="H8" s="20"/>
    </row>
    <row r="9" spans="1:6" ht="14.25" customHeight="1">
      <c r="A9" s="36" t="s">
        <v>47</v>
      </c>
      <c r="B9" s="157" t="s">
        <v>845</v>
      </c>
      <c r="C9" s="245">
        <v>0.011481481481481483</v>
      </c>
      <c r="D9" s="106">
        <f t="shared" si="0"/>
        <v>98.18548387096773</v>
      </c>
      <c r="E9" s="35">
        <f t="shared" si="1"/>
        <v>108.18548387096773</v>
      </c>
      <c r="F9" s="77">
        <f t="shared" si="2"/>
        <v>0.00020833333333333467</v>
      </c>
    </row>
    <row r="10" spans="1:6" ht="14.25" customHeight="1">
      <c r="A10" s="36" t="s">
        <v>48</v>
      </c>
      <c r="B10" s="157" t="s">
        <v>844</v>
      </c>
      <c r="C10" s="245">
        <v>0.011527777777777777</v>
      </c>
      <c r="D10" s="106">
        <f t="shared" si="0"/>
        <v>97.79116465863454</v>
      </c>
      <c r="E10" s="35">
        <f t="shared" si="1"/>
        <v>107.79116465863454</v>
      </c>
      <c r="F10" s="77">
        <f t="shared" si="2"/>
        <v>0.00025462962962962896</v>
      </c>
    </row>
    <row r="11" spans="1:6" ht="14.25" customHeight="1">
      <c r="A11" s="36" t="s">
        <v>49</v>
      </c>
      <c r="B11" s="157" t="s">
        <v>664</v>
      </c>
      <c r="C11" s="245">
        <v>0.01199074074074074</v>
      </c>
      <c r="D11" s="106">
        <f t="shared" si="0"/>
        <v>94.01544401544403</v>
      </c>
      <c r="E11" s="35">
        <f t="shared" si="1"/>
        <v>104.01544401544403</v>
      </c>
      <c r="F11" s="77">
        <f t="shared" si="2"/>
        <v>0.0007175925925925909</v>
      </c>
    </row>
    <row r="12" spans="1:6" ht="14.25" customHeight="1">
      <c r="A12" s="36" t="s">
        <v>50</v>
      </c>
      <c r="B12" s="157" t="s">
        <v>677</v>
      </c>
      <c r="C12" s="245">
        <v>0.012800925925925926</v>
      </c>
      <c r="D12" s="106">
        <f t="shared" si="0"/>
        <v>88.06509945750453</v>
      </c>
      <c r="E12" s="35">
        <f t="shared" si="1"/>
        <v>98.06509945750453</v>
      </c>
      <c r="F12" s="77">
        <f t="shared" si="2"/>
        <v>0.0015277777777777772</v>
      </c>
    </row>
    <row r="13" spans="1:6" ht="14.25" customHeight="1">
      <c r="A13" s="36" t="s">
        <v>51</v>
      </c>
      <c r="B13" s="157" t="s">
        <v>762</v>
      </c>
      <c r="C13" s="245">
        <v>0.013020833333333334</v>
      </c>
      <c r="D13" s="106">
        <f t="shared" si="0"/>
        <v>86.57777777777778</v>
      </c>
      <c r="E13" s="35">
        <f t="shared" si="1"/>
        <v>96.57777777777778</v>
      </c>
      <c r="F13" s="77">
        <f t="shared" si="2"/>
        <v>0.0017476851851851855</v>
      </c>
    </row>
    <row r="14" spans="1:6" ht="14.25" customHeight="1">
      <c r="A14" s="36" t="s">
        <v>52</v>
      </c>
      <c r="B14" s="157" t="s">
        <v>758</v>
      </c>
      <c r="C14" s="245">
        <v>0.013043981481481483</v>
      </c>
      <c r="D14" s="106">
        <f t="shared" si="0"/>
        <v>86.42413487133983</v>
      </c>
      <c r="E14" s="35">
        <f t="shared" si="1"/>
        <v>96.42413487133983</v>
      </c>
      <c r="F14" s="77">
        <f t="shared" si="2"/>
        <v>0.0017708333333333343</v>
      </c>
    </row>
    <row r="15" spans="1:7" ht="14.25" customHeight="1">
      <c r="A15" s="36" t="s">
        <v>53</v>
      </c>
      <c r="B15" s="157" t="s">
        <v>766</v>
      </c>
      <c r="C15" s="245">
        <v>0.013194444444444444</v>
      </c>
      <c r="D15" s="106">
        <f t="shared" si="0"/>
        <v>85.43859649122807</v>
      </c>
      <c r="E15" s="35">
        <f t="shared" si="1"/>
        <v>95.43859649122807</v>
      </c>
      <c r="F15" s="77">
        <f t="shared" si="2"/>
        <v>0.001921296296296296</v>
      </c>
      <c r="G15" s="21"/>
    </row>
    <row r="16" spans="1:6" ht="14.25" customHeight="1">
      <c r="A16" s="36" t="s">
        <v>54</v>
      </c>
      <c r="B16" s="157" t="s">
        <v>829</v>
      </c>
      <c r="C16" s="245">
        <v>0.0134375</v>
      </c>
      <c r="D16" s="106">
        <f t="shared" si="0"/>
        <v>83.8931955211025</v>
      </c>
      <c r="E16" s="35">
        <f t="shared" si="1"/>
        <v>93.8931955211025</v>
      </c>
      <c r="F16" s="77">
        <f t="shared" si="2"/>
        <v>0.0021643518518518513</v>
      </c>
    </row>
    <row r="17" spans="1:6" ht="14.25" customHeight="1">
      <c r="A17" s="36" t="s">
        <v>55</v>
      </c>
      <c r="B17" s="157" t="s">
        <v>984</v>
      </c>
      <c r="C17" s="245">
        <v>0.01355324074074074</v>
      </c>
      <c r="D17" s="106">
        <f t="shared" si="0"/>
        <v>83.17677198975235</v>
      </c>
      <c r="E17" s="35">
        <f t="shared" si="1"/>
        <v>93.17677198975235</v>
      </c>
      <c r="F17" s="77">
        <f t="shared" si="2"/>
        <v>0.0022800925925925922</v>
      </c>
    </row>
    <row r="18" spans="1:6" ht="14.25" customHeight="1">
      <c r="A18" s="36" t="s">
        <v>56</v>
      </c>
      <c r="B18" s="157" t="s">
        <v>740</v>
      </c>
      <c r="C18" s="245">
        <v>0.013564814814814816</v>
      </c>
      <c r="D18" s="106">
        <f t="shared" si="0"/>
        <v>83.10580204778157</v>
      </c>
      <c r="E18" s="35">
        <f t="shared" si="1"/>
        <v>93.10580204778157</v>
      </c>
      <c r="F18" s="77">
        <f t="shared" si="2"/>
        <v>0.0022916666666666675</v>
      </c>
    </row>
    <row r="19" spans="1:6" ht="14.25" customHeight="1">
      <c r="A19" s="36" t="s">
        <v>57</v>
      </c>
      <c r="B19" s="157" t="s">
        <v>665</v>
      </c>
      <c r="C19" s="245">
        <v>0.013587962962962963</v>
      </c>
      <c r="D19" s="106">
        <f t="shared" si="0"/>
        <v>82.96422487223168</v>
      </c>
      <c r="E19" s="35">
        <f t="shared" si="1"/>
        <v>92.96422487223168</v>
      </c>
      <c r="F19" s="77">
        <f t="shared" si="2"/>
        <v>0.0023148148148148147</v>
      </c>
    </row>
    <row r="20" spans="1:6" ht="14.25" customHeight="1">
      <c r="A20" s="36" t="s">
        <v>58</v>
      </c>
      <c r="B20" s="157" t="s">
        <v>772</v>
      </c>
      <c r="C20" s="245">
        <v>0.013645833333333331</v>
      </c>
      <c r="D20" s="106">
        <f t="shared" si="0"/>
        <v>82.61238337574217</v>
      </c>
      <c r="E20" s="35">
        <f t="shared" si="1"/>
        <v>92.61238337574217</v>
      </c>
      <c r="F20" s="77">
        <f t="shared" si="2"/>
        <v>0.0023726851851851825</v>
      </c>
    </row>
    <row r="21" spans="1:6" ht="14.25" customHeight="1">
      <c r="A21" s="36" t="s">
        <v>59</v>
      </c>
      <c r="B21" s="157" t="s">
        <v>696</v>
      </c>
      <c r="C21" s="245">
        <v>0.013773148148148147</v>
      </c>
      <c r="D21" s="106">
        <f t="shared" si="0"/>
        <v>81.84873949579833</v>
      </c>
      <c r="E21" s="35">
        <f t="shared" si="1"/>
        <v>91.84873949579833</v>
      </c>
      <c r="F21" s="77">
        <f t="shared" si="2"/>
        <v>0.0024999999999999988</v>
      </c>
    </row>
    <row r="22" spans="1:6" ht="14.25" customHeight="1">
      <c r="A22" s="36" t="s">
        <v>60</v>
      </c>
      <c r="B22" s="157" t="s">
        <v>741</v>
      </c>
      <c r="C22" s="245">
        <v>0.013888888888888888</v>
      </c>
      <c r="D22" s="106">
        <f t="shared" si="0"/>
        <v>81.16666666666667</v>
      </c>
      <c r="E22" s="35">
        <f t="shared" si="1"/>
        <v>91.16666666666667</v>
      </c>
      <c r="F22" s="77">
        <f t="shared" si="2"/>
        <v>0.0026157407407407397</v>
      </c>
    </row>
    <row r="23" spans="1:6" ht="14.25" customHeight="1">
      <c r="A23" s="36" t="s">
        <v>61</v>
      </c>
      <c r="B23" s="157" t="s">
        <v>745</v>
      </c>
      <c r="C23" s="245">
        <v>0.0140625</v>
      </c>
      <c r="D23" s="106">
        <f t="shared" si="0"/>
        <v>80.16460905349794</v>
      </c>
      <c r="E23" s="35">
        <f t="shared" si="1"/>
        <v>90.16460905349794</v>
      </c>
      <c r="F23" s="77">
        <f t="shared" si="2"/>
        <v>0.002789351851851852</v>
      </c>
    </row>
    <row r="24" spans="1:6" ht="14.25" customHeight="1">
      <c r="A24" s="36" t="s">
        <v>62</v>
      </c>
      <c r="B24" s="157" t="s">
        <v>750</v>
      </c>
      <c r="C24" s="245">
        <v>0.014467592592592593</v>
      </c>
      <c r="D24" s="106">
        <f t="shared" si="0"/>
        <v>77.92</v>
      </c>
      <c r="E24" s="35">
        <f t="shared" si="1"/>
        <v>87.92</v>
      </c>
      <c r="F24" s="77">
        <f t="shared" si="2"/>
        <v>0.003194444444444444</v>
      </c>
    </row>
    <row r="25" spans="1:6" ht="14.25" customHeight="1">
      <c r="A25" s="36" t="s">
        <v>63</v>
      </c>
      <c r="B25" s="157" t="s">
        <v>708</v>
      </c>
      <c r="C25" s="245">
        <v>0.014548611111111111</v>
      </c>
      <c r="D25" s="106">
        <f t="shared" si="0"/>
        <v>77.48607796340494</v>
      </c>
      <c r="E25" s="35">
        <f t="shared" si="1"/>
        <v>87.48607796340494</v>
      </c>
      <c r="F25" s="77">
        <f t="shared" si="2"/>
        <v>0.0032754629629629627</v>
      </c>
    </row>
    <row r="26" spans="1:6" ht="14.25" customHeight="1">
      <c r="A26" s="36" t="s">
        <v>64</v>
      </c>
      <c r="B26" s="157" t="s">
        <v>694</v>
      </c>
      <c r="C26" s="245">
        <v>0.014548611111111111</v>
      </c>
      <c r="D26" s="106">
        <f t="shared" si="0"/>
        <v>77.48607796340494</v>
      </c>
      <c r="E26" s="35">
        <f t="shared" si="1"/>
        <v>87.48607796340494</v>
      </c>
      <c r="F26" s="77">
        <f t="shared" si="2"/>
        <v>0.0032754629629629627</v>
      </c>
    </row>
    <row r="27" spans="1:6" ht="14.25" customHeight="1">
      <c r="A27" s="36" t="s">
        <v>65</v>
      </c>
      <c r="B27" s="157" t="s">
        <v>985</v>
      </c>
      <c r="C27" s="245">
        <v>0.01462962962962963</v>
      </c>
      <c r="D27" s="106">
        <f t="shared" si="0"/>
        <v>77.05696202531645</v>
      </c>
      <c r="E27" s="35">
        <f t="shared" si="1"/>
        <v>87.05696202531645</v>
      </c>
      <c r="F27" s="77">
        <f t="shared" si="2"/>
        <v>0.003356481481481481</v>
      </c>
    </row>
    <row r="28" spans="1:6" ht="14.25" customHeight="1">
      <c r="A28" s="36" t="s">
        <v>66</v>
      </c>
      <c r="B28" s="157" t="s">
        <v>823</v>
      </c>
      <c r="C28" s="245">
        <v>0.01494212962962963</v>
      </c>
      <c r="D28" s="106">
        <f t="shared" si="0"/>
        <v>75.44539116963594</v>
      </c>
      <c r="E28" s="35">
        <f t="shared" si="1"/>
        <v>85.44539116963594</v>
      </c>
      <c r="F28" s="77">
        <f t="shared" si="2"/>
        <v>0.0036689814814814814</v>
      </c>
    </row>
    <row r="29" spans="1:6" ht="14.25" customHeight="1">
      <c r="A29" s="36" t="s">
        <v>67</v>
      </c>
      <c r="B29" s="157" t="s">
        <v>672</v>
      </c>
      <c r="C29" s="245">
        <v>0.015046296296296295</v>
      </c>
      <c r="D29" s="106">
        <f t="shared" si="0"/>
        <v>74.92307692307692</v>
      </c>
      <c r="E29" s="85">
        <f t="shared" si="1"/>
        <v>84.92307692307692</v>
      </c>
      <c r="F29" s="88">
        <f t="shared" si="2"/>
        <v>0.003773148148148147</v>
      </c>
    </row>
    <row r="30" spans="1:6" ht="14.25" customHeight="1">
      <c r="A30" s="36" t="s">
        <v>68</v>
      </c>
      <c r="B30" s="157" t="s">
        <v>675</v>
      </c>
      <c r="C30" s="245">
        <v>0.015196759259259259</v>
      </c>
      <c r="D30" s="106">
        <f t="shared" si="0"/>
        <v>74.18126428027418</v>
      </c>
      <c r="E30" s="35">
        <f t="shared" si="1"/>
        <v>84.18126428027418</v>
      </c>
      <c r="F30" s="77">
        <f t="shared" si="2"/>
        <v>0.00392361111111111</v>
      </c>
    </row>
    <row r="31" spans="1:6" ht="14.25" customHeight="1">
      <c r="A31" s="36" t="s">
        <v>69</v>
      </c>
      <c r="B31" s="157" t="s">
        <v>691</v>
      </c>
      <c r="C31" s="245">
        <v>0.01528935185185185</v>
      </c>
      <c r="D31" s="106">
        <f t="shared" si="0"/>
        <v>73.73202119606358</v>
      </c>
      <c r="E31" s="35">
        <f t="shared" si="1"/>
        <v>83.73202119606358</v>
      </c>
      <c r="F31" s="77">
        <f t="shared" si="2"/>
        <v>0.004016203703703702</v>
      </c>
    </row>
    <row r="32" spans="1:6" ht="14.25" customHeight="1">
      <c r="A32" s="36" t="s">
        <v>70</v>
      </c>
      <c r="B32" s="157" t="s">
        <v>812</v>
      </c>
      <c r="C32" s="245">
        <v>0.015717592592592592</v>
      </c>
      <c r="D32" s="106">
        <f t="shared" si="0"/>
        <v>71.72312223858616</v>
      </c>
      <c r="E32" s="35">
        <f t="shared" si="1"/>
        <v>81.72312223858616</v>
      </c>
      <c r="F32" s="77">
        <f t="shared" si="2"/>
        <v>0.004444444444444444</v>
      </c>
    </row>
    <row r="33" spans="1:6" ht="14.25" customHeight="1">
      <c r="A33" s="36" t="s">
        <v>71</v>
      </c>
      <c r="B33" s="157" t="s">
        <v>835</v>
      </c>
      <c r="C33" s="245">
        <v>0.015891203703703703</v>
      </c>
      <c r="D33" s="106">
        <f t="shared" si="0"/>
        <v>70.93954843408595</v>
      </c>
      <c r="E33" s="85">
        <f t="shared" si="1"/>
        <v>80.93954843408595</v>
      </c>
      <c r="F33" s="88">
        <f t="shared" si="2"/>
        <v>0.004618055555555554</v>
      </c>
    </row>
    <row r="34" spans="1:6" ht="14.25" customHeight="1">
      <c r="A34" s="36" t="s">
        <v>72</v>
      </c>
      <c r="B34" s="157" t="s">
        <v>666</v>
      </c>
      <c r="C34" s="245">
        <v>0.015902777777777776</v>
      </c>
      <c r="D34" s="106">
        <f t="shared" si="0"/>
        <v>70.88791848617177</v>
      </c>
      <c r="E34" s="35">
        <f t="shared" si="1"/>
        <v>80.88791848617177</v>
      </c>
      <c r="F34" s="77">
        <f t="shared" si="2"/>
        <v>0.004629629629629628</v>
      </c>
    </row>
    <row r="35" spans="1:6" ht="14.25" customHeight="1">
      <c r="A35" s="36" t="s">
        <v>73</v>
      </c>
      <c r="B35" s="157" t="s">
        <v>678</v>
      </c>
      <c r="C35" s="245">
        <v>0.016261574074074074</v>
      </c>
      <c r="D35" s="106">
        <f t="shared" si="0"/>
        <v>69.32384341637011</v>
      </c>
      <c r="E35" s="85">
        <f t="shared" si="1"/>
        <v>79.32384341637011</v>
      </c>
      <c r="F35" s="88">
        <f t="shared" si="2"/>
        <v>0.004988425925925926</v>
      </c>
    </row>
    <row r="36" spans="1:6" ht="14.25" customHeight="1">
      <c r="A36" s="36" t="s">
        <v>74</v>
      </c>
      <c r="B36" s="157" t="s">
        <v>689</v>
      </c>
      <c r="C36" s="245">
        <v>0.01633101851851852</v>
      </c>
      <c r="D36" s="106">
        <f t="shared" si="0"/>
        <v>69.02905740609496</v>
      </c>
      <c r="E36" s="35">
        <f t="shared" si="1"/>
        <v>79.02905740609496</v>
      </c>
      <c r="F36" s="77">
        <f t="shared" si="2"/>
        <v>0.0050578703703703706</v>
      </c>
    </row>
    <row r="37" spans="1:6" ht="14.25" customHeight="1">
      <c r="A37" s="36" t="s">
        <v>75</v>
      </c>
      <c r="B37" s="157" t="s">
        <v>697</v>
      </c>
      <c r="C37" s="245">
        <v>0.01650462962962963</v>
      </c>
      <c r="D37" s="106">
        <f t="shared" si="0"/>
        <v>68.30294530154278</v>
      </c>
      <c r="E37" s="35">
        <f t="shared" si="1"/>
        <v>78.30294530154278</v>
      </c>
      <c r="F37" s="77">
        <f t="shared" si="2"/>
        <v>0.005231481481481481</v>
      </c>
    </row>
    <row r="38" spans="1:6" ht="14.25" customHeight="1">
      <c r="A38" s="36" t="s">
        <v>76</v>
      </c>
      <c r="B38" s="157" t="s">
        <v>986</v>
      </c>
      <c r="C38" s="245">
        <v>0.01671296296296296</v>
      </c>
      <c r="D38" s="106">
        <f t="shared" si="0"/>
        <v>67.45152354570638</v>
      </c>
      <c r="E38" s="35">
        <f t="shared" si="1"/>
        <v>77.45152354570638</v>
      </c>
      <c r="F38" s="77">
        <f t="shared" si="2"/>
        <v>0.005439814814814812</v>
      </c>
    </row>
    <row r="39" spans="1:6" ht="14.25" customHeight="1">
      <c r="A39" s="36" t="s">
        <v>77</v>
      </c>
      <c r="B39" s="157" t="s">
        <v>702</v>
      </c>
      <c r="C39" s="245">
        <v>0.016747685185185185</v>
      </c>
      <c r="D39" s="106">
        <f t="shared" si="0"/>
        <v>67.3116793365584</v>
      </c>
      <c r="E39" s="35">
        <f t="shared" si="1"/>
        <v>77.3116793365584</v>
      </c>
      <c r="F39" s="77">
        <f t="shared" si="2"/>
        <v>0.0054745370370370364</v>
      </c>
    </row>
    <row r="40" spans="1:6" ht="14.25" customHeight="1">
      <c r="A40" s="36" t="s">
        <v>78</v>
      </c>
      <c r="B40" s="157" t="s">
        <v>722</v>
      </c>
      <c r="C40" s="245">
        <v>0.01685185185185185</v>
      </c>
      <c r="D40" s="106">
        <f t="shared" si="0"/>
        <v>66.89560439560441</v>
      </c>
      <c r="E40" s="35">
        <f aca="true" t="shared" si="3" ref="E40:E50">D40+E$4</f>
        <v>76.89560439560441</v>
      </c>
      <c r="F40" s="77">
        <f aca="true" t="shared" si="4" ref="F40:F50">C40-C$8</f>
        <v>0.005578703703703702</v>
      </c>
    </row>
    <row r="41" spans="1:6" ht="14.25" customHeight="1">
      <c r="A41" s="36" t="s">
        <v>79</v>
      </c>
      <c r="B41" s="157" t="s">
        <v>667</v>
      </c>
      <c r="C41" s="245">
        <v>0.017002314814814814</v>
      </c>
      <c r="D41" s="106">
        <f t="shared" si="0"/>
        <v>66.30360789652826</v>
      </c>
      <c r="E41" s="35">
        <f t="shared" si="3"/>
        <v>76.30360789652826</v>
      </c>
      <c r="F41" s="77">
        <f t="shared" si="4"/>
        <v>0.005729166666666665</v>
      </c>
    </row>
    <row r="42" spans="1:6" ht="14.25" customHeight="1">
      <c r="A42" s="36" t="s">
        <v>80</v>
      </c>
      <c r="B42" s="157" t="s">
        <v>717</v>
      </c>
      <c r="C42" s="245">
        <v>0.017060185185185185</v>
      </c>
      <c r="D42" s="106">
        <f t="shared" si="0"/>
        <v>66.078697421981</v>
      </c>
      <c r="E42" s="35">
        <f t="shared" si="3"/>
        <v>76.078697421981</v>
      </c>
      <c r="F42" s="77">
        <f t="shared" si="4"/>
        <v>0.005787037037037037</v>
      </c>
    </row>
    <row r="43" spans="1:6" ht="14.25" customHeight="1">
      <c r="A43" s="36" t="s">
        <v>81</v>
      </c>
      <c r="B43" s="157" t="s">
        <v>746</v>
      </c>
      <c r="C43" s="245">
        <v>0.01709490740740741</v>
      </c>
      <c r="D43" s="106">
        <f t="shared" si="0"/>
        <v>65.94448205822613</v>
      </c>
      <c r="E43" s="35">
        <f t="shared" si="3"/>
        <v>75.94448205822613</v>
      </c>
      <c r="F43" s="77">
        <f t="shared" si="4"/>
        <v>0.005821759259259261</v>
      </c>
    </row>
    <row r="44" spans="1:6" ht="14.25" customHeight="1">
      <c r="A44" s="36" t="s">
        <v>82</v>
      </c>
      <c r="B44" s="157" t="s">
        <v>721</v>
      </c>
      <c r="C44" s="245">
        <v>0.017361111111111112</v>
      </c>
      <c r="D44" s="106">
        <f t="shared" si="0"/>
        <v>64.93333333333334</v>
      </c>
      <c r="E44" s="35">
        <f t="shared" si="3"/>
        <v>74.93333333333334</v>
      </c>
      <c r="F44" s="77">
        <f t="shared" si="4"/>
        <v>0.006087962962962963</v>
      </c>
    </row>
    <row r="45" spans="1:6" ht="14.25" customHeight="1">
      <c r="A45" s="36" t="s">
        <v>83</v>
      </c>
      <c r="B45" s="157" t="s">
        <v>700</v>
      </c>
      <c r="C45" s="245">
        <v>0.017430555555555557</v>
      </c>
      <c r="D45" s="106">
        <f t="shared" si="0"/>
        <v>64.6746347941567</v>
      </c>
      <c r="E45" s="35">
        <f t="shared" si="3"/>
        <v>74.6746347941567</v>
      </c>
      <c r="F45" s="77">
        <f t="shared" si="4"/>
        <v>0.006157407407407408</v>
      </c>
    </row>
    <row r="46" spans="1:6" ht="14.25" customHeight="1">
      <c r="A46" s="36" t="s">
        <v>84</v>
      </c>
      <c r="B46" s="157" t="s">
        <v>773</v>
      </c>
      <c r="C46" s="245">
        <v>0.017511574074074072</v>
      </c>
      <c r="D46" s="106">
        <f t="shared" si="0"/>
        <v>64.37541308658295</v>
      </c>
      <c r="E46" s="35">
        <f t="shared" si="3"/>
        <v>74.37541308658295</v>
      </c>
      <c r="F46" s="77">
        <f t="shared" si="4"/>
        <v>0.006238425925925923</v>
      </c>
    </row>
    <row r="47" spans="1:6" ht="14.25" customHeight="1">
      <c r="A47" s="36" t="s">
        <v>85</v>
      </c>
      <c r="B47" s="157" t="s">
        <v>683</v>
      </c>
      <c r="C47" s="245">
        <v>0.017569444444444447</v>
      </c>
      <c r="D47" s="106">
        <f t="shared" si="0"/>
        <v>64.16337285902503</v>
      </c>
      <c r="E47" s="85">
        <f t="shared" si="3"/>
        <v>74.16337285902503</v>
      </c>
      <c r="F47" s="88">
        <f t="shared" si="4"/>
        <v>0.006296296296296298</v>
      </c>
    </row>
    <row r="48" spans="1:6" ht="14.25" customHeight="1">
      <c r="A48" s="36" t="s">
        <v>86</v>
      </c>
      <c r="B48" s="157" t="s">
        <v>723</v>
      </c>
      <c r="C48" s="245">
        <v>0.017638888888888888</v>
      </c>
      <c r="D48" s="106">
        <f t="shared" si="0"/>
        <v>63.91076115485564</v>
      </c>
      <c r="E48" s="35">
        <f t="shared" si="3"/>
        <v>73.91076115485563</v>
      </c>
      <c r="F48" s="77">
        <f t="shared" si="4"/>
        <v>0.0063657407407407395</v>
      </c>
    </row>
    <row r="49" spans="1:6" ht="14.25" customHeight="1">
      <c r="A49" s="36" t="s">
        <v>87</v>
      </c>
      <c r="B49" s="157" t="s">
        <v>705</v>
      </c>
      <c r="C49" s="245">
        <v>0.017662037037037035</v>
      </c>
      <c r="D49" s="106">
        <f t="shared" si="0"/>
        <v>63.82699868938402</v>
      </c>
      <c r="E49" s="85">
        <f t="shared" si="3"/>
        <v>73.82699868938403</v>
      </c>
      <c r="F49" s="88">
        <f t="shared" si="4"/>
        <v>0.006388888888888887</v>
      </c>
    </row>
    <row r="50" spans="1:6" ht="14.25" customHeight="1">
      <c r="A50" s="36" t="s">
        <v>88</v>
      </c>
      <c r="B50" s="157" t="s">
        <v>711</v>
      </c>
      <c r="C50" s="245">
        <v>0.017870370370370373</v>
      </c>
      <c r="D50" s="106">
        <f t="shared" si="0"/>
        <v>63.08290155440414</v>
      </c>
      <c r="E50" s="35">
        <f t="shared" si="3"/>
        <v>73.08290155440415</v>
      </c>
      <c r="F50" s="77">
        <f t="shared" si="4"/>
        <v>0.006597222222222225</v>
      </c>
    </row>
    <row r="51" spans="1:6" ht="14.25" customHeight="1">
      <c r="A51" s="36" t="s">
        <v>89</v>
      </c>
      <c r="B51" s="157" t="s">
        <v>662</v>
      </c>
      <c r="C51" s="245">
        <v>0.01824074074074074</v>
      </c>
      <c r="D51" s="106">
        <f aca="true" t="shared" si="5" ref="D51:D58">(C$8/C51)*100</f>
        <v>61.8020304568528</v>
      </c>
      <c r="E51" s="35">
        <f aca="true" t="shared" si="6" ref="E51:E58">D51+E$4</f>
        <v>71.8020304568528</v>
      </c>
      <c r="F51" s="77">
        <f aca="true" t="shared" si="7" ref="F51:F58">C51-C$8</f>
        <v>0.006967592592592593</v>
      </c>
    </row>
    <row r="52" spans="1:6" ht="14.25" customHeight="1">
      <c r="A52" s="36" t="s">
        <v>90</v>
      </c>
      <c r="B52" s="157" t="s">
        <v>833</v>
      </c>
      <c r="C52" s="245">
        <v>0.018298611111111113</v>
      </c>
      <c r="D52" s="106">
        <f t="shared" si="5"/>
        <v>61.606578115117</v>
      </c>
      <c r="E52" s="35">
        <f t="shared" si="6"/>
        <v>71.606578115117</v>
      </c>
      <c r="F52" s="77">
        <f t="shared" si="7"/>
        <v>0.007025462962962964</v>
      </c>
    </row>
    <row r="53" spans="1:6" ht="14.25" customHeight="1">
      <c r="A53" s="36" t="s">
        <v>91</v>
      </c>
      <c r="B53" s="157" t="s">
        <v>872</v>
      </c>
      <c r="C53" s="245">
        <v>0.01871527777777778</v>
      </c>
      <c r="D53" s="106">
        <f t="shared" si="5"/>
        <v>60.235003092145945</v>
      </c>
      <c r="E53" s="35">
        <f t="shared" si="6"/>
        <v>70.23500309214594</v>
      </c>
      <c r="F53" s="77">
        <f t="shared" si="7"/>
        <v>0.00744212962962963</v>
      </c>
    </row>
    <row r="54" spans="1:6" ht="14.25" customHeight="1">
      <c r="A54" s="36" t="s">
        <v>92</v>
      </c>
      <c r="B54" s="157" t="s">
        <v>798</v>
      </c>
      <c r="C54" s="245">
        <v>0.018958333333333334</v>
      </c>
      <c r="D54" s="106">
        <f t="shared" si="5"/>
        <v>59.462759462759465</v>
      </c>
      <c r="E54" s="35">
        <f t="shared" si="6"/>
        <v>69.46275946275946</v>
      </c>
      <c r="F54" s="77">
        <f t="shared" si="7"/>
        <v>0.0076851851851851855</v>
      </c>
    </row>
    <row r="55" spans="1:6" ht="14.25" customHeight="1">
      <c r="A55" s="36" t="s">
        <v>93</v>
      </c>
      <c r="B55" s="157" t="s">
        <v>670</v>
      </c>
      <c r="C55" s="245">
        <v>0.019178240740740742</v>
      </c>
      <c r="D55" s="106">
        <f t="shared" si="5"/>
        <v>58.780929390464685</v>
      </c>
      <c r="E55" s="35">
        <f t="shared" si="6"/>
        <v>68.78092939046468</v>
      </c>
      <c r="F55" s="77">
        <f t="shared" si="7"/>
        <v>0.007905092592592594</v>
      </c>
    </row>
    <row r="56" spans="1:6" ht="14.25" customHeight="1">
      <c r="A56" s="36" t="s">
        <v>94</v>
      </c>
      <c r="B56" s="157" t="s">
        <v>713</v>
      </c>
      <c r="C56" s="245">
        <v>0.021006944444444443</v>
      </c>
      <c r="D56" s="106">
        <f t="shared" si="5"/>
        <v>53.66391184573004</v>
      </c>
      <c r="E56" s="35">
        <f t="shared" si="6"/>
        <v>63.66391184573004</v>
      </c>
      <c r="F56" s="77">
        <f t="shared" si="7"/>
        <v>0.009733796296296294</v>
      </c>
    </row>
    <row r="57" spans="1:6" ht="12.75">
      <c r="A57" s="36" t="s">
        <v>95</v>
      </c>
      <c r="B57" s="157" t="s">
        <v>939</v>
      </c>
      <c r="C57" s="245">
        <v>0.021215277777777777</v>
      </c>
      <c r="D57" s="106">
        <f t="shared" si="5"/>
        <v>53.13693398799783</v>
      </c>
      <c r="E57" s="35">
        <f t="shared" si="6"/>
        <v>63.13693398799783</v>
      </c>
      <c r="F57" s="77">
        <f t="shared" si="7"/>
        <v>0.009942129629629629</v>
      </c>
    </row>
    <row r="58" spans="1:6" ht="14.25" customHeight="1">
      <c r="A58" s="36" t="s">
        <v>96</v>
      </c>
      <c r="B58" s="157" t="s">
        <v>977</v>
      </c>
      <c r="C58" s="245">
        <v>0.023750000000000004</v>
      </c>
      <c r="D58" s="106">
        <f t="shared" si="5"/>
        <v>47.46588693957114</v>
      </c>
      <c r="E58" s="35">
        <f t="shared" si="6"/>
        <v>57.46588693957114</v>
      </c>
      <c r="F58" s="77">
        <f t="shared" si="7"/>
        <v>0.012476851851851855</v>
      </c>
    </row>
  </sheetData>
  <sheetProtection selectLockedCells="1" selectUnlockedCells="1"/>
  <mergeCells count="6">
    <mergeCell ref="A5:B5"/>
    <mergeCell ref="A6:B6"/>
    <mergeCell ref="A1:F1"/>
    <mergeCell ref="A3:B3"/>
    <mergeCell ref="A4:B4"/>
    <mergeCell ref="C5:F5"/>
  </mergeCells>
  <printOptions horizontalCentered="1"/>
  <pageMargins left="0.5902777777777778" right="0.5902777777777778" top="0.5902777777777778" bottom="0.7083333333333333" header="0.5118055555555555" footer="0.5118055555555555"/>
  <pageSetup fitToHeight="1" fitToWidth="1" horizontalDpi="300" verticalDpi="300" orientation="portrait" paperSize="9" scale="88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00390625" style="0" customWidth="1"/>
    <col min="2" max="2" width="18.25390625" style="0" bestFit="1" customWidth="1"/>
    <col min="3" max="3" width="10.25390625" style="0" bestFit="1" customWidth="1"/>
    <col min="4" max="4" width="9.75390625" style="0" bestFit="1" customWidth="1"/>
    <col min="5" max="5" width="14.25390625" style="0" bestFit="1" customWidth="1"/>
    <col min="6" max="6" width="7.375" style="0" customWidth="1"/>
    <col min="7" max="7" width="9.625" style="0" customWidth="1"/>
    <col min="8" max="8" width="6.75390625" style="0" customWidth="1"/>
  </cols>
  <sheetData>
    <row r="1" spans="1:8" ht="31.5">
      <c r="A1" s="280" t="s">
        <v>847</v>
      </c>
      <c r="B1" s="280"/>
      <c r="C1" s="280"/>
      <c r="D1" s="280"/>
      <c r="E1" s="280"/>
      <c r="F1" s="280"/>
      <c r="G1" s="22"/>
      <c r="H1" s="22"/>
    </row>
    <row r="2" spans="1:8" s="1" customFormat="1" ht="12.75" customHeight="1">
      <c r="A2" s="67"/>
      <c r="B2" s="67"/>
      <c r="C2" s="67"/>
      <c r="D2" s="67"/>
      <c r="E2" s="67"/>
      <c r="F2" s="73"/>
      <c r="G2" s="73"/>
      <c r="H2" s="73"/>
    </row>
    <row r="3" spans="1:8" ht="12.75" customHeight="1">
      <c r="A3" s="119"/>
      <c r="B3" s="119"/>
      <c r="C3" s="119"/>
      <c r="E3" s="117" t="s">
        <v>13</v>
      </c>
      <c r="F3" s="118"/>
      <c r="G3" s="10"/>
      <c r="H3" s="10"/>
    </row>
    <row r="4" spans="1:8" ht="12.75" customHeight="1">
      <c r="A4" s="279" t="s">
        <v>14</v>
      </c>
      <c r="B4" s="279"/>
      <c r="C4" s="184" t="s">
        <v>15</v>
      </c>
      <c r="D4" s="210"/>
      <c r="E4" s="117">
        <v>20</v>
      </c>
      <c r="F4" s="118"/>
      <c r="G4" s="10"/>
      <c r="H4" s="10"/>
    </row>
    <row r="5" spans="1:8" ht="12.75" customHeight="1">
      <c r="A5" s="279" t="s">
        <v>16</v>
      </c>
      <c r="B5" s="279"/>
      <c r="C5" s="211">
        <v>45116</v>
      </c>
      <c r="D5" s="119"/>
      <c r="E5" s="119"/>
      <c r="F5" s="119"/>
      <c r="G5" s="10"/>
      <c r="H5" s="10"/>
    </row>
    <row r="6" spans="1:8" ht="12.75" customHeight="1">
      <c r="A6" s="279" t="s">
        <v>17</v>
      </c>
      <c r="B6" s="279"/>
      <c r="C6" s="283" t="s">
        <v>384</v>
      </c>
      <c r="D6" s="283"/>
      <c r="E6" s="283"/>
      <c r="F6" s="283"/>
      <c r="G6" s="10"/>
      <c r="H6" s="10"/>
    </row>
    <row r="7" spans="1:8" ht="12.75" customHeight="1" thickBot="1">
      <c r="A7" s="279" t="s">
        <v>19</v>
      </c>
      <c r="B7" s="279"/>
      <c r="C7" s="120">
        <f>COUNTA(B9:B75)</f>
        <v>43</v>
      </c>
      <c r="D7" s="136"/>
      <c r="E7" s="119"/>
      <c r="F7" s="119"/>
      <c r="G7" s="10"/>
      <c r="H7" s="10"/>
    </row>
    <row r="8" spans="1:9" ht="15" customHeight="1" thickBot="1">
      <c r="A8" s="59" t="s">
        <v>20</v>
      </c>
      <c r="B8" s="60"/>
      <c r="C8" s="50" t="s">
        <v>21</v>
      </c>
      <c r="D8" s="61" t="s">
        <v>31</v>
      </c>
      <c r="E8" s="50" t="s">
        <v>23</v>
      </c>
      <c r="F8" s="72" t="s">
        <v>3</v>
      </c>
      <c r="G8" s="23"/>
      <c r="H8" s="24"/>
      <c r="I8" s="25"/>
    </row>
    <row r="9" spans="1:9" ht="15" customHeight="1">
      <c r="A9" s="76" t="s">
        <v>46</v>
      </c>
      <c r="B9" s="148" t="s">
        <v>987</v>
      </c>
      <c r="C9" s="187">
        <v>0.014270833333333335</v>
      </c>
      <c r="D9" s="37">
        <f aca="true" t="shared" si="0" ref="D9:D51">(C$9/C9)*100</f>
        <v>100</v>
      </c>
      <c r="E9" s="240">
        <f aca="true" t="shared" si="1" ref="E9:E51">E$4+D9</f>
        <v>120</v>
      </c>
      <c r="F9" s="78">
        <f aca="true" t="shared" si="2" ref="F9:F51">C9-C$9</f>
        <v>0</v>
      </c>
      <c r="G9" s="26"/>
      <c r="H9" s="27"/>
      <c r="I9" s="25"/>
    </row>
    <row r="10" spans="1:9" ht="15" customHeight="1">
      <c r="A10" s="76" t="s">
        <v>47</v>
      </c>
      <c r="B10" s="149" t="s">
        <v>988</v>
      </c>
      <c r="C10" s="186">
        <v>0.014606481481481482</v>
      </c>
      <c r="D10" s="37">
        <f t="shared" si="0"/>
        <v>97.70206022187006</v>
      </c>
      <c r="E10" s="241">
        <f t="shared" si="1"/>
        <v>117.70206022187006</v>
      </c>
      <c r="F10" s="78">
        <f t="shared" si="2"/>
        <v>0.0003356481481481474</v>
      </c>
      <c r="G10" s="26"/>
      <c r="H10" s="28"/>
      <c r="I10" s="29"/>
    </row>
    <row r="11" spans="1:9" ht="15" customHeight="1">
      <c r="A11" s="76" t="s">
        <v>48</v>
      </c>
      <c r="B11" s="149" t="s">
        <v>939</v>
      </c>
      <c r="C11" s="186">
        <v>0.015659722222222224</v>
      </c>
      <c r="D11" s="37">
        <f t="shared" si="0"/>
        <v>91.13082039911308</v>
      </c>
      <c r="E11" s="241">
        <f t="shared" si="1"/>
        <v>111.13082039911308</v>
      </c>
      <c r="F11" s="78">
        <f t="shared" si="2"/>
        <v>0.0013888888888888892</v>
      </c>
      <c r="G11" s="26"/>
      <c r="H11" s="28"/>
      <c r="I11" s="29"/>
    </row>
    <row r="12" spans="1:9" ht="15" customHeight="1">
      <c r="A12" s="76" t="s">
        <v>49</v>
      </c>
      <c r="B12" s="149" t="s">
        <v>873</v>
      </c>
      <c r="C12" s="186">
        <v>0.01596064814814815</v>
      </c>
      <c r="D12" s="37">
        <f t="shared" si="0"/>
        <v>89.41261783901378</v>
      </c>
      <c r="E12" s="241">
        <f t="shared" si="1"/>
        <v>109.41261783901378</v>
      </c>
      <c r="F12" s="78">
        <f t="shared" si="2"/>
        <v>0.0016898148148148159</v>
      </c>
      <c r="G12" s="26"/>
      <c r="H12" s="28"/>
      <c r="I12" s="29"/>
    </row>
    <row r="13" spans="1:9" ht="15" customHeight="1">
      <c r="A13" s="76" t="s">
        <v>50</v>
      </c>
      <c r="B13" s="149" t="s">
        <v>872</v>
      </c>
      <c r="C13" s="186">
        <v>0.01599537037037037</v>
      </c>
      <c r="D13" s="37">
        <f t="shared" si="0"/>
        <v>89.21852387843705</v>
      </c>
      <c r="E13" s="241">
        <f t="shared" si="1"/>
        <v>109.21852387843705</v>
      </c>
      <c r="F13" s="78">
        <f t="shared" si="2"/>
        <v>0.0017245370370370366</v>
      </c>
      <c r="G13" s="26"/>
      <c r="H13" s="28"/>
      <c r="I13" s="29"/>
    </row>
    <row r="14" spans="1:9" ht="15" customHeight="1">
      <c r="A14" s="76" t="s">
        <v>51</v>
      </c>
      <c r="B14" s="149" t="s">
        <v>968</v>
      </c>
      <c r="C14" s="186">
        <v>0.01605324074074074</v>
      </c>
      <c r="D14" s="37">
        <f t="shared" si="0"/>
        <v>88.89689978370586</v>
      </c>
      <c r="E14" s="241">
        <f t="shared" si="1"/>
        <v>108.89689978370586</v>
      </c>
      <c r="F14" s="78">
        <f t="shared" si="2"/>
        <v>0.0017824074074074044</v>
      </c>
      <c r="G14" s="26"/>
      <c r="H14" s="28"/>
      <c r="I14" s="29"/>
    </row>
    <row r="15" spans="1:9" ht="15" customHeight="1">
      <c r="A15" s="76" t="s">
        <v>52</v>
      </c>
      <c r="B15" s="149" t="s">
        <v>754</v>
      </c>
      <c r="C15" s="186">
        <v>0.016261574074074074</v>
      </c>
      <c r="D15" s="37">
        <f t="shared" si="0"/>
        <v>87.75800711743773</v>
      </c>
      <c r="E15" s="241">
        <f t="shared" si="1"/>
        <v>107.75800711743773</v>
      </c>
      <c r="F15" s="78">
        <f t="shared" si="2"/>
        <v>0.001990740740740739</v>
      </c>
      <c r="G15" s="26"/>
      <c r="H15" s="28"/>
      <c r="I15" s="29"/>
    </row>
    <row r="16" spans="1:9" ht="15" customHeight="1">
      <c r="A16" s="76" t="s">
        <v>53</v>
      </c>
      <c r="B16" s="149" t="s">
        <v>680</v>
      </c>
      <c r="C16" s="186">
        <v>0.01716435185185185</v>
      </c>
      <c r="D16" s="37">
        <f t="shared" si="0"/>
        <v>83.14227916385705</v>
      </c>
      <c r="E16" s="241">
        <f t="shared" si="1"/>
        <v>103.14227916385705</v>
      </c>
      <c r="F16" s="78">
        <f t="shared" si="2"/>
        <v>0.0028935185185185158</v>
      </c>
      <c r="G16" s="26"/>
      <c r="H16" s="28"/>
      <c r="I16" s="29"/>
    </row>
    <row r="17" spans="1:9" ht="15" customHeight="1">
      <c r="A17" s="76" t="s">
        <v>54</v>
      </c>
      <c r="B17" s="149" t="s">
        <v>700</v>
      </c>
      <c r="C17" s="186">
        <v>0.01733796296296296</v>
      </c>
      <c r="D17" s="37">
        <f t="shared" si="0"/>
        <v>82.30974632843794</v>
      </c>
      <c r="E17" s="241">
        <f t="shared" si="1"/>
        <v>102.30974632843794</v>
      </c>
      <c r="F17" s="78">
        <f t="shared" si="2"/>
        <v>0.0030671296296296263</v>
      </c>
      <c r="G17" s="26"/>
      <c r="H17" s="28"/>
      <c r="I17" s="29"/>
    </row>
    <row r="18" spans="1:9" ht="15" customHeight="1">
      <c r="A18" s="76" t="s">
        <v>55</v>
      </c>
      <c r="B18" s="149" t="s">
        <v>766</v>
      </c>
      <c r="C18" s="186">
        <v>0.017384259259259262</v>
      </c>
      <c r="D18" s="37">
        <f t="shared" si="0"/>
        <v>82.09054593874832</v>
      </c>
      <c r="E18" s="241">
        <f t="shared" si="1"/>
        <v>102.09054593874832</v>
      </c>
      <c r="F18" s="78">
        <f t="shared" si="2"/>
        <v>0.0031134259259259275</v>
      </c>
      <c r="G18" s="26"/>
      <c r="H18" s="28"/>
      <c r="I18" s="29"/>
    </row>
    <row r="19" spans="1:9" ht="15" customHeight="1">
      <c r="A19" s="76" t="s">
        <v>56</v>
      </c>
      <c r="B19" s="149" t="s">
        <v>989</v>
      </c>
      <c r="C19" s="186">
        <v>0.017569444444444447</v>
      </c>
      <c r="D19" s="37">
        <f t="shared" si="0"/>
        <v>81.22529644268775</v>
      </c>
      <c r="E19" s="241">
        <f t="shared" si="1"/>
        <v>101.22529644268775</v>
      </c>
      <c r="F19" s="78">
        <f t="shared" si="2"/>
        <v>0.0032986111111111115</v>
      </c>
      <c r="G19" s="26"/>
      <c r="H19" s="28"/>
      <c r="I19" s="29"/>
    </row>
    <row r="20" spans="1:9" ht="15" customHeight="1">
      <c r="A20" s="76" t="s">
        <v>57</v>
      </c>
      <c r="B20" s="149" t="s">
        <v>917</v>
      </c>
      <c r="C20" s="186">
        <v>0.01767361111111111</v>
      </c>
      <c r="D20" s="37">
        <f t="shared" si="0"/>
        <v>80.74656188605111</v>
      </c>
      <c r="E20" s="241">
        <f t="shared" si="1"/>
        <v>100.74656188605111</v>
      </c>
      <c r="F20" s="78">
        <f t="shared" si="2"/>
        <v>0.0034027777777777737</v>
      </c>
      <c r="G20" s="26"/>
      <c r="H20" s="28"/>
      <c r="I20" s="29"/>
    </row>
    <row r="21" spans="1:9" ht="15" customHeight="1">
      <c r="A21" s="76" t="s">
        <v>58</v>
      </c>
      <c r="B21" s="149" t="s">
        <v>740</v>
      </c>
      <c r="C21" s="186">
        <v>0.018483796296296297</v>
      </c>
      <c r="D21" s="37">
        <f t="shared" si="0"/>
        <v>77.20726361928617</v>
      </c>
      <c r="E21" s="241">
        <f t="shared" si="1"/>
        <v>97.20726361928617</v>
      </c>
      <c r="F21" s="78">
        <f t="shared" si="2"/>
        <v>0.004212962962962962</v>
      </c>
      <c r="G21" s="26"/>
      <c r="H21" s="28"/>
      <c r="I21" s="29"/>
    </row>
    <row r="22" spans="1:9" ht="15" customHeight="1">
      <c r="A22" s="76" t="s">
        <v>59</v>
      </c>
      <c r="B22" s="149" t="s">
        <v>716</v>
      </c>
      <c r="C22" s="186">
        <v>0.01912037037037037</v>
      </c>
      <c r="D22" s="37">
        <f t="shared" si="0"/>
        <v>74.63680387409201</v>
      </c>
      <c r="E22" s="241">
        <f t="shared" si="1"/>
        <v>94.63680387409201</v>
      </c>
      <c r="F22" s="78">
        <f t="shared" si="2"/>
        <v>0.004849537037037036</v>
      </c>
      <c r="G22" s="26"/>
      <c r="H22" s="28"/>
      <c r="I22" s="29"/>
    </row>
    <row r="23" spans="1:9" ht="15" customHeight="1">
      <c r="A23" s="76" t="s">
        <v>60</v>
      </c>
      <c r="B23" s="149" t="s">
        <v>745</v>
      </c>
      <c r="C23" s="186">
        <v>0.019363425925925926</v>
      </c>
      <c r="D23" s="37">
        <f t="shared" si="0"/>
        <v>73.69994022713688</v>
      </c>
      <c r="E23" s="241">
        <f t="shared" si="1"/>
        <v>93.69994022713688</v>
      </c>
      <c r="F23" s="78">
        <f t="shared" si="2"/>
        <v>0.005092592592592591</v>
      </c>
      <c r="G23" s="26"/>
      <c r="H23" s="28"/>
      <c r="I23" s="29"/>
    </row>
    <row r="24" spans="1:9" ht="15" customHeight="1">
      <c r="A24" s="76" t="s">
        <v>61</v>
      </c>
      <c r="B24" s="149" t="s">
        <v>746</v>
      </c>
      <c r="C24" s="186">
        <v>0.020231481481481482</v>
      </c>
      <c r="D24" s="37">
        <f t="shared" si="0"/>
        <v>70.53775743707095</v>
      </c>
      <c r="E24" s="241">
        <f t="shared" si="1"/>
        <v>90.53775743707095</v>
      </c>
      <c r="F24" s="78">
        <f t="shared" si="2"/>
        <v>0.005960648148148147</v>
      </c>
      <c r="G24" s="26"/>
      <c r="H24" s="28"/>
      <c r="I24" s="29"/>
    </row>
    <row r="25" spans="1:9" ht="15" customHeight="1">
      <c r="A25" s="76" t="s">
        <v>62</v>
      </c>
      <c r="B25" s="149" t="s">
        <v>721</v>
      </c>
      <c r="C25" s="186">
        <v>0.02152777777777778</v>
      </c>
      <c r="D25" s="37">
        <f t="shared" si="0"/>
        <v>66.29032258064515</v>
      </c>
      <c r="E25" s="241">
        <f t="shared" si="1"/>
        <v>86.29032258064515</v>
      </c>
      <c r="F25" s="78">
        <f t="shared" si="2"/>
        <v>0.007256944444444446</v>
      </c>
      <c r="G25" s="26"/>
      <c r="H25" s="28"/>
      <c r="I25" s="29"/>
    </row>
    <row r="26" spans="1:9" ht="15" customHeight="1">
      <c r="A26" s="76" t="s">
        <v>63</v>
      </c>
      <c r="B26" s="149" t="s">
        <v>763</v>
      </c>
      <c r="C26" s="186">
        <v>0.02200231481481482</v>
      </c>
      <c r="D26" s="37">
        <f t="shared" si="0"/>
        <v>64.86059968437664</v>
      </c>
      <c r="E26" s="241">
        <f t="shared" si="1"/>
        <v>84.86059968437664</v>
      </c>
      <c r="F26" s="78">
        <f t="shared" si="2"/>
        <v>0.007731481481481483</v>
      </c>
      <c r="G26" s="26"/>
      <c r="H26" s="28"/>
      <c r="I26" s="29"/>
    </row>
    <row r="27" spans="1:9" ht="15" customHeight="1">
      <c r="A27" s="76" t="s">
        <v>64</v>
      </c>
      <c r="B27" s="149" t="s">
        <v>705</v>
      </c>
      <c r="C27" s="186">
        <v>0.022685185185185183</v>
      </c>
      <c r="D27" s="37">
        <f t="shared" si="0"/>
        <v>62.908163265306136</v>
      </c>
      <c r="E27" s="241">
        <f t="shared" si="1"/>
        <v>82.90816326530614</v>
      </c>
      <c r="F27" s="78">
        <f t="shared" si="2"/>
        <v>0.008414351851851848</v>
      </c>
      <c r="G27" s="26"/>
      <c r="H27" s="28"/>
      <c r="I27" s="29"/>
    </row>
    <row r="28" spans="1:9" ht="15" customHeight="1">
      <c r="A28" s="76" t="s">
        <v>65</v>
      </c>
      <c r="B28" s="149" t="s">
        <v>697</v>
      </c>
      <c r="C28" s="186">
        <v>0.02271990740740741</v>
      </c>
      <c r="D28" s="37">
        <f t="shared" si="0"/>
        <v>62.81202241467142</v>
      </c>
      <c r="E28" s="241">
        <f t="shared" si="1"/>
        <v>82.81202241467142</v>
      </c>
      <c r="F28" s="78">
        <f t="shared" si="2"/>
        <v>0.008449074074074076</v>
      </c>
      <c r="G28" s="26"/>
      <c r="H28" s="28"/>
      <c r="I28" s="29"/>
    </row>
    <row r="29" spans="1:9" ht="15" customHeight="1">
      <c r="A29" s="76" t="s">
        <v>66</v>
      </c>
      <c r="B29" s="149" t="s">
        <v>741</v>
      </c>
      <c r="C29" s="186">
        <v>0.02309027777777778</v>
      </c>
      <c r="D29" s="37">
        <f t="shared" si="0"/>
        <v>61.8045112781955</v>
      </c>
      <c r="E29" s="241">
        <f t="shared" si="1"/>
        <v>81.80451127819549</v>
      </c>
      <c r="F29" s="78">
        <f t="shared" si="2"/>
        <v>0.008819444444444444</v>
      </c>
      <c r="G29" s="26"/>
      <c r="H29" s="28"/>
      <c r="I29" s="29"/>
    </row>
    <row r="30" spans="1:9" ht="15" customHeight="1">
      <c r="A30" s="76" t="s">
        <v>67</v>
      </c>
      <c r="B30" s="149" t="s">
        <v>702</v>
      </c>
      <c r="C30" s="186">
        <v>0.023171296296296297</v>
      </c>
      <c r="D30" s="37">
        <f t="shared" si="0"/>
        <v>61.588411588411596</v>
      </c>
      <c r="E30" s="241">
        <f t="shared" si="1"/>
        <v>81.58841158841159</v>
      </c>
      <c r="F30" s="78">
        <f t="shared" si="2"/>
        <v>0.008900462962962962</v>
      </c>
      <c r="G30" s="26"/>
      <c r="H30" s="28"/>
      <c r="I30" s="29"/>
    </row>
    <row r="31" spans="1:9" ht="15" customHeight="1">
      <c r="A31" s="76" t="s">
        <v>68</v>
      </c>
      <c r="B31" s="149" t="s">
        <v>672</v>
      </c>
      <c r="C31" s="186">
        <v>0.023206018518518515</v>
      </c>
      <c r="D31" s="37">
        <f t="shared" si="0"/>
        <v>61.496259351620964</v>
      </c>
      <c r="E31" s="241">
        <f t="shared" si="1"/>
        <v>81.49625935162096</v>
      </c>
      <c r="F31" s="78">
        <f t="shared" si="2"/>
        <v>0.00893518518518518</v>
      </c>
      <c r="G31" s="26"/>
      <c r="H31" s="28"/>
      <c r="I31" s="29"/>
    </row>
    <row r="32" spans="1:9" ht="15" customHeight="1">
      <c r="A32" s="76" t="s">
        <v>69</v>
      </c>
      <c r="B32" s="149" t="s">
        <v>664</v>
      </c>
      <c r="C32" s="186">
        <v>0.023217592592592592</v>
      </c>
      <c r="D32" s="37">
        <f t="shared" si="0"/>
        <v>61.465603190428716</v>
      </c>
      <c r="E32" s="241">
        <f t="shared" si="1"/>
        <v>81.46560319042871</v>
      </c>
      <c r="F32" s="78">
        <f t="shared" si="2"/>
        <v>0.008946759259259257</v>
      </c>
      <c r="G32" s="26"/>
      <c r="H32" s="28"/>
      <c r="I32" s="29"/>
    </row>
    <row r="33" spans="1:9" ht="15" customHeight="1">
      <c r="A33" s="76" t="s">
        <v>70</v>
      </c>
      <c r="B33" s="149" t="s">
        <v>773</v>
      </c>
      <c r="C33" s="186">
        <v>0.023645833333333335</v>
      </c>
      <c r="D33" s="37">
        <f t="shared" si="0"/>
        <v>60.352422907488986</v>
      </c>
      <c r="E33" s="241">
        <f t="shared" si="1"/>
        <v>80.35242290748899</v>
      </c>
      <c r="F33" s="78">
        <f t="shared" si="2"/>
        <v>0.009375</v>
      </c>
      <c r="G33" s="26"/>
      <c r="H33" s="28"/>
      <c r="I33" s="29"/>
    </row>
    <row r="34" spans="1:9" ht="15" customHeight="1">
      <c r="A34" s="76" t="s">
        <v>71</v>
      </c>
      <c r="B34" s="149" t="s">
        <v>813</v>
      </c>
      <c r="C34" s="186">
        <v>0.02398148148148148</v>
      </c>
      <c r="D34" s="37">
        <f t="shared" si="0"/>
        <v>59.507722007722016</v>
      </c>
      <c r="E34" s="241">
        <f t="shared" si="1"/>
        <v>79.50772200772201</v>
      </c>
      <c r="F34" s="78">
        <f t="shared" si="2"/>
        <v>0.009710648148148144</v>
      </c>
      <c r="G34" s="26"/>
      <c r="H34" s="28"/>
      <c r="I34" s="29"/>
    </row>
    <row r="35" spans="1:6" ht="15" customHeight="1">
      <c r="A35" s="76" t="s">
        <v>72</v>
      </c>
      <c r="B35" s="149" t="s">
        <v>758</v>
      </c>
      <c r="C35" s="186">
        <v>0.02462962962962963</v>
      </c>
      <c r="D35" s="37">
        <f t="shared" si="0"/>
        <v>57.94172932330828</v>
      </c>
      <c r="E35" s="241">
        <f t="shared" si="1"/>
        <v>77.94172932330828</v>
      </c>
      <c r="F35" s="78">
        <f t="shared" si="2"/>
        <v>0.010358796296296295</v>
      </c>
    </row>
    <row r="36" spans="1:6" ht="15" customHeight="1">
      <c r="A36" s="76" t="s">
        <v>73</v>
      </c>
      <c r="B36" s="149" t="s">
        <v>675</v>
      </c>
      <c r="C36" s="186">
        <v>0.025092592592592593</v>
      </c>
      <c r="D36" s="37">
        <f t="shared" si="0"/>
        <v>56.87269372693727</v>
      </c>
      <c r="E36" s="241">
        <f t="shared" si="1"/>
        <v>76.87269372693727</v>
      </c>
      <c r="F36" s="78">
        <f t="shared" si="2"/>
        <v>0.010821759259259258</v>
      </c>
    </row>
    <row r="37" spans="1:6" ht="15" customHeight="1">
      <c r="A37" s="76" t="s">
        <v>74</v>
      </c>
      <c r="B37" s="149" t="s">
        <v>990</v>
      </c>
      <c r="C37" s="186">
        <v>0.02568287037037037</v>
      </c>
      <c r="D37" s="37">
        <f t="shared" si="0"/>
        <v>55.565570076611095</v>
      </c>
      <c r="E37" s="241">
        <f t="shared" si="1"/>
        <v>75.5655700766111</v>
      </c>
      <c r="F37" s="78">
        <f t="shared" si="2"/>
        <v>0.011412037037037035</v>
      </c>
    </row>
    <row r="38" spans="1:6" ht="15" customHeight="1">
      <c r="A38" s="76" t="s">
        <v>75</v>
      </c>
      <c r="B38" s="149" t="s">
        <v>713</v>
      </c>
      <c r="C38" s="186">
        <v>0.025752314814814815</v>
      </c>
      <c r="D38" s="37">
        <f t="shared" si="0"/>
        <v>55.415730337078664</v>
      </c>
      <c r="E38" s="241">
        <f t="shared" si="1"/>
        <v>75.41573033707866</v>
      </c>
      <c r="F38" s="78">
        <f t="shared" si="2"/>
        <v>0.01148148148148148</v>
      </c>
    </row>
    <row r="39" spans="1:6" ht="15" customHeight="1">
      <c r="A39" s="76" t="s">
        <v>76</v>
      </c>
      <c r="B39" s="149" t="s">
        <v>683</v>
      </c>
      <c r="C39" s="186">
        <v>0.026041666666666668</v>
      </c>
      <c r="D39" s="37">
        <f t="shared" si="0"/>
        <v>54.800000000000004</v>
      </c>
      <c r="E39" s="241">
        <f t="shared" si="1"/>
        <v>74.80000000000001</v>
      </c>
      <c r="F39" s="78">
        <f t="shared" si="2"/>
        <v>0.011770833333333333</v>
      </c>
    </row>
    <row r="40" spans="1:6" ht="15" customHeight="1">
      <c r="A40" s="76" t="s">
        <v>77</v>
      </c>
      <c r="B40" s="149" t="s">
        <v>717</v>
      </c>
      <c r="C40" s="186">
        <v>0.026053240740740738</v>
      </c>
      <c r="D40" s="37">
        <f t="shared" si="0"/>
        <v>54.775655264326986</v>
      </c>
      <c r="E40" s="241">
        <f t="shared" si="1"/>
        <v>74.77565526432699</v>
      </c>
      <c r="F40" s="78">
        <f t="shared" si="2"/>
        <v>0.011782407407407403</v>
      </c>
    </row>
    <row r="41" spans="1:6" ht="15" customHeight="1">
      <c r="A41" s="76" t="s">
        <v>78</v>
      </c>
      <c r="B41" s="149" t="s">
        <v>666</v>
      </c>
      <c r="C41" s="186">
        <v>0.026203703703703705</v>
      </c>
      <c r="D41" s="37">
        <f t="shared" si="0"/>
        <v>54.46113074204948</v>
      </c>
      <c r="E41" s="241">
        <f t="shared" si="1"/>
        <v>74.46113074204948</v>
      </c>
      <c r="F41" s="78">
        <f t="shared" si="2"/>
        <v>0.01193287037037037</v>
      </c>
    </row>
    <row r="42" spans="1:6" ht="15" customHeight="1">
      <c r="A42" s="76" t="s">
        <v>79</v>
      </c>
      <c r="B42" s="149" t="s">
        <v>835</v>
      </c>
      <c r="C42" s="186">
        <v>0.026261574074074076</v>
      </c>
      <c r="D42" s="37">
        <f t="shared" si="0"/>
        <v>54.34111943587484</v>
      </c>
      <c r="E42" s="241">
        <f t="shared" si="1"/>
        <v>74.34111943587484</v>
      </c>
      <c r="F42" s="78">
        <f t="shared" si="2"/>
        <v>0.011990740740740741</v>
      </c>
    </row>
    <row r="43" spans="1:6" ht="15" customHeight="1">
      <c r="A43" s="76" t="s">
        <v>80</v>
      </c>
      <c r="B43" s="149" t="s">
        <v>670</v>
      </c>
      <c r="C43" s="186">
        <v>0.027129629629629632</v>
      </c>
      <c r="D43" s="37">
        <f t="shared" si="0"/>
        <v>52.60238907849829</v>
      </c>
      <c r="E43" s="241">
        <f t="shared" si="1"/>
        <v>72.60238907849829</v>
      </c>
      <c r="F43" s="78">
        <f t="shared" si="2"/>
        <v>0.012858796296296297</v>
      </c>
    </row>
    <row r="44" spans="1:6" ht="15" customHeight="1">
      <c r="A44" s="76" t="s">
        <v>81</v>
      </c>
      <c r="B44" s="149" t="s">
        <v>954</v>
      </c>
      <c r="C44" s="186">
        <v>0.02956018518518519</v>
      </c>
      <c r="D44" s="37">
        <f t="shared" si="0"/>
        <v>48.27721221613156</v>
      </c>
      <c r="E44" s="241">
        <f t="shared" si="1"/>
        <v>68.27721221613156</v>
      </c>
      <c r="F44" s="78">
        <f t="shared" si="2"/>
        <v>0.015289351851851854</v>
      </c>
    </row>
    <row r="45" spans="1:6" ht="15" customHeight="1">
      <c r="A45" s="76" t="s">
        <v>82</v>
      </c>
      <c r="B45" s="149" t="s">
        <v>750</v>
      </c>
      <c r="C45" s="186">
        <v>0.02971064814814815</v>
      </c>
      <c r="D45" s="37">
        <f t="shared" si="0"/>
        <v>48.03272302298403</v>
      </c>
      <c r="E45" s="241">
        <f t="shared" si="1"/>
        <v>68.03272302298403</v>
      </c>
      <c r="F45" s="78">
        <f t="shared" si="2"/>
        <v>0.015439814814814814</v>
      </c>
    </row>
    <row r="46" spans="1:6" ht="15" customHeight="1">
      <c r="A46" s="76" t="s">
        <v>83</v>
      </c>
      <c r="B46" s="149" t="s">
        <v>662</v>
      </c>
      <c r="C46" s="186">
        <v>0.03045138888888889</v>
      </c>
      <c r="D46" s="37">
        <f t="shared" si="0"/>
        <v>46.86431014823262</v>
      </c>
      <c r="E46" s="241">
        <f t="shared" si="1"/>
        <v>66.86431014823262</v>
      </c>
      <c r="F46" s="78">
        <f t="shared" si="2"/>
        <v>0.016180555555555552</v>
      </c>
    </row>
    <row r="47" spans="1:6" ht="15" customHeight="1">
      <c r="A47" s="76" t="s">
        <v>84</v>
      </c>
      <c r="B47" s="149" t="s">
        <v>722</v>
      </c>
      <c r="C47" s="186">
        <v>0.03061342592592593</v>
      </c>
      <c r="D47" s="37">
        <f t="shared" si="0"/>
        <v>46.61625708884688</v>
      </c>
      <c r="E47" s="241">
        <f t="shared" si="1"/>
        <v>66.61625708884688</v>
      </c>
      <c r="F47" s="78">
        <f t="shared" si="2"/>
        <v>0.016342592592592596</v>
      </c>
    </row>
    <row r="48" spans="1:6" ht="15" customHeight="1">
      <c r="A48" s="76" t="s">
        <v>85</v>
      </c>
      <c r="B48" s="149" t="s">
        <v>678</v>
      </c>
      <c r="C48" s="186">
        <v>0.03236111111111111</v>
      </c>
      <c r="D48" s="37">
        <f t="shared" si="0"/>
        <v>44.09871244635193</v>
      </c>
      <c r="E48" s="241">
        <f t="shared" si="1"/>
        <v>64.09871244635193</v>
      </c>
      <c r="F48" s="78">
        <f t="shared" si="2"/>
        <v>0.018090277777777775</v>
      </c>
    </row>
    <row r="49" spans="1:6" ht="15" customHeight="1">
      <c r="A49" s="76" t="s">
        <v>86</v>
      </c>
      <c r="B49" s="149" t="s">
        <v>798</v>
      </c>
      <c r="C49" s="186">
        <v>0.03401620370370371</v>
      </c>
      <c r="D49" s="37">
        <f t="shared" si="0"/>
        <v>41.95304525348758</v>
      </c>
      <c r="E49" s="241">
        <f t="shared" si="1"/>
        <v>61.95304525348758</v>
      </c>
      <c r="F49" s="78">
        <f t="shared" si="2"/>
        <v>0.01974537037037037</v>
      </c>
    </row>
    <row r="50" spans="1:6" ht="15" customHeight="1">
      <c r="A50" s="76" t="s">
        <v>87</v>
      </c>
      <c r="B50" s="149" t="s">
        <v>723</v>
      </c>
      <c r="C50" s="186">
        <v>0.03561342592592592</v>
      </c>
      <c r="D50" s="37">
        <f t="shared" si="0"/>
        <v>40.07149821254469</v>
      </c>
      <c r="E50" s="241">
        <f t="shared" si="1"/>
        <v>60.07149821254469</v>
      </c>
      <c r="F50" s="78">
        <f t="shared" si="2"/>
        <v>0.021342592592592587</v>
      </c>
    </row>
    <row r="51" spans="1:6" ht="15" customHeight="1">
      <c r="A51" s="76" t="s">
        <v>88</v>
      </c>
      <c r="B51" s="149" t="s">
        <v>689</v>
      </c>
      <c r="C51" s="186">
        <v>0.042581018518518525</v>
      </c>
      <c r="D51" s="37">
        <f t="shared" si="0"/>
        <v>33.514541995107365</v>
      </c>
      <c r="E51" s="241">
        <f t="shared" si="1"/>
        <v>53.514541995107365</v>
      </c>
      <c r="F51" s="78">
        <f t="shared" si="2"/>
        <v>0.028310185185185188</v>
      </c>
    </row>
  </sheetData>
  <sheetProtection selectLockedCells="1" selectUnlockedCells="1"/>
  <mergeCells count="6">
    <mergeCell ref="A1:F1"/>
    <mergeCell ref="A7:B7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3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5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customWidth="1"/>
    <col min="2" max="2" width="21.375" style="0" bestFit="1" customWidth="1"/>
    <col min="3" max="3" width="10.375" style="10" bestFit="1" customWidth="1"/>
    <col min="4" max="4" width="7.75390625" style="0" bestFit="1" customWidth="1"/>
    <col min="5" max="5" width="14.25390625" style="0" customWidth="1"/>
    <col min="6" max="6" width="7.125" style="0" bestFit="1" customWidth="1"/>
    <col min="8" max="8" width="9.125" style="265" customWidth="1"/>
  </cols>
  <sheetData>
    <row r="1" spans="1:6" ht="27">
      <c r="A1" s="280" t="s">
        <v>860</v>
      </c>
      <c r="B1" s="280"/>
      <c r="C1" s="280"/>
      <c r="D1" s="280"/>
      <c r="E1" s="280"/>
      <c r="F1" s="280"/>
    </row>
    <row r="2" spans="1:8" s="1" customFormat="1" ht="12.75" customHeight="1">
      <c r="A2" s="67"/>
      <c r="B2" s="67"/>
      <c r="C2" s="67"/>
      <c r="D2" s="67"/>
      <c r="E2" s="67"/>
      <c r="F2" s="67"/>
      <c r="H2" s="266"/>
    </row>
    <row r="3" spans="1:6" ht="12.75" customHeight="1">
      <c r="A3" s="116"/>
      <c r="B3" s="116"/>
      <c r="C3" s="128"/>
      <c r="E3" s="117" t="s">
        <v>13</v>
      </c>
      <c r="F3" s="119"/>
    </row>
    <row r="4" spans="1:6" ht="12.75" customHeight="1">
      <c r="A4" s="279" t="s">
        <v>14</v>
      </c>
      <c r="B4" s="279"/>
      <c r="C4" s="184" t="s">
        <v>15</v>
      </c>
      <c r="E4" s="117">
        <v>33</v>
      </c>
      <c r="F4" s="119"/>
    </row>
    <row r="5" spans="1:6" ht="12.75" customHeight="1">
      <c r="A5" s="279" t="s">
        <v>16</v>
      </c>
      <c r="B5" s="279"/>
      <c r="C5" s="189" t="s">
        <v>992</v>
      </c>
      <c r="D5" s="119"/>
      <c r="E5" s="119"/>
      <c r="F5" s="119"/>
    </row>
    <row r="6" spans="1:6" ht="12.75" customHeight="1">
      <c r="A6" s="279" t="s">
        <v>17</v>
      </c>
      <c r="B6" s="279"/>
      <c r="C6" s="283" t="s">
        <v>991</v>
      </c>
      <c r="D6" s="283"/>
      <c r="E6" s="283"/>
      <c r="F6" s="283"/>
    </row>
    <row r="7" spans="1:6" ht="12.75" customHeight="1" thickBot="1">
      <c r="A7" s="279" t="s">
        <v>19</v>
      </c>
      <c r="B7" s="279"/>
      <c r="C7" s="120">
        <v>36</v>
      </c>
      <c r="D7" s="119"/>
      <c r="E7" s="119" t="s">
        <v>857</v>
      </c>
      <c r="F7" s="119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107" t="s">
        <v>23</v>
      </c>
      <c r="F8" s="72" t="s">
        <v>3</v>
      </c>
    </row>
    <row r="9" spans="1:6" ht="12.75">
      <c r="A9" s="36" t="s">
        <v>46</v>
      </c>
      <c r="B9" s="213" t="s">
        <v>853</v>
      </c>
      <c r="C9" s="215">
        <v>0.08863425925925926</v>
      </c>
      <c r="D9" s="106">
        <f aca="true" t="shared" si="0" ref="D9:D38">(C$9/C9)*100</f>
        <v>100</v>
      </c>
      <c r="E9" s="38">
        <f aca="true" t="shared" si="1" ref="E9:E38">D9+E$4</f>
        <v>133</v>
      </c>
      <c r="F9" s="159">
        <f aca="true" t="shared" si="2" ref="F9:F38">C9-C$9</f>
        <v>0</v>
      </c>
    </row>
    <row r="10" spans="1:6" ht="12.75">
      <c r="A10" s="33" t="s">
        <v>47</v>
      </c>
      <c r="B10" s="212" t="s">
        <v>770</v>
      </c>
      <c r="C10" s="214">
        <v>0.09354166666666668</v>
      </c>
      <c r="D10" s="105">
        <f t="shared" si="0"/>
        <v>94.7537738183618</v>
      </c>
      <c r="E10" s="35">
        <f t="shared" si="1"/>
        <v>127.7537738183618</v>
      </c>
      <c r="F10" s="159">
        <f t="shared" si="2"/>
        <v>0.004907407407407416</v>
      </c>
    </row>
    <row r="11" spans="1:6" ht="12.75">
      <c r="A11" s="33" t="s">
        <v>48</v>
      </c>
      <c r="B11" s="212" t="s">
        <v>664</v>
      </c>
      <c r="C11" s="214">
        <v>0.09447916666666667</v>
      </c>
      <c r="D11" s="105">
        <f t="shared" si="0"/>
        <v>93.81354894034057</v>
      </c>
      <c r="E11" s="35">
        <f t="shared" si="1"/>
        <v>126.81354894034057</v>
      </c>
      <c r="F11" s="159">
        <f t="shared" si="2"/>
        <v>0.00584490740740741</v>
      </c>
    </row>
    <row r="12" spans="1:6" ht="12.75">
      <c r="A12" s="33" t="s">
        <v>49</v>
      </c>
      <c r="B12" s="212" t="s">
        <v>677</v>
      </c>
      <c r="C12" s="214">
        <v>0.09483796296296297</v>
      </c>
      <c r="D12" s="105">
        <f t="shared" si="0"/>
        <v>93.45862826458384</v>
      </c>
      <c r="E12" s="35">
        <f t="shared" si="1"/>
        <v>126.45862826458384</v>
      </c>
      <c r="F12" s="159">
        <f t="shared" si="2"/>
        <v>0.006203703703703711</v>
      </c>
    </row>
    <row r="13" spans="1:6" ht="12.75">
      <c r="A13" s="33" t="s">
        <v>50</v>
      </c>
      <c r="B13" s="212" t="s">
        <v>740</v>
      </c>
      <c r="C13" s="214">
        <v>0.09579861111111111</v>
      </c>
      <c r="D13" s="105">
        <f t="shared" si="0"/>
        <v>92.52144496798357</v>
      </c>
      <c r="E13" s="35">
        <f t="shared" si="1"/>
        <v>125.52144496798357</v>
      </c>
      <c r="F13" s="159">
        <f t="shared" si="2"/>
        <v>0.007164351851851852</v>
      </c>
    </row>
    <row r="14" spans="1:6" ht="12.75">
      <c r="A14" s="33" t="s">
        <v>51</v>
      </c>
      <c r="B14" s="212" t="s">
        <v>829</v>
      </c>
      <c r="C14" s="214">
        <v>0.0996875</v>
      </c>
      <c r="D14" s="105">
        <f t="shared" si="0"/>
        <v>88.91210960176478</v>
      </c>
      <c r="E14" s="35">
        <f t="shared" si="1"/>
        <v>121.91210960176478</v>
      </c>
      <c r="F14" s="159">
        <f t="shared" si="2"/>
        <v>0.011053240740740738</v>
      </c>
    </row>
    <row r="15" spans="1:6" ht="12.75">
      <c r="A15" s="33" t="s">
        <v>52</v>
      </c>
      <c r="B15" s="212" t="s">
        <v>993</v>
      </c>
      <c r="C15" s="214">
        <v>0.10006944444444445</v>
      </c>
      <c r="D15" s="105">
        <f t="shared" si="0"/>
        <v>88.57275040481147</v>
      </c>
      <c r="E15" s="35">
        <f t="shared" si="1"/>
        <v>121.57275040481147</v>
      </c>
      <c r="F15" s="159">
        <f t="shared" si="2"/>
        <v>0.011435185185185187</v>
      </c>
    </row>
    <row r="16" spans="1:6" ht="12.75">
      <c r="A16" s="33" t="s">
        <v>53</v>
      </c>
      <c r="B16" s="212" t="s">
        <v>850</v>
      </c>
      <c r="C16" s="214">
        <v>0.10182870370370371</v>
      </c>
      <c r="D16" s="105">
        <f t="shared" si="0"/>
        <v>87.04250966128664</v>
      </c>
      <c r="E16" s="35">
        <f t="shared" si="1"/>
        <v>120.04250966128664</v>
      </c>
      <c r="F16" s="159">
        <f t="shared" si="2"/>
        <v>0.013194444444444453</v>
      </c>
    </row>
    <row r="17" spans="1:6" ht="12.75">
      <c r="A17" s="33" t="s">
        <v>54</v>
      </c>
      <c r="B17" s="212" t="s">
        <v>848</v>
      </c>
      <c r="C17" s="214">
        <v>0.1024074074074074</v>
      </c>
      <c r="D17" s="105">
        <f t="shared" si="0"/>
        <v>86.55063291139241</v>
      </c>
      <c r="E17" s="35">
        <f t="shared" si="1"/>
        <v>119.55063291139241</v>
      </c>
      <c r="F17" s="159">
        <f t="shared" si="2"/>
        <v>0.013773148148148145</v>
      </c>
    </row>
    <row r="18" spans="1:6" ht="12.75">
      <c r="A18" s="33" t="s">
        <v>55</v>
      </c>
      <c r="B18" s="212" t="s">
        <v>849</v>
      </c>
      <c r="C18" s="214">
        <v>0.10512731481481481</v>
      </c>
      <c r="D18" s="105">
        <f t="shared" si="0"/>
        <v>84.31135087526148</v>
      </c>
      <c r="E18" s="35">
        <f t="shared" si="1"/>
        <v>117.31135087526148</v>
      </c>
      <c r="F18" s="159">
        <f t="shared" si="2"/>
        <v>0.016493055555555552</v>
      </c>
    </row>
    <row r="19" spans="1:6" ht="12.75">
      <c r="A19" s="33" t="s">
        <v>56</v>
      </c>
      <c r="B19" s="212" t="s">
        <v>741</v>
      </c>
      <c r="C19" s="214">
        <v>0.10597222222222223</v>
      </c>
      <c r="D19" s="105">
        <f t="shared" si="0"/>
        <v>83.63914373088684</v>
      </c>
      <c r="E19" s="35">
        <f t="shared" si="1"/>
        <v>116.63914373088684</v>
      </c>
      <c r="F19" s="159">
        <f>C19-C$9</f>
        <v>0.01733796296296297</v>
      </c>
    </row>
    <row r="20" spans="1:6" ht="12.75">
      <c r="A20" s="33" t="s">
        <v>57</v>
      </c>
      <c r="B20" s="212" t="s">
        <v>854</v>
      </c>
      <c r="C20" s="214">
        <v>0.10601851851851851</v>
      </c>
      <c r="D20" s="105">
        <f t="shared" si="0"/>
        <v>83.60262008733625</v>
      </c>
      <c r="E20" s="35">
        <f t="shared" si="1"/>
        <v>116.60262008733625</v>
      </c>
      <c r="F20" s="159">
        <f t="shared" si="2"/>
        <v>0.017384259259259252</v>
      </c>
    </row>
    <row r="21" spans="1:6" ht="12.75">
      <c r="A21" s="33" t="s">
        <v>58</v>
      </c>
      <c r="B21" s="212" t="s">
        <v>745</v>
      </c>
      <c r="C21" s="214">
        <v>0.10827546296296296</v>
      </c>
      <c r="D21" s="105">
        <f t="shared" si="0"/>
        <v>81.85996793158739</v>
      </c>
      <c r="E21" s="35">
        <f t="shared" si="1"/>
        <v>114.85996793158739</v>
      </c>
      <c r="F21" s="159">
        <f t="shared" si="2"/>
        <v>0.019641203703703702</v>
      </c>
    </row>
    <row r="22" spans="1:6" ht="12.75">
      <c r="A22" s="33" t="s">
        <v>59</v>
      </c>
      <c r="B22" s="212" t="s">
        <v>852</v>
      </c>
      <c r="C22" s="214">
        <v>0.1086111111111111</v>
      </c>
      <c r="D22" s="105">
        <f t="shared" si="0"/>
        <v>81.6069906223359</v>
      </c>
      <c r="E22" s="35">
        <f t="shared" si="1"/>
        <v>114.6069906223359</v>
      </c>
      <c r="F22" s="159">
        <f t="shared" si="2"/>
        <v>0.019976851851851843</v>
      </c>
    </row>
    <row r="23" spans="1:6" ht="12.75">
      <c r="A23" s="33" t="s">
        <v>60</v>
      </c>
      <c r="B23" s="212" t="s">
        <v>855</v>
      </c>
      <c r="C23" s="214">
        <v>0.11079861111111111</v>
      </c>
      <c r="D23" s="105">
        <f t="shared" si="0"/>
        <v>79.99582158153139</v>
      </c>
      <c r="E23" s="35">
        <f t="shared" si="1"/>
        <v>112.99582158153139</v>
      </c>
      <c r="F23" s="159">
        <f t="shared" si="2"/>
        <v>0.022164351851851852</v>
      </c>
    </row>
    <row r="24" spans="1:6" ht="12.75">
      <c r="A24" s="33" t="s">
        <v>61</v>
      </c>
      <c r="B24" s="212" t="s">
        <v>758</v>
      </c>
      <c r="C24" s="214">
        <v>0.11157407407407406</v>
      </c>
      <c r="D24" s="105">
        <f t="shared" si="0"/>
        <v>79.43983402489627</v>
      </c>
      <c r="E24" s="35">
        <f t="shared" si="1"/>
        <v>112.43983402489627</v>
      </c>
      <c r="F24" s="159">
        <f t="shared" si="2"/>
        <v>0.022939814814814802</v>
      </c>
    </row>
    <row r="25" spans="1:6" ht="12.75">
      <c r="A25" s="33" t="s">
        <v>62</v>
      </c>
      <c r="B25" s="212" t="s">
        <v>672</v>
      </c>
      <c r="C25" s="214">
        <v>0.11270833333333334</v>
      </c>
      <c r="D25" s="105">
        <f t="shared" si="0"/>
        <v>78.64037790100636</v>
      </c>
      <c r="E25" s="35">
        <f t="shared" si="1"/>
        <v>111.64037790100636</v>
      </c>
      <c r="F25" s="159">
        <f t="shared" si="2"/>
        <v>0.02407407407407408</v>
      </c>
    </row>
    <row r="26" spans="1:6" ht="12.75">
      <c r="A26" s="33" t="s">
        <v>63</v>
      </c>
      <c r="B26" s="212" t="s">
        <v>675</v>
      </c>
      <c r="C26" s="214">
        <v>0.11313657407407407</v>
      </c>
      <c r="D26" s="105">
        <f t="shared" si="0"/>
        <v>78.34271099744245</v>
      </c>
      <c r="E26" s="35">
        <f t="shared" si="1"/>
        <v>111.34271099744245</v>
      </c>
      <c r="F26" s="159">
        <f t="shared" si="2"/>
        <v>0.02450231481481481</v>
      </c>
    </row>
    <row r="27" spans="1:6" ht="12.75">
      <c r="A27" s="33" t="s">
        <v>64</v>
      </c>
      <c r="B27" s="212" t="s">
        <v>697</v>
      </c>
      <c r="C27" s="214">
        <v>0.11423611111111111</v>
      </c>
      <c r="D27" s="105">
        <f t="shared" si="0"/>
        <v>77.58865248226951</v>
      </c>
      <c r="E27" s="35">
        <f t="shared" si="1"/>
        <v>110.58865248226951</v>
      </c>
      <c r="F27" s="159">
        <f t="shared" si="2"/>
        <v>0.025601851851851848</v>
      </c>
    </row>
    <row r="28" spans="1:6" ht="12.75">
      <c r="A28" s="33" t="s">
        <v>65</v>
      </c>
      <c r="B28" s="212" t="s">
        <v>721</v>
      </c>
      <c r="C28" s="214">
        <v>0.11600694444444444</v>
      </c>
      <c r="D28" s="105">
        <f t="shared" si="0"/>
        <v>76.40427017858926</v>
      </c>
      <c r="E28" s="35">
        <f t="shared" si="1"/>
        <v>109.40427017858926</v>
      </c>
      <c r="F28" s="159">
        <f t="shared" si="2"/>
        <v>0.02737268518518518</v>
      </c>
    </row>
    <row r="29" spans="1:6" ht="12.75">
      <c r="A29" s="33" t="s">
        <v>66</v>
      </c>
      <c r="B29" s="212" t="s">
        <v>746</v>
      </c>
      <c r="C29" s="214">
        <v>0.11825231481481481</v>
      </c>
      <c r="D29" s="105">
        <f t="shared" si="0"/>
        <v>74.95350885778605</v>
      </c>
      <c r="E29" s="35">
        <f t="shared" si="1"/>
        <v>107.95350885778605</v>
      </c>
      <c r="F29" s="159">
        <f t="shared" si="2"/>
        <v>0.02961805555555555</v>
      </c>
    </row>
    <row r="30" spans="1:6" ht="12.75">
      <c r="A30" s="33" t="s">
        <v>67</v>
      </c>
      <c r="B30" s="212" t="s">
        <v>750</v>
      </c>
      <c r="C30" s="214">
        <v>0.11952546296296296</v>
      </c>
      <c r="D30" s="105">
        <f t="shared" si="0"/>
        <v>74.15512733610923</v>
      </c>
      <c r="E30" s="35">
        <f t="shared" si="1"/>
        <v>107.15512733610923</v>
      </c>
      <c r="F30" s="159">
        <f t="shared" si="2"/>
        <v>0.0308912037037037</v>
      </c>
    </row>
    <row r="31" spans="1:6" ht="12.75">
      <c r="A31" s="33" t="s">
        <v>68</v>
      </c>
      <c r="B31" s="212" t="s">
        <v>773</v>
      </c>
      <c r="C31" s="214">
        <v>0.12209490740740742</v>
      </c>
      <c r="D31" s="105">
        <f t="shared" si="0"/>
        <v>72.59455872594557</v>
      </c>
      <c r="E31" s="35">
        <f t="shared" si="1"/>
        <v>105.59455872594557</v>
      </c>
      <c r="F31" s="159">
        <f t="shared" si="2"/>
        <v>0.033460648148148156</v>
      </c>
    </row>
    <row r="32" spans="1:6" ht="12.75">
      <c r="A32" s="33" t="s">
        <v>69</v>
      </c>
      <c r="B32" s="212" t="s">
        <v>702</v>
      </c>
      <c r="C32" s="214">
        <v>0.12343749999999999</v>
      </c>
      <c r="D32" s="105">
        <f t="shared" si="0"/>
        <v>71.80496952648852</v>
      </c>
      <c r="E32" s="35">
        <f t="shared" si="1"/>
        <v>104.80496952648852</v>
      </c>
      <c r="F32" s="159">
        <f t="shared" si="2"/>
        <v>0.03480324074074073</v>
      </c>
    </row>
    <row r="33" spans="1:6" ht="12.75">
      <c r="A33" s="33" t="s">
        <v>70</v>
      </c>
      <c r="B33" s="212" t="s">
        <v>872</v>
      </c>
      <c r="C33" s="214">
        <v>0.12523148148148147</v>
      </c>
      <c r="D33" s="105">
        <f t="shared" si="0"/>
        <v>70.77634011090574</v>
      </c>
      <c r="E33" s="35">
        <f t="shared" si="1"/>
        <v>103.77634011090574</v>
      </c>
      <c r="F33" s="159">
        <f t="shared" si="2"/>
        <v>0.03659722222222221</v>
      </c>
    </row>
    <row r="34" spans="1:6" ht="12.75">
      <c r="A34" s="33" t="s">
        <v>71</v>
      </c>
      <c r="B34" s="212" t="s">
        <v>851</v>
      </c>
      <c r="C34" s="214">
        <v>0.12763888888888889</v>
      </c>
      <c r="D34" s="105">
        <f t="shared" si="0"/>
        <v>69.44142183532826</v>
      </c>
      <c r="E34" s="35">
        <f t="shared" si="1"/>
        <v>102.44142183532826</v>
      </c>
      <c r="F34" s="159">
        <f t="shared" si="2"/>
        <v>0.039004629629629625</v>
      </c>
    </row>
    <row r="35" spans="1:6" ht="12.75">
      <c r="A35" s="33" t="s">
        <v>72</v>
      </c>
      <c r="B35" s="212" t="s">
        <v>874</v>
      </c>
      <c r="C35" s="214">
        <v>0.13164351851851852</v>
      </c>
      <c r="D35" s="105">
        <f t="shared" si="0"/>
        <v>67.32899595568841</v>
      </c>
      <c r="E35" s="35">
        <f t="shared" si="1"/>
        <v>100.32899595568841</v>
      </c>
      <c r="F35" s="159">
        <f t="shared" si="2"/>
        <v>0.04300925925925926</v>
      </c>
    </row>
    <row r="36" spans="1:6" ht="12.75">
      <c r="A36" s="33" t="s">
        <v>73</v>
      </c>
      <c r="B36" s="212" t="s">
        <v>662</v>
      </c>
      <c r="C36" s="214">
        <v>0.1419212962962963</v>
      </c>
      <c r="D36" s="105">
        <f t="shared" si="0"/>
        <v>62.453107160332735</v>
      </c>
      <c r="E36" s="35">
        <f t="shared" si="1"/>
        <v>95.45310716033273</v>
      </c>
      <c r="F36" s="159">
        <f t="shared" si="2"/>
        <v>0.053287037037037036</v>
      </c>
    </row>
    <row r="37" spans="1:6" ht="12.75">
      <c r="A37" s="33" t="s">
        <v>74</v>
      </c>
      <c r="B37" s="212" t="s">
        <v>713</v>
      </c>
      <c r="C37" s="214">
        <v>0.15034722222222222</v>
      </c>
      <c r="D37" s="105">
        <f t="shared" si="0"/>
        <v>58.95304080061587</v>
      </c>
      <c r="E37" s="35">
        <f t="shared" si="1"/>
        <v>91.95304080061587</v>
      </c>
      <c r="F37" s="159">
        <f t="shared" si="2"/>
        <v>0.061712962962962956</v>
      </c>
    </row>
    <row r="38" spans="1:6" ht="12.75">
      <c r="A38" s="33" t="s">
        <v>75</v>
      </c>
      <c r="B38" s="212" t="s">
        <v>798</v>
      </c>
      <c r="C38" s="214">
        <v>0.15119212962962963</v>
      </c>
      <c r="D38" s="105">
        <f t="shared" si="0"/>
        <v>58.62359335527827</v>
      </c>
      <c r="E38" s="35">
        <f t="shared" si="1"/>
        <v>91.62359335527827</v>
      </c>
      <c r="F38" s="159">
        <f t="shared" si="2"/>
        <v>0.06255787037037037</v>
      </c>
    </row>
    <row r="39" spans="1:6" ht="12.75">
      <c r="A39" s="33"/>
      <c r="B39" s="212"/>
      <c r="C39" s="214"/>
      <c r="D39" s="105"/>
      <c r="E39" s="35"/>
      <c r="F39" s="159"/>
    </row>
    <row r="40" spans="1:6" ht="12.75">
      <c r="A40" s="33"/>
      <c r="B40" s="212"/>
      <c r="C40" s="214"/>
      <c r="D40" s="105"/>
      <c r="E40" s="35"/>
      <c r="F40" s="159"/>
    </row>
    <row r="41" spans="1:6" ht="12.75">
      <c r="A41" s="33"/>
      <c r="B41" s="212"/>
      <c r="C41" s="214"/>
      <c r="D41" s="105"/>
      <c r="E41" s="35"/>
      <c r="F41" s="159"/>
    </row>
    <row r="42" spans="1:6" ht="12.75">
      <c r="A42" s="33"/>
      <c r="B42" s="212" t="s">
        <v>700</v>
      </c>
      <c r="C42" s="212" t="s">
        <v>849</v>
      </c>
      <c r="D42" s="105" t="s">
        <v>759</v>
      </c>
      <c r="E42" s="35">
        <v>39.1</v>
      </c>
      <c r="F42" s="159"/>
    </row>
    <row r="43" spans="1:6" ht="12.75">
      <c r="A43" s="33"/>
      <c r="B43" s="216" t="s">
        <v>700</v>
      </c>
      <c r="C43" s="212" t="s">
        <v>849</v>
      </c>
      <c r="D43" s="105" t="s">
        <v>760</v>
      </c>
      <c r="E43" s="35">
        <v>39.1</v>
      </c>
      <c r="F43" s="159"/>
    </row>
    <row r="44" spans="1:6" ht="12.75">
      <c r="A44" s="33"/>
      <c r="B44" s="216" t="s">
        <v>716</v>
      </c>
      <c r="C44" s="212" t="s">
        <v>849</v>
      </c>
      <c r="D44" s="105" t="s">
        <v>761</v>
      </c>
      <c r="E44" s="35">
        <v>39.1</v>
      </c>
      <c r="F44" s="159"/>
    </row>
    <row r="45" spans="1:6" ht="12.75">
      <c r="A45" s="33"/>
      <c r="B45" s="216" t="s">
        <v>939</v>
      </c>
      <c r="C45" s="212" t="s">
        <v>850</v>
      </c>
      <c r="D45" s="105" t="s">
        <v>759</v>
      </c>
      <c r="E45" s="35">
        <v>40.01</v>
      </c>
      <c r="F45" s="159"/>
    </row>
    <row r="46" spans="1:6" ht="12.75">
      <c r="A46" s="33"/>
      <c r="B46" s="216" t="s">
        <v>680</v>
      </c>
      <c r="C46" s="212" t="s">
        <v>850</v>
      </c>
      <c r="D46" s="105" t="s">
        <v>760</v>
      </c>
      <c r="E46" s="35">
        <v>40.01</v>
      </c>
      <c r="F46" s="159"/>
    </row>
    <row r="47" spans="1:6" ht="12.75">
      <c r="A47" s="33"/>
      <c r="B47" s="216" t="s">
        <v>727</v>
      </c>
      <c r="C47" s="212" t="s">
        <v>850</v>
      </c>
      <c r="D47" s="105" t="s">
        <v>761</v>
      </c>
      <c r="E47" s="35">
        <v>40.01</v>
      </c>
      <c r="F47" s="159"/>
    </row>
    <row r="48" spans="1:6" ht="12.75">
      <c r="A48" s="33"/>
      <c r="B48" s="212" t="s">
        <v>987</v>
      </c>
      <c r="C48" s="212" t="s">
        <v>853</v>
      </c>
      <c r="D48" s="105" t="s">
        <v>759</v>
      </c>
      <c r="E48" s="35">
        <v>44.33</v>
      </c>
      <c r="F48" s="159"/>
    </row>
    <row r="49" spans="1:6" ht="12.75">
      <c r="A49" s="33"/>
      <c r="B49" s="216" t="s">
        <v>968</v>
      </c>
      <c r="C49" s="212" t="s">
        <v>853</v>
      </c>
      <c r="D49" s="105" t="s">
        <v>760</v>
      </c>
      <c r="E49" s="35">
        <v>44.33</v>
      </c>
      <c r="F49" s="159"/>
    </row>
    <row r="50" spans="1:6" ht="12.75">
      <c r="A50" s="33"/>
      <c r="B50" s="216" t="s">
        <v>987</v>
      </c>
      <c r="C50" s="212" t="s">
        <v>853</v>
      </c>
      <c r="D50" s="105" t="s">
        <v>761</v>
      </c>
      <c r="E50" s="35">
        <v>44.33</v>
      </c>
      <c r="F50" s="159"/>
    </row>
    <row r="51" spans="1:6" ht="12.75">
      <c r="A51" s="33"/>
      <c r="B51" s="216" t="s">
        <v>994</v>
      </c>
      <c r="C51" s="212" t="s">
        <v>854</v>
      </c>
      <c r="D51" s="105" t="s">
        <v>759</v>
      </c>
      <c r="E51" s="35">
        <v>38.86</v>
      </c>
      <c r="F51" s="159"/>
    </row>
    <row r="52" spans="1:6" ht="12.75">
      <c r="A52" s="33"/>
      <c r="B52" s="216" t="s">
        <v>995</v>
      </c>
      <c r="C52" s="212" t="s">
        <v>854</v>
      </c>
      <c r="D52" s="105" t="s">
        <v>760</v>
      </c>
      <c r="E52" s="35">
        <v>38.86</v>
      </c>
      <c r="F52" s="159"/>
    </row>
    <row r="53" spans="1:6" ht="12.75">
      <c r="A53" s="33"/>
      <c r="B53" s="216" t="s">
        <v>994</v>
      </c>
      <c r="C53" s="212" t="s">
        <v>854</v>
      </c>
      <c r="D53" s="105" t="s">
        <v>761</v>
      </c>
      <c r="E53" s="35">
        <v>38.86</v>
      </c>
      <c r="F53" s="159"/>
    </row>
    <row r="54" spans="1:6" ht="12.75">
      <c r="A54" s="33"/>
      <c r="B54" s="216" t="s">
        <v>994</v>
      </c>
      <c r="C54" s="212" t="s">
        <v>855</v>
      </c>
      <c r="D54" s="105" t="s">
        <v>759</v>
      </c>
      <c r="E54" s="35">
        <v>37.66</v>
      </c>
      <c r="F54" s="159"/>
    </row>
    <row r="55" spans="1:6" ht="12.75">
      <c r="A55" s="33"/>
      <c r="B55" s="216" t="s">
        <v>665</v>
      </c>
      <c r="C55" s="212" t="s">
        <v>855</v>
      </c>
      <c r="D55" s="105" t="s">
        <v>760</v>
      </c>
      <c r="E55" s="35">
        <v>37.66</v>
      </c>
      <c r="F55" s="159"/>
    </row>
    <row r="56" spans="1:6" ht="12.75">
      <c r="A56" s="33"/>
      <c r="B56" s="216" t="s">
        <v>665</v>
      </c>
      <c r="C56" s="212" t="s">
        <v>855</v>
      </c>
      <c r="D56" s="105" t="s">
        <v>761</v>
      </c>
      <c r="E56" s="35">
        <v>37.66</v>
      </c>
      <c r="F56" s="159"/>
    </row>
    <row r="57" spans="1:6" ht="12.75">
      <c r="A57" s="33"/>
      <c r="B57" s="216" t="s">
        <v>722</v>
      </c>
      <c r="C57" s="212" t="s">
        <v>851</v>
      </c>
      <c r="D57" s="105" t="s">
        <v>759</v>
      </c>
      <c r="E57" s="35">
        <v>34.14</v>
      </c>
      <c r="F57" s="159"/>
    </row>
    <row r="58" spans="1:6" ht="12.75">
      <c r="A58" s="33"/>
      <c r="B58" s="216" t="s">
        <v>689</v>
      </c>
      <c r="C58" s="212" t="s">
        <v>851</v>
      </c>
      <c r="D58" s="105" t="s">
        <v>760</v>
      </c>
      <c r="E58" s="35">
        <v>34.14</v>
      </c>
      <c r="F58" s="159"/>
    </row>
    <row r="59" spans="1:6" ht="12.75">
      <c r="A59" s="33"/>
      <c r="B59" s="216" t="s">
        <v>689</v>
      </c>
      <c r="C59" s="212" t="s">
        <v>851</v>
      </c>
      <c r="D59" s="105" t="s">
        <v>761</v>
      </c>
      <c r="E59" s="35">
        <v>34.14</v>
      </c>
      <c r="F59" s="159"/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5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5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3.625" style="0" bestFit="1" customWidth="1"/>
    <col min="3" max="3" width="9.875" style="0" bestFit="1" customWidth="1"/>
    <col min="4" max="4" width="7.75390625" style="0" bestFit="1" customWidth="1"/>
    <col min="5" max="5" width="14.25390625" style="0" bestFit="1" customWidth="1"/>
    <col min="6" max="6" width="8.125" style="0" bestFit="1" customWidth="1"/>
  </cols>
  <sheetData>
    <row r="1" spans="1:6" ht="27">
      <c r="A1" s="280" t="s">
        <v>861</v>
      </c>
      <c r="B1" s="280"/>
      <c r="C1" s="280"/>
      <c r="D1" s="280"/>
      <c r="E1" s="280"/>
      <c r="F1" s="280"/>
    </row>
    <row r="2" spans="1:6" s="1" customFormat="1" ht="12.75" customHeight="1">
      <c r="A2" s="67"/>
      <c r="B2" s="67"/>
      <c r="C2" s="67"/>
      <c r="D2" s="67"/>
      <c r="E2" s="67"/>
      <c r="F2" s="67"/>
    </row>
    <row r="3" spans="1:6" ht="12.75" customHeight="1">
      <c r="A3" s="116"/>
      <c r="B3" s="116"/>
      <c r="C3" s="116"/>
      <c r="E3" s="117" t="s">
        <v>13</v>
      </c>
      <c r="F3" s="116"/>
    </row>
    <row r="4" spans="1:6" ht="12.75" customHeight="1">
      <c r="A4" s="279" t="s">
        <v>14</v>
      </c>
      <c r="B4" s="279"/>
      <c r="C4" s="184" t="s">
        <v>15</v>
      </c>
      <c r="E4" s="117">
        <v>25</v>
      </c>
      <c r="F4" s="116"/>
    </row>
    <row r="5" spans="1:6" ht="12.75" customHeight="1">
      <c r="A5" s="279" t="s">
        <v>16</v>
      </c>
      <c r="B5" s="279"/>
      <c r="C5" s="189" t="s">
        <v>996</v>
      </c>
      <c r="D5" s="119"/>
      <c r="E5" s="119"/>
      <c r="F5" s="119"/>
    </row>
    <row r="6" spans="1:9" ht="12.75" customHeight="1">
      <c r="A6" s="279" t="s">
        <v>17</v>
      </c>
      <c r="B6" s="279"/>
      <c r="C6" s="285" t="s">
        <v>997</v>
      </c>
      <c r="D6" s="285"/>
      <c r="E6" s="285"/>
      <c r="F6" s="285"/>
      <c r="G6" s="285"/>
      <c r="H6" s="285"/>
      <c r="I6" s="242"/>
    </row>
    <row r="7" spans="1:6" ht="12.75" customHeight="1" thickBot="1">
      <c r="A7" s="279" t="s">
        <v>19</v>
      </c>
      <c r="B7" s="279"/>
      <c r="C7" s="120">
        <f>COUNTA(B9:B61)</f>
        <v>51</v>
      </c>
      <c r="D7" s="119"/>
      <c r="E7" s="119"/>
      <c r="F7" s="119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>
      <c r="A9" s="36" t="s">
        <v>46</v>
      </c>
      <c r="B9" s="148" t="s">
        <v>998</v>
      </c>
      <c r="C9" s="187">
        <v>0.04798611111111111</v>
      </c>
      <c r="D9" s="37">
        <f aca="true" t="shared" si="0" ref="D9:D41">(C$9/C9)*100</f>
        <v>100</v>
      </c>
      <c r="E9" s="38">
        <f aca="true" t="shared" si="1" ref="E9:E40">D9+E$4</f>
        <v>125</v>
      </c>
      <c r="F9" s="108">
        <f aca="true" t="shared" si="2" ref="F9:F59">C9-C$9</f>
        <v>0</v>
      </c>
    </row>
    <row r="10" spans="1:6" ht="12.75">
      <c r="A10" s="36" t="s">
        <v>47</v>
      </c>
      <c r="B10" s="149" t="s">
        <v>844</v>
      </c>
      <c r="C10" s="186">
        <v>0.047997685185185185</v>
      </c>
      <c r="D10" s="34">
        <f t="shared" si="0"/>
        <v>99.97588618278273</v>
      </c>
      <c r="E10" s="35">
        <f t="shared" si="1"/>
        <v>124.97588618278273</v>
      </c>
      <c r="F10" s="108">
        <f t="shared" si="2"/>
        <v>1.157407407407357E-05</v>
      </c>
    </row>
    <row r="11" spans="1:6" ht="12.75">
      <c r="A11" s="36" t="s">
        <v>48</v>
      </c>
      <c r="B11" s="149" t="s">
        <v>983</v>
      </c>
      <c r="C11" s="186">
        <v>0.04800925925925926</v>
      </c>
      <c r="D11" s="34">
        <f t="shared" si="0"/>
        <v>99.95178399228544</v>
      </c>
      <c r="E11" s="35">
        <f t="shared" si="1"/>
        <v>124.95178399228544</v>
      </c>
      <c r="F11" s="108">
        <f t="shared" si="2"/>
        <v>2.314814814814714E-05</v>
      </c>
    </row>
    <row r="12" spans="1:6" ht="12.75">
      <c r="A12" s="36" t="s">
        <v>49</v>
      </c>
      <c r="B12" s="149" t="s">
        <v>749</v>
      </c>
      <c r="C12" s="186">
        <v>0.04804398148148148</v>
      </c>
      <c r="D12" s="34">
        <f t="shared" si="0"/>
        <v>99.87954709708504</v>
      </c>
      <c r="E12" s="35">
        <f t="shared" si="1"/>
        <v>124.87954709708504</v>
      </c>
      <c r="F12" s="108">
        <f t="shared" si="2"/>
        <v>5.787037037036785E-05</v>
      </c>
    </row>
    <row r="13" spans="1:6" ht="12.75">
      <c r="A13" s="36" t="s">
        <v>50</v>
      </c>
      <c r="B13" s="149" t="s">
        <v>845</v>
      </c>
      <c r="C13" s="186">
        <v>0.04891203703703704</v>
      </c>
      <c r="D13" s="34">
        <f t="shared" si="0"/>
        <v>98.10695693327023</v>
      </c>
      <c r="E13" s="35">
        <f t="shared" si="1"/>
        <v>123.10695693327023</v>
      </c>
      <c r="F13" s="108">
        <f t="shared" si="2"/>
        <v>0.0009259259259259273</v>
      </c>
    </row>
    <row r="14" spans="1:6" ht="12.75">
      <c r="A14" s="36" t="s">
        <v>51</v>
      </c>
      <c r="B14" s="149" t="s">
        <v>677</v>
      </c>
      <c r="C14" s="186">
        <v>0.05071759259259259</v>
      </c>
      <c r="D14" s="34">
        <f t="shared" si="0"/>
        <v>94.61433135554542</v>
      </c>
      <c r="E14" s="35">
        <f t="shared" si="1"/>
        <v>119.61433135554542</v>
      </c>
      <c r="F14" s="108">
        <f t="shared" si="2"/>
        <v>0.0027314814814814806</v>
      </c>
    </row>
    <row r="15" spans="1:6" ht="12.75">
      <c r="A15" s="36" t="s">
        <v>52</v>
      </c>
      <c r="B15" s="149" t="s">
        <v>846</v>
      </c>
      <c r="C15" s="186">
        <v>0.050740740740740746</v>
      </c>
      <c r="D15" s="34">
        <f t="shared" si="0"/>
        <v>94.57116788321167</v>
      </c>
      <c r="E15" s="35">
        <f t="shared" si="1"/>
        <v>119.57116788321167</v>
      </c>
      <c r="F15" s="108">
        <f t="shared" si="2"/>
        <v>0.0027546296296296346</v>
      </c>
    </row>
    <row r="16" spans="1:6" ht="12.75">
      <c r="A16" s="36" t="s">
        <v>53</v>
      </c>
      <c r="B16" s="149" t="s">
        <v>999</v>
      </c>
      <c r="C16" s="186">
        <v>0.050763888888888886</v>
      </c>
      <c r="D16" s="34">
        <f t="shared" si="0"/>
        <v>94.52804377564979</v>
      </c>
      <c r="E16" s="35">
        <f t="shared" si="1"/>
        <v>119.52804377564979</v>
      </c>
      <c r="F16" s="108">
        <f t="shared" si="2"/>
        <v>0.002777777777777775</v>
      </c>
    </row>
    <row r="17" spans="1:6" ht="12.75">
      <c r="A17" s="36" t="s">
        <v>54</v>
      </c>
      <c r="B17" s="149" t="s">
        <v>772</v>
      </c>
      <c r="C17" s="186">
        <v>0.05078703703703704</v>
      </c>
      <c r="D17" s="34">
        <f t="shared" si="0"/>
        <v>94.48495897903372</v>
      </c>
      <c r="E17" s="35">
        <f t="shared" si="1"/>
        <v>119.48495897903372</v>
      </c>
      <c r="F17" s="108">
        <f t="shared" si="2"/>
        <v>0.002800925925925929</v>
      </c>
    </row>
    <row r="18" spans="1:6" ht="12.75">
      <c r="A18" s="36" t="s">
        <v>55</v>
      </c>
      <c r="B18" s="149" t="s">
        <v>741</v>
      </c>
      <c r="C18" s="186">
        <v>0.05081018518518519</v>
      </c>
      <c r="D18" s="34">
        <f t="shared" si="0"/>
        <v>94.44191343963553</v>
      </c>
      <c r="E18" s="35">
        <f t="shared" si="1"/>
        <v>119.44191343963553</v>
      </c>
      <c r="F18" s="108">
        <f t="shared" si="2"/>
        <v>0.002824074074074076</v>
      </c>
    </row>
    <row r="19" spans="1:6" ht="12.75">
      <c r="A19" s="36" t="s">
        <v>56</v>
      </c>
      <c r="B19" s="149" t="s">
        <v>1000</v>
      </c>
      <c r="C19" s="186">
        <v>0.050833333333333335</v>
      </c>
      <c r="D19" s="34">
        <f t="shared" si="0"/>
        <v>94.39890710382514</v>
      </c>
      <c r="E19" s="35">
        <f t="shared" si="1"/>
        <v>119.39890710382514</v>
      </c>
      <c r="F19" s="108">
        <f t="shared" si="2"/>
        <v>0.002847222222222223</v>
      </c>
    </row>
    <row r="20" spans="1:6" ht="12.75">
      <c r="A20" s="36" t="s">
        <v>57</v>
      </c>
      <c r="B20" s="149" t="s">
        <v>664</v>
      </c>
      <c r="C20" s="186">
        <v>0.05085648148148148</v>
      </c>
      <c r="D20" s="34">
        <f t="shared" si="0"/>
        <v>94.35593991807009</v>
      </c>
      <c r="E20" s="35">
        <f t="shared" si="1"/>
        <v>119.35593991807009</v>
      </c>
      <c r="F20" s="108">
        <f t="shared" si="2"/>
        <v>0.0028703703703703703</v>
      </c>
    </row>
    <row r="21" spans="1:6" ht="12.75">
      <c r="A21" s="36" t="s">
        <v>58</v>
      </c>
      <c r="B21" s="149" t="s">
        <v>758</v>
      </c>
      <c r="C21" s="186">
        <v>0.052708333333333336</v>
      </c>
      <c r="D21" s="34">
        <f t="shared" si="0"/>
        <v>91.04084321475625</v>
      </c>
      <c r="E21" s="35">
        <f t="shared" si="1"/>
        <v>116.04084321475625</v>
      </c>
      <c r="F21" s="108">
        <f t="shared" si="2"/>
        <v>0.004722222222222225</v>
      </c>
    </row>
    <row r="22" spans="1:6" ht="12.75">
      <c r="A22" s="36" t="s">
        <v>59</v>
      </c>
      <c r="B22" s="149" t="s">
        <v>665</v>
      </c>
      <c r="C22" s="186">
        <v>0.05421296296296296</v>
      </c>
      <c r="D22" s="34">
        <f t="shared" si="0"/>
        <v>88.51409052092228</v>
      </c>
      <c r="E22" s="35">
        <f t="shared" si="1"/>
        <v>113.51409052092228</v>
      </c>
      <c r="F22" s="108">
        <f t="shared" si="2"/>
        <v>0.0062268518518518515</v>
      </c>
    </row>
    <row r="23" spans="1:6" ht="12.75">
      <c r="A23" s="36" t="s">
        <v>60</v>
      </c>
      <c r="B23" s="149" t="s">
        <v>1001</v>
      </c>
      <c r="C23" s="186">
        <v>0.05423611111111112</v>
      </c>
      <c r="D23" s="34">
        <f t="shared" si="0"/>
        <v>88.47631241997438</v>
      </c>
      <c r="E23" s="35">
        <f t="shared" si="1"/>
        <v>113.47631241997438</v>
      </c>
      <c r="F23" s="108">
        <f t="shared" si="2"/>
        <v>0.0062500000000000056</v>
      </c>
    </row>
    <row r="24" spans="1:6" ht="12.75">
      <c r="A24" s="36" t="s">
        <v>61</v>
      </c>
      <c r="B24" s="149" t="s">
        <v>745</v>
      </c>
      <c r="C24" s="186">
        <v>0.05425925925925926</v>
      </c>
      <c r="D24" s="34">
        <f t="shared" si="0"/>
        <v>88.43856655290104</v>
      </c>
      <c r="E24" s="35">
        <f t="shared" si="1"/>
        <v>113.43856655290104</v>
      </c>
      <c r="F24" s="108">
        <f t="shared" si="2"/>
        <v>0.006273148148148146</v>
      </c>
    </row>
    <row r="25" spans="1:6" ht="12.75">
      <c r="A25" s="36" t="s">
        <v>62</v>
      </c>
      <c r="B25" s="149" t="s">
        <v>1002</v>
      </c>
      <c r="C25" s="186">
        <v>0.05472222222222223</v>
      </c>
      <c r="D25" s="34">
        <f t="shared" si="0"/>
        <v>87.69035532994923</v>
      </c>
      <c r="E25" s="35">
        <f t="shared" si="1"/>
        <v>112.69035532994923</v>
      </c>
      <c r="F25" s="108">
        <f t="shared" si="2"/>
        <v>0.006736111111111116</v>
      </c>
    </row>
    <row r="26" spans="1:6" ht="12.75">
      <c r="A26" s="36" t="s">
        <v>63</v>
      </c>
      <c r="B26" s="149" t="s">
        <v>1003</v>
      </c>
      <c r="C26" s="186">
        <v>0.05474537037037037</v>
      </c>
      <c r="D26" s="34">
        <f t="shared" si="0"/>
        <v>87.65327695560255</v>
      </c>
      <c r="E26" s="35">
        <f t="shared" si="1"/>
        <v>112.65327695560255</v>
      </c>
      <c r="F26" s="108">
        <f t="shared" si="2"/>
        <v>0.0067592592592592565</v>
      </c>
    </row>
    <row r="27" spans="1:6" ht="12.75">
      <c r="A27" s="36" t="s">
        <v>64</v>
      </c>
      <c r="B27" s="167" t="s">
        <v>1004</v>
      </c>
      <c r="C27" s="186">
        <v>0.05513888888888888</v>
      </c>
      <c r="D27" s="34">
        <f t="shared" si="0"/>
        <v>87.02770780856423</v>
      </c>
      <c r="E27" s="35">
        <f t="shared" si="1"/>
        <v>112.02770780856423</v>
      </c>
      <c r="F27" s="108">
        <f t="shared" si="2"/>
        <v>0.007152777777777772</v>
      </c>
    </row>
    <row r="28" spans="1:6" ht="12.75">
      <c r="A28" s="36" t="s">
        <v>65</v>
      </c>
      <c r="B28" s="167" t="s">
        <v>1005</v>
      </c>
      <c r="C28" s="186">
        <v>0.05518518518518519</v>
      </c>
      <c r="D28" s="34">
        <f t="shared" si="0"/>
        <v>86.95469798657717</v>
      </c>
      <c r="E28" s="35">
        <f t="shared" si="1"/>
        <v>111.95469798657717</v>
      </c>
      <c r="F28" s="108">
        <f t="shared" si="2"/>
        <v>0.00719907407407408</v>
      </c>
    </row>
    <row r="29" spans="1:6" ht="12.75">
      <c r="A29" s="36" t="s">
        <v>66</v>
      </c>
      <c r="B29" s="149" t="s">
        <v>858</v>
      </c>
      <c r="C29" s="186">
        <v>0.05650462962962963</v>
      </c>
      <c r="D29" s="34">
        <f t="shared" si="0"/>
        <v>84.92421138877509</v>
      </c>
      <c r="E29" s="35">
        <f t="shared" si="1"/>
        <v>109.92421138877509</v>
      </c>
      <c r="F29" s="108">
        <f t="shared" si="2"/>
        <v>0.008518518518518516</v>
      </c>
    </row>
    <row r="30" spans="1:6" ht="12.75">
      <c r="A30" s="36" t="s">
        <v>67</v>
      </c>
      <c r="B30" s="149" t="s">
        <v>742</v>
      </c>
      <c r="C30" s="186">
        <v>0.056979166666666664</v>
      </c>
      <c r="D30" s="34">
        <f t="shared" si="0"/>
        <v>84.2169408897014</v>
      </c>
      <c r="E30" s="35">
        <f t="shared" si="1"/>
        <v>109.2169408897014</v>
      </c>
      <c r="F30" s="108">
        <f t="shared" si="2"/>
        <v>0.008993055555555553</v>
      </c>
    </row>
    <row r="31" spans="1:6" ht="12.75">
      <c r="A31" s="36" t="s">
        <v>68</v>
      </c>
      <c r="B31" s="149" t="s">
        <v>771</v>
      </c>
      <c r="C31" s="186">
        <v>0.057465277777777775</v>
      </c>
      <c r="D31" s="34">
        <f t="shared" si="0"/>
        <v>83.50453172205438</v>
      </c>
      <c r="E31" s="35">
        <f t="shared" si="1"/>
        <v>108.50453172205438</v>
      </c>
      <c r="F31" s="108">
        <f t="shared" si="2"/>
        <v>0.009479166666666664</v>
      </c>
    </row>
    <row r="32" spans="1:6" ht="12.75">
      <c r="A32" s="36" t="s">
        <v>69</v>
      </c>
      <c r="B32" s="149" t="s">
        <v>1006</v>
      </c>
      <c r="C32" s="186">
        <v>0.057499999999999996</v>
      </c>
      <c r="D32" s="34">
        <f t="shared" si="0"/>
        <v>83.45410628019324</v>
      </c>
      <c r="E32" s="35">
        <f t="shared" si="1"/>
        <v>108.45410628019324</v>
      </c>
      <c r="F32" s="108">
        <f t="shared" si="2"/>
        <v>0.009513888888888884</v>
      </c>
    </row>
    <row r="33" spans="1:6" ht="12.75">
      <c r="A33" s="36" t="s">
        <v>70</v>
      </c>
      <c r="B33" s="149" t="s">
        <v>859</v>
      </c>
      <c r="C33" s="186">
        <v>0.05753472222222222</v>
      </c>
      <c r="D33" s="34">
        <f t="shared" si="0"/>
        <v>83.40374170187084</v>
      </c>
      <c r="E33" s="35">
        <f t="shared" si="1"/>
        <v>108.40374170187084</v>
      </c>
      <c r="F33" s="108">
        <f t="shared" si="2"/>
        <v>0.009548611111111112</v>
      </c>
    </row>
    <row r="34" spans="1:6" ht="12.75">
      <c r="A34" s="36" t="s">
        <v>71</v>
      </c>
      <c r="B34" s="149" t="s">
        <v>708</v>
      </c>
      <c r="C34" s="186">
        <v>0.0584837962962963</v>
      </c>
      <c r="D34" s="34">
        <f t="shared" si="0"/>
        <v>82.05026716801899</v>
      </c>
      <c r="E34" s="35">
        <f t="shared" si="1"/>
        <v>107.05026716801899</v>
      </c>
      <c r="F34" s="108">
        <f t="shared" si="2"/>
        <v>0.010497685185185186</v>
      </c>
    </row>
    <row r="35" spans="1:6" ht="12.75">
      <c r="A35" s="36" t="s">
        <v>72</v>
      </c>
      <c r="B35" s="149" t="s">
        <v>1007</v>
      </c>
      <c r="C35" s="186">
        <v>0.0587962962962963</v>
      </c>
      <c r="D35" s="34">
        <f t="shared" si="0"/>
        <v>81.61417322834646</v>
      </c>
      <c r="E35" s="35">
        <f t="shared" si="1"/>
        <v>106.61417322834646</v>
      </c>
      <c r="F35" s="108">
        <f t="shared" si="2"/>
        <v>0.010810185185185187</v>
      </c>
    </row>
    <row r="36" spans="1:6" ht="12.75">
      <c r="A36" s="36" t="s">
        <v>73</v>
      </c>
      <c r="B36" s="149" t="s">
        <v>750</v>
      </c>
      <c r="C36" s="186">
        <v>0.05884259259259259</v>
      </c>
      <c r="D36" s="34">
        <f t="shared" si="0"/>
        <v>81.54996066089694</v>
      </c>
      <c r="E36" s="35">
        <f t="shared" si="1"/>
        <v>106.54996066089694</v>
      </c>
      <c r="F36" s="108">
        <f t="shared" si="2"/>
        <v>0.01085648148148148</v>
      </c>
    </row>
    <row r="37" spans="1:6" ht="12.75">
      <c r="A37" s="36" t="s">
        <v>74</v>
      </c>
      <c r="B37" s="149" t="s">
        <v>672</v>
      </c>
      <c r="C37" s="186">
        <v>0.05885416666666667</v>
      </c>
      <c r="D37" s="34">
        <f t="shared" si="0"/>
        <v>81.5339233038348</v>
      </c>
      <c r="E37" s="35">
        <f t="shared" si="1"/>
        <v>106.5339233038348</v>
      </c>
      <c r="F37" s="108">
        <f t="shared" si="2"/>
        <v>0.010868055555555561</v>
      </c>
    </row>
    <row r="38" spans="1:6" ht="12.75">
      <c r="A38" s="36" t="s">
        <v>75</v>
      </c>
      <c r="B38" s="149" t="s">
        <v>807</v>
      </c>
      <c r="C38" s="186">
        <v>0.0609837962962963</v>
      </c>
      <c r="D38" s="34">
        <f t="shared" si="0"/>
        <v>78.68665780983109</v>
      </c>
      <c r="E38" s="35">
        <f t="shared" si="1"/>
        <v>103.68665780983109</v>
      </c>
      <c r="F38" s="108">
        <f t="shared" si="2"/>
        <v>0.012997685185185189</v>
      </c>
    </row>
    <row r="39" spans="1:6" ht="12.75">
      <c r="A39" s="36" t="s">
        <v>76</v>
      </c>
      <c r="B39" s="149" t="s">
        <v>721</v>
      </c>
      <c r="C39" s="186">
        <v>0.061053240740740734</v>
      </c>
      <c r="D39" s="34">
        <f t="shared" si="0"/>
        <v>78.59715639810427</v>
      </c>
      <c r="E39" s="35">
        <f t="shared" si="1"/>
        <v>103.59715639810427</v>
      </c>
      <c r="F39" s="108">
        <f t="shared" si="2"/>
        <v>0.013067129629629623</v>
      </c>
    </row>
    <row r="40" spans="1:6" ht="12.75">
      <c r="A40" s="36" t="s">
        <v>77</v>
      </c>
      <c r="B40" s="149" t="s">
        <v>994</v>
      </c>
      <c r="C40" s="186">
        <v>0.06128472222222222</v>
      </c>
      <c r="D40" s="34">
        <f t="shared" si="0"/>
        <v>78.30028328611898</v>
      </c>
      <c r="E40" s="35">
        <f t="shared" si="1"/>
        <v>103.30028328611898</v>
      </c>
      <c r="F40" s="108">
        <f t="shared" si="2"/>
        <v>0.013298611111111108</v>
      </c>
    </row>
    <row r="41" spans="1:6" ht="12.75">
      <c r="A41" s="36" t="s">
        <v>78</v>
      </c>
      <c r="B41" s="149" t="s">
        <v>746</v>
      </c>
      <c r="C41" s="186">
        <v>0.06157407407407408</v>
      </c>
      <c r="D41" s="34">
        <f t="shared" si="0"/>
        <v>77.93233082706766</v>
      </c>
      <c r="E41" s="35">
        <f aca="true" t="shared" si="3" ref="E41:E59">D41+E$4</f>
        <v>102.93233082706766</v>
      </c>
      <c r="F41" s="108">
        <f t="shared" si="2"/>
        <v>0.013587962962962968</v>
      </c>
    </row>
    <row r="42" spans="1:6" ht="12.75">
      <c r="A42" s="36" t="s">
        <v>79</v>
      </c>
      <c r="B42" s="149" t="s">
        <v>675</v>
      </c>
      <c r="C42" s="186">
        <v>0.06163194444444445</v>
      </c>
      <c r="D42" s="34">
        <f aca="true" t="shared" si="4" ref="D42:D59">(C$9/C42)*100</f>
        <v>77.85915492957746</v>
      </c>
      <c r="E42" s="35">
        <f t="shared" si="3"/>
        <v>102.85915492957746</v>
      </c>
      <c r="F42" s="108">
        <f t="shared" si="2"/>
        <v>0.013645833333333336</v>
      </c>
    </row>
    <row r="43" spans="1:6" ht="12.75">
      <c r="A43" s="36" t="s">
        <v>80</v>
      </c>
      <c r="B43" s="149" t="s">
        <v>689</v>
      </c>
      <c r="C43" s="186">
        <v>0.06165509259259259</v>
      </c>
      <c r="D43" s="34">
        <f t="shared" si="4"/>
        <v>77.82992303360241</v>
      </c>
      <c r="E43" s="35">
        <f t="shared" si="3"/>
        <v>102.82992303360241</v>
      </c>
      <c r="F43" s="108">
        <f t="shared" si="2"/>
        <v>0.013668981481481476</v>
      </c>
    </row>
    <row r="44" spans="1:6" ht="12.75">
      <c r="A44" s="36" t="s">
        <v>81</v>
      </c>
      <c r="B44" s="149" t="s">
        <v>740</v>
      </c>
      <c r="C44" s="186">
        <v>0.06215277777777778</v>
      </c>
      <c r="D44" s="34">
        <f t="shared" si="4"/>
        <v>77.20670391061452</v>
      </c>
      <c r="E44" s="35">
        <f t="shared" si="3"/>
        <v>102.20670391061452</v>
      </c>
      <c r="F44" s="108">
        <f t="shared" si="2"/>
        <v>0.014166666666666668</v>
      </c>
    </row>
    <row r="45" spans="1:6" ht="12.75">
      <c r="A45" s="36" t="s">
        <v>82</v>
      </c>
      <c r="B45" s="149" t="s">
        <v>812</v>
      </c>
      <c r="C45" s="186">
        <v>0.06356481481481481</v>
      </c>
      <c r="D45" s="34">
        <f t="shared" si="4"/>
        <v>75.49162418062637</v>
      </c>
      <c r="E45" s="35">
        <f t="shared" si="3"/>
        <v>100.49162418062637</v>
      </c>
      <c r="F45" s="108">
        <f t="shared" si="2"/>
        <v>0.015578703703703699</v>
      </c>
    </row>
    <row r="46" spans="1:6" ht="12.75">
      <c r="A46" s="36" t="s">
        <v>83</v>
      </c>
      <c r="B46" s="149" t="s">
        <v>717</v>
      </c>
      <c r="C46" s="186">
        <v>0.06556712962962963</v>
      </c>
      <c r="D46" s="34">
        <f t="shared" si="4"/>
        <v>73.18623124448368</v>
      </c>
      <c r="E46" s="35">
        <f t="shared" si="3"/>
        <v>98.18623124448368</v>
      </c>
      <c r="F46" s="108">
        <f t="shared" si="2"/>
        <v>0.017581018518518517</v>
      </c>
    </row>
    <row r="47" spans="1:6" ht="12.75">
      <c r="A47" s="36" t="s">
        <v>84</v>
      </c>
      <c r="B47" s="149" t="s">
        <v>666</v>
      </c>
      <c r="C47" s="186">
        <v>0.06559027777777778</v>
      </c>
      <c r="D47" s="34">
        <f t="shared" si="4"/>
        <v>73.16040232927476</v>
      </c>
      <c r="E47" s="35">
        <f t="shared" si="3"/>
        <v>98.16040232927476</v>
      </c>
      <c r="F47" s="108">
        <f t="shared" si="2"/>
        <v>0.017604166666666664</v>
      </c>
    </row>
    <row r="48" spans="1:6" ht="12.75">
      <c r="A48" s="36" t="s">
        <v>85</v>
      </c>
      <c r="B48" s="149" t="s">
        <v>722</v>
      </c>
      <c r="C48" s="186">
        <v>0.06628472222222222</v>
      </c>
      <c r="D48" s="34">
        <f t="shared" si="4"/>
        <v>72.39392352016763</v>
      </c>
      <c r="E48" s="35">
        <f t="shared" si="3"/>
        <v>97.39392352016763</v>
      </c>
      <c r="F48" s="108">
        <f t="shared" si="2"/>
        <v>0.018298611111111106</v>
      </c>
    </row>
    <row r="49" spans="1:6" ht="12.75">
      <c r="A49" s="36" t="s">
        <v>86</v>
      </c>
      <c r="B49" s="149" t="s">
        <v>990</v>
      </c>
      <c r="C49" s="186">
        <v>0.06979166666666667</v>
      </c>
      <c r="D49" s="34">
        <f t="shared" si="4"/>
        <v>68.75621890547264</v>
      </c>
      <c r="E49" s="35">
        <f t="shared" si="3"/>
        <v>93.75621890547264</v>
      </c>
      <c r="F49" s="108">
        <f t="shared" si="2"/>
        <v>0.021805555555555557</v>
      </c>
    </row>
    <row r="50" spans="1:6" ht="12.75">
      <c r="A50" s="36" t="s">
        <v>87</v>
      </c>
      <c r="B50" s="149" t="s">
        <v>697</v>
      </c>
      <c r="C50" s="186">
        <v>0.07002314814814815</v>
      </c>
      <c r="D50" s="34">
        <f t="shared" si="4"/>
        <v>68.5289256198347</v>
      </c>
      <c r="E50" s="35">
        <f t="shared" si="3"/>
        <v>93.5289256198347</v>
      </c>
      <c r="F50" s="108">
        <f t="shared" si="2"/>
        <v>0.022037037037037042</v>
      </c>
    </row>
    <row r="51" spans="1:6" ht="12.75">
      <c r="A51" s="36" t="s">
        <v>88</v>
      </c>
      <c r="B51" s="149" t="s">
        <v>705</v>
      </c>
      <c r="C51" s="186">
        <v>0.0700925925925926</v>
      </c>
      <c r="D51" s="34">
        <f t="shared" si="4"/>
        <v>68.46103038309114</v>
      </c>
      <c r="E51" s="35">
        <f t="shared" si="3"/>
        <v>93.46103038309114</v>
      </c>
      <c r="F51" s="108">
        <f t="shared" si="2"/>
        <v>0.022106481481481484</v>
      </c>
    </row>
    <row r="52" spans="1:6" ht="12.75">
      <c r="A52" s="36" t="s">
        <v>89</v>
      </c>
      <c r="B52" s="149" t="s">
        <v>662</v>
      </c>
      <c r="C52" s="186">
        <v>0.07048611111111111</v>
      </c>
      <c r="D52" s="34">
        <f t="shared" si="4"/>
        <v>68.07881773399015</v>
      </c>
      <c r="E52" s="35">
        <f t="shared" si="3"/>
        <v>93.07881773399015</v>
      </c>
      <c r="F52" s="108">
        <f t="shared" si="2"/>
        <v>0.0225</v>
      </c>
    </row>
    <row r="53" spans="1:6" ht="12.75">
      <c r="A53" s="36" t="s">
        <v>90</v>
      </c>
      <c r="B53" s="167" t="s">
        <v>798</v>
      </c>
      <c r="C53" s="186">
        <v>0.07164351851851852</v>
      </c>
      <c r="D53" s="34">
        <f t="shared" si="4"/>
        <v>66.9789983844911</v>
      </c>
      <c r="E53" s="35">
        <f t="shared" si="3"/>
        <v>91.9789983844911</v>
      </c>
      <c r="F53" s="108">
        <f t="shared" si="2"/>
        <v>0.02365740740740741</v>
      </c>
    </row>
    <row r="54" spans="1:6" ht="12.75">
      <c r="A54" s="36" t="s">
        <v>91</v>
      </c>
      <c r="B54" s="149" t="s">
        <v>670</v>
      </c>
      <c r="C54" s="186">
        <v>0.07199074074074074</v>
      </c>
      <c r="D54" s="34">
        <f t="shared" si="4"/>
        <v>66.65594855305466</v>
      </c>
      <c r="E54" s="35">
        <f t="shared" si="3"/>
        <v>91.65594855305466</v>
      </c>
      <c r="F54" s="108">
        <f t="shared" si="2"/>
        <v>0.024004629629629633</v>
      </c>
    </row>
    <row r="55" spans="1:6" ht="12.75">
      <c r="A55" s="36" t="s">
        <v>92</v>
      </c>
      <c r="B55" s="149" t="s">
        <v>833</v>
      </c>
      <c r="C55" s="186">
        <v>0.07355324074074074</v>
      </c>
      <c r="D55" s="34">
        <f t="shared" si="4"/>
        <v>65.23996852871755</v>
      </c>
      <c r="E55" s="35">
        <f t="shared" si="3"/>
        <v>90.23996852871755</v>
      </c>
      <c r="F55" s="108">
        <f t="shared" si="2"/>
        <v>0.025567129629629627</v>
      </c>
    </row>
    <row r="56" spans="1:6" ht="12.75">
      <c r="A56" s="36" t="s">
        <v>93</v>
      </c>
      <c r="B56" s="167" t="s">
        <v>683</v>
      </c>
      <c r="C56" s="186">
        <v>0.07652777777777778</v>
      </c>
      <c r="D56" s="34">
        <f t="shared" si="4"/>
        <v>62.704174228675136</v>
      </c>
      <c r="E56" s="35">
        <f t="shared" si="3"/>
        <v>87.70417422867513</v>
      </c>
      <c r="F56" s="108">
        <f t="shared" si="2"/>
        <v>0.028541666666666667</v>
      </c>
    </row>
    <row r="57" spans="1:6" ht="12.75">
      <c r="A57" s="36" t="s">
        <v>94</v>
      </c>
      <c r="B57" s="149" t="s">
        <v>713</v>
      </c>
      <c r="C57" s="186">
        <v>0.07850694444444445</v>
      </c>
      <c r="D57" s="34">
        <f t="shared" si="4"/>
        <v>61.12339672711189</v>
      </c>
      <c r="E57" s="35">
        <f t="shared" si="3"/>
        <v>86.1233967271119</v>
      </c>
      <c r="F57" s="108">
        <f t="shared" si="2"/>
        <v>0.030520833333333337</v>
      </c>
    </row>
    <row r="58" spans="1:6" ht="12.75">
      <c r="A58" s="36" t="s">
        <v>95</v>
      </c>
      <c r="B58" s="149" t="s">
        <v>1009</v>
      </c>
      <c r="C58" s="186">
        <v>0.07944444444444444</v>
      </c>
      <c r="D58" s="34">
        <f t="shared" si="4"/>
        <v>60.40209790209791</v>
      </c>
      <c r="E58" s="35">
        <f t="shared" si="3"/>
        <v>85.4020979020979</v>
      </c>
      <c r="F58" s="108">
        <f t="shared" si="2"/>
        <v>0.03145833333333333</v>
      </c>
    </row>
    <row r="59" spans="1:6" ht="12.75">
      <c r="A59" s="36" t="s">
        <v>96</v>
      </c>
      <c r="B59" s="149" t="s">
        <v>723</v>
      </c>
      <c r="C59" s="186">
        <v>0.08119212962962963</v>
      </c>
      <c r="D59" s="34">
        <f t="shared" si="4"/>
        <v>59.10192444761226</v>
      </c>
      <c r="E59" s="35">
        <f t="shared" si="3"/>
        <v>84.10192444761226</v>
      </c>
      <c r="F59" s="108">
        <f t="shared" si="2"/>
        <v>0.03320601851851852</v>
      </c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H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U85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4.00390625" style="30" customWidth="1"/>
    <col min="2" max="2" width="30.625" style="30" customWidth="1"/>
    <col min="3" max="9" width="8.625" style="30" customWidth="1"/>
    <col min="10" max="10" width="8.625" style="30" bestFit="1" customWidth="1"/>
    <col min="11" max="11" width="11.875" style="30" bestFit="1" customWidth="1"/>
    <col min="12" max="12" width="16.00390625" style="30" bestFit="1" customWidth="1"/>
    <col min="13" max="16384" width="9.125" style="30" customWidth="1"/>
  </cols>
  <sheetData>
    <row r="1" spans="1:12" ht="27">
      <c r="A1" s="280" t="s">
        <v>1024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s="74" customFormat="1" ht="12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255" ht="12.75" customHeight="1">
      <c r="A3" s="287"/>
      <c r="B3" s="287"/>
      <c r="C3" s="139"/>
      <c r="E3" s="137" t="s">
        <v>13</v>
      </c>
      <c r="F3" s="140"/>
      <c r="G3" s="140"/>
      <c r="H3" s="140"/>
      <c r="I3" s="140"/>
      <c r="J3" s="140"/>
      <c r="K3" s="140"/>
      <c r="L3" s="140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286" t="s">
        <v>14</v>
      </c>
      <c r="B4" s="286"/>
      <c r="C4" s="196" t="s">
        <v>15</v>
      </c>
      <c r="E4" s="137">
        <v>3</v>
      </c>
      <c r="F4" s="140"/>
      <c r="G4" s="140"/>
      <c r="H4" s="140"/>
      <c r="I4" s="140"/>
      <c r="J4" s="140"/>
      <c r="K4" s="140"/>
      <c r="L4" s="14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>
      <c r="A5" s="286" t="s">
        <v>16</v>
      </c>
      <c r="B5" s="286"/>
      <c r="C5" s="198">
        <v>45186</v>
      </c>
      <c r="D5" s="138"/>
      <c r="E5" s="138"/>
      <c r="F5" s="140"/>
      <c r="G5" s="140"/>
      <c r="H5" s="140"/>
      <c r="I5" s="140"/>
      <c r="J5" s="140"/>
      <c r="K5" s="140"/>
      <c r="L5" s="14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2.75" customHeight="1">
      <c r="A6" s="286" t="s">
        <v>17</v>
      </c>
      <c r="B6" s="286"/>
      <c r="C6" s="288" t="s">
        <v>775</v>
      </c>
      <c r="D6" s="288"/>
      <c r="E6" s="288"/>
      <c r="F6" s="288"/>
      <c r="G6" s="288"/>
      <c r="H6" s="288"/>
      <c r="I6" s="288"/>
      <c r="J6" s="288"/>
      <c r="K6" s="288"/>
      <c r="L6" s="28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2.75" customHeight="1" thickBot="1">
      <c r="A7" s="286" t="s">
        <v>19</v>
      </c>
      <c r="B7" s="286"/>
      <c r="C7" s="115">
        <v>77</v>
      </c>
      <c r="D7" s="197"/>
      <c r="E7" s="197"/>
      <c r="F7" s="140"/>
      <c r="G7" s="140"/>
      <c r="H7" s="140"/>
      <c r="I7" s="140"/>
      <c r="J7" s="140"/>
      <c r="K7" s="140"/>
      <c r="L7" s="140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2" ht="27" customHeight="1" thickBot="1">
      <c r="A8" s="92" t="s">
        <v>20</v>
      </c>
      <c r="B8" s="93"/>
      <c r="C8" s="110" t="s">
        <v>35</v>
      </c>
      <c r="D8" s="110" t="s">
        <v>36</v>
      </c>
      <c r="E8" s="110" t="s">
        <v>572</v>
      </c>
      <c r="F8" s="110" t="s">
        <v>573</v>
      </c>
      <c r="G8" s="110" t="s">
        <v>574</v>
      </c>
      <c r="H8" s="110" t="s">
        <v>575</v>
      </c>
      <c r="I8" s="110" t="s">
        <v>37</v>
      </c>
      <c r="J8" s="111" t="s">
        <v>1</v>
      </c>
      <c r="K8" s="112" t="s">
        <v>22</v>
      </c>
      <c r="L8" s="94" t="s">
        <v>23</v>
      </c>
    </row>
    <row r="9" spans="1:12" ht="12.75">
      <c r="A9" s="90" t="s">
        <v>46</v>
      </c>
      <c r="B9" s="200" t="s">
        <v>871</v>
      </c>
      <c r="C9" s="160">
        <v>11.72</v>
      </c>
      <c r="D9" s="160">
        <v>9.5</v>
      </c>
      <c r="E9" s="160">
        <v>8.33</v>
      </c>
      <c r="F9" s="160">
        <v>12.49</v>
      </c>
      <c r="G9" s="160">
        <v>13.29</v>
      </c>
      <c r="H9" s="160">
        <v>8.26</v>
      </c>
      <c r="I9" s="160">
        <v>4.06</v>
      </c>
      <c r="J9" s="91">
        <v>67.64999999999999</v>
      </c>
      <c r="K9" s="89">
        <f aca="true" t="shared" si="0" ref="K9:K40">(J9/J$9)*100</f>
        <v>100</v>
      </c>
      <c r="L9" s="80">
        <f aca="true" t="shared" si="1" ref="L9:L40">K9+E$4</f>
        <v>103</v>
      </c>
    </row>
    <row r="10" spans="1:12" ht="12.75">
      <c r="A10" s="90" t="s">
        <v>47</v>
      </c>
      <c r="B10" s="201" t="s">
        <v>1010</v>
      </c>
      <c r="C10" s="161">
        <v>9.49</v>
      </c>
      <c r="D10" s="161">
        <v>6.33</v>
      </c>
      <c r="E10" s="161">
        <v>6.68</v>
      </c>
      <c r="F10" s="161">
        <v>10.15</v>
      </c>
      <c r="G10" s="161">
        <v>10.61</v>
      </c>
      <c r="H10" s="161">
        <v>8.47</v>
      </c>
      <c r="I10" s="161">
        <v>1.76</v>
      </c>
      <c r="J10" s="91">
        <v>53.489999999999995</v>
      </c>
      <c r="K10" s="89">
        <f t="shared" si="0"/>
        <v>79.06873614190688</v>
      </c>
      <c r="L10" s="79">
        <f t="shared" si="1"/>
        <v>82.06873614190688</v>
      </c>
    </row>
    <row r="11" spans="1:12" ht="12.75">
      <c r="A11" s="90" t="s">
        <v>48</v>
      </c>
      <c r="B11" s="201" t="s">
        <v>681</v>
      </c>
      <c r="C11" s="161">
        <v>8.79</v>
      </c>
      <c r="D11" s="161">
        <v>7.75</v>
      </c>
      <c r="E11" s="161">
        <v>7.17</v>
      </c>
      <c r="F11" s="161">
        <v>8.88</v>
      </c>
      <c r="G11" s="161">
        <v>10.55</v>
      </c>
      <c r="H11" s="161">
        <v>6.83</v>
      </c>
      <c r="I11" s="161">
        <v>2.75</v>
      </c>
      <c r="J11" s="91">
        <v>52.72</v>
      </c>
      <c r="K11" s="89">
        <f t="shared" si="0"/>
        <v>77.93052475979306</v>
      </c>
      <c r="L11" s="79">
        <f t="shared" si="1"/>
        <v>80.93052475979306</v>
      </c>
    </row>
    <row r="12" spans="1:12" ht="12.75">
      <c r="A12" s="90" t="s">
        <v>49</v>
      </c>
      <c r="B12" s="201" t="s">
        <v>971</v>
      </c>
      <c r="C12" s="161">
        <v>8.94</v>
      </c>
      <c r="D12" s="161">
        <v>7.51</v>
      </c>
      <c r="E12" s="161">
        <v>7.69</v>
      </c>
      <c r="F12" s="161">
        <v>9.16</v>
      </c>
      <c r="G12" s="161">
        <v>10.1</v>
      </c>
      <c r="H12" s="161">
        <v>5.86</v>
      </c>
      <c r="I12" s="161">
        <v>3.29</v>
      </c>
      <c r="J12" s="91">
        <v>52.55</v>
      </c>
      <c r="K12" s="89">
        <f t="shared" si="0"/>
        <v>77.67923133776793</v>
      </c>
      <c r="L12" s="79">
        <f t="shared" si="1"/>
        <v>80.67923133776793</v>
      </c>
    </row>
    <row r="13" spans="1:12" ht="12.75">
      <c r="A13" s="90" t="s">
        <v>50</v>
      </c>
      <c r="B13" s="201" t="s">
        <v>752</v>
      </c>
      <c r="C13" s="161">
        <v>8.18</v>
      </c>
      <c r="D13" s="161">
        <v>7.17</v>
      </c>
      <c r="E13" s="161">
        <v>7.15</v>
      </c>
      <c r="F13" s="161">
        <v>9.38</v>
      </c>
      <c r="G13" s="161">
        <v>10.56</v>
      </c>
      <c r="H13" s="161">
        <v>5.57</v>
      </c>
      <c r="I13" s="161">
        <v>3.25</v>
      </c>
      <c r="J13" s="91">
        <v>51.260000000000005</v>
      </c>
      <c r="K13" s="89">
        <f t="shared" si="0"/>
        <v>75.77235772357726</v>
      </c>
      <c r="L13" s="79">
        <f t="shared" si="1"/>
        <v>78.77235772357726</v>
      </c>
    </row>
    <row r="14" spans="1:12" ht="12.75">
      <c r="A14" s="90" t="s">
        <v>51</v>
      </c>
      <c r="B14" s="201" t="s">
        <v>758</v>
      </c>
      <c r="C14" s="161">
        <v>8.02</v>
      </c>
      <c r="D14" s="161">
        <v>7.15</v>
      </c>
      <c r="E14" s="161">
        <v>7.73</v>
      </c>
      <c r="F14" s="161">
        <v>8.78</v>
      </c>
      <c r="G14" s="161">
        <v>9.2</v>
      </c>
      <c r="H14" s="161">
        <v>6.71</v>
      </c>
      <c r="I14" s="161">
        <v>2.77</v>
      </c>
      <c r="J14" s="91">
        <v>50.36</v>
      </c>
      <c r="K14" s="89">
        <f t="shared" si="0"/>
        <v>74.44198078344421</v>
      </c>
      <c r="L14" s="79">
        <f t="shared" si="1"/>
        <v>77.44198078344421</v>
      </c>
    </row>
    <row r="15" spans="1:12" ht="12.75">
      <c r="A15" s="90" t="s">
        <v>52</v>
      </c>
      <c r="B15" s="201" t="s">
        <v>1022</v>
      </c>
      <c r="C15" s="161">
        <v>8.7</v>
      </c>
      <c r="D15" s="161">
        <v>6.35</v>
      </c>
      <c r="E15" s="161">
        <v>6.23</v>
      </c>
      <c r="F15" s="161">
        <v>8.88</v>
      </c>
      <c r="G15" s="161">
        <v>9.08</v>
      </c>
      <c r="H15" s="161">
        <v>7.21</v>
      </c>
      <c r="I15" s="161">
        <v>2.08</v>
      </c>
      <c r="J15" s="91">
        <v>48.53</v>
      </c>
      <c r="K15" s="89">
        <f t="shared" si="0"/>
        <v>71.7368810051737</v>
      </c>
      <c r="L15" s="79">
        <f t="shared" si="1"/>
        <v>74.7368810051737</v>
      </c>
    </row>
    <row r="16" spans="1:12" ht="12.75">
      <c r="A16" s="90" t="s">
        <v>53</v>
      </c>
      <c r="B16" s="201" t="s">
        <v>1011</v>
      </c>
      <c r="C16" s="161">
        <v>7.93</v>
      </c>
      <c r="D16" s="161">
        <v>6.37</v>
      </c>
      <c r="E16" s="161">
        <v>6.78</v>
      </c>
      <c r="F16" s="161">
        <v>8.59</v>
      </c>
      <c r="G16" s="161">
        <v>7.54</v>
      </c>
      <c r="H16" s="161">
        <v>6.46</v>
      </c>
      <c r="I16" s="161">
        <v>3.34</v>
      </c>
      <c r="J16" s="91">
        <v>47.010000000000005</v>
      </c>
      <c r="K16" s="89">
        <f t="shared" si="0"/>
        <v>69.49002217294901</v>
      </c>
      <c r="L16" s="79">
        <f t="shared" si="1"/>
        <v>72.49002217294901</v>
      </c>
    </row>
    <row r="17" spans="1:12" ht="12.75">
      <c r="A17" s="90" t="s">
        <v>54</v>
      </c>
      <c r="B17" s="201" t="s">
        <v>662</v>
      </c>
      <c r="C17" s="161">
        <v>8.23</v>
      </c>
      <c r="D17" s="161">
        <v>6.48</v>
      </c>
      <c r="E17" s="161">
        <v>6.18</v>
      </c>
      <c r="F17" s="161">
        <v>9.08</v>
      </c>
      <c r="G17" s="161">
        <v>8.06</v>
      </c>
      <c r="H17" s="161">
        <v>6.52</v>
      </c>
      <c r="I17" s="161">
        <v>2.28</v>
      </c>
      <c r="J17" s="91">
        <v>46.83</v>
      </c>
      <c r="K17" s="89">
        <f t="shared" si="0"/>
        <v>69.22394678492239</v>
      </c>
      <c r="L17" s="79">
        <f t="shared" si="1"/>
        <v>72.22394678492239</v>
      </c>
    </row>
    <row r="18" spans="1:12" ht="12.75">
      <c r="A18" s="90" t="s">
        <v>55</v>
      </c>
      <c r="B18" s="201" t="s">
        <v>867</v>
      </c>
      <c r="C18" s="161">
        <v>7.23</v>
      </c>
      <c r="D18" s="161">
        <v>6.27</v>
      </c>
      <c r="E18" s="161">
        <v>7.56</v>
      </c>
      <c r="F18" s="161">
        <v>8.46</v>
      </c>
      <c r="G18" s="161">
        <v>9.89</v>
      </c>
      <c r="H18" s="161">
        <v>5.11</v>
      </c>
      <c r="I18" s="161">
        <v>2.26</v>
      </c>
      <c r="J18" s="91">
        <v>46.779999999999994</v>
      </c>
      <c r="K18" s="89">
        <f t="shared" si="0"/>
        <v>69.15003695491501</v>
      </c>
      <c r="L18" s="79">
        <f t="shared" si="1"/>
        <v>72.15003695491501</v>
      </c>
    </row>
    <row r="19" spans="1:12" ht="12.75">
      <c r="A19" s="90" t="s">
        <v>56</v>
      </c>
      <c r="B19" s="201" t="s">
        <v>685</v>
      </c>
      <c r="C19" s="161">
        <v>7.6</v>
      </c>
      <c r="D19" s="161">
        <v>7.32</v>
      </c>
      <c r="E19" s="161">
        <v>5.53</v>
      </c>
      <c r="F19" s="161">
        <v>7.54</v>
      </c>
      <c r="G19" s="161">
        <v>8.29</v>
      </c>
      <c r="H19" s="161">
        <v>7.41</v>
      </c>
      <c r="I19" s="161">
        <v>2.88</v>
      </c>
      <c r="J19" s="91">
        <v>46.57</v>
      </c>
      <c r="K19" s="89">
        <f t="shared" si="0"/>
        <v>68.83961566888397</v>
      </c>
      <c r="L19" s="79">
        <f t="shared" si="1"/>
        <v>71.83961566888397</v>
      </c>
    </row>
    <row r="20" spans="1:12" ht="12.75">
      <c r="A20" s="90" t="s">
        <v>57</v>
      </c>
      <c r="B20" s="201" t="s">
        <v>674</v>
      </c>
      <c r="C20" s="161">
        <v>7.28</v>
      </c>
      <c r="D20" s="161">
        <v>6.48</v>
      </c>
      <c r="E20" s="161">
        <v>6.38</v>
      </c>
      <c r="F20" s="161">
        <v>8.17</v>
      </c>
      <c r="G20" s="161">
        <v>9.79</v>
      </c>
      <c r="H20" s="161">
        <v>6.44</v>
      </c>
      <c r="I20" s="161">
        <v>1.76</v>
      </c>
      <c r="J20" s="91">
        <v>46.3</v>
      </c>
      <c r="K20" s="89">
        <f t="shared" si="0"/>
        <v>68.44050258684405</v>
      </c>
      <c r="L20" s="79">
        <f t="shared" si="1"/>
        <v>71.44050258684405</v>
      </c>
    </row>
    <row r="21" spans="1:12" ht="12.75">
      <c r="A21" s="90" t="s">
        <v>58</v>
      </c>
      <c r="B21" s="201" t="s">
        <v>745</v>
      </c>
      <c r="C21" s="161">
        <v>8.24</v>
      </c>
      <c r="D21" s="161">
        <v>6.7</v>
      </c>
      <c r="E21" s="161">
        <v>5.7</v>
      </c>
      <c r="F21" s="161">
        <v>7.71</v>
      </c>
      <c r="G21" s="161">
        <v>8.18</v>
      </c>
      <c r="H21" s="161">
        <v>6.37</v>
      </c>
      <c r="I21" s="161">
        <v>2.59</v>
      </c>
      <c r="J21" s="91">
        <v>45.489999999999995</v>
      </c>
      <c r="K21" s="89">
        <f t="shared" si="0"/>
        <v>67.24316334072432</v>
      </c>
      <c r="L21" s="79">
        <f t="shared" si="1"/>
        <v>70.24316334072432</v>
      </c>
    </row>
    <row r="22" spans="1:12" ht="12.75">
      <c r="A22" s="90" t="s">
        <v>59</v>
      </c>
      <c r="B22" s="201" t="s">
        <v>1012</v>
      </c>
      <c r="C22" s="161">
        <v>7.14</v>
      </c>
      <c r="D22" s="161">
        <v>6.55</v>
      </c>
      <c r="E22" s="161">
        <v>6.18</v>
      </c>
      <c r="F22" s="161">
        <v>8.7</v>
      </c>
      <c r="G22" s="161">
        <v>8.19</v>
      </c>
      <c r="H22" s="161">
        <v>6.04</v>
      </c>
      <c r="I22" s="161">
        <v>2.68</v>
      </c>
      <c r="J22" s="91">
        <v>45.48</v>
      </c>
      <c r="K22" s="89">
        <f t="shared" si="0"/>
        <v>67.22838137472284</v>
      </c>
      <c r="L22" s="79">
        <f t="shared" si="1"/>
        <v>70.22838137472284</v>
      </c>
    </row>
    <row r="23" spans="1:12" ht="12.75">
      <c r="A23" s="90" t="s">
        <v>60</v>
      </c>
      <c r="B23" s="201" t="s">
        <v>677</v>
      </c>
      <c r="C23" s="161">
        <v>7.62</v>
      </c>
      <c r="D23" s="161">
        <v>6.98</v>
      </c>
      <c r="E23" s="161">
        <v>5.59</v>
      </c>
      <c r="F23" s="161">
        <v>7.58</v>
      </c>
      <c r="G23" s="161">
        <v>8</v>
      </c>
      <c r="H23" s="161">
        <v>6.55</v>
      </c>
      <c r="I23" s="161">
        <v>2.95</v>
      </c>
      <c r="J23" s="91">
        <v>45.27</v>
      </c>
      <c r="K23" s="89">
        <f t="shared" si="0"/>
        <v>66.91796008869181</v>
      </c>
      <c r="L23" s="79">
        <f t="shared" si="1"/>
        <v>69.91796008869181</v>
      </c>
    </row>
    <row r="24" spans="1:12" ht="12.75">
      <c r="A24" s="90" t="s">
        <v>61</v>
      </c>
      <c r="B24" s="201" t="s">
        <v>842</v>
      </c>
      <c r="C24" s="161">
        <v>6.96</v>
      </c>
      <c r="D24" s="161">
        <v>5.24</v>
      </c>
      <c r="E24" s="161">
        <v>5.74</v>
      </c>
      <c r="F24" s="161">
        <v>9.64</v>
      </c>
      <c r="G24" s="161">
        <v>8.99</v>
      </c>
      <c r="H24" s="161">
        <v>5.11</v>
      </c>
      <c r="I24" s="161">
        <v>2.38</v>
      </c>
      <c r="J24" s="91">
        <v>44.06</v>
      </c>
      <c r="K24" s="89">
        <f t="shared" si="0"/>
        <v>65.12934220251294</v>
      </c>
      <c r="L24" s="79">
        <f t="shared" si="1"/>
        <v>68.12934220251294</v>
      </c>
    </row>
    <row r="25" spans="1:12" ht="12.75">
      <c r="A25" s="90" t="s">
        <v>62</v>
      </c>
      <c r="B25" s="201" t="s">
        <v>741</v>
      </c>
      <c r="C25" s="161">
        <v>6.84</v>
      </c>
      <c r="D25" s="161">
        <v>5.45</v>
      </c>
      <c r="E25" s="161">
        <v>5.2</v>
      </c>
      <c r="F25" s="161">
        <v>7.73</v>
      </c>
      <c r="G25" s="161">
        <v>8.17</v>
      </c>
      <c r="H25" s="161">
        <v>6.44</v>
      </c>
      <c r="I25" s="161">
        <v>2.98</v>
      </c>
      <c r="J25" s="91">
        <v>42.809999999999995</v>
      </c>
      <c r="K25" s="89">
        <f t="shared" si="0"/>
        <v>63.28159645232816</v>
      </c>
      <c r="L25" s="79">
        <f t="shared" si="1"/>
        <v>66.28159645232816</v>
      </c>
    </row>
    <row r="26" spans="1:12" ht="12.75">
      <c r="A26" s="90" t="s">
        <v>63</v>
      </c>
      <c r="B26" s="201" t="s">
        <v>665</v>
      </c>
      <c r="C26" s="161">
        <v>6.77</v>
      </c>
      <c r="D26" s="161">
        <v>6.12</v>
      </c>
      <c r="E26" s="161">
        <v>5.73</v>
      </c>
      <c r="F26" s="161">
        <v>7.28</v>
      </c>
      <c r="G26" s="161">
        <v>8.33</v>
      </c>
      <c r="H26" s="161">
        <v>5.62</v>
      </c>
      <c r="I26" s="161">
        <v>2.72</v>
      </c>
      <c r="J26" s="91">
        <v>42.57</v>
      </c>
      <c r="K26" s="89">
        <f t="shared" si="0"/>
        <v>62.92682926829269</v>
      </c>
      <c r="L26" s="79">
        <f t="shared" si="1"/>
        <v>65.92682926829269</v>
      </c>
    </row>
    <row r="27" spans="1:12" ht="12.75">
      <c r="A27" s="90" t="s">
        <v>64</v>
      </c>
      <c r="B27" s="201" t="s">
        <v>664</v>
      </c>
      <c r="C27" s="161">
        <v>7.15</v>
      </c>
      <c r="D27" s="161">
        <v>6.21</v>
      </c>
      <c r="E27" s="161">
        <v>6.05</v>
      </c>
      <c r="F27" s="161">
        <v>6.91</v>
      </c>
      <c r="G27" s="161">
        <v>7.15</v>
      </c>
      <c r="H27" s="161">
        <v>6.96</v>
      </c>
      <c r="I27" s="161">
        <v>2.1</v>
      </c>
      <c r="J27" s="91">
        <v>42.53</v>
      </c>
      <c r="K27" s="89">
        <f t="shared" si="0"/>
        <v>62.86770140428678</v>
      </c>
      <c r="L27" s="79">
        <f t="shared" si="1"/>
        <v>65.86770140428678</v>
      </c>
    </row>
    <row r="28" spans="1:12" ht="12.75">
      <c r="A28" s="90" t="s">
        <v>65</v>
      </c>
      <c r="B28" s="201" t="s">
        <v>697</v>
      </c>
      <c r="C28" s="161">
        <v>6.38</v>
      </c>
      <c r="D28" s="161">
        <v>8.06</v>
      </c>
      <c r="E28" s="161">
        <v>5.3</v>
      </c>
      <c r="F28" s="161">
        <v>7.5</v>
      </c>
      <c r="G28" s="161">
        <v>8.37</v>
      </c>
      <c r="H28" s="161">
        <v>5.15</v>
      </c>
      <c r="I28" s="161">
        <v>1.69</v>
      </c>
      <c r="J28" s="91">
        <v>42.449999999999996</v>
      </c>
      <c r="K28" s="89">
        <f t="shared" si="0"/>
        <v>62.74944567627495</v>
      </c>
      <c r="L28" s="79">
        <f t="shared" si="1"/>
        <v>65.74944567627495</v>
      </c>
    </row>
    <row r="29" spans="1:12" ht="12.75">
      <c r="A29" s="90" t="s">
        <v>66</v>
      </c>
      <c r="B29" s="201" t="s">
        <v>812</v>
      </c>
      <c r="C29" s="161">
        <v>6.6</v>
      </c>
      <c r="D29" s="161">
        <v>6.2</v>
      </c>
      <c r="E29" s="161">
        <v>5.99</v>
      </c>
      <c r="F29" s="161">
        <v>7.33</v>
      </c>
      <c r="G29" s="161">
        <v>8.02</v>
      </c>
      <c r="H29" s="161">
        <v>5.94</v>
      </c>
      <c r="I29" s="161">
        <v>2.11</v>
      </c>
      <c r="J29" s="91">
        <v>42.19</v>
      </c>
      <c r="K29" s="89">
        <f t="shared" si="0"/>
        <v>62.36511456023651</v>
      </c>
      <c r="L29" s="79">
        <f t="shared" si="1"/>
        <v>65.36511456023652</v>
      </c>
    </row>
    <row r="30" spans="1:12" ht="12.75">
      <c r="A30" s="90" t="s">
        <v>67</v>
      </c>
      <c r="B30" s="201" t="s">
        <v>874</v>
      </c>
      <c r="C30" s="161">
        <v>7.74</v>
      </c>
      <c r="D30" s="161">
        <v>5.96</v>
      </c>
      <c r="E30" s="161">
        <v>6.09</v>
      </c>
      <c r="F30" s="161">
        <v>7.97</v>
      </c>
      <c r="G30" s="161">
        <v>8</v>
      </c>
      <c r="H30" s="161">
        <v>4.49</v>
      </c>
      <c r="I30" s="161">
        <v>1.56</v>
      </c>
      <c r="J30" s="91">
        <v>41.81</v>
      </c>
      <c r="K30" s="89">
        <f t="shared" si="0"/>
        <v>61.80339985218035</v>
      </c>
      <c r="L30" s="79">
        <f t="shared" si="1"/>
        <v>64.80339985218035</v>
      </c>
    </row>
    <row r="31" spans="1:12" ht="12.75">
      <c r="A31" s="90" t="s">
        <v>68</v>
      </c>
      <c r="B31" s="201" t="s">
        <v>672</v>
      </c>
      <c r="C31" s="161">
        <v>7.38</v>
      </c>
      <c r="D31" s="161">
        <v>6.05</v>
      </c>
      <c r="E31" s="161">
        <v>6.06</v>
      </c>
      <c r="F31" s="161">
        <v>7.04</v>
      </c>
      <c r="G31" s="161">
        <v>8.83</v>
      </c>
      <c r="H31" s="161">
        <v>4.83</v>
      </c>
      <c r="I31" s="161">
        <v>1.28</v>
      </c>
      <c r="J31" s="91">
        <v>41.47</v>
      </c>
      <c r="K31" s="89">
        <f t="shared" si="0"/>
        <v>61.300813008130085</v>
      </c>
      <c r="L31" s="79">
        <f t="shared" si="1"/>
        <v>64.30081300813009</v>
      </c>
    </row>
    <row r="32" spans="1:12" ht="12.75">
      <c r="A32" s="90" t="s">
        <v>69</v>
      </c>
      <c r="B32" s="201" t="s">
        <v>869</v>
      </c>
      <c r="C32" s="161">
        <v>6.71</v>
      </c>
      <c r="D32" s="161">
        <v>5.92</v>
      </c>
      <c r="E32" s="161">
        <v>5.99</v>
      </c>
      <c r="F32" s="161">
        <v>7.79</v>
      </c>
      <c r="G32" s="161">
        <v>7.35</v>
      </c>
      <c r="H32" s="161">
        <v>5.54</v>
      </c>
      <c r="I32" s="161">
        <v>1.33</v>
      </c>
      <c r="J32" s="91">
        <v>40.629999999999995</v>
      </c>
      <c r="K32" s="89">
        <f t="shared" si="0"/>
        <v>60.059127864005916</v>
      </c>
      <c r="L32" s="79">
        <f t="shared" si="1"/>
        <v>63.059127864005916</v>
      </c>
    </row>
    <row r="33" spans="1:12" ht="12.75">
      <c r="A33" s="90" t="s">
        <v>70</v>
      </c>
      <c r="B33" s="201" t="s">
        <v>722</v>
      </c>
      <c r="C33" s="161">
        <v>7.14</v>
      </c>
      <c r="D33" s="161">
        <v>5.59</v>
      </c>
      <c r="E33" s="161">
        <v>4.45</v>
      </c>
      <c r="F33" s="161">
        <v>7.06</v>
      </c>
      <c r="G33" s="161">
        <v>7.3</v>
      </c>
      <c r="H33" s="161">
        <v>6.12</v>
      </c>
      <c r="I33" s="161">
        <v>1.85</v>
      </c>
      <c r="J33" s="91">
        <v>39.51</v>
      </c>
      <c r="K33" s="89">
        <f t="shared" si="0"/>
        <v>58.403547671840364</v>
      </c>
      <c r="L33" s="79">
        <f t="shared" si="1"/>
        <v>61.403547671840364</v>
      </c>
    </row>
    <row r="34" spans="1:12" ht="12.75">
      <c r="A34" s="90" t="s">
        <v>71</v>
      </c>
      <c r="B34" s="201" t="s">
        <v>1013</v>
      </c>
      <c r="C34" s="161">
        <v>6.22</v>
      </c>
      <c r="D34" s="161">
        <v>4.3</v>
      </c>
      <c r="E34" s="161">
        <v>6.54</v>
      </c>
      <c r="F34" s="161">
        <v>7.77</v>
      </c>
      <c r="G34" s="161">
        <v>7.01</v>
      </c>
      <c r="H34" s="161">
        <v>4.9</v>
      </c>
      <c r="I34" s="161">
        <v>2.58</v>
      </c>
      <c r="J34" s="91">
        <v>39.31999999999999</v>
      </c>
      <c r="K34" s="89">
        <f t="shared" si="0"/>
        <v>58.122690317812264</v>
      </c>
      <c r="L34" s="79">
        <f t="shared" si="1"/>
        <v>61.122690317812264</v>
      </c>
    </row>
    <row r="35" spans="1:12" ht="12.75">
      <c r="A35" s="90" t="s">
        <v>72</v>
      </c>
      <c r="B35" s="201" t="s">
        <v>838</v>
      </c>
      <c r="C35" s="161">
        <v>6.69</v>
      </c>
      <c r="D35" s="161">
        <v>5.85</v>
      </c>
      <c r="E35" s="161">
        <v>5.23</v>
      </c>
      <c r="F35" s="161">
        <v>7.65</v>
      </c>
      <c r="G35" s="161">
        <v>8.7</v>
      </c>
      <c r="H35" s="161">
        <v>3.4</v>
      </c>
      <c r="I35" s="161">
        <v>1.77</v>
      </c>
      <c r="J35" s="91">
        <v>39.290000000000006</v>
      </c>
      <c r="K35" s="89">
        <f t="shared" si="0"/>
        <v>58.07834441980785</v>
      </c>
      <c r="L35" s="79">
        <f t="shared" si="1"/>
        <v>61.07834441980785</v>
      </c>
    </row>
    <row r="36" spans="1:12" ht="12.75">
      <c r="A36" s="90" t="s">
        <v>73</v>
      </c>
      <c r="B36" s="201" t="s">
        <v>666</v>
      </c>
      <c r="C36" s="161">
        <v>7.3</v>
      </c>
      <c r="D36" s="161">
        <v>6.28</v>
      </c>
      <c r="E36" s="161">
        <v>5.1</v>
      </c>
      <c r="F36" s="161">
        <v>6.47</v>
      </c>
      <c r="G36" s="161">
        <v>6.3</v>
      </c>
      <c r="H36" s="161">
        <v>5.27</v>
      </c>
      <c r="I36" s="161">
        <v>2.51</v>
      </c>
      <c r="J36" s="91">
        <v>39.23</v>
      </c>
      <c r="K36" s="89">
        <f t="shared" si="0"/>
        <v>57.98965262379897</v>
      </c>
      <c r="L36" s="79">
        <f t="shared" si="1"/>
        <v>60.98965262379897</v>
      </c>
    </row>
    <row r="37" spans="1:12" ht="12.75">
      <c r="A37" s="90" t="s">
        <v>74</v>
      </c>
      <c r="B37" s="201" t="s">
        <v>740</v>
      </c>
      <c r="C37" s="161">
        <v>6.69</v>
      </c>
      <c r="D37" s="161">
        <v>5.71</v>
      </c>
      <c r="E37" s="161">
        <v>4.75</v>
      </c>
      <c r="F37" s="161">
        <v>6.94</v>
      </c>
      <c r="G37" s="161">
        <v>7.2</v>
      </c>
      <c r="H37" s="161">
        <v>4.73</v>
      </c>
      <c r="I37" s="161">
        <v>2.74</v>
      </c>
      <c r="J37" s="91">
        <v>38.76</v>
      </c>
      <c r="K37" s="89">
        <f t="shared" si="0"/>
        <v>57.29490022172949</v>
      </c>
      <c r="L37" s="79">
        <f t="shared" si="1"/>
        <v>60.29490022172949</v>
      </c>
    </row>
    <row r="38" spans="1:12" ht="12.75">
      <c r="A38" s="90" t="s">
        <v>75</v>
      </c>
      <c r="B38" s="201" t="s">
        <v>789</v>
      </c>
      <c r="C38" s="161">
        <v>6.93</v>
      </c>
      <c r="D38" s="161">
        <v>5.75</v>
      </c>
      <c r="E38" s="161">
        <v>5.24</v>
      </c>
      <c r="F38" s="161">
        <v>7.2</v>
      </c>
      <c r="G38" s="161">
        <v>7.09</v>
      </c>
      <c r="H38" s="161">
        <v>4.73</v>
      </c>
      <c r="I38" s="161">
        <v>1.79</v>
      </c>
      <c r="J38" s="91">
        <v>38.73</v>
      </c>
      <c r="K38" s="89">
        <f t="shared" si="0"/>
        <v>57.250554323725055</v>
      </c>
      <c r="L38" s="79">
        <f t="shared" si="1"/>
        <v>60.250554323725055</v>
      </c>
    </row>
    <row r="39" spans="1:12" ht="12.75">
      <c r="A39" s="90" t="s">
        <v>76</v>
      </c>
      <c r="B39" s="201" t="s">
        <v>746</v>
      </c>
      <c r="C39" s="161">
        <v>6.63</v>
      </c>
      <c r="D39" s="161">
        <v>5.39</v>
      </c>
      <c r="E39" s="161">
        <v>5.59</v>
      </c>
      <c r="F39" s="161">
        <v>6.33</v>
      </c>
      <c r="G39" s="161">
        <v>7.55</v>
      </c>
      <c r="H39" s="161">
        <v>4.44</v>
      </c>
      <c r="I39" s="161">
        <v>2.2</v>
      </c>
      <c r="J39" s="91">
        <v>38.13</v>
      </c>
      <c r="K39" s="89">
        <f t="shared" si="0"/>
        <v>56.363636363636374</v>
      </c>
      <c r="L39" s="79">
        <f t="shared" si="1"/>
        <v>59.363636363636374</v>
      </c>
    </row>
    <row r="40" spans="1:12" ht="12.75">
      <c r="A40" s="90" t="s">
        <v>77</v>
      </c>
      <c r="B40" s="201" t="s">
        <v>693</v>
      </c>
      <c r="C40" s="161">
        <v>6.84</v>
      </c>
      <c r="D40" s="161">
        <v>5.67</v>
      </c>
      <c r="E40" s="161">
        <v>5.5</v>
      </c>
      <c r="F40" s="161">
        <v>6.59</v>
      </c>
      <c r="G40" s="161">
        <v>7.16</v>
      </c>
      <c r="H40" s="161">
        <v>4.5</v>
      </c>
      <c r="I40" s="161">
        <v>1.84</v>
      </c>
      <c r="J40" s="91">
        <v>38.1</v>
      </c>
      <c r="K40" s="89">
        <f t="shared" si="0"/>
        <v>56.319290465631944</v>
      </c>
      <c r="L40" s="79">
        <f t="shared" si="1"/>
        <v>59.319290465631944</v>
      </c>
    </row>
    <row r="41" spans="1:12" ht="12.75">
      <c r="A41" s="90" t="s">
        <v>78</v>
      </c>
      <c r="B41" s="201" t="s">
        <v>721</v>
      </c>
      <c r="C41" s="161">
        <v>6.54</v>
      </c>
      <c r="D41" s="161">
        <v>5.98</v>
      </c>
      <c r="E41" s="161">
        <v>5.44</v>
      </c>
      <c r="F41" s="161">
        <v>5.7</v>
      </c>
      <c r="G41" s="161">
        <v>6.61</v>
      </c>
      <c r="H41" s="161">
        <v>5.1</v>
      </c>
      <c r="I41" s="161">
        <v>2.11</v>
      </c>
      <c r="J41" s="91">
        <v>37.48</v>
      </c>
      <c r="K41" s="89">
        <f aca="true" t="shared" si="2" ref="K41:K64">(J41/J$9)*100</f>
        <v>55.402808573540284</v>
      </c>
      <c r="L41" s="79">
        <f aca="true" t="shared" si="3" ref="L41:L64">K41+E$4</f>
        <v>58.402808573540284</v>
      </c>
    </row>
    <row r="42" spans="1:12" ht="12.75">
      <c r="A42" s="90" t="s">
        <v>79</v>
      </c>
      <c r="B42" s="201" t="s">
        <v>799</v>
      </c>
      <c r="C42" s="161">
        <v>5.92</v>
      </c>
      <c r="D42" s="161">
        <v>5.54</v>
      </c>
      <c r="E42" s="161">
        <v>4.94</v>
      </c>
      <c r="F42" s="161">
        <v>6.43</v>
      </c>
      <c r="G42" s="161">
        <v>7.2</v>
      </c>
      <c r="H42" s="161">
        <v>5.29</v>
      </c>
      <c r="I42" s="161">
        <v>2.1</v>
      </c>
      <c r="J42" s="91">
        <v>37.42</v>
      </c>
      <c r="K42" s="89">
        <f t="shared" si="2"/>
        <v>55.31411677753142</v>
      </c>
      <c r="L42" s="79">
        <f t="shared" si="3"/>
        <v>58.31411677753142</v>
      </c>
    </row>
    <row r="43" spans="1:12" ht="12.75">
      <c r="A43" s="90" t="s">
        <v>80</v>
      </c>
      <c r="B43" s="201" t="s">
        <v>798</v>
      </c>
      <c r="C43" s="161">
        <v>6.46</v>
      </c>
      <c r="D43" s="161">
        <v>5.5</v>
      </c>
      <c r="E43" s="161">
        <v>4.92</v>
      </c>
      <c r="F43" s="161">
        <v>6.78</v>
      </c>
      <c r="G43" s="161">
        <v>6.66</v>
      </c>
      <c r="H43" s="161">
        <v>4.93</v>
      </c>
      <c r="I43" s="161">
        <v>2.06</v>
      </c>
      <c r="J43" s="91">
        <v>37.31</v>
      </c>
      <c r="K43" s="89">
        <f t="shared" si="2"/>
        <v>55.15151515151516</v>
      </c>
      <c r="L43" s="79">
        <f t="shared" si="3"/>
        <v>58.15151515151516</v>
      </c>
    </row>
    <row r="44" spans="1:12" ht="12.75">
      <c r="A44" s="90" t="s">
        <v>81</v>
      </c>
      <c r="B44" s="201" t="s">
        <v>868</v>
      </c>
      <c r="C44" s="161">
        <v>5.48</v>
      </c>
      <c r="D44" s="161">
        <v>6.11</v>
      </c>
      <c r="E44" s="161">
        <v>4.87</v>
      </c>
      <c r="F44" s="161">
        <v>6.18</v>
      </c>
      <c r="G44" s="161">
        <v>7.36</v>
      </c>
      <c r="H44" s="161">
        <v>5.31</v>
      </c>
      <c r="I44" s="161">
        <v>1.84</v>
      </c>
      <c r="J44" s="91">
        <v>37.150000000000006</v>
      </c>
      <c r="K44" s="89">
        <f t="shared" si="2"/>
        <v>54.915003695491514</v>
      </c>
      <c r="L44" s="79">
        <f t="shared" si="3"/>
        <v>57.915003695491514</v>
      </c>
    </row>
    <row r="45" spans="1:12" ht="12.75">
      <c r="A45" s="90" t="s">
        <v>82</v>
      </c>
      <c r="B45" s="201" t="s">
        <v>932</v>
      </c>
      <c r="C45" s="161">
        <v>6.29</v>
      </c>
      <c r="D45" s="161">
        <v>5.55</v>
      </c>
      <c r="E45" s="161">
        <v>5.38</v>
      </c>
      <c r="F45" s="161">
        <v>7.49</v>
      </c>
      <c r="G45" s="161">
        <v>6.55</v>
      </c>
      <c r="H45" s="161">
        <v>4.28</v>
      </c>
      <c r="I45" s="161">
        <v>1.47</v>
      </c>
      <c r="J45" s="91">
        <v>37.01</v>
      </c>
      <c r="K45" s="89">
        <f t="shared" si="2"/>
        <v>54.70805617147081</v>
      </c>
      <c r="L45" s="79">
        <f t="shared" si="3"/>
        <v>57.70805617147081</v>
      </c>
    </row>
    <row r="46" spans="1:12" ht="12.75">
      <c r="A46" s="90" t="s">
        <v>83</v>
      </c>
      <c r="B46" s="201" t="s">
        <v>702</v>
      </c>
      <c r="C46" s="161">
        <v>6.56</v>
      </c>
      <c r="D46" s="161">
        <v>5.75</v>
      </c>
      <c r="E46" s="161">
        <v>4.53</v>
      </c>
      <c r="F46" s="161">
        <v>5.97</v>
      </c>
      <c r="G46" s="161">
        <v>6.66</v>
      </c>
      <c r="H46" s="161">
        <v>5.52</v>
      </c>
      <c r="I46" s="161">
        <v>1.85</v>
      </c>
      <c r="J46" s="91">
        <v>36.839999999999996</v>
      </c>
      <c r="K46" s="89">
        <f t="shared" si="2"/>
        <v>54.45676274944567</v>
      </c>
      <c r="L46" s="79">
        <f t="shared" si="3"/>
        <v>57.45676274944567</v>
      </c>
    </row>
    <row r="47" spans="1:12" ht="12.75">
      <c r="A47" s="90" t="s">
        <v>84</v>
      </c>
      <c r="B47" s="201" t="s">
        <v>872</v>
      </c>
      <c r="C47" s="161">
        <v>6.42</v>
      </c>
      <c r="D47" s="161">
        <v>5.19</v>
      </c>
      <c r="E47" s="161">
        <v>5.37</v>
      </c>
      <c r="F47" s="161">
        <v>5.77</v>
      </c>
      <c r="G47" s="161">
        <v>6.69</v>
      </c>
      <c r="H47" s="161">
        <v>5.59</v>
      </c>
      <c r="I47" s="161">
        <v>1.61</v>
      </c>
      <c r="J47" s="91">
        <v>36.64</v>
      </c>
      <c r="K47" s="89">
        <f t="shared" si="2"/>
        <v>54.16112342941612</v>
      </c>
      <c r="L47" s="79">
        <f t="shared" si="3"/>
        <v>57.16112342941612</v>
      </c>
    </row>
    <row r="48" spans="1:12" ht="12.75">
      <c r="A48" s="90" t="s">
        <v>85</v>
      </c>
      <c r="B48" s="201" t="s">
        <v>694</v>
      </c>
      <c r="C48" s="161">
        <v>6.9</v>
      </c>
      <c r="D48" s="161">
        <v>5.84</v>
      </c>
      <c r="E48" s="161">
        <v>5.06</v>
      </c>
      <c r="F48" s="161">
        <v>6.04</v>
      </c>
      <c r="G48" s="161">
        <v>6.75</v>
      </c>
      <c r="H48" s="161">
        <v>4.09</v>
      </c>
      <c r="I48" s="161">
        <v>1.58</v>
      </c>
      <c r="J48" s="91">
        <v>36.26</v>
      </c>
      <c r="K48" s="89">
        <f t="shared" si="2"/>
        <v>53.59940872135994</v>
      </c>
      <c r="L48" s="79">
        <f t="shared" si="3"/>
        <v>56.59940872135994</v>
      </c>
    </row>
    <row r="49" spans="1:12" ht="12.75">
      <c r="A49" s="90" t="s">
        <v>86</v>
      </c>
      <c r="B49" s="201" t="s">
        <v>1014</v>
      </c>
      <c r="C49" s="161">
        <v>6.52</v>
      </c>
      <c r="D49" s="161">
        <v>5.25</v>
      </c>
      <c r="E49" s="161">
        <v>5.08</v>
      </c>
      <c r="F49" s="161">
        <v>6.91</v>
      </c>
      <c r="G49" s="161">
        <v>6.41</v>
      </c>
      <c r="H49" s="161">
        <v>4.44</v>
      </c>
      <c r="I49" s="161">
        <v>1.56</v>
      </c>
      <c r="J49" s="91">
        <v>36.17</v>
      </c>
      <c r="K49" s="89">
        <f t="shared" si="2"/>
        <v>53.466371027346646</v>
      </c>
      <c r="L49" s="79">
        <f t="shared" si="3"/>
        <v>56.466371027346646</v>
      </c>
    </row>
    <row r="50" spans="1:12" ht="12.75">
      <c r="A50" s="90" t="s">
        <v>87</v>
      </c>
      <c r="B50" s="201" t="s">
        <v>675</v>
      </c>
      <c r="C50" s="161">
        <v>6.58</v>
      </c>
      <c r="D50" s="161">
        <v>5.46</v>
      </c>
      <c r="E50" s="161">
        <v>5.27</v>
      </c>
      <c r="F50" s="161">
        <v>6.15</v>
      </c>
      <c r="G50" s="161">
        <v>6.28</v>
      </c>
      <c r="H50" s="161">
        <v>4.46</v>
      </c>
      <c r="I50" s="161">
        <v>1.75</v>
      </c>
      <c r="J50" s="91">
        <v>35.95</v>
      </c>
      <c r="K50" s="89">
        <f t="shared" si="2"/>
        <v>53.14116777531412</v>
      </c>
      <c r="L50" s="79">
        <f t="shared" si="3"/>
        <v>56.14116777531412</v>
      </c>
    </row>
    <row r="51" spans="1:12" ht="12.75">
      <c r="A51" s="90" t="s">
        <v>88</v>
      </c>
      <c r="B51" s="201" t="s">
        <v>1015</v>
      </c>
      <c r="C51" s="161">
        <v>6.7</v>
      </c>
      <c r="D51" s="161">
        <v>4.77</v>
      </c>
      <c r="E51" s="161">
        <v>5.05</v>
      </c>
      <c r="F51" s="161">
        <v>6.02</v>
      </c>
      <c r="G51" s="161">
        <v>6.16</v>
      </c>
      <c r="H51" s="161">
        <v>4.48</v>
      </c>
      <c r="I51" s="161">
        <v>1.64</v>
      </c>
      <c r="J51" s="91">
        <v>34.82</v>
      </c>
      <c r="K51" s="89">
        <f t="shared" si="2"/>
        <v>51.470805617147086</v>
      </c>
      <c r="L51" s="79">
        <f t="shared" si="3"/>
        <v>54.470805617147086</v>
      </c>
    </row>
    <row r="52" spans="1:12" ht="12.75">
      <c r="A52" s="90" t="s">
        <v>89</v>
      </c>
      <c r="B52" s="201" t="s">
        <v>687</v>
      </c>
      <c r="C52" s="161">
        <v>5.76</v>
      </c>
      <c r="D52" s="161">
        <v>5.82</v>
      </c>
      <c r="E52" s="161">
        <v>4.69</v>
      </c>
      <c r="F52" s="161">
        <v>6.05</v>
      </c>
      <c r="G52" s="161">
        <v>6.4</v>
      </c>
      <c r="H52" s="161">
        <v>4.63</v>
      </c>
      <c r="I52" s="161">
        <v>1.32</v>
      </c>
      <c r="J52" s="91">
        <v>34.67</v>
      </c>
      <c r="K52" s="89">
        <f t="shared" si="2"/>
        <v>51.249076127124916</v>
      </c>
      <c r="L52" s="79">
        <f t="shared" si="3"/>
        <v>54.249076127124916</v>
      </c>
    </row>
    <row r="53" spans="1:12" ht="12.75">
      <c r="A53" s="90" t="s">
        <v>90</v>
      </c>
      <c r="B53" s="201" t="s">
        <v>1016</v>
      </c>
      <c r="C53" s="161">
        <v>5.57</v>
      </c>
      <c r="D53" s="161">
        <v>4.92</v>
      </c>
      <c r="E53" s="161">
        <v>5.25</v>
      </c>
      <c r="F53" s="161">
        <v>4.85</v>
      </c>
      <c r="G53" s="161">
        <v>6.21</v>
      </c>
      <c r="H53" s="161">
        <v>5.32</v>
      </c>
      <c r="I53" s="161">
        <v>1.45</v>
      </c>
      <c r="J53" s="91">
        <v>33.57000000000001</v>
      </c>
      <c r="K53" s="89">
        <f t="shared" si="2"/>
        <v>49.62305986696232</v>
      </c>
      <c r="L53" s="79">
        <f t="shared" si="3"/>
        <v>52.62305986696232</v>
      </c>
    </row>
    <row r="54" spans="1:12" ht="12.75">
      <c r="A54" s="90" t="s">
        <v>91</v>
      </c>
      <c r="B54" s="201" t="s">
        <v>683</v>
      </c>
      <c r="C54" s="161">
        <v>5.87</v>
      </c>
      <c r="D54" s="161">
        <v>5</v>
      </c>
      <c r="E54" s="161">
        <v>3.97</v>
      </c>
      <c r="F54" s="161">
        <v>5.79</v>
      </c>
      <c r="G54" s="161">
        <v>6.2</v>
      </c>
      <c r="H54" s="161">
        <v>4.66</v>
      </c>
      <c r="I54" s="161">
        <v>1.67</v>
      </c>
      <c r="J54" s="91">
        <v>33.160000000000004</v>
      </c>
      <c r="K54" s="89">
        <f t="shared" si="2"/>
        <v>49.01699926090171</v>
      </c>
      <c r="L54" s="79">
        <f t="shared" si="3"/>
        <v>52.01699926090171</v>
      </c>
    </row>
    <row r="55" spans="1:12" ht="12.75">
      <c r="A55" s="90" t="s">
        <v>92</v>
      </c>
      <c r="B55" s="201" t="s">
        <v>711</v>
      </c>
      <c r="C55" s="161">
        <v>5.47</v>
      </c>
      <c r="D55" s="161">
        <v>4.28</v>
      </c>
      <c r="E55" s="161">
        <v>4.04</v>
      </c>
      <c r="F55" s="161">
        <v>6.75</v>
      </c>
      <c r="G55" s="161">
        <v>7</v>
      </c>
      <c r="H55" s="161">
        <v>3.9</v>
      </c>
      <c r="I55" s="161">
        <v>1.61</v>
      </c>
      <c r="J55" s="91">
        <v>33.05</v>
      </c>
      <c r="K55" s="89">
        <f t="shared" si="2"/>
        <v>48.854397634885444</v>
      </c>
      <c r="L55" s="79">
        <f t="shared" si="3"/>
        <v>51.854397634885444</v>
      </c>
    </row>
    <row r="56" spans="1:12" ht="12.75">
      <c r="A56" s="90" t="s">
        <v>93</v>
      </c>
      <c r="B56" s="201" t="s">
        <v>700</v>
      </c>
      <c r="C56" s="161">
        <v>5.16</v>
      </c>
      <c r="D56" s="161">
        <v>6.44</v>
      </c>
      <c r="E56" s="161">
        <v>4.17</v>
      </c>
      <c r="F56" s="161">
        <v>5.82</v>
      </c>
      <c r="G56" s="161">
        <v>6.1</v>
      </c>
      <c r="H56" s="161">
        <v>3.28</v>
      </c>
      <c r="I56" s="161">
        <v>1.29</v>
      </c>
      <c r="J56" s="91">
        <v>32.260000000000005</v>
      </c>
      <c r="K56" s="89">
        <f t="shared" si="2"/>
        <v>47.68662232076867</v>
      </c>
      <c r="L56" s="79">
        <f t="shared" si="3"/>
        <v>50.68662232076867</v>
      </c>
    </row>
    <row r="57" spans="1:12" ht="12.75">
      <c r="A57" s="90" t="s">
        <v>94</v>
      </c>
      <c r="B57" s="201" t="s">
        <v>705</v>
      </c>
      <c r="C57" s="161">
        <v>5.37</v>
      </c>
      <c r="D57" s="161">
        <v>4.95</v>
      </c>
      <c r="E57" s="161">
        <v>3.82</v>
      </c>
      <c r="F57" s="161">
        <v>5.96</v>
      </c>
      <c r="G57" s="161">
        <v>6.09</v>
      </c>
      <c r="H57" s="161">
        <v>4.55</v>
      </c>
      <c r="I57" s="161">
        <v>1.5</v>
      </c>
      <c r="J57" s="91">
        <v>32.24</v>
      </c>
      <c r="K57" s="89">
        <f t="shared" si="2"/>
        <v>47.65705838876572</v>
      </c>
      <c r="L57" s="79">
        <f t="shared" si="3"/>
        <v>50.65705838876572</v>
      </c>
    </row>
    <row r="58" spans="1:12" ht="12.75">
      <c r="A58" s="90" t="s">
        <v>95</v>
      </c>
      <c r="B58" s="201" t="s">
        <v>706</v>
      </c>
      <c r="C58" s="161">
        <v>6.02</v>
      </c>
      <c r="D58" s="161">
        <v>4.86</v>
      </c>
      <c r="E58" s="161">
        <v>4.08</v>
      </c>
      <c r="F58" s="161">
        <v>6.71</v>
      </c>
      <c r="G58" s="161">
        <v>6.55</v>
      </c>
      <c r="H58" s="161">
        <v>1.59</v>
      </c>
      <c r="I58" s="161">
        <v>1.73</v>
      </c>
      <c r="J58" s="91">
        <v>31.54</v>
      </c>
      <c r="K58" s="89">
        <f t="shared" si="2"/>
        <v>46.622320768662235</v>
      </c>
      <c r="L58" s="79">
        <f t="shared" si="3"/>
        <v>49.622320768662235</v>
      </c>
    </row>
    <row r="59" spans="1:12" ht="12.75">
      <c r="A59" s="90" t="s">
        <v>96</v>
      </c>
      <c r="B59" s="201" t="s">
        <v>670</v>
      </c>
      <c r="C59" s="161">
        <v>5.8</v>
      </c>
      <c r="D59" s="161">
        <v>4.45</v>
      </c>
      <c r="E59" s="161">
        <v>5.16</v>
      </c>
      <c r="F59" s="161">
        <v>4.42</v>
      </c>
      <c r="G59" s="161">
        <v>5.1</v>
      </c>
      <c r="H59" s="161">
        <v>4.2</v>
      </c>
      <c r="I59" s="161">
        <v>1.58</v>
      </c>
      <c r="J59" s="91">
        <v>30.71</v>
      </c>
      <c r="K59" s="89">
        <f t="shared" si="2"/>
        <v>45.39541759053955</v>
      </c>
      <c r="L59" s="79">
        <f t="shared" si="3"/>
        <v>48.39541759053955</v>
      </c>
    </row>
    <row r="60" spans="1:12" ht="12.75">
      <c r="A60" s="90" t="s">
        <v>97</v>
      </c>
      <c r="B60" s="201" t="s">
        <v>1017</v>
      </c>
      <c r="C60" s="161">
        <v>5.01</v>
      </c>
      <c r="D60" s="161">
        <v>3.78</v>
      </c>
      <c r="E60" s="161">
        <v>3.38</v>
      </c>
      <c r="F60" s="161">
        <v>5.55</v>
      </c>
      <c r="G60" s="161">
        <v>6.1</v>
      </c>
      <c r="H60" s="161">
        <v>4.5</v>
      </c>
      <c r="I60" s="161">
        <v>1.76</v>
      </c>
      <c r="J60" s="91">
        <v>30.080000000000002</v>
      </c>
      <c r="K60" s="89">
        <f t="shared" si="2"/>
        <v>44.46415373244643</v>
      </c>
      <c r="L60" s="79">
        <f t="shared" si="3"/>
        <v>47.46415373244643</v>
      </c>
    </row>
    <row r="61" spans="1:12" ht="12.75">
      <c r="A61" s="90" t="s">
        <v>98</v>
      </c>
      <c r="B61" s="201" t="s">
        <v>1018</v>
      </c>
      <c r="C61" s="161">
        <v>5.12</v>
      </c>
      <c r="D61" s="161">
        <v>4.46</v>
      </c>
      <c r="E61" s="161">
        <v>4.02</v>
      </c>
      <c r="F61" s="161">
        <v>5.08</v>
      </c>
      <c r="G61" s="161">
        <v>5.31</v>
      </c>
      <c r="H61" s="161">
        <v>4.07</v>
      </c>
      <c r="I61" s="161">
        <v>1.67</v>
      </c>
      <c r="J61" s="91">
        <v>29.729999999999997</v>
      </c>
      <c r="K61" s="89">
        <f t="shared" si="2"/>
        <v>43.94678492239468</v>
      </c>
      <c r="L61" s="79">
        <f t="shared" si="3"/>
        <v>46.94678492239468</v>
      </c>
    </row>
    <row r="62" spans="1:12" ht="12.75">
      <c r="A62" s="90" t="s">
        <v>99</v>
      </c>
      <c r="B62" s="201" t="s">
        <v>1019</v>
      </c>
      <c r="C62" s="161">
        <v>5.7</v>
      </c>
      <c r="D62" s="161">
        <v>4.37</v>
      </c>
      <c r="E62" s="161">
        <v>3.73</v>
      </c>
      <c r="F62" s="161">
        <v>5.7</v>
      </c>
      <c r="G62" s="161">
        <v>4.56</v>
      </c>
      <c r="H62" s="161">
        <v>3.77</v>
      </c>
      <c r="I62" s="161">
        <v>1.71</v>
      </c>
      <c r="J62" s="91">
        <v>29.54</v>
      </c>
      <c r="K62" s="89">
        <f t="shared" si="2"/>
        <v>43.6659275683666</v>
      </c>
      <c r="L62" s="79">
        <f t="shared" si="3"/>
        <v>46.6659275683666</v>
      </c>
    </row>
    <row r="63" spans="1:12" ht="12.75">
      <c r="A63" s="90" t="s">
        <v>100</v>
      </c>
      <c r="B63" s="201" t="s">
        <v>689</v>
      </c>
      <c r="C63" s="161">
        <v>5.48</v>
      </c>
      <c r="D63" s="161">
        <v>4.25</v>
      </c>
      <c r="E63" s="161">
        <v>3.8</v>
      </c>
      <c r="F63" s="161">
        <v>4.75</v>
      </c>
      <c r="G63" s="161">
        <v>5.04</v>
      </c>
      <c r="H63" s="161">
        <v>4.47</v>
      </c>
      <c r="I63" s="161">
        <v>1.74</v>
      </c>
      <c r="J63" s="91">
        <v>29.529999999999998</v>
      </c>
      <c r="K63" s="89">
        <f t="shared" si="2"/>
        <v>43.65114560236512</v>
      </c>
      <c r="L63" s="79">
        <f t="shared" si="3"/>
        <v>46.65114560236512</v>
      </c>
    </row>
    <row r="64" spans="1:12" ht="12.75">
      <c r="A64" s="90" t="s">
        <v>101</v>
      </c>
      <c r="B64" s="201" t="s">
        <v>894</v>
      </c>
      <c r="C64" s="161">
        <v>5.76</v>
      </c>
      <c r="D64" s="161">
        <v>4.3</v>
      </c>
      <c r="E64" s="161">
        <v>4.43</v>
      </c>
      <c r="F64" s="161">
        <v>4.74</v>
      </c>
      <c r="G64" s="161">
        <v>5.14</v>
      </c>
      <c r="H64" s="161">
        <v>3.51</v>
      </c>
      <c r="I64" s="161">
        <v>1.38</v>
      </c>
      <c r="J64" s="91">
        <v>29.259999999999994</v>
      </c>
      <c r="K64" s="89">
        <f t="shared" si="2"/>
        <v>43.2520325203252</v>
      </c>
      <c r="L64" s="79">
        <f t="shared" si="3"/>
        <v>46.2520325203252</v>
      </c>
    </row>
    <row r="65" spans="1:12" ht="12.75">
      <c r="A65" s="90" t="s">
        <v>102</v>
      </c>
      <c r="B65" s="201" t="s">
        <v>727</v>
      </c>
      <c r="C65" s="161">
        <v>3.97</v>
      </c>
      <c r="D65" s="161">
        <v>3.76</v>
      </c>
      <c r="E65" s="161">
        <v>4.09</v>
      </c>
      <c r="F65" s="161">
        <v>5.01</v>
      </c>
      <c r="G65" s="161">
        <v>5.09</v>
      </c>
      <c r="H65" s="161">
        <v>4.28</v>
      </c>
      <c r="I65" s="161">
        <v>2.26</v>
      </c>
      <c r="J65" s="91">
        <v>28.46</v>
      </c>
      <c r="K65" s="89">
        <f>(J65/J$9)*100</f>
        <v>42.069475240206955</v>
      </c>
      <c r="L65" s="79">
        <f>K65+E$4</f>
        <v>45.069475240206955</v>
      </c>
    </row>
    <row r="66" spans="1:12" ht="12.75">
      <c r="A66" s="90" t="s">
        <v>103</v>
      </c>
      <c r="B66" s="201" t="s">
        <v>773</v>
      </c>
      <c r="C66" s="161">
        <v>6.38</v>
      </c>
      <c r="D66" s="161">
        <v>0</v>
      </c>
      <c r="E66" s="161">
        <v>5</v>
      </c>
      <c r="F66" s="161">
        <v>6.38</v>
      </c>
      <c r="G66" s="161">
        <v>5.98</v>
      </c>
      <c r="H66" s="161">
        <v>3.18</v>
      </c>
      <c r="I66" s="161">
        <v>1.44</v>
      </c>
      <c r="J66" s="91">
        <v>28.36</v>
      </c>
      <c r="K66" s="89">
        <f>(J66/J$9)*100</f>
        <v>41.921655580192166</v>
      </c>
      <c r="L66" s="79">
        <f>K66+E$4</f>
        <v>44.921655580192166</v>
      </c>
    </row>
    <row r="67" spans="1:12" ht="12.75">
      <c r="A67" s="90" t="s">
        <v>104</v>
      </c>
      <c r="B67" s="201" t="s">
        <v>679</v>
      </c>
      <c r="C67" s="161">
        <v>4.71</v>
      </c>
      <c r="D67" s="161">
        <v>4.8</v>
      </c>
      <c r="E67" s="161">
        <v>4.41</v>
      </c>
      <c r="F67" s="161">
        <v>5.11</v>
      </c>
      <c r="G67" s="161">
        <v>5.81</v>
      </c>
      <c r="H67" s="161">
        <v>2.72</v>
      </c>
      <c r="I67" s="161">
        <v>0.8</v>
      </c>
      <c r="J67" s="91">
        <v>28.36</v>
      </c>
      <c r="K67" s="89">
        <f>(J67/J$9)*100</f>
        <v>41.921655580192166</v>
      </c>
      <c r="L67" s="79">
        <f>K67+E$4</f>
        <v>44.921655580192166</v>
      </c>
    </row>
    <row r="68" spans="1:12" ht="12.75">
      <c r="A68" s="90" t="s">
        <v>105</v>
      </c>
      <c r="B68" s="201" t="s">
        <v>833</v>
      </c>
      <c r="C68" s="161">
        <v>4.6</v>
      </c>
      <c r="D68" s="161">
        <v>5.16</v>
      </c>
      <c r="E68" s="161">
        <v>4.12</v>
      </c>
      <c r="F68" s="161">
        <v>5.28</v>
      </c>
      <c r="G68" s="161">
        <v>5.02</v>
      </c>
      <c r="H68" s="161">
        <v>2.83</v>
      </c>
      <c r="I68" s="161">
        <v>1.31</v>
      </c>
      <c r="J68" s="91">
        <v>28.319999999999997</v>
      </c>
      <c r="K68" s="89">
        <f>(J68/J$9)*100</f>
        <v>41.86252771618626</v>
      </c>
      <c r="L68" s="79">
        <f>K68+E$4</f>
        <v>44.86252771618626</v>
      </c>
    </row>
    <row r="69" spans="1:12" ht="12.75">
      <c r="A69" s="90" t="s">
        <v>106</v>
      </c>
      <c r="B69" s="201" t="s">
        <v>716</v>
      </c>
      <c r="C69" s="161">
        <v>4.93</v>
      </c>
      <c r="D69" s="161">
        <v>4.25</v>
      </c>
      <c r="E69" s="161">
        <v>3.84</v>
      </c>
      <c r="F69" s="161">
        <v>4.84</v>
      </c>
      <c r="G69" s="161">
        <v>5.06</v>
      </c>
      <c r="H69" s="161">
        <v>3.36</v>
      </c>
      <c r="I69" s="161">
        <v>1.28</v>
      </c>
      <c r="J69" s="91">
        <v>27.56</v>
      </c>
      <c r="K69" s="89">
        <f>(J69/J$9)*100</f>
        <v>40.73909830007391</v>
      </c>
      <c r="L69" s="79">
        <f>K69+E$4</f>
        <v>43.73909830007391</v>
      </c>
    </row>
    <row r="70" spans="1:12" ht="12.75">
      <c r="A70" s="90" t="s">
        <v>107</v>
      </c>
      <c r="B70" s="201" t="s">
        <v>977</v>
      </c>
      <c r="C70" s="161">
        <v>4.96</v>
      </c>
      <c r="D70" s="161">
        <v>4.45</v>
      </c>
      <c r="E70" s="161">
        <v>3.69</v>
      </c>
      <c r="F70" s="161">
        <v>4.29</v>
      </c>
      <c r="G70" s="161">
        <v>5.08</v>
      </c>
      <c r="H70" s="161">
        <v>2.86</v>
      </c>
      <c r="I70" s="161">
        <v>1.57</v>
      </c>
      <c r="J70" s="91">
        <v>26.9</v>
      </c>
      <c r="K70" s="89">
        <f aca="true" t="shared" si="4" ref="K70:K85">(J70/J$9)*100</f>
        <v>39.76348854397635</v>
      </c>
      <c r="L70" s="79">
        <f aca="true" t="shared" si="5" ref="L70:L83">K70+E$4</f>
        <v>42.76348854397635</v>
      </c>
    </row>
    <row r="71" spans="1:12" ht="12.75">
      <c r="A71" s="90" t="s">
        <v>108</v>
      </c>
      <c r="B71" s="201" t="s">
        <v>723</v>
      </c>
      <c r="C71" s="161">
        <v>4.7</v>
      </c>
      <c r="D71" s="161">
        <v>4.13</v>
      </c>
      <c r="E71" s="161">
        <v>4.14</v>
      </c>
      <c r="F71" s="161">
        <v>4.34</v>
      </c>
      <c r="G71" s="161">
        <v>4.53</v>
      </c>
      <c r="H71" s="161">
        <v>3.82</v>
      </c>
      <c r="I71" s="161">
        <v>0.85</v>
      </c>
      <c r="J71" s="91">
        <v>26.51</v>
      </c>
      <c r="K71" s="89">
        <f t="shared" si="4"/>
        <v>39.18699186991871</v>
      </c>
      <c r="L71" s="79">
        <f t="shared" si="5"/>
        <v>42.18699186991871</v>
      </c>
    </row>
    <row r="72" spans="1:12" ht="12.75">
      <c r="A72" s="90" t="s">
        <v>109</v>
      </c>
      <c r="B72" s="201" t="s">
        <v>774</v>
      </c>
      <c r="C72" s="161">
        <v>4.29</v>
      </c>
      <c r="D72" s="161">
        <v>4.5</v>
      </c>
      <c r="E72" s="161">
        <v>3.74</v>
      </c>
      <c r="F72" s="161">
        <v>5.04</v>
      </c>
      <c r="G72" s="161">
        <v>4.95</v>
      </c>
      <c r="H72" s="161">
        <v>2.72</v>
      </c>
      <c r="I72" s="161">
        <v>0.86</v>
      </c>
      <c r="J72" s="91">
        <v>26.099999999999998</v>
      </c>
      <c r="K72" s="89">
        <f t="shared" si="4"/>
        <v>38.58093126385809</v>
      </c>
      <c r="L72" s="79">
        <f t="shared" si="5"/>
        <v>41.58093126385809</v>
      </c>
    </row>
    <row r="73" spans="1:12" ht="12.75">
      <c r="A73" s="90" t="s">
        <v>110</v>
      </c>
      <c r="B73" s="201" t="s">
        <v>792</v>
      </c>
      <c r="C73" s="161">
        <v>4.48</v>
      </c>
      <c r="D73" s="161">
        <v>3.32</v>
      </c>
      <c r="E73" s="161">
        <v>4.05</v>
      </c>
      <c r="F73" s="161">
        <v>4.78</v>
      </c>
      <c r="G73" s="161">
        <v>4.43</v>
      </c>
      <c r="H73" s="161">
        <v>3.38</v>
      </c>
      <c r="I73" s="161">
        <v>1.56</v>
      </c>
      <c r="J73" s="91">
        <v>26</v>
      </c>
      <c r="K73" s="89">
        <f t="shared" si="4"/>
        <v>38.433111603843315</v>
      </c>
      <c r="L73" s="79">
        <f t="shared" si="5"/>
        <v>41.433111603843315</v>
      </c>
    </row>
    <row r="74" spans="1:12" ht="12.75">
      <c r="A74" s="90" t="s">
        <v>111</v>
      </c>
      <c r="B74" s="201" t="s">
        <v>815</v>
      </c>
      <c r="C74" s="161">
        <v>3.33</v>
      </c>
      <c r="D74" s="161">
        <v>4.76</v>
      </c>
      <c r="E74" s="161">
        <v>4.33</v>
      </c>
      <c r="F74" s="161">
        <v>5.33</v>
      </c>
      <c r="G74" s="161">
        <v>3.16</v>
      </c>
      <c r="H74" s="161">
        <v>3.54</v>
      </c>
      <c r="I74" s="161">
        <v>1.45</v>
      </c>
      <c r="J74" s="91">
        <v>25.9</v>
      </c>
      <c r="K74" s="89">
        <f t="shared" si="4"/>
        <v>38.28529194382853</v>
      </c>
      <c r="L74" s="79">
        <f t="shared" si="5"/>
        <v>41.28529194382853</v>
      </c>
    </row>
    <row r="75" spans="1:12" ht="12.75">
      <c r="A75" s="90" t="s">
        <v>112</v>
      </c>
      <c r="B75" s="201" t="s">
        <v>777</v>
      </c>
      <c r="C75" s="161">
        <v>4.5</v>
      </c>
      <c r="D75" s="161">
        <v>3.95</v>
      </c>
      <c r="E75" s="161">
        <v>4.37</v>
      </c>
      <c r="F75" s="161">
        <v>3.24</v>
      </c>
      <c r="G75" s="161">
        <v>4.89</v>
      </c>
      <c r="H75" s="161">
        <v>3.22</v>
      </c>
      <c r="I75" s="161">
        <v>1.41</v>
      </c>
      <c r="J75" s="91">
        <v>25.580000000000002</v>
      </c>
      <c r="K75" s="89">
        <f t="shared" si="4"/>
        <v>37.812269031781234</v>
      </c>
      <c r="L75" s="79">
        <f t="shared" si="5"/>
        <v>40.812269031781234</v>
      </c>
    </row>
    <row r="76" spans="1:12" ht="12.75">
      <c r="A76" s="90" t="s">
        <v>113</v>
      </c>
      <c r="B76" s="201" t="s">
        <v>939</v>
      </c>
      <c r="C76" s="161">
        <v>4.09</v>
      </c>
      <c r="D76" s="161">
        <v>4.07</v>
      </c>
      <c r="E76" s="161">
        <v>3.85</v>
      </c>
      <c r="F76" s="161">
        <v>4.58</v>
      </c>
      <c r="G76" s="161">
        <v>3.42</v>
      </c>
      <c r="H76" s="161">
        <v>3.58</v>
      </c>
      <c r="I76" s="161">
        <v>1.63</v>
      </c>
      <c r="J76" s="91">
        <v>25.219999999999995</v>
      </c>
      <c r="K76" s="89">
        <f t="shared" si="4"/>
        <v>37.28011825572801</v>
      </c>
      <c r="L76" s="79">
        <f t="shared" si="5"/>
        <v>40.28011825572801</v>
      </c>
    </row>
    <row r="77" spans="1:12" ht="12.75">
      <c r="A77" s="90" t="s">
        <v>114</v>
      </c>
      <c r="B77" s="201" t="s">
        <v>1020</v>
      </c>
      <c r="C77" s="161">
        <v>4.14</v>
      </c>
      <c r="D77" s="161">
        <v>2.8</v>
      </c>
      <c r="E77" s="161">
        <v>3.53</v>
      </c>
      <c r="F77" s="161">
        <v>4.74</v>
      </c>
      <c r="G77" s="161">
        <v>3.54</v>
      </c>
      <c r="H77" s="161">
        <v>2.9</v>
      </c>
      <c r="I77" s="161">
        <v>1.13</v>
      </c>
      <c r="J77" s="91">
        <v>22.779999999999998</v>
      </c>
      <c r="K77" s="89">
        <f t="shared" si="4"/>
        <v>33.67331855136733</v>
      </c>
      <c r="L77" s="79">
        <f t="shared" si="5"/>
        <v>36.67331855136733</v>
      </c>
    </row>
    <row r="78" spans="1:12" ht="12.75">
      <c r="A78" s="90" t="s">
        <v>115</v>
      </c>
      <c r="B78" s="201" t="s">
        <v>873</v>
      </c>
      <c r="C78" s="161">
        <v>4.78</v>
      </c>
      <c r="D78" s="161">
        <v>3.71</v>
      </c>
      <c r="E78" s="161">
        <v>4.05</v>
      </c>
      <c r="F78" s="161">
        <v>4.71</v>
      </c>
      <c r="G78" s="161" t="s">
        <v>1021</v>
      </c>
      <c r="H78" s="161">
        <v>3.75</v>
      </c>
      <c r="I78" s="161">
        <v>1.4</v>
      </c>
      <c r="J78" s="91">
        <v>22.4</v>
      </c>
      <c r="K78" s="89">
        <f t="shared" si="4"/>
        <v>33.11160384331116</v>
      </c>
      <c r="L78" s="79">
        <f t="shared" si="5"/>
        <v>36.11160384331116</v>
      </c>
    </row>
    <row r="79" spans="1:12" ht="12.75">
      <c r="A79" s="90" t="s">
        <v>116</v>
      </c>
      <c r="B79" s="201" t="s">
        <v>776</v>
      </c>
      <c r="C79" s="161">
        <v>3.33</v>
      </c>
      <c r="D79" s="161">
        <v>2.15</v>
      </c>
      <c r="E79" s="161">
        <v>2.79</v>
      </c>
      <c r="F79" s="161">
        <v>3.81</v>
      </c>
      <c r="G79" s="161">
        <v>3.07</v>
      </c>
      <c r="H79" s="161">
        <v>2.31</v>
      </c>
      <c r="I79" s="161">
        <v>0.97</v>
      </c>
      <c r="J79" s="91">
        <v>18.43</v>
      </c>
      <c r="K79" s="89">
        <f t="shared" si="4"/>
        <v>27.24316334072432</v>
      </c>
      <c r="L79" s="79">
        <f t="shared" si="5"/>
        <v>30.24316334072432</v>
      </c>
    </row>
    <row r="80" spans="1:12" ht="12.75">
      <c r="A80" s="90" t="s">
        <v>117</v>
      </c>
      <c r="B80" s="201" t="s">
        <v>729</v>
      </c>
      <c r="C80" s="161">
        <v>2.82</v>
      </c>
      <c r="D80" s="161">
        <v>2.55</v>
      </c>
      <c r="E80" s="161">
        <v>2.7</v>
      </c>
      <c r="F80" s="161">
        <v>2.99</v>
      </c>
      <c r="G80" s="161">
        <v>2.91</v>
      </c>
      <c r="H80" s="161">
        <v>3.07</v>
      </c>
      <c r="I80" s="161">
        <v>1.22</v>
      </c>
      <c r="J80" s="91">
        <v>18.259999999999998</v>
      </c>
      <c r="K80" s="89">
        <f t="shared" si="4"/>
        <v>26.991869918699184</v>
      </c>
      <c r="L80" s="79">
        <f t="shared" si="5"/>
        <v>29.991869918699184</v>
      </c>
    </row>
    <row r="81" spans="1:12" ht="12.75">
      <c r="A81" s="90" t="s">
        <v>118</v>
      </c>
      <c r="B81" s="201" t="s">
        <v>793</v>
      </c>
      <c r="C81" s="161">
        <v>3.13</v>
      </c>
      <c r="D81" s="161">
        <v>3.1</v>
      </c>
      <c r="E81" s="161">
        <v>3.32</v>
      </c>
      <c r="F81" s="161">
        <v>3.52</v>
      </c>
      <c r="G81" s="161">
        <v>2.86</v>
      </c>
      <c r="H81" s="161">
        <v>1.69</v>
      </c>
      <c r="I81" s="161">
        <v>0.49</v>
      </c>
      <c r="J81" s="91">
        <v>18.11</v>
      </c>
      <c r="K81" s="89">
        <f t="shared" si="4"/>
        <v>26.770140428677013</v>
      </c>
      <c r="L81" s="79">
        <f t="shared" si="5"/>
        <v>29.770140428677013</v>
      </c>
    </row>
    <row r="82" spans="1:12" ht="12.75">
      <c r="A82" s="90" t="s">
        <v>119</v>
      </c>
      <c r="B82" s="201" t="s">
        <v>927</v>
      </c>
      <c r="C82" s="161">
        <v>3.04</v>
      </c>
      <c r="D82" s="161">
        <v>2.88</v>
      </c>
      <c r="E82" s="161">
        <v>2.05</v>
      </c>
      <c r="F82" s="161">
        <v>3.34</v>
      </c>
      <c r="G82" s="161">
        <v>2.76</v>
      </c>
      <c r="H82" s="161">
        <v>1.08</v>
      </c>
      <c r="I82" s="161">
        <v>0.26</v>
      </c>
      <c r="J82" s="91">
        <v>15.409999999999998</v>
      </c>
      <c r="K82" s="89">
        <f t="shared" si="4"/>
        <v>22.7790096082779</v>
      </c>
      <c r="L82" s="79">
        <f t="shared" si="5"/>
        <v>25.7790096082779</v>
      </c>
    </row>
    <row r="83" spans="1:12" ht="12.75">
      <c r="A83" s="90" t="s">
        <v>120</v>
      </c>
      <c r="B83" s="201" t="s">
        <v>744</v>
      </c>
      <c r="C83" s="161">
        <v>2.11</v>
      </c>
      <c r="D83" s="161">
        <v>1.33</v>
      </c>
      <c r="E83" s="161">
        <v>1.63</v>
      </c>
      <c r="F83" s="161">
        <v>2.96</v>
      </c>
      <c r="G83" s="161">
        <v>2.76</v>
      </c>
      <c r="H83" s="161">
        <v>1.36</v>
      </c>
      <c r="I83" s="161">
        <v>0.62</v>
      </c>
      <c r="J83" s="91">
        <v>12.77</v>
      </c>
      <c r="K83" s="89">
        <f t="shared" si="4"/>
        <v>18.87657058388766</v>
      </c>
      <c r="L83" s="79">
        <f t="shared" si="5"/>
        <v>21.87657058388766</v>
      </c>
    </row>
    <row r="84" spans="1:12" ht="12.75">
      <c r="A84" s="90" t="s">
        <v>121</v>
      </c>
      <c r="B84" s="201" t="s">
        <v>870</v>
      </c>
      <c r="C84" s="161">
        <v>1.74</v>
      </c>
      <c r="D84" s="161">
        <v>1.14</v>
      </c>
      <c r="E84" s="161">
        <v>1.4</v>
      </c>
      <c r="F84" s="161">
        <v>1.79</v>
      </c>
      <c r="G84" s="161">
        <v>1.44</v>
      </c>
      <c r="H84" s="161">
        <v>0.57</v>
      </c>
      <c r="I84" s="161">
        <v>0.15</v>
      </c>
      <c r="J84" s="91">
        <v>8.23</v>
      </c>
      <c r="K84" s="89">
        <f>(J84/J$9)*100</f>
        <v>12.165558019216558</v>
      </c>
      <c r="L84" s="79">
        <f>K84+E$4</f>
        <v>15.165558019216558</v>
      </c>
    </row>
    <row r="85" spans="1:12" ht="12.75">
      <c r="A85" s="90" t="s">
        <v>122</v>
      </c>
      <c r="B85" s="201" t="s">
        <v>975</v>
      </c>
      <c r="C85" s="161">
        <v>1.33</v>
      </c>
      <c r="D85" s="161">
        <v>1.16</v>
      </c>
      <c r="E85" s="161">
        <v>1.32</v>
      </c>
      <c r="F85" s="161">
        <v>1.6</v>
      </c>
      <c r="G85" s="161">
        <v>0.66</v>
      </c>
      <c r="H85" s="161">
        <v>0.35</v>
      </c>
      <c r="I85" s="161">
        <v>0.1</v>
      </c>
      <c r="J85" s="91">
        <v>6.52</v>
      </c>
      <c r="K85" s="89">
        <f t="shared" si="4"/>
        <v>9.637841832963785</v>
      </c>
      <c r="L85" s="79">
        <f>K85+E$4</f>
        <v>12.637841832963785</v>
      </c>
    </row>
  </sheetData>
  <sheetProtection selectLockedCells="1" selectUnlockedCells="1"/>
  <mergeCells count="7">
    <mergeCell ref="A1:L1"/>
    <mergeCell ref="A6:B6"/>
    <mergeCell ref="A7:B7"/>
    <mergeCell ref="A3:B3"/>
    <mergeCell ref="A4:B4"/>
    <mergeCell ref="A5:B5"/>
    <mergeCell ref="C6:L6"/>
  </mergeCells>
  <printOptions horizontalCentered="1"/>
  <pageMargins left="0.5902777777777778" right="0.5902777777777778" top="0.5902777777777778" bottom="0.5902777777777777" header="0.5118055555555555" footer="0.5118055555555555"/>
  <pageSetup horizontalDpi="300" verticalDpi="300" orientation="portrait" paperSize="9" scale="72" r:id="rId1"/>
  <headerFooter alignWithMargins="0">
    <oddFooter>&amp;L&amp;8http://zrliga.zrnet.cz&amp;R&amp;8&amp;D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59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0.875" style="10" bestFit="1" customWidth="1"/>
    <col min="4" max="4" width="7.75390625" style="0" bestFit="1" customWidth="1"/>
    <col min="5" max="5" width="14.25390625" style="0" bestFit="1" customWidth="1"/>
    <col min="6" max="6" width="6.875" style="0" customWidth="1"/>
  </cols>
  <sheetData>
    <row r="1" spans="1:6" ht="27">
      <c r="A1" s="280" t="s">
        <v>1025</v>
      </c>
      <c r="B1" s="280"/>
      <c r="C1" s="280"/>
      <c r="D1" s="280"/>
      <c r="E1" s="280"/>
      <c r="F1" s="280"/>
    </row>
    <row r="2" spans="1:6" s="1" customFormat="1" ht="12.75" customHeight="1">
      <c r="A2" s="67"/>
      <c r="B2" s="67"/>
      <c r="C2" s="67"/>
      <c r="D2" s="67"/>
      <c r="E2" s="67"/>
      <c r="F2" s="67"/>
    </row>
    <row r="3" spans="1:6" ht="12.75" customHeight="1">
      <c r="A3" s="116"/>
      <c r="B3" s="116"/>
      <c r="C3" s="128"/>
      <c r="E3" s="117" t="s">
        <v>13</v>
      </c>
      <c r="F3" s="116"/>
    </row>
    <row r="4" spans="1:6" ht="12.75" customHeight="1">
      <c r="A4" s="279" t="s">
        <v>14</v>
      </c>
      <c r="B4" s="279"/>
      <c r="C4" s="184" t="s">
        <v>15</v>
      </c>
      <c r="E4" s="117">
        <v>30</v>
      </c>
      <c r="F4" s="116"/>
    </row>
    <row r="5" spans="1:6" ht="12.75" customHeight="1">
      <c r="A5" s="279" t="s">
        <v>16</v>
      </c>
      <c r="B5" s="279"/>
      <c r="C5" s="189" t="s">
        <v>1026</v>
      </c>
      <c r="D5" s="119"/>
      <c r="E5" s="119"/>
      <c r="F5" s="119"/>
    </row>
    <row r="6" spans="1:6" ht="12.75" customHeight="1">
      <c r="A6" s="279" t="s">
        <v>17</v>
      </c>
      <c r="B6" s="279"/>
      <c r="C6" s="285" t="s">
        <v>660</v>
      </c>
      <c r="D6" s="285"/>
      <c r="E6" s="285"/>
      <c r="F6" s="285"/>
    </row>
    <row r="7" spans="1:6" ht="12.75" customHeight="1" thickBot="1">
      <c r="A7" s="279" t="s">
        <v>19</v>
      </c>
      <c r="B7" s="279"/>
      <c r="C7" s="120">
        <f>COUNTA(B9:B58)</f>
        <v>49</v>
      </c>
      <c r="D7" s="119"/>
      <c r="E7" s="119"/>
      <c r="F7" s="119"/>
    </row>
    <row r="8" spans="1:6" ht="15" customHeight="1" thickBot="1">
      <c r="A8" s="59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>
      <c r="A9" s="36" t="s">
        <v>46</v>
      </c>
      <c r="B9" s="158" t="s">
        <v>751</v>
      </c>
      <c r="C9" s="187">
        <v>0.03982638888888889</v>
      </c>
      <c r="D9" s="106">
        <f aca="true" t="shared" si="0" ref="D9:D35">(C$9/C9)*100</f>
        <v>100</v>
      </c>
      <c r="E9" s="38">
        <f aca="true" t="shared" si="1" ref="E9:E35">D9+E$4</f>
        <v>130</v>
      </c>
      <c r="F9" s="108">
        <f aca="true" t="shared" si="2" ref="F9:F35">C9-C$9</f>
        <v>0</v>
      </c>
    </row>
    <row r="10" spans="1:6" ht="12.75">
      <c r="A10" s="36" t="s">
        <v>47</v>
      </c>
      <c r="B10" s="157" t="s">
        <v>946</v>
      </c>
      <c r="C10" s="186">
        <v>0.041296296296296296</v>
      </c>
      <c r="D10" s="105">
        <f t="shared" si="0"/>
        <v>96.44058295964126</v>
      </c>
      <c r="E10" s="35">
        <f t="shared" si="1"/>
        <v>126.44058295964126</v>
      </c>
      <c r="F10" s="108">
        <f t="shared" si="2"/>
        <v>0.0014699074074074059</v>
      </c>
    </row>
    <row r="11" spans="1:6" ht="12.75">
      <c r="A11" s="36" t="s">
        <v>48</v>
      </c>
      <c r="B11" s="157" t="s">
        <v>1027</v>
      </c>
      <c r="C11" s="186">
        <v>0.04189814814814815</v>
      </c>
      <c r="D11" s="105">
        <f t="shared" si="0"/>
        <v>95.05524861878453</v>
      </c>
      <c r="E11" s="35">
        <f t="shared" si="1"/>
        <v>125.05524861878453</v>
      </c>
      <c r="F11" s="108">
        <f t="shared" si="2"/>
        <v>0.0020717592592592593</v>
      </c>
    </row>
    <row r="12" spans="1:6" ht="12.75">
      <c r="A12" s="36" t="s">
        <v>49</v>
      </c>
      <c r="B12" s="157" t="s">
        <v>829</v>
      </c>
      <c r="C12" s="186">
        <v>0.042187499999999996</v>
      </c>
      <c r="D12" s="105">
        <f t="shared" si="0"/>
        <v>94.40329218106997</v>
      </c>
      <c r="E12" s="35">
        <f t="shared" si="1"/>
        <v>124.40329218106997</v>
      </c>
      <c r="F12" s="108">
        <f t="shared" si="2"/>
        <v>0.0023611111111111055</v>
      </c>
    </row>
    <row r="13" spans="1:6" ht="12.75">
      <c r="A13" s="36" t="s">
        <v>50</v>
      </c>
      <c r="B13" s="157" t="s">
        <v>668</v>
      </c>
      <c r="C13" s="186">
        <v>0.042222222222222223</v>
      </c>
      <c r="D13" s="105">
        <f t="shared" si="0"/>
        <v>94.32565789473685</v>
      </c>
      <c r="E13" s="35">
        <f t="shared" si="1"/>
        <v>124.32565789473685</v>
      </c>
      <c r="F13" s="108">
        <f t="shared" si="2"/>
        <v>0.002395833333333333</v>
      </c>
    </row>
    <row r="14" spans="1:6" ht="12.75">
      <c r="A14" s="36" t="s">
        <v>51</v>
      </c>
      <c r="B14" s="157" t="s">
        <v>772</v>
      </c>
      <c r="C14" s="186">
        <v>0.043101851851851856</v>
      </c>
      <c r="D14" s="105">
        <f t="shared" si="0"/>
        <v>92.40064446831363</v>
      </c>
      <c r="E14" s="35">
        <f t="shared" si="1"/>
        <v>122.40064446831363</v>
      </c>
      <c r="F14" s="108">
        <f t="shared" si="2"/>
        <v>0.003275462962962966</v>
      </c>
    </row>
    <row r="15" spans="1:6" ht="12.75">
      <c r="A15" s="36" t="s">
        <v>52</v>
      </c>
      <c r="B15" s="157" t="s">
        <v>740</v>
      </c>
      <c r="C15" s="186">
        <v>0.04321759259259259</v>
      </c>
      <c r="D15" s="105">
        <f t="shared" si="0"/>
        <v>92.15318693090519</v>
      </c>
      <c r="E15" s="35">
        <f t="shared" si="1"/>
        <v>122.15318693090519</v>
      </c>
      <c r="F15" s="108">
        <f t="shared" si="2"/>
        <v>0.003391203703703702</v>
      </c>
    </row>
    <row r="16" spans="1:6" ht="12.75">
      <c r="A16" s="36" t="s">
        <v>53</v>
      </c>
      <c r="B16" s="157" t="s">
        <v>664</v>
      </c>
      <c r="C16" s="186">
        <v>0.0436574074074074</v>
      </c>
      <c r="D16" s="105">
        <f t="shared" si="0"/>
        <v>91.22481442205728</v>
      </c>
      <c r="E16" s="35">
        <f t="shared" si="1"/>
        <v>121.22481442205728</v>
      </c>
      <c r="F16" s="108">
        <f t="shared" si="2"/>
        <v>0.0038310185185185114</v>
      </c>
    </row>
    <row r="17" spans="1:6" ht="12.75">
      <c r="A17" s="36" t="s">
        <v>54</v>
      </c>
      <c r="B17" s="157" t="s">
        <v>1028</v>
      </c>
      <c r="C17" s="186">
        <v>0.04420138888888889</v>
      </c>
      <c r="D17" s="105">
        <f t="shared" si="0"/>
        <v>90.102120974077</v>
      </c>
      <c r="E17" s="35">
        <f t="shared" si="1"/>
        <v>120.102120974077</v>
      </c>
      <c r="F17" s="108">
        <f t="shared" si="2"/>
        <v>0.004374999999999997</v>
      </c>
    </row>
    <row r="18" spans="1:6" ht="12.75">
      <c r="A18" s="36" t="s">
        <v>55</v>
      </c>
      <c r="B18" s="157" t="s">
        <v>677</v>
      </c>
      <c r="C18" s="186">
        <v>0.04555555555555555</v>
      </c>
      <c r="D18" s="105">
        <f t="shared" si="0"/>
        <v>87.42378048780489</v>
      </c>
      <c r="E18" s="35">
        <f t="shared" si="1"/>
        <v>117.42378048780489</v>
      </c>
      <c r="F18" s="108">
        <f t="shared" si="2"/>
        <v>0.00572916666666666</v>
      </c>
    </row>
    <row r="19" spans="1:6" ht="12.75">
      <c r="A19" s="36" t="s">
        <v>56</v>
      </c>
      <c r="B19" s="157" t="s">
        <v>763</v>
      </c>
      <c r="C19" s="186">
        <v>0.04719907407407407</v>
      </c>
      <c r="D19" s="105">
        <f t="shared" si="0"/>
        <v>84.37959784207946</v>
      </c>
      <c r="E19" s="35">
        <f t="shared" si="1"/>
        <v>114.37959784207946</v>
      </c>
      <c r="F19" s="108">
        <f t="shared" si="2"/>
        <v>0.007372685185185177</v>
      </c>
    </row>
    <row r="20" spans="1:6" ht="12.75">
      <c r="A20" s="36" t="s">
        <v>57</v>
      </c>
      <c r="B20" s="157" t="s">
        <v>766</v>
      </c>
      <c r="C20" s="186">
        <v>0.047337962962962964</v>
      </c>
      <c r="D20" s="105">
        <f t="shared" si="0"/>
        <v>84.1320293398533</v>
      </c>
      <c r="E20" s="35">
        <f t="shared" si="1"/>
        <v>114.1320293398533</v>
      </c>
      <c r="F20" s="108">
        <f t="shared" si="2"/>
        <v>0.007511574074074073</v>
      </c>
    </row>
    <row r="21" spans="1:6" ht="12.75">
      <c r="A21" s="36" t="s">
        <v>58</v>
      </c>
      <c r="B21" s="157" t="s">
        <v>758</v>
      </c>
      <c r="C21" s="186">
        <v>0.047974537037037045</v>
      </c>
      <c r="D21" s="105">
        <f t="shared" si="0"/>
        <v>83.01568154402894</v>
      </c>
      <c r="E21" s="35">
        <f t="shared" si="1"/>
        <v>113.01568154402894</v>
      </c>
      <c r="F21" s="108">
        <f t="shared" si="2"/>
        <v>0.008148148148148154</v>
      </c>
    </row>
    <row r="22" spans="1:6" ht="12.75">
      <c r="A22" s="36" t="s">
        <v>59</v>
      </c>
      <c r="B22" s="157" t="s">
        <v>741</v>
      </c>
      <c r="C22" s="186">
        <v>0.04866898148148149</v>
      </c>
      <c r="D22" s="105">
        <f t="shared" si="0"/>
        <v>81.83115338882281</v>
      </c>
      <c r="E22" s="35">
        <f t="shared" si="1"/>
        <v>111.83115338882281</v>
      </c>
      <c r="F22" s="108">
        <f t="shared" si="2"/>
        <v>0.008842592592592596</v>
      </c>
    </row>
    <row r="23" spans="1:6" ht="12.75">
      <c r="A23" s="36" t="s">
        <v>60</v>
      </c>
      <c r="B23" s="157" t="s">
        <v>694</v>
      </c>
      <c r="C23" s="186">
        <v>0.04900462962962963</v>
      </c>
      <c r="D23" s="105">
        <f t="shared" si="0"/>
        <v>81.2706660368446</v>
      </c>
      <c r="E23" s="35">
        <f t="shared" si="1"/>
        <v>111.2706660368446</v>
      </c>
      <c r="F23" s="108">
        <f t="shared" si="2"/>
        <v>0.009178240740740737</v>
      </c>
    </row>
    <row r="24" spans="1:6" ht="12.75">
      <c r="A24" s="36" t="s">
        <v>61</v>
      </c>
      <c r="B24" s="157" t="s">
        <v>665</v>
      </c>
      <c r="C24" s="186">
        <v>0.049143518518518524</v>
      </c>
      <c r="D24" s="105">
        <f t="shared" si="0"/>
        <v>81.04097974564294</v>
      </c>
      <c r="E24" s="35">
        <f t="shared" si="1"/>
        <v>111.04097974564294</v>
      </c>
      <c r="F24" s="108">
        <f t="shared" si="2"/>
        <v>0.009317129629629634</v>
      </c>
    </row>
    <row r="25" spans="1:6" ht="12.75">
      <c r="A25" s="36" t="s">
        <v>62</v>
      </c>
      <c r="B25" s="157" t="s">
        <v>672</v>
      </c>
      <c r="C25" s="186">
        <v>0.04920138888888889</v>
      </c>
      <c r="D25" s="105">
        <f t="shared" si="0"/>
        <v>80.94565984474241</v>
      </c>
      <c r="E25" s="35">
        <f t="shared" si="1"/>
        <v>110.94565984474241</v>
      </c>
      <c r="F25" s="108">
        <f t="shared" si="2"/>
        <v>0.009375000000000001</v>
      </c>
    </row>
    <row r="26" spans="1:6" ht="12.75">
      <c r="A26" s="36" t="s">
        <v>63</v>
      </c>
      <c r="B26" s="157" t="s">
        <v>693</v>
      </c>
      <c r="C26" s="186">
        <v>0.049340277777777775</v>
      </c>
      <c r="D26" s="105">
        <f t="shared" si="0"/>
        <v>80.71780436312457</v>
      </c>
      <c r="E26" s="35">
        <f t="shared" si="1"/>
        <v>110.71780436312457</v>
      </c>
      <c r="F26" s="108">
        <f t="shared" si="2"/>
        <v>0.009513888888888884</v>
      </c>
    </row>
    <row r="27" spans="1:6" ht="12.75">
      <c r="A27" s="36" t="s">
        <v>64</v>
      </c>
      <c r="B27" s="157" t="s">
        <v>675</v>
      </c>
      <c r="C27" s="186">
        <v>0.05023148148148148</v>
      </c>
      <c r="D27" s="105">
        <f t="shared" si="0"/>
        <v>79.28571428571429</v>
      </c>
      <c r="E27" s="35">
        <f t="shared" si="1"/>
        <v>109.28571428571429</v>
      </c>
      <c r="F27" s="108">
        <f t="shared" si="2"/>
        <v>0.01040509259259259</v>
      </c>
    </row>
    <row r="28" spans="1:6" ht="12.75">
      <c r="A28" s="36" t="s">
        <v>65</v>
      </c>
      <c r="B28" s="157" t="s">
        <v>745</v>
      </c>
      <c r="C28" s="186">
        <v>0.05103009259259259</v>
      </c>
      <c r="D28" s="105">
        <f t="shared" si="0"/>
        <v>78.04490814243593</v>
      </c>
      <c r="E28" s="35">
        <f t="shared" si="1"/>
        <v>108.04490814243593</v>
      </c>
      <c r="F28" s="108">
        <f t="shared" si="2"/>
        <v>0.011203703703703702</v>
      </c>
    </row>
    <row r="29" spans="1:6" ht="12.75">
      <c r="A29" s="36" t="s">
        <v>66</v>
      </c>
      <c r="B29" s="157" t="s">
        <v>697</v>
      </c>
      <c r="C29" s="186">
        <v>0.051145833333333335</v>
      </c>
      <c r="D29" s="105">
        <f t="shared" si="0"/>
        <v>77.86829599456891</v>
      </c>
      <c r="E29" s="35">
        <f t="shared" si="1"/>
        <v>107.86829599456891</v>
      </c>
      <c r="F29" s="108">
        <f t="shared" si="2"/>
        <v>0.011319444444444444</v>
      </c>
    </row>
    <row r="30" spans="1:6" ht="12.75">
      <c r="A30" s="36" t="s">
        <v>67</v>
      </c>
      <c r="B30" s="157" t="s">
        <v>666</v>
      </c>
      <c r="C30" s="186">
        <v>0.051180555555555556</v>
      </c>
      <c r="D30" s="105">
        <f t="shared" si="0"/>
        <v>77.81546811397558</v>
      </c>
      <c r="E30" s="35">
        <f t="shared" si="1"/>
        <v>107.81546811397558</v>
      </c>
      <c r="F30" s="108">
        <f t="shared" si="2"/>
        <v>0.011354166666666665</v>
      </c>
    </row>
    <row r="31" spans="1:6" ht="12.75">
      <c r="A31" s="36" t="s">
        <v>68</v>
      </c>
      <c r="B31" s="157" t="s">
        <v>846</v>
      </c>
      <c r="C31" s="186">
        <v>0.05143518518518519</v>
      </c>
      <c r="D31" s="105">
        <f t="shared" si="0"/>
        <v>77.43024302430243</v>
      </c>
      <c r="E31" s="35">
        <f t="shared" si="1"/>
        <v>107.43024302430243</v>
      </c>
      <c r="F31" s="108">
        <f t="shared" si="2"/>
        <v>0.011608796296296298</v>
      </c>
    </row>
    <row r="32" spans="1:6" ht="12.75">
      <c r="A32" s="36" t="s">
        <v>69</v>
      </c>
      <c r="B32" s="157" t="s">
        <v>721</v>
      </c>
      <c r="C32" s="186">
        <v>0.0525</v>
      </c>
      <c r="D32" s="105">
        <f t="shared" si="0"/>
        <v>75.85978835978835</v>
      </c>
      <c r="E32" s="35">
        <f t="shared" si="1"/>
        <v>105.85978835978835</v>
      </c>
      <c r="F32" s="108">
        <f t="shared" si="2"/>
        <v>0.012673611111111108</v>
      </c>
    </row>
    <row r="33" spans="1:6" ht="12.75">
      <c r="A33" s="36" t="s">
        <v>70</v>
      </c>
      <c r="B33" s="157" t="s">
        <v>711</v>
      </c>
      <c r="C33" s="186">
        <v>0.05269675925925926</v>
      </c>
      <c r="D33" s="105">
        <f t="shared" si="0"/>
        <v>75.57654293872173</v>
      </c>
      <c r="E33" s="35">
        <f t="shared" si="1"/>
        <v>105.57654293872173</v>
      </c>
      <c r="F33" s="108">
        <f t="shared" si="2"/>
        <v>0.012870370370370372</v>
      </c>
    </row>
    <row r="34" spans="1:6" ht="12.75">
      <c r="A34" s="36" t="s">
        <v>71</v>
      </c>
      <c r="B34" s="157" t="s">
        <v>716</v>
      </c>
      <c r="C34" s="186">
        <v>0.0527199074074074</v>
      </c>
      <c r="D34" s="105">
        <f t="shared" si="0"/>
        <v>75.54335894621296</v>
      </c>
      <c r="E34" s="35">
        <f t="shared" si="1"/>
        <v>105.54335894621296</v>
      </c>
      <c r="F34" s="108">
        <f t="shared" si="2"/>
        <v>0.012893518518518512</v>
      </c>
    </row>
    <row r="35" spans="1:6" ht="12.75">
      <c r="A35" s="36" t="s">
        <v>72</v>
      </c>
      <c r="B35" s="157" t="s">
        <v>750</v>
      </c>
      <c r="C35" s="186">
        <v>0.05274305555555556</v>
      </c>
      <c r="D35" s="105">
        <f t="shared" si="0"/>
        <v>75.51020408163266</v>
      </c>
      <c r="E35" s="35">
        <f t="shared" si="1"/>
        <v>105.51020408163266</v>
      </c>
      <c r="F35" s="108">
        <f t="shared" si="2"/>
        <v>0.012916666666666667</v>
      </c>
    </row>
    <row r="36" spans="1:6" ht="12.75">
      <c r="A36" s="36" t="s">
        <v>73</v>
      </c>
      <c r="B36" s="157" t="s">
        <v>700</v>
      </c>
      <c r="C36" s="186">
        <v>0.05369212962962963</v>
      </c>
      <c r="D36" s="105">
        <f aca="true" t="shared" si="3" ref="D36:D56">(C$9/C36)*100</f>
        <v>74.1754688510455</v>
      </c>
      <c r="E36" s="35">
        <f aca="true" t="shared" si="4" ref="E36:E56">D36+E$4</f>
        <v>104.1754688510455</v>
      </c>
      <c r="F36" s="108">
        <f aca="true" t="shared" si="5" ref="F36:F56">C36-C$9</f>
        <v>0.013865740740740741</v>
      </c>
    </row>
    <row r="37" spans="1:6" ht="12.75">
      <c r="A37" s="36" t="s">
        <v>74</v>
      </c>
      <c r="B37" s="157" t="s">
        <v>1030</v>
      </c>
      <c r="C37" s="186">
        <v>0.05394675925925926</v>
      </c>
      <c r="D37" s="105">
        <f t="shared" si="3"/>
        <v>73.82535936494315</v>
      </c>
      <c r="E37" s="35">
        <f t="shared" si="4"/>
        <v>103.82535936494315</v>
      </c>
      <c r="F37" s="108">
        <f t="shared" si="5"/>
        <v>0.014120370370370366</v>
      </c>
    </row>
    <row r="38" spans="1:6" ht="12.75">
      <c r="A38" s="36" t="s">
        <v>75</v>
      </c>
      <c r="B38" s="157" t="s">
        <v>702</v>
      </c>
      <c r="C38" s="186">
        <v>0.054120370370370374</v>
      </c>
      <c r="D38" s="105">
        <f t="shared" si="3"/>
        <v>73.58853721129171</v>
      </c>
      <c r="E38" s="35">
        <f t="shared" si="4"/>
        <v>103.58853721129171</v>
      </c>
      <c r="F38" s="108">
        <f t="shared" si="5"/>
        <v>0.014293981481481484</v>
      </c>
    </row>
    <row r="39" spans="1:6" ht="12.75">
      <c r="A39" s="36" t="s">
        <v>76</v>
      </c>
      <c r="B39" s="157" t="s">
        <v>771</v>
      </c>
      <c r="C39" s="186">
        <v>0.05416666666666667</v>
      </c>
      <c r="D39" s="105">
        <f t="shared" si="3"/>
        <v>73.52564102564104</v>
      </c>
      <c r="E39" s="35">
        <f t="shared" si="4"/>
        <v>103.52564102564104</v>
      </c>
      <c r="F39" s="108">
        <f t="shared" si="5"/>
        <v>0.014340277777777778</v>
      </c>
    </row>
    <row r="40" spans="1:6" ht="12.75">
      <c r="A40" s="36" t="s">
        <v>77</v>
      </c>
      <c r="B40" s="157" t="s">
        <v>874</v>
      </c>
      <c r="C40" s="186">
        <v>0.054178240740740735</v>
      </c>
      <c r="D40" s="105">
        <f t="shared" si="3"/>
        <v>73.50993377483445</v>
      </c>
      <c r="E40" s="35">
        <f t="shared" si="4"/>
        <v>103.50993377483445</v>
      </c>
      <c r="F40" s="108">
        <f t="shared" si="5"/>
        <v>0.014351851851851845</v>
      </c>
    </row>
    <row r="41" spans="1:6" ht="12.75">
      <c r="A41" s="36" t="s">
        <v>78</v>
      </c>
      <c r="B41" s="157" t="s">
        <v>833</v>
      </c>
      <c r="C41" s="186">
        <v>0.055231481481481486</v>
      </c>
      <c r="D41" s="105">
        <f t="shared" si="3"/>
        <v>72.10813076278289</v>
      </c>
      <c r="E41" s="35">
        <f t="shared" si="4"/>
        <v>102.10813076278289</v>
      </c>
      <c r="F41" s="108">
        <f t="shared" si="5"/>
        <v>0.015405092592592595</v>
      </c>
    </row>
    <row r="42" spans="1:6" ht="12.75">
      <c r="A42" s="36" t="s">
        <v>79</v>
      </c>
      <c r="B42" s="157" t="s">
        <v>872</v>
      </c>
      <c r="C42" s="186">
        <v>0.05589120370370371</v>
      </c>
      <c r="D42" s="105">
        <f t="shared" si="3"/>
        <v>71.25698902464278</v>
      </c>
      <c r="E42" s="35">
        <f t="shared" si="4"/>
        <v>101.25698902464278</v>
      </c>
      <c r="F42" s="108">
        <f t="shared" si="5"/>
        <v>0.016064814814814816</v>
      </c>
    </row>
    <row r="43" spans="1:6" ht="12.75">
      <c r="A43" s="36" t="s">
        <v>80</v>
      </c>
      <c r="B43" s="157" t="s">
        <v>689</v>
      </c>
      <c r="C43" s="186">
        <v>0.05650462962962963</v>
      </c>
      <c r="D43" s="105">
        <f t="shared" si="3"/>
        <v>70.48340843916428</v>
      </c>
      <c r="E43" s="35">
        <f t="shared" si="4"/>
        <v>100.48340843916428</v>
      </c>
      <c r="F43" s="108">
        <f t="shared" si="5"/>
        <v>0.016678240740740737</v>
      </c>
    </row>
    <row r="44" spans="1:6" ht="12.75">
      <c r="A44" s="36" t="s">
        <v>81</v>
      </c>
      <c r="B44" s="157" t="s">
        <v>727</v>
      </c>
      <c r="C44" s="186">
        <v>0.056562499999999995</v>
      </c>
      <c r="D44" s="105">
        <f t="shared" si="3"/>
        <v>70.41129527317374</v>
      </c>
      <c r="E44" s="35">
        <f t="shared" si="4"/>
        <v>100.41129527317374</v>
      </c>
      <c r="F44" s="108">
        <f t="shared" si="5"/>
        <v>0.016736111111111104</v>
      </c>
    </row>
    <row r="45" spans="1:6" ht="12.75">
      <c r="A45" s="36" t="s">
        <v>82</v>
      </c>
      <c r="B45" s="157" t="s">
        <v>683</v>
      </c>
      <c r="C45" s="186">
        <v>0.05699074074074074</v>
      </c>
      <c r="D45" s="105">
        <f t="shared" si="3"/>
        <v>69.8822095857027</v>
      </c>
      <c r="E45" s="35">
        <f t="shared" si="4"/>
        <v>99.8822095857027</v>
      </c>
      <c r="F45" s="108">
        <f t="shared" si="5"/>
        <v>0.017164351851851847</v>
      </c>
    </row>
    <row r="46" spans="1:6" ht="12.75">
      <c r="A46" s="36" t="s">
        <v>83</v>
      </c>
      <c r="B46" s="157" t="s">
        <v>798</v>
      </c>
      <c r="C46" s="186">
        <v>0.05722222222222222</v>
      </c>
      <c r="D46" s="105">
        <f t="shared" si="3"/>
        <v>69.5995145631068</v>
      </c>
      <c r="E46" s="35">
        <f t="shared" si="4"/>
        <v>99.5995145631068</v>
      </c>
      <c r="F46" s="108">
        <f t="shared" si="5"/>
        <v>0.017395833333333333</v>
      </c>
    </row>
    <row r="47" spans="1:6" ht="12.75">
      <c r="A47" s="36" t="s">
        <v>84</v>
      </c>
      <c r="B47" s="157" t="s">
        <v>954</v>
      </c>
      <c r="C47" s="186">
        <v>0.057708333333333334</v>
      </c>
      <c r="D47" s="105">
        <f t="shared" si="3"/>
        <v>69.01323706377859</v>
      </c>
      <c r="E47" s="35">
        <f t="shared" si="4"/>
        <v>99.01323706377859</v>
      </c>
      <c r="F47" s="108">
        <f t="shared" si="5"/>
        <v>0.017881944444444443</v>
      </c>
    </row>
    <row r="48" spans="1:6" ht="12.75">
      <c r="A48" s="36" t="s">
        <v>85</v>
      </c>
      <c r="B48" s="157" t="s">
        <v>678</v>
      </c>
      <c r="C48" s="186">
        <v>0.058912037037037034</v>
      </c>
      <c r="D48" s="105">
        <f t="shared" si="3"/>
        <v>67.6031434184676</v>
      </c>
      <c r="E48" s="35">
        <f t="shared" si="4"/>
        <v>97.6031434184676</v>
      </c>
      <c r="F48" s="108">
        <f t="shared" si="5"/>
        <v>0.019085648148148143</v>
      </c>
    </row>
    <row r="49" spans="1:6" ht="12.75">
      <c r="A49" s="36" t="s">
        <v>86</v>
      </c>
      <c r="B49" s="157" t="s">
        <v>835</v>
      </c>
      <c r="C49" s="186">
        <v>0.061932870370370374</v>
      </c>
      <c r="D49" s="105">
        <f t="shared" si="3"/>
        <v>64.3057372453747</v>
      </c>
      <c r="E49" s="35">
        <f t="shared" si="4"/>
        <v>94.3057372453747</v>
      </c>
      <c r="F49" s="108">
        <f t="shared" si="5"/>
        <v>0.022106481481481484</v>
      </c>
    </row>
    <row r="50" spans="1:6" ht="12.75">
      <c r="A50" s="36" t="s">
        <v>87</v>
      </c>
      <c r="B50" s="157" t="s">
        <v>746</v>
      </c>
      <c r="C50" s="186">
        <v>0.06299768518518518</v>
      </c>
      <c r="D50" s="105">
        <f t="shared" si="3"/>
        <v>63.21881315451038</v>
      </c>
      <c r="E50" s="35">
        <f t="shared" si="4"/>
        <v>93.21881315451037</v>
      </c>
      <c r="F50" s="108">
        <f t="shared" si="5"/>
        <v>0.023171296296296294</v>
      </c>
    </row>
    <row r="51" spans="1:6" ht="12.75">
      <c r="A51" s="36" t="s">
        <v>88</v>
      </c>
      <c r="B51" s="157" t="s">
        <v>960</v>
      </c>
      <c r="C51" s="186">
        <v>0.06539351851851852</v>
      </c>
      <c r="D51" s="105">
        <f t="shared" si="3"/>
        <v>60.90265486725664</v>
      </c>
      <c r="E51" s="35">
        <f t="shared" si="4"/>
        <v>90.90265486725664</v>
      </c>
      <c r="F51" s="108">
        <f t="shared" si="5"/>
        <v>0.025567129629629627</v>
      </c>
    </row>
    <row r="52" spans="1:6" ht="12.75">
      <c r="A52" s="36" t="s">
        <v>89</v>
      </c>
      <c r="B52" s="157" t="s">
        <v>670</v>
      </c>
      <c r="C52" s="186">
        <v>0.06609953703703704</v>
      </c>
      <c r="D52" s="105">
        <f t="shared" si="3"/>
        <v>60.25214498336543</v>
      </c>
      <c r="E52" s="35">
        <f t="shared" si="4"/>
        <v>90.25214498336544</v>
      </c>
      <c r="F52" s="108">
        <f t="shared" si="5"/>
        <v>0.02627314814814815</v>
      </c>
    </row>
    <row r="53" spans="1:6" ht="12.75">
      <c r="A53" s="36" t="s">
        <v>90</v>
      </c>
      <c r="B53" s="157" t="s">
        <v>789</v>
      </c>
      <c r="C53" s="186">
        <v>0.06658564814814814</v>
      </c>
      <c r="D53" s="105">
        <f t="shared" si="3"/>
        <v>59.81227185816097</v>
      </c>
      <c r="E53" s="35">
        <f t="shared" si="4"/>
        <v>89.81227185816097</v>
      </c>
      <c r="F53" s="108">
        <f t="shared" si="5"/>
        <v>0.026759259259259253</v>
      </c>
    </row>
    <row r="54" spans="1:6" ht="12.75">
      <c r="A54" s="36" t="s">
        <v>91</v>
      </c>
      <c r="B54" s="157" t="s">
        <v>662</v>
      </c>
      <c r="C54" s="186">
        <v>0.06722222222222222</v>
      </c>
      <c r="D54" s="105">
        <f t="shared" si="3"/>
        <v>59.24586776859504</v>
      </c>
      <c r="E54" s="35">
        <f t="shared" si="4"/>
        <v>89.24586776859505</v>
      </c>
      <c r="F54" s="108">
        <f t="shared" si="5"/>
        <v>0.027395833333333335</v>
      </c>
    </row>
    <row r="55" spans="1:6" ht="12.75">
      <c r="A55" s="36" t="s">
        <v>92</v>
      </c>
      <c r="B55" s="157" t="s">
        <v>713</v>
      </c>
      <c r="C55" s="186">
        <v>0.06748842592592592</v>
      </c>
      <c r="D55" s="105">
        <f t="shared" si="3"/>
        <v>59.01217629909107</v>
      </c>
      <c r="E55" s="35">
        <f t="shared" si="4"/>
        <v>89.01217629909107</v>
      </c>
      <c r="F55" s="108">
        <f t="shared" si="5"/>
        <v>0.027662037037037034</v>
      </c>
    </row>
    <row r="56" spans="1:6" ht="12.75">
      <c r="A56" s="36" t="s">
        <v>93</v>
      </c>
      <c r="B56" s="157" t="s">
        <v>723</v>
      </c>
      <c r="C56" s="186">
        <v>0.07356481481481482</v>
      </c>
      <c r="D56" s="105">
        <f t="shared" si="3"/>
        <v>54.13782252989301</v>
      </c>
      <c r="E56" s="35">
        <f t="shared" si="4"/>
        <v>84.13782252989301</v>
      </c>
      <c r="F56" s="108">
        <f t="shared" si="5"/>
        <v>0.03373842592592593</v>
      </c>
    </row>
    <row r="57" spans="1:6" ht="12.75">
      <c r="A57" s="36"/>
      <c r="B57" s="157"/>
      <c r="C57" s="186"/>
      <c r="D57" s="105"/>
      <c r="E57" s="35"/>
      <c r="F57" s="108"/>
    </row>
    <row r="58" spans="1:6" ht="12.75">
      <c r="A58" s="36" t="s">
        <v>94</v>
      </c>
      <c r="B58" s="157" t="s">
        <v>773</v>
      </c>
      <c r="C58" s="186" t="s">
        <v>1029</v>
      </c>
      <c r="D58" s="105" t="s">
        <v>1031</v>
      </c>
      <c r="E58" s="35">
        <v>69.22</v>
      </c>
      <c r="F58" s="108"/>
    </row>
    <row r="59" spans="1:6" ht="12.75">
      <c r="A59" s="36" t="s">
        <v>95</v>
      </c>
      <c r="B59" s="157" t="s">
        <v>667</v>
      </c>
      <c r="C59" s="186" t="s">
        <v>1029</v>
      </c>
      <c r="D59" s="105" t="s">
        <v>760</v>
      </c>
      <c r="E59" s="35">
        <v>34.61</v>
      </c>
      <c r="F59" s="108"/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98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0" customWidth="1"/>
    <col min="2" max="2" width="21.00390625" style="0" customWidth="1"/>
    <col min="3" max="3" width="8.75390625" style="8" bestFit="1" customWidth="1"/>
    <col min="4" max="4" width="7.75390625" style="0" bestFit="1" customWidth="1"/>
    <col min="5" max="5" width="14.25390625" style="0" bestFit="1" customWidth="1"/>
  </cols>
  <sheetData>
    <row r="1" spans="1:6" ht="27">
      <c r="A1" s="280" t="s">
        <v>879</v>
      </c>
      <c r="B1" s="280"/>
      <c r="C1" s="280"/>
      <c r="D1" s="280"/>
      <c r="E1" s="280"/>
      <c r="F1" s="280"/>
    </row>
    <row r="2" spans="1:5" s="1" customFormat="1" ht="12.75" customHeight="1">
      <c r="A2" s="67"/>
      <c r="B2" s="67"/>
      <c r="C2" s="67"/>
      <c r="D2" s="67"/>
      <c r="E2" s="67"/>
    </row>
    <row r="3" spans="1:6" ht="12.75" customHeight="1">
      <c r="A3" s="116"/>
      <c r="B3" s="116"/>
      <c r="C3" s="116"/>
      <c r="E3" s="117" t="s">
        <v>13</v>
      </c>
      <c r="F3" s="118"/>
    </row>
    <row r="4" spans="1:6" ht="12.75" customHeight="1">
      <c r="A4" s="116" t="s">
        <v>14</v>
      </c>
      <c r="B4" s="116"/>
      <c r="C4" s="145" t="s">
        <v>15</v>
      </c>
      <c r="E4" s="117">
        <v>3</v>
      </c>
      <c r="F4" s="118"/>
    </row>
    <row r="5" spans="1:6" ht="12.75" customHeight="1">
      <c r="A5" s="116" t="s">
        <v>16</v>
      </c>
      <c r="B5" s="116"/>
      <c r="C5" s="163">
        <v>44870</v>
      </c>
      <c r="D5" s="116"/>
      <c r="E5" s="116"/>
      <c r="F5" s="118"/>
    </row>
    <row r="6" spans="1:6" ht="12.75" customHeight="1">
      <c r="A6" s="116" t="s">
        <v>17</v>
      </c>
      <c r="B6" s="116"/>
      <c r="C6" s="289" t="s">
        <v>34</v>
      </c>
      <c r="D6" s="289"/>
      <c r="E6" s="289"/>
      <c r="F6" s="289"/>
    </row>
    <row r="7" spans="1:6" ht="12.75" customHeight="1" thickBot="1">
      <c r="A7" s="116" t="s">
        <v>19</v>
      </c>
      <c r="B7" s="116"/>
      <c r="C7" s="115">
        <f>COUNTA(B9:B80)</f>
        <v>65</v>
      </c>
      <c r="D7" s="116"/>
      <c r="E7" s="116"/>
      <c r="F7" s="118"/>
    </row>
    <row r="8" spans="1:6" ht="15" customHeight="1" thickBot="1">
      <c r="A8" s="59" t="s">
        <v>20</v>
      </c>
      <c r="B8" s="50"/>
      <c r="C8" s="50" t="s">
        <v>21</v>
      </c>
      <c r="D8" s="61" t="s">
        <v>22</v>
      </c>
      <c r="E8" s="50" t="s">
        <v>23</v>
      </c>
      <c r="F8" s="72" t="s">
        <v>3</v>
      </c>
    </row>
    <row r="9" spans="1:7" ht="12.75" customHeight="1">
      <c r="A9" s="36" t="s">
        <v>46</v>
      </c>
      <c r="B9" s="148" t="s">
        <v>754</v>
      </c>
      <c r="C9" s="219">
        <v>0.0006456018518518518</v>
      </c>
      <c r="D9" s="37">
        <f aca="true" t="shared" si="0" ref="D9:D40">(C$9/C9)*100</f>
        <v>100</v>
      </c>
      <c r="E9" s="38">
        <f aca="true" t="shared" si="1" ref="E9:E40">E$4+D9</f>
        <v>103</v>
      </c>
      <c r="F9" s="78">
        <f aca="true" t="shared" si="2" ref="F9:F40">C9-C$9</f>
        <v>0</v>
      </c>
      <c r="G9" s="9"/>
    </row>
    <row r="10" spans="1:6" ht="12.75" customHeight="1">
      <c r="A10" s="36" t="s">
        <v>47</v>
      </c>
      <c r="B10" s="149" t="s">
        <v>677</v>
      </c>
      <c r="C10" s="218">
        <v>0.0007104166666666666</v>
      </c>
      <c r="D10" s="34">
        <f t="shared" si="0"/>
        <v>90.87650700553928</v>
      </c>
      <c r="E10" s="35">
        <f t="shared" si="1"/>
        <v>93.87650700553928</v>
      </c>
      <c r="F10" s="78">
        <f t="shared" si="2"/>
        <v>6.481481481481475E-05</v>
      </c>
    </row>
    <row r="11" spans="1:6" ht="12.75" customHeight="1">
      <c r="A11" s="36" t="s">
        <v>48</v>
      </c>
      <c r="B11" s="149" t="s">
        <v>872</v>
      </c>
      <c r="C11" s="218">
        <v>0.0007828703703703704</v>
      </c>
      <c r="D11" s="34">
        <f t="shared" si="0"/>
        <v>82.46599645180366</v>
      </c>
      <c r="E11" s="35">
        <f t="shared" si="1"/>
        <v>85.46599645180366</v>
      </c>
      <c r="F11" s="78">
        <f t="shared" si="2"/>
        <v>0.00013726851851851856</v>
      </c>
    </row>
    <row r="12" spans="1:6" ht="12.75" customHeight="1">
      <c r="A12" s="36" t="s">
        <v>49</v>
      </c>
      <c r="B12" s="149" t="s">
        <v>829</v>
      </c>
      <c r="C12" s="218">
        <v>0.0008011574074074074</v>
      </c>
      <c r="D12" s="34">
        <f t="shared" si="0"/>
        <v>80.58364634498699</v>
      </c>
      <c r="E12" s="35">
        <f t="shared" si="1"/>
        <v>83.58364634498699</v>
      </c>
      <c r="F12" s="78">
        <f t="shared" si="2"/>
        <v>0.0001555555555555556</v>
      </c>
    </row>
    <row r="13" spans="1:6" ht="12.75" customHeight="1">
      <c r="A13" s="36" t="s">
        <v>50</v>
      </c>
      <c r="B13" s="149" t="s">
        <v>873</v>
      </c>
      <c r="C13" s="218">
        <v>0.0008056712962962962</v>
      </c>
      <c r="D13" s="34">
        <f t="shared" si="0"/>
        <v>80.13216491883351</v>
      </c>
      <c r="E13" s="35">
        <f t="shared" si="1"/>
        <v>83.13216491883351</v>
      </c>
      <c r="F13" s="78">
        <f t="shared" si="2"/>
        <v>0.00016006944444444434</v>
      </c>
    </row>
    <row r="14" spans="1:6" ht="12.75" customHeight="1">
      <c r="A14" s="36" t="s">
        <v>51</v>
      </c>
      <c r="B14" s="149" t="s">
        <v>708</v>
      </c>
      <c r="C14" s="218">
        <v>0.0008178240740740741</v>
      </c>
      <c r="D14" s="34">
        <f t="shared" si="0"/>
        <v>78.94140956694027</v>
      </c>
      <c r="E14" s="35">
        <f t="shared" si="1"/>
        <v>81.94140956694027</v>
      </c>
      <c r="F14" s="78">
        <f t="shared" si="2"/>
        <v>0.00017222222222222226</v>
      </c>
    </row>
    <row r="15" spans="1:6" ht="12.75" customHeight="1">
      <c r="A15" s="36" t="s">
        <v>52</v>
      </c>
      <c r="B15" s="149" t="s">
        <v>700</v>
      </c>
      <c r="C15" s="218">
        <v>0.000830787037037037</v>
      </c>
      <c r="D15" s="34">
        <f t="shared" si="0"/>
        <v>77.70966843131792</v>
      </c>
      <c r="E15" s="35">
        <f t="shared" si="1"/>
        <v>80.70966843131792</v>
      </c>
      <c r="F15" s="78">
        <f t="shared" si="2"/>
        <v>0.00018518518518518515</v>
      </c>
    </row>
    <row r="16" spans="1:6" ht="12.75" customHeight="1">
      <c r="A16" s="36" t="s">
        <v>53</v>
      </c>
      <c r="B16" s="149" t="s">
        <v>725</v>
      </c>
      <c r="C16" s="218">
        <v>0.0008663194444444444</v>
      </c>
      <c r="D16" s="34">
        <f t="shared" si="0"/>
        <v>74.52237808951236</v>
      </c>
      <c r="E16" s="35">
        <f t="shared" si="1"/>
        <v>77.52237808951236</v>
      </c>
      <c r="F16" s="78">
        <f t="shared" si="2"/>
        <v>0.00022071759259259256</v>
      </c>
    </row>
    <row r="17" spans="1:6" ht="12.75" customHeight="1">
      <c r="A17" s="36" t="s">
        <v>54</v>
      </c>
      <c r="B17" s="149" t="s">
        <v>747</v>
      </c>
      <c r="C17" s="218">
        <v>0.0008694444444444444</v>
      </c>
      <c r="D17" s="34">
        <f t="shared" si="0"/>
        <v>74.2545260915868</v>
      </c>
      <c r="E17" s="35">
        <f t="shared" si="1"/>
        <v>77.2545260915868</v>
      </c>
      <c r="F17" s="78">
        <f t="shared" si="2"/>
        <v>0.00022384259259259254</v>
      </c>
    </row>
    <row r="18" spans="1:6" ht="12.75" customHeight="1">
      <c r="A18" s="36" t="s">
        <v>55</v>
      </c>
      <c r="B18" s="149" t="s">
        <v>728</v>
      </c>
      <c r="C18" s="218">
        <v>0.0008805555555555555</v>
      </c>
      <c r="D18" s="34">
        <f t="shared" si="0"/>
        <v>73.31756046267087</v>
      </c>
      <c r="E18" s="35">
        <f t="shared" si="1"/>
        <v>76.31756046267087</v>
      </c>
      <c r="F18" s="78">
        <f t="shared" si="2"/>
        <v>0.0002349537037037037</v>
      </c>
    </row>
    <row r="19" spans="1:6" ht="12.75" customHeight="1">
      <c r="A19" s="36" t="s">
        <v>56</v>
      </c>
      <c r="B19" s="149" t="s">
        <v>740</v>
      </c>
      <c r="C19" s="218">
        <v>0.0009233796296296298</v>
      </c>
      <c r="D19" s="34">
        <f t="shared" si="0"/>
        <v>69.91727249937327</v>
      </c>
      <c r="E19" s="35">
        <f t="shared" si="1"/>
        <v>72.91727249937327</v>
      </c>
      <c r="F19" s="78">
        <f t="shared" si="2"/>
        <v>0.00027777777777777794</v>
      </c>
    </row>
    <row r="20" spans="1:6" ht="12.75" customHeight="1">
      <c r="A20" s="36" t="s">
        <v>57</v>
      </c>
      <c r="B20" s="149" t="s">
        <v>680</v>
      </c>
      <c r="C20" s="218">
        <v>0.0009377314814814816</v>
      </c>
      <c r="D20" s="34">
        <f t="shared" si="0"/>
        <v>68.84719822266106</v>
      </c>
      <c r="E20" s="35">
        <f t="shared" si="1"/>
        <v>71.84719822266106</v>
      </c>
      <c r="F20" s="78">
        <f t="shared" si="2"/>
        <v>0.0002921296296296297</v>
      </c>
    </row>
    <row r="21" spans="1:6" ht="12.75" customHeight="1">
      <c r="A21" s="36" t="s">
        <v>58</v>
      </c>
      <c r="B21" s="149" t="s">
        <v>745</v>
      </c>
      <c r="C21" s="218">
        <v>0.0009722222222222221</v>
      </c>
      <c r="D21" s="34">
        <f t="shared" si="0"/>
        <v>66.40476190476191</v>
      </c>
      <c r="E21" s="35">
        <f t="shared" si="1"/>
        <v>69.40476190476191</v>
      </c>
      <c r="F21" s="78">
        <f t="shared" si="2"/>
        <v>0.00032662037037037024</v>
      </c>
    </row>
    <row r="22" spans="1:6" ht="12.75" customHeight="1">
      <c r="A22" s="36" t="s">
        <v>59</v>
      </c>
      <c r="B22" s="149" t="s">
        <v>699</v>
      </c>
      <c r="C22" s="218">
        <v>0.0009739583333333332</v>
      </c>
      <c r="D22" s="34">
        <f t="shared" si="0"/>
        <v>66.2863933452169</v>
      </c>
      <c r="E22" s="35">
        <f t="shared" si="1"/>
        <v>69.2863933452169</v>
      </c>
      <c r="F22" s="78">
        <f t="shared" si="2"/>
        <v>0.00032835648148148134</v>
      </c>
    </row>
    <row r="23" spans="1:6" ht="12.75" customHeight="1">
      <c r="A23" s="36" t="s">
        <v>60</v>
      </c>
      <c r="B23" s="149" t="s">
        <v>792</v>
      </c>
      <c r="C23" s="218">
        <v>0.0009805555555555555</v>
      </c>
      <c r="D23" s="34">
        <f t="shared" si="0"/>
        <v>65.84041548630785</v>
      </c>
      <c r="E23" s="35">
        <f t="shared" si="1"/>
        <v>68.84041548630785</v>
      </c>
      <c r="F23" s="78">
        <f t="shared" si="2"/>
        <v>0.00033495370370370363</v>
      </c>
    </row>
    <row r="24" spans="1:6" ht="12.75" customHeight="1">
      <c r="A24" s="36" t="s">
        <v>61</v>
      </c>
      <c r="B24" s="149" t="s">
        <v>721</v>
      </c>
      <c r="C24" s="218">
        <v>0.0009837962962962964</v>
      </c>
      <c r="D24" s="34">
        <f t="shared" si="0"/>
        <v>65.62352941176471</v>
      </c>
      <c r="E24" s="35">
        <f t="shared" si="1"/>
        <v>68.62352941176471</v>
      </c>
      <c r="F24" s="78">
        <f t="shared" si="2"/>
        <v>0.00033819444444444457</v>
      </c>
    </row>
    <row r="25" spans="1:6" ht="12.75" customHeight="1">
      <c r="A25" s="36" t="s">
        <v>62</v>
      </c>
      <c r="B25" s="149" t="s">
        <v>684</v>
      </c>
      <c r="C25" s="218">
        <v>0.0009885416666666666</v>
      </c>
      <c r="D25" s="34">
        <f t="shared" si="0"/>
        <v>65.30851188385435</v>
      </c>
      <c r="E25" s="35">
        <f t="shared" si="1"/>
        <v>68.30851188385435</v>
      </c>
      <c r="F25" s="78">
        <f t="shared" si="2"/>
        <v>0.0003429398148148148</v>
      </c>
    </row>
    <row r="26" spans="1:6" ht="12.75" customHeight="1">
      <c r="A26" s="36" t="s">
        <v>63</v>
      </c>
      <c r="B26" s="149" t="s">
        <v>874</v>
      </c>
      <c r="C26" s="218">
        <v>0.000997800925925926</v>
      </c>
      <c r="D26" s="34">
        <f t="shared" si="0"/>
        <v>64.70247071105439</v>
      </c>
      <c r="E26" s="35">
        <f t="shared" si="1"/>
        <v>67.70247071105439</v>
      </c>
      <c r="F26" s="78">
        <f t="shared" si="2"/>
        <v>0.0003521990740740742</v>
      </c>
    </row>
    <row r="27" spans="1:6" ht="12.75" customHeight="1">
      <c r="A27" s="36" t="s">
        <v>64</v>
      </c>
      <c r="B27" s="149" t="s">
        <v>665</v>
      </c>
      <c r="C27" s="218">
        <v>0.0010315972222222222</v>
      </c>
      <c r="D27" s="34">
        <f t="shared" si="0"/>
        <v>62.58274430606979</v>
      </c>
      <c r="E27" s="35">
        <f t="shared" si="1"/>
        <v>65.5827443060698</v>
      </c>
      <c r="F27" s="78">
        <f t="shared" si="2"/>
        <v>0.0003859953703703703</v>
      </c>
    </row>
    <row r="28" spans="1:6" ht="12.75" customHeight="1">
      <c r="A28" s="36" t="s">
        <v>65</v>
      </c>
      <c r="B28" s="149" t="s">
        <v>697</v>
      </c>
      <c r="C28" s="218">
        <v>0.00105</v>
      </c>
      <c r="D28" s="34">
        <f t="shared" si="0"/>
        <v>61.485890652557316</v>
      </c>
      <c r="E28" s="35">
        <f t="shared" si="1"/>
        <v>64.48589065255732</v>
      </c>
      <c r="F28" s="78">
        <f t="shared" si="2"/>
        <v>0.0004043981481481481</v>
      </c>
    </row>
    <row r="29" spans="1:6" ht="12.75" customHeight="1">
      <c r="A29" s="36" t="s">
        <v>66</v>
      </c>
      <c r="B29" s="149" t="s">
        <v>705</v>
      </c>
      <c r="C29" s="218">
        <v>0.0010579861111111109</v>
      </c>
      <c r="D29" s="34">
        <f t="shared" si="0"/>
        <v>61.02177004704081</v>
      </c>
      <c r="E29" s="35">
        <f t="shared" si="1"/>
        <v>64.0217700470408</v>
      </c>
      <c r="F29" s="78">
        <f t="shared" si="2"/>
        <v>0.00041238425925925904</v>
      </c>
    </row>
    <row r="30" spans="1:6" ht="12.75" customHeight="1">
      <c r="A30" s="36" t="s">
        <v>67</v>
      </c>
      <c r="B30" s="149" t="s">
        <v>709</v>
      </c>
      <c r="C30" s="218">
        <v>0.001059375</v>
      </c>
      <c r="D30" s="34">
        <f t="shared" si="0"/>
        <v>60.941767726428495</v>
      </c>
      <c r="E30" s="35">
        <f t="shared" si="1"/>
        <v>63.941767726428495</v>
      </c>
      <c r="F30" s="78">
        <f t="shared" si="2"/>
        <v>0.00041377314814814814</v>
      </c>
    </row>
    <row r="31" spans="1:6" ht="12.75" customHeight="1">
      <c r="A31" s="36" t="s">
        <v>68</v>
      </c>
      <c r="B31" s="149" t="s">
        <v>1032</v>
      </c>
      <c r="C31" s="218">
        <v>0.0010684027777777777</v>
      </c>
      <c r="D31" s="34">
        <f t="shared" si="0"/>
        <v>60.42682266276677</v>
      </c>
      <c r="E31" s="35">
        <f t="shared" si="1"/>
        <v>63.42682266276677</v>
      </c>
      <c r="F31" s="78">
        <f t="shared" si="2"/>
        <v>0.00042280092592592586</v>
      </c>
    </row>
    <row r="32" spans="1:6" ht="12.75" customHeight="1">
      <c r="A32" s="36" t="s">
        <v>69</v>
      </c>
      <c r="B32" s="149" t="s">
        <v>692</v>
      </c>
      <c r="C32" s="218">
        <v>0.0010871527777777778</v>
      </c>
      <c r="D32" s="34">
        <f t="shared" si="0"/>
        <v>59.38464814223357</v>
      </c>
      <c r="E32" s="35">
        <f t="shared" si="1"/>
        <v>62.38464814223357</v>
      </c>
      <c r="F32" s="78">
        <f t="shared" si="2"/>
        <v>0.00044155092592592596</v>
      </c>
    </row>
    <row r="33" spans="1:6" ht="12.75" customHeight="1">
      <c r="A33" s="36" t="s">
        <v>70</v>
      </c>
      <c r="B33" s="149" t="s">
        <v>746</v>
      </c>
      <c r="C33" s="218">
        <v>0.001088425925925926</v>
      </c>
      <c r="D33" s="34">
        <f t="shared" si="0"/>
        <v>59.3151850276478</v>
      </c>
      <c r="E33" s="35">
        <f t="shared" si="1"/>
        <v>62.3151850276478</v>
      </c>
      <c r="F33" s="78">
        <f t="shared" si="2"/>
        <v>0.0004428240740740742</v>
      </c>
    </row>
    <row r="34" spans="1:6" ht="12.75" customHeight="1">
      <c r="A34" s="36" t="s">
        <v>71</v>
      </c>
      <c r="B34" s="149" t="s">
        <v>735</v>
      </c>
      <c r="C34" s="218">
        <v>0.0010969907407407408</v>
      </c>
      <c r="D34" s="34">
        <f t="shared" si="0"/>
        <v>58.85207849757332</v>
      </c>
      <c r="E34" s="35">
        <f t="shared" si="1"/>
        <v>61.85207849757332</v>
      </c>
      <c r="F34" s="78">
        <f t="shared" si="2"/>
        <v>0.000451388888888889</v>
      </c>
    </row>
    <row r="35" spans="1:6" ht="12.75" customHeight="1">
      <c r="A35" s="36" t="s">
        <v>72</v>
      </c>
      <c r="B35" s="149" t="s">
        <v>1033</v>
      </c>
      <c r="C35" s="218">
        <v>0.0010986111111111112</v>
      </c>
      <c r="D35" s="34">
        <f t="shared" si="0"/>
        <v>58.76527602191318</v>
      </c>
      <c r="E35" s="35">
        <f t="shared" si="1"/>
        <v>61.76527602191318</v>
      </c>
      <c r="F35" s="78">
        <f t="shared" si="2"/>
        <v>0.00045300925925925934</v>
      </c>
    </row>
    <row r="36" spans="1:6" ht="12.75" customHeight="1">
      <c r="A36" s="36" t="s">
        <v>73</v>
      </c>
      <c r="B36" s="149" t="s">
        <v>664</v>
      </c>
      <c r="C36" s="218">
        <v>0.0011133101851851853</v>
      </c>
      <c r="D36" s="34">
        <f t="shared" si="0"/>
        <v>57.989395987108836</v>
      </c>
      <c r="E36" s="35">
        <f t="shared" si="1"/>
        <v>60.989395987108836</v>
      </c>
      <c r="F36" s="78">
        <f t="shared" si="2"/>
        <v>0.00046770833333333343</v>
      </c>
    </row>
    <row r="37" spans="1:6" ht="12.75" customHeight="1">
      <c r="A37" s="36" t="s">
        <v>74</v>
      </c>
      <c r="B37" s="149" t="s">
        <v>773</v>
      </c>
      <c r="C37" s="218">
        <v>0.0011138888888888889</v>
      </c>
      <c r="D37" s="34">
        <f t="shared" si="0"/>
        <v>57.9592684954281</v>
      </c>
      <c r="E37" s="35">
        <f t="shared" si="1"/>
        <v>60.9592684954281</v>
      </c>
      <c r="F37" s="78">
        <f t="shared" si="2"/>
        <v>0.000468287037037037</v>
      </c>
    </row>
    <row r="38" spans="1:6" ht="12.75" customHeight="1">
      <c r="A38" s="36" t="s">
        <v>75</v>
      </c>
      <c r="B38" s="149" t="s">
        <v>727</v>
      </c>
      <c r="C38" s="218">
        <v>0.0011318287037037037</v>
      </c>
      <c r="D38" s="34">
        <f t="shared" si="0"/>
        <v>57.04059719807751</v>
      </c>
      <c r="E38" s="35">
        <f t="shared" si="1"/>
        <v>60.04059719807751</v>
      </c>
      <c r="F38" s="78">
        <f t="shared" si="2"/>
        <v>0.00048622685185185184</v>
      </c>
    </row>
    <row r="39" spans="1:6" ht="12.75" customHeight="1">
      <c r="A39" s="36" t="s">
        <v>76</v>
      </c>
      <c r="B39" s="149" t="s">
        <v>672</v>
      </c>
      <c r="C39" s="218">
        <v>0.001154513888888889</v>
      </c>
      <c r="D39" s="34">
        <f t="shared" si="0"/>
        <v>55.91979949874687</v>
      </c>
      <c r="E39" s="35">
        <f t="shared" si="1"/>
        <v>58.91979949874687</v>
      </c>
      <c r="F39" s="78">
        <f t="shared" si="2"/>
        <v>0.0005089120370370371</v>
      </c>
    </row>
    <row r="40" spans="1:6" ht="12.75" customHeight="1">
      <c r="A40" s="36" t="s">
        <v>77</v>
      </c>
      <c r="B40" s="149" t="s">
        <v>724</v>
      </c>
      <c r="C40" s="218">
        <v>0.0011818287037037038</v>
      </c>
      <c r="D40" s="34">
        <f t="shared" si="0"/>
        <v>54.62736264812457</v>
      </c>
      <c r="E40" s="35">
        <f t="shared" si="1"/>
        <v>57.62736264812457</v>
      </c>
      <c r="F40" s="78">
        <f t="shared" si="2"/>
        <v>0.000536226851851852</v>
      </c>
    </row>
    <row r="41" spans="1:6" ht="12.75" customHeight="1">
      <c r="A41" s="36" t="s">
        <v>78</v>
      </c>
      <c r="B41" s="149" t="s">
        <v>702</v>
      </c>
      <c r="C41" s="218">
        <v>0.0011935185185185185</v>
      </c>
      <c r="D41" s="34">
        <f aca="true" t="shared" si="3" ref="D41:D57">(C$9/C41)*100</f>
        <v>54.09231962761831</v>
      </c>
      <c r="E41" s="35">
        <f aca="true" t="shared" si="4" ref="E41:E57">E$4+D41</f>
        <v>57.09231962761831</v>
      </c>
      <c r="F41" s="78">
        <f aca="true" t="shared" si="5" ref="F41:F57">C41-C$9</f>
        <v>0.0005479166666666666</v>
      </c>
    </row>
    <row r="42" spans="1:6" ht="12.75" customHeight="1">
      <c r="A42" s="36" t="s">
        <v>79</v>
      </c>
      <c r="B42" s="149" t="s">
        <v>894</v>
      </c>
      <c r="C42" s="218">
        <v>0.0012190972222222223</v>
      </c>
      <c r="D42" s="34">
        <f t="shared" si="3"/>
        <v>52.957372068736355</v>
      </c>
      <c r="E42" s="35">
        <f t="shared" si="4"/>
        <v>55.957372068736355</v>
      </c>
      <c r="F42" s="78">
        <f t="shared" si="5"/>
        <v>0.0005734953703703705</v>
      </c>
    </row>
    <row r="43" spans="1:6" ht="12.75" customHeight="1">
      <c r="A43" s="36" t="s">
        <v>80</v>
      </c>
      <c r="B43" s="149" t="s">
        <v>714</v>
      </c>
      <c r="C43" s="218">
        <v>0.0012335648148148147</v>
      </c>
      <c r="D43" s="34">
        <f t="shared" si="3"/>
        <v>52.33627322199287</v>
      </c>
      <c r="E43" s="35">
        <f t="shared" si="4"/>
        <v>55.33627322199287</v>
      </c>
      <c r="F43" s="78">
        <f t="shared" si="5"/>
        <v>0.0005879629629629629</v>
      </c>
    </row>
    <row r="44" spans="1:6" ht="12.75" customHeight="1">
      <c r="A44" s="36" t="s">
        <v>81</v>
      </c>
      <c r="B44" s="149" t="s">
        <v>758</v>
      </c>
      <c r="C44" s="218">
        <v>0.0012412037037037036</v>
      </c>
      <c r="D44" s="34">
        <f t="shared" si="3"/>
        <v>52.014173815740406</v>
      </c>
      <c r="E44" s="35">
        <f t="shared" si="4"/>
        <v>55.014173815740406</v>
      </c>
      <c r="F44" s="78">
        <f t="shared" si="5"/>
        <v>0.0005956018518518517</v>
      </c>
    </row>
    <row r="45" spans="1:6" ht="12.75" customHeight="1">
      <c r="A45" s="36" t="s">
        <v>82</v>
      </c>
      <c r="B45" s="149" t="s">
        <v>813</v>
      </c>
      <c r="C45" s="218">
        <v>0.0012413194444444444</v>
      </c>
      <c r="D45" s="34">
        <f t="shared" si="3"/>
        <v>52.00932400932401</v>
      </c>
      <c r="E45" s="35">
        <f t="shared" si="4"/>
        <v>55.00932400932401</v>
      </c>
      <c r="F45" s="78">
        <f t="shared" si="5"/>
        <v>0.0005957175925925926</v>
      </c>
    </row>
    <row r="46" spans="1:6" ht="12.75" customHeight="1">
      <c r="A46" s="36" t="s">
        <v>83</v>
      </c>
      <c r="B46" s="149" t="s">
        <v>741</v>
      </c>
      <c r="C46" s="218">
        <v>0.0012439814814814815</v>
      </c>
      <c r="D46" s="34">
        <f t="shared" si="3"/>
        <v>51.89802754000744</v>
      </c>
      <c r="E46" s="35">
        <f t="shared" si="4"/>
        <v>54.89802754000744</v>
      </c>
      <c r="F46" s="78">
        <f t="shared" si="5"/>
        <v>0.0005983796296296297</v>
      </c>
    </row>
    <row r="47" spans="1:6" ht="12.75" customHeight="1">
      <c r="A47" s="36" t="s">
        <v>84</v>
      </c>
      <c r="B47" s="149" t="s">
        <v>666</v>
      </c>
      <c r="C47" s="218">
        <v>0.0012443287037037039</v>
      </c>
      <c r="D47" s="34">
        <f t="shared" si="3"/>
        <v>51.88354571667752</v>
      </c>
      <c r="E47" s="35">
        <f t="shared" si="4"/>
        <v>54.88354571667752</v>
      </c>
      <c r="F47" s="78">
        <f t="shared" si="5"/>
        <v>0.000598726851851852</v>
      </c>
    </row>
    <row r="48" spans="1:6" ht="12.75" customHeight="1">
      <c r="A48" s="36" t="s">
        <v>85</v>
      </c>
      <c r="B48" s="149" t="s">
        <v>1034</v>
      </c>
      <c r="C48" s="218">
        <v>0.0012716435185185185</v>
      </c>
      <c r="D48" s="34">
        <f t="shared" si="3"/>
        <v>50.769090743606085</v>
      </c>
      <c r="E48" s="35">
        <f t="shared" si="4"/>
        <v>53.769090743606085</v>
      </c>
      <c r="F48" s="78">
        <f t="shared" si="5"/>
        <v>0.0006260416666666667</v>
      </c>
    </row>
    <row r="49" spans="1:6" ht="12.75" customHeight="1">
      <c r="A49" s="36" t="s">
        <v>86</v>
      </c>
      <c r="B49" s="149" t="s">
        <v>729</v>
      </c>
      <c r="C49" s="218">
        <v>0.0013061342592592593</v>
      </c>
      <c r="D49" s="34">
        <f t="shared" si="3"/>
        <v>49.4284448382809</v>
      </c>
      <c r="E49" s="35">
        <f t="shared" si="4"/>
        <v>52.4284448382809</v>
      </c>
      <c r="F49" s="78">
        <f t="shared" si="5"/>
        <v>0.0006605324074074074</v>
      </c>
    </row>
    <row r="50" spans="1:6" ht="12.75" customHeight="1">
      <c r="A50" s="36" t="s">
        <v>87</v>
      </c>
      <c r="B50" s="149" t="s">
        <v>670</v>
      </c>
      <c r="C50" s="218">
        <v>0.001315625</v>
      </c>
      <c r="D50" s="34">
        <f t="shared" si="3"/>
        <v>49.07187472508138</v>
      </c>
      <c r="E50" s="35">
        <f t="shared" si="4"/>
        <v>52.07187472508138</v>
      </c>
      <c r="F50" s="78">
        <f t="shared" si="5"/>
        <v>0.0006700231481481481</v>
      </c>
    </row>
    <row r="51" spans="1:6" ht="12.75" customHeight="1">
      <c r="A51" s="36" t="s">
        <v>88</v>
      </c>
      <c r="B51" s="149" t="s">
        <v>750</v>
      </c>
      <c r="C51" s="218">
        <v>0.0013231481481481482</v>
      </c>
      <c r="D51" s="34">
        <f t="shared" si="3"/>
        <v>48.79286214135759</v>
      </c>
      <c r="E51" s="35">
        <f t="shared" si="4"/>
        <v>51.79286214135759</v>
      </c>
      <c r="F51" s="78">
        <f t="shared" si="5"/>
        <v>0.0006775462962962963</v>
      </c>
    </row>
    <row r="52" spans="1:6" ht="12.75">
      <c r="A52" s="36" t="s">
        <v>89</v>
      </c>
      <c r="B52" s="149" t="s">
        <v>1035</v>
      </c>
      <c r="C52" s="218">
        <v>0.0013427083333333331</v>
      </c>
      <c r="D52" s="34">
        <f t="shared" si="3"/>
        <v>48.082061891216284</v>
      </c>
      <c r="E52" s="35">
        <f t="shared" si="4"/>
        <v>51.082061891216284</v>
      </c>
      <c r="F52" s="78">
        <f t="shared" si="5"/>
        <v>0.0006971064814814813</v>
      </c>
    </row>
    <row r="53" spans="1:6" ht="12.75">
      <c r="A53" s="36" t="s">
        <v>90</v>
      </c>
      <c r="B53" s="149" t="s">
        <v>875</v>
      </c>
      <c r="C53" s="218">
        <v>0.0013555555555555554</v>
      </c>
      <c r="D53" s="34">
        <f t="shared" si="3"/>
        <v>47.626366120218584</v>
      </c>
      <c r="E53" s="35">
        <f t="shared" si="4"/>
        <v>50.626366120218584</v>
      </c>
      <c r="F53" s="78">
        <f t="shared" si="5"/>
        <v>0.0007099537037037035</v>
      </c>
    </row>
    <row r="54" spans="1:6" ht="12.75">
      <c r="A54" s="36" t="s">
        <v>91</v>
      </c>
      <c r="B54" s="149" t="s">
        <v>675</v>
      </c>
      <c r="C54" s="218">
        <v>0.0013832175925925928</v>
      </c>
      <c r="D54" s="34">
        <f t="shared" si="3"/>
        <v>46.673918500543884</v>
      </c>
      <c r="E54" s="35">
        <f t="shared" si="4"/>
        <v>49.673918500543884</v>
      </c>
      <c r="F54" s="78">
        <f t="shared" si="5"/>
        <v>0.0007376157407407409</v>
      </c>
    </row>
    <row r="55" spans="1:6" ht="12.75">
      <c r="A55" s="36" t="s">
        <v>92</v>
      </c>
      <c r="B55" s="152" t="s">
        <v>683</v>
      </c>
      <c r="C55" s="218">
        <v>0.001513888888888889</v>
      </c>
      <c r="D55" s="34">
        <f t="shared" si="3"/>
        <v>42.64525993883792</v>
      </c>
      <c r="E55" s="35">
        <f t="shared" si="4"/>
        <v>45.64525993883792</v>
      </c>
      <c r="F55" s="78">
        <f t="shared" si="5"/>
        <v>0.0008682870370370372</v>
      </c>
    </row>
    <row r="56" spans="1:6" ht="12.75">
      <c r="A56" s="36" t="s">
        <v>93</v>
      </c>
      <c r="B56" s="149" t="s">
        <v>667</v>
      </c>
      <c r="C56" s="218">
        <v>0.0015856481481481479</v>
      </c>
      <c r="D56" s="34">
        <f t="shared" si="3"/>
        <v>40.71532846715329</v>
      </c>
      <c r="E56" s="35">
        <f t="shared" si="4"/>
        <v>43.71532846715329</v>
      </c>
      <c r="F56" s="78">
        <f t="shared" si="5"/>
        <v>0.000940046296296296</v>
      </c>
    </row>
    <row r="57" spans="1:6" ht="12.75">
      <c r="A57" s="36" t="s">
        <v>94</v>
      </c>
      <c r="B57" s="149" t="s">
        <v>1036</v>
      </c>
      <c r="C57" s="218">
        <v>0.0015947916666666664</v>
      </c>
      <c r="D57" s="34">
        <f t="shared" si="3"/>
        <v>40.48189273532187</v>
      </c>
      <c r="E57" s="35">
        <f t="shared" si="4"/>
        <v>43.48189273532187</v>
      </c>
      <c r="F57" s="78">
        <f t="shared" si="5"/>
        <v>0.0009491898148148146</v>
      </c>
    </row>
    <row r="58" spans="1:6" ht="12.75">
      <c r="A58" s="36" t="s">
        <v>95</v>
      </c>
      <c r="B58" s="149" t="s">
        <v>789</v>
      </c>
      <c r="C58" s="218">
        <v>0.0016148148148148148</v>
      </c>
      <c r="D58" s="34">
        <f aca="true" t="shared" si="6" ref="D58:D66">(C$9/C58)*100</f>
        <v>39.97993119266055</v>
      </c>
      <c r="E58" s="35">
        <f aca="true" t="shared" si="7" ref="E58:E66">E$4+D58</f>
        <v>42.97993119266055</v>
      </c>
      <c r="F58" s="78">
        <f aca="true" t="shared" si="8" ref="F58:F66">C58-C$9</f>
        <v>0.000969212962962963</v>
      </c>
    </row>
    <row r="59" spans="1:6" ht="12.75">
      <c r="A59" s="36" t="s">
        <v>96</v>
      </c>
      <c r="B59" s="149" t="s">
        <v>777</v>
      </c>
      <c r="C59" s="218">
        <v>0.0016666666666666668</v>
      </c>
      <c r="D59" s="34">
        <f t="shared" si="6"/>
        <v>38.73611111111111</v>
      </c>
      <c r="E59" s="35">
        <f t="shared" si="7"/>
        <v>41.73611111111111</v>
      </c>
      <c r="F59" s="78">
        <f t="shared" si="8"/>
        <v>0.001021064814814815</v>
      </c>
    </row>
    <row r="60" spans="1:6" ht="12.75">
      <c r="A60" s="36" t="s">
        <v>97</v>
      </c>
      <c r="B60" s="149" t="s">
        <v>877</v>
      </c>
      <c r="C60" s="218">
        <v>0.001675</v>
      </c>
      <c r="D60" s="34">
        <f t="shared" si="6"/>
        <v>38.54339414040906</v>
      </c>
      <c r="E60" s="35">
        <f t="shared" si="7"/>
        <v>41.54339414040906</v>
      </c>
      <c r="F60" s="78">
        <f t="shared" si="8"/>
        <v>0.0010293981481481482</v>
      </c>
    </row>
    <row r="61" spans="1:6" ht="12.75">
      <c r="A61" s="36" t="s">
        <v>98</v>
      </c>
      <c r="B61" s="149" t="s">
        <v>662</v>
      </c>
      <c r="C61" s="218">
        <v>0.001678703703703704</v>
      </c>
      <c r="D61" s="34">
        <f t="shared" si="6"/>
        <v>38.45835631549917</v>
      </c>
      <c r="E61" s="35">
        <f t="shared" si="7"/>
        <v>41.45835631549917</v>
      </c>
      <c r="F61" s="78">
        <f t="shared" si="8"/>
        <v>0.001033101851851852</v>
      </c>
    </row>
    <row r="62" spans="1:6" ht="12.75">
      <c r="A62" s="36" t="s">
        <v>99</v>
      </c>
      <c r="B62" s="149" t="s">
        <v>1037</v>
      </c>
      <c r="C62" s="218">
        <v>0.0017376157407407407</v>
      </c>
      <c r="D62" s="34">
        <f t="shared" si="6"/>
        <v>37.15446612935456</v>
      </c>
      <c r="E62" s="35">
        <f t="shared" si="7"/>
        <v>40.15446612935456</v>
      </c>
      <c r="F62" s="78">
        <f t="shared" si="8"/>
        <v>0.001092013888888889</v>
      </c>
    </row>
    <row r="63" spans="1:6" ht="12.75">
      <c r="A63" s="36" t="s">
        <v>100</v>
      </c>
      <c r="B63" s="149" t="s">
        <v>1038</v>
      </c>
      <c r="C63" s="218">
        <v>0.0017641203703703705</v>
      </c>
      <c r="D63" s="34">
        <f t="shared" si="6"/>
        <v>36.59624721165201</v>
      </c>
      <c r="E63" s="35">
        <f t="shared" si="7"/>
        <v>39.59624721165201</v>
      </c>
      <c r="F63" s="78">
        <f t="shared" si="8"/>
        <v>0.0011185185185185187</v>
      </c>
    </row>
    <row r="64" spans="1:6" ht="12.75">
      <c r="A64" s="36" t="s">
        <v>101</v>
      </c>
      <c r="B64" s="149" t="s">
        <v>776</v>
      </c>
      <c r="C64" s="218">
        <v>0.001765162037037037</v>
      </c>
      <c r="D64" s="34">
        <f t="shared" si="6"/>
        <v>36.5746508425677</v>
      </c>
      <c r="E64" s="35">
        <f t="shared" si="7"/>
        <v>39.5746508425677</v>
      </c>
      <c r="F64" s="78">
        <f t="shared" si="8"/>
        <v>0.0011195601851851852</v>
      </c>
    </row>
    <row r="65" spans="1:6" ht="12.75">
      <c r="A65" s="36" t="s">
        <v>102</v>
      </c>
      <c r="B65" s="149" t="s">
        <v>743</v>
      </c>
      <c r="C65" s="218">
        <v>0.0017774305555555555</v>
      </c>
      <c r="D65" s="34">
        <f t="shared" si="6"/>
        <v>36.32219834603113</v>
      </c>
      <c r="E65" s="35">
        <f t="shared" si="7"/>
        <v>39.32219834603113</v>
      </c>
      <c r="F65" s="78">
        <f t="shared" si="8"/>
        <v>0.0011318287037037037</v>
      </c>
    </row>
    <row r="66" spans="1:6" ht="12.75">
      <c r="A66" s="36" t="s">
        <v>103</v>
      </c>
      <c r="B66" s="149" t="s">
        <v>774</v>
      </c>
      <c r="C66" s="218">
        <v>0.001804398148148148</v>
      </c>
      <c r="D66" s="34">
        <f t="shared" si="6"/>
        <v>35.77934573444516</v>
      </c>
      <c r="E66" s="35">
        <f t="shared" si="7"/>
        <v>38.77934573444516</v>
      </c>
      <c r="F66" s="78">
        <f t="shared" si="8"/>
        <v>0.0011587962962962962</v>
      </c>
    </row>
    <row r="67" spans="1:6" ht="12.75">
      <c r="A67" s="36" t="s">
        <v>104</v>
      </c>
      <c r="B67" s="149" t="s">
        <v>723</v>
      </c>
      <c r="C67" s="218">
        <v>0.0018408564814814815</v>
      </c>
      <c r="D67" s="34">
        <f aca="true" t="shared" si="9" ref="D67:D73">(C$9/C67)*100</f>
        <v>35.070732474064755</v>
      </c>
      <c r="E67" s="35">
        <f aca="true" t="shared" si="10" ref="E67:E73">E$4+D67</f>
        <v>38.070732474064755</v>
      </c>
      <c r="F67" s="78">
        <f aca="true" t="shared" si="11" ref="F67:F73">C67-C$9</f>
        <v>0.0011952546296296297</v>
      </c>
    </row>
    <row r="68" spans="1:6" ht="12.75">
      <c r="A68" s="36" t="s">
        <v>105</v>
      </c>
      <c r="B68" s="149" t="s">
        <v>798</v>
      </c>
      <c r="C68" s="218">
        <v>0.001888888888888889</v>
      </c>
      <c r="D68" s="34">
        <f t="shared" si="9"/>
        <v>34.17892156862745</v>
      </c>
      <c r="E68" s="35">
        <f t="shared" si="10"/>
        <v>37.17892156862745</v>
      </c>
      <c r="F68" s="78">
        <f t="shared" si="11"/>
        <v>0.001243287037037037</v>
      </c>
    </row>
    <row r="69" spans="1:6" ht="12.75">
      <c r="A69" s="36" t="s">
        <v>106</v>
      </c>
      <c r="B69" s="149" t="s">
        <v>679</v>
      </c>
      <c r="C69" s="218">
        <v>0.0019733796296296296</v>
      </c>
      <c r="D69" s="34">
        <f t="shared" si="9"/>
        <v>32.71554252199414</v>
      </c>
      <c r="E69" s="35">
        <f t="shared" si="10"/>
        <v>35.71554252199414</v>
      </c>
      <c r="F69" s="78">
        <f t="shared" si="11"/>
        <v>0.0013277777777777778</v>
      </c>
    </row>
    <row r="70" spans="1:6" ht="12.75">
      <c r="A70" s="36" t="s">
        <v>107</v>
      </c>
      <c r="B70" s="149" t="s">
        <v>793</v>
      </c>
      <c r="C70" s="218">
        <v>0.002167824074074074</v>
      </c>
      <c r="D70" s="34">
        <f t="shared" si="9"/>
        <v>29.78109983982915</v>
      </c>
      <c r="E70" s="35">
        <f t="shared" si="10"/>
        <v>32.78109983982915</v>
      </c>
      <c r="F70" s="78">
        <f t="shared" si="11"/>
        <v>0.0015222222222222223</v>
      </c>
    </row>
    <row r="71" spans="1:6" ht="12.75">
      <c r="A71" s="36" t="s">
        <v>108</v>
      </c>
      <c r="B71" s="149" t="s">
        <v>1039</v>
      </c>
      <c r="C71" s="218">
        <v>0.0022395833333333334</v>
      </c>
      <c r="D71" s="34">
        <f t="shared" si="9"/>
        <v>28.82687338501292</v>
      </c>
      <c r="E71" s="35">
        <f t="shared" si="10"/>
        <v>31.82687338501292</v>
      </c>
      <c r="F71" s="78">
        <f t="shared" si="11"/>
        <v>0.0015939814814814816</v>
      </c>
    </row>
    <row r="72" spans="1:6" ht="12.75">
      <c r="A72" s="36" t="s">
        <v>109</v>
      </c>
      <c r="B72" s="149" t="s">
        <v>689</v>
      </c>
      <c r="C72" s="218">
        <v>0.0022944444444444444</v>
      </c>
      <c r="D72" s="34">
        <f t="shared" si="9"/>
        <v>28.13761097659403</v>
      </c>
      <c r="E72" s="35">
        <f t="shared" si="10"/>
        <v>31.13761097659403</v>
      </c>
      <c r="F72" s="78">
        <f t="shared" si="11"/>
        <v>0.0016488425925925926</v>
      </c>
    </row>
    <row r="73" spans="1:6" ht="12.75">
      <c r="A73" s="36" t="s">
        <v>110</v>
      </c>
      <c r="B73" s="149" t="s">
        <v>706</v>
      </c>
      <c r="C73" s="218">
        <v>0.002482638888888889</v>
      </c>
      <c r="D73" s="34">
        <f t="shared" si="9"/>
        <v>26.004662004662006</v>
      </c>
      <c r="E73" s="35">
        <f t="shared" si="10"/>
        <v>29.004662004662006</v>
      </c>
      <c r="F73" s="78">
        <f t="shared" si="11"/>
        <v>0.001837037037037037</v>
      </c>
    </row>
  </sheetData>
  <sheetProtection selectLockedCells="1" selectUnlockedCells="1"/>
  <mergeCells count="2">
    <mergeCell ref="A1:F1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U254"/>
  <sheetViews>
    <sheetView zoomScale="160" zoomScaleNormal="160" zoomScalePageLayoutView="0" workbookViewId="0" topLeftCell="A1">
      <selection activeCell="A1" sqref="A1:U1"/>
    </sheetView>
  </sheetViews>
  <sheetFormatPr defaultColWidth="9.00390625" defaultRowHeight="12.75" outlineLevelCol="1"/>
  <cols>
    <col min="1" max="1" width="4.875" style="0" bestFit="1" customWidth="1"/>
    <col min="2" max="2" width="15.75390625" style="47" customWidth="1"/>
    <col min="3" max="3" width="2.375" style="4" bestFit="1" customWidth="1"/>
    <col min="4" max="4" width="3.125" style="0" customWidth="1" outlineLevel="1"/>
    <col min="5" max="5" width="3.125" style="5" customWidth="1" outlineLevel="1"/>
    <col min="6" max="7" width="3.125" style="0" customWidth="1" outlineLevel="1"/>
    <col min="8" max="8" width="3.125" style="6" customWidth="1" outlineLevel="1"/>
    <col min="9" max="9" width="3.125" style="0" customWidth="1" outlineLevel="1"/>
    <col min="10" max="10" width="3.125" style="6" customWidth="1" outlineLevel="1"/>
    <col min="11" max="12" width="3.125" style="0" customWidth="1" outlineLevel="1"/>
    <col min="13" max="13" width="3.125" style="7" customWidth="1" outlineLevel="1"/>
    <col min="14" max="17" width="3.125" style="0" customWidth="1" outlineLevel="1"/>
    <col min="18" max="18" width="3.125" style="6" customWidth="1" outlineLevel="1"/>
    <col min="19" max="19" width="3.125" style="6" customWidth="1"/>
    <col min="20" max="20" width="4.875" style="0" bestFit="1" customWidth="1"/>
    <col min="21" max="21" width="3.875" style="0" bestFit="1" customWidth="1"/>
  </cols>
  <sheetData>
    <row r="1" spans="1:21" ht="32.25" customHeight="1">
      <c r="A1" s="267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9"/>
    </row>
    <row r="2" spans="1:21" ht="13.5" customHeight="1">
      <c r="A2" s="231">
        <f>AVERAGE(D2:S2)</f>
        <v>24.3125</v>
      </c>
      <c r="B2" s="179" t="s">
        <v>269</v>
      </c>
      <c r="C2" s="273" t="s">
        <v>334</v>
      </c>
      <c r="D2" s="49">
        <f>COUNTA(D5:D254)</f>
        <v>50</v>
      </c>
      <c r="E2" s="49">
        <f aca="true" t="shared" si="0" ref="E2:S2">COUNTA(E5:E254)</f>
        <v>15</v>
      </c>
      <c r="F2" s="49">
        <f t="shared" si="0"/>
        <v>16</v>
      </c>
      <c r="G2" s="49">
        <f t="shared" si="0"/>
        <v>27</v>
      </c>
      <c r="H2" s="49">
        <f t="shared" si="0"/>
        <v>53</v>
      </c>
      <c r="I2" s="49">
        <f t="shared" si="0"/>
        <v>34</v>
      </c>
      <c r="J2" s="49">
        <f t="shared" si="0"/>
        <v>29</v>
      </c>
      <c r="K2" s="49">
        <f t="shared" si="0"/>
        <v>28</v>
      </c>
      <c r="L2" s="49">
        <f t="shared" si="0"/>
        <v>12</v>
      </c>
      <c r="M2" s="49">
        <f t="shared" si="0"/>
        <v>16</v>
      </c>
      <c r="N2" s="49">
        <f t="shared" si="0"/>
        <v>10</v>
      </c>
      <c r="O2" s="49">
        <f t="shared" si="0"/>
        <v>12</v>
      </c>
      <c r="P2" s="49">
        <f t="shared" si="0"/>
        <v>33</v>
      </c>
      <c r="Q2" s="49">
        <f t="shared" si="0"/>
        <v>12</v>
      </c>
      <c r="R2" s="49">
        <f t="shared" si="0"/>
        <v>24</v>
      </c>
      <c r="S2" s="49">
        <f t="shared" si="0"/>
        <v>18</v>
      </c>
      <c r="T2" s="270" t="s">
        <v>1</v>
      </c>
      <c r="U2" s="270" t="s">
        <v>3</v>
      </c>
    </row>
    <row r="3" spans="1:21" ht="82.5" customHeight="1">
      <c r="A3" s="271" t="s">
        <v>4</v>
      </c>
      <c r="B3" s="271"/>
      <c r="C3" s="273"/>
      <c r="D3" s="3" t="s">
        <v>11</v>
      </c>
      <c r="E3" s="3" t="s">
        <v>10</v>
      </c>
      <c r="F3" s="3" t="s">
        <v>12</v>
      </c>
      <c r="G3" s="3" t="s">
        <v>39</v>
      </c>
      <c r="H3" s="3" t="s">
        <v>9</v>
      </c>
      <c r="I3" s="3" t="s">
        <v>40</v>
      </c>
      <c r="J3" s="3" t="s">
        <v>41</v>
      </c>
      <c r="K3" s="3" t="s">
        <v>42</v>
      </c>
      <c r="L3" s="3" t="s">
        <v>43</v>
      </c>
      <c r="M3" s="3" t="s">
        <v>6</v>
      </c>
      <c r="N3" s="3" t="s">
        <v>8</v>
      </c>
      <c r="O3" s="46" t="s">
        <v>45</v>
      </c>
      <c r="P3" s="3" t="s">
        <v>7</v>
      </c>
      <c r="Q3" s="45" t="s">
        <v>5</v>
      </c>
      <c r="R3" s="45" t="s">
        <v>661</v>
      </c>
      <c r="S3" s="46" t="s">
        <v>44</v>
      </c>
      <c r="T3" s="270"/>
      <c r="U3" s="270"/>
    </row>
    <row r="4" spans="1:21" ht="15" customHeight="1">
      <c r="A4" s="271"/>
      <c r="B4" s="271"/>
      <c r="C4" s="273"/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270"/>
      <c r="U4" s="270"/>
    </row>
    <row r="5" spans="1:21" ht="12.75" customHeight="1">
      <c r="A5" s="232" t="s">
        <v>46</v>
      </c>
      <c r="B5" s="44" t="s">
        <v>662</v>
      </c>
      <c r="C5" s="166">
        <v>1976</v>
      </c>
      <c r="D5" s="221">
        <v>90.23766816143498</v>
      </c>
      <c r="E5" s="221"/>
      <c r="F5" s="221"/>
      <c r="G5" s="221"/>
      <c r="H5" s="221">
        <v>86.88957055214725</v>
      </c>
      <c r="I5" s="221">
        <v>77.27943184922154</v>
      </c>
      <c r="J5" s="221">
        <v>78.17344058822347</v>
      </c>
      <c r="K5" s="221">
        <v>79.08814589665653</v>
      </c>
      <c r="L5" s="221">
        <v>71.8020304568528</v>
      </c>
      <c r="M5" s="221">
        <v>66.86431014823262</v>
      </c>
      <c r="N5" s="221">
        <v>95.45310716033273</v>
      </c>
      <c r="O5" s="221">
        <v>93.07881773399015</v>
      </c>
      <c r="P5" s="221">
        <v>72.22394678492239</v>
      </c>
      <c r="Q5" s="221">
        <v>89.24586776859505</v>
      </c>
      <c r="R5" s="221">
        <v>41.45835631549917</v>
      </c>
      <c r="S5" s="221">
        <v>86.21739130434783</v>
      </c>
      <c r="T5" s="109">
        <f>IF((COUNTA(D5:S5)&gt;12),LARGE(D5:S5,1)+LARGE(D5:S5,2)+LARGE(D5:S5,3)+LARGE(D5:S5,4)+LARGE(D5:S5,5)+LARGE(D5:S5,6)+LARGE(D5:S5,7)+LARGE(D5:S5,8)+LARGE(D5:S5,9)+LARGE(D5:S5,10)+LARGE(D5:S5,11)+LARGE(D5:S5,12),SUM(D5:S5))</f>
        <v>986.5537284049574</v>
      </c>
      <c r="U5" s="233">
        <f>T5-$T$5</f>
        <v>0</v>
      </c>
    </row>
    <row r="6" spans="1:21" ht="12.75" customHeight="1">
      <c r="A6" s="232" t="s">
        <v>47</v>
      </c>
      <c r="B6" s="44" t="s">
        <v>798</v>
      </c>
      <c r="C6" s="166">
        <v>1983</v>
      </c>
      <c r="D6" s="221">
        <v>66.02242152466367</v>
      </c>
      <c r="E6" s="221">
        <v>73.98395721925135</v>
      </c>
      <c r="F6" s="221">
        <v>79.13</v>
      </c>
      <c r="G6" s="221">
        <v>50.762659559545526</v>
      </c>
      <c r="H6" s="221">
        <v>85.04907975460122</v>
      </c>
      <c r="I6" s="221">
        <v>86.91129546904915</v>
      </c>
      <c r="J6" s="221">
        <v>75.66564246571484</v>
      </c>
      <c r="K6" s="221">
        <v>64.19854280510017</v>
      </c>
      <c r="L6" s="221">
        <v>69.46275946275946</v>
      </c>
      <c r="M6" s="221">
        <v>61.95304525348758</v>
      </c>
      <c r="N6" s="221">
        <v>91.62359335527827</v>
      </c>
      <c r="O6" s="221">
        <v>91.9789983844911</v>
      </c>
      <c r="P6" s="221">
        <v>58.15151515151516</v>
      </c>
      <c r="Q6" s="221">
        <v>99.5995145631068</v>
      </c>
      <c r="R6" s="221">
        <v>37.17892156862745</v>
      </c>
      <c r="S6" s="221"/>
      <c r="T6" s="109">
        <f>IF((COUNTA(D6:S6)&gt;12),LARGE(D6:S6,1)+LARGE(D6:S6,2)+LARGE(D6:S6,3)+LARGE(D6:S6,4)+LARGE(D6:S6,5)+LARGE(D6:S6,6)+LARGE(D6:S6,7)+LARGE(D6:S6,8)+LARGE(D6:S6,9)+LARGE(D6:S6,10)+LARGE(D6:S6,11)+LARGE(D6:S6,12),SUM(D6:S6))</f>
        <v>945.5788502575036</v>
      </c>
      <c r="U6" s="233">
        <f>T6-$T$5</f>
        <v>-40.97487814745375</v>
      </c>
    </row>
    <row r="7" spans="1:21" ht="12.75" customHeight="1">
      <c r="A7" s="232" t="s">
        <v>48</v>
      </c>
      <c r="B7" s="44" t="s">
        <v>746</v>
      </c>
      <c r="C7" s="166">
        <v>1975</v>
      </c>
      <c r="D7" s="221"/>
      <c r="E7" s="221"/>
      <c r="F7" s="221">
        <v>87.17421361908055</v>
      </c>
      <c r="G7" s="221">
        <v>48.994866945832776</v>
      </c>
      <c r="H7" s="221"/>
      <c r="I7" s="221">
        <v>73.63171355498723</v>
      </c>
      <c r="J7" s="221">
        <v>65.50658654347176</v>
      </c>
      <c r="K7" s="221">
        <v>70.26104417670683</v>
      </c>
      <c r="L7" s="221">
        <v>75.94448205822613</v>
      </c>
      <c r="M7" s="221">
        <v>90.53775743707095</v>
      </c>
      <c r="N7" s="221">
        <v>107.95350885778605</v>
      </c>
      <c r="O7" s="221">
        <v>102.93233082706766</v>
      </c>
      <c r="P7" s="221">
        <v>59.363636363636374</v>
      </c>
      <c r="Q7" s="221">
        <v>93.21881315451037</v>
      </c>
      <c r="R7" s="221">
        <v>62.3151850276478</v>
      </c>
      <c r="S7" s="221"/>
      <c r="T7" s="109">
        <f>IF((COUNTA(D7:S7)&gt;12),LARGE(D7:S7,1)+LARGE(D7:S7,2)+LARGE(D7:S7,3)+LARGE(D7:S7,4)+LARGE(D7:S7,5)+LARGE(D7:S7,6)+LARGE(D7:S7,7)+LARGE(D7:S7,8)+LARGE(D7:S7,9)+LARGE(D7:S7,10)+LARGE(D7:S7,11)+LARGE(D7:S7,12),SUM(D7:S7))</f>
        <v>937.8341385660244</v>
      </c>
      <c r="U7" s="233">
        <f>T7-$T$5</f>
        <v>-48.71958983893296</v>
      </c>
    </row>
    <row r="8" spans="1:21" ht="12.75" customHeight="1">
      <c r="A8" s="232" t="s">
        <v>49</v>
      </c>
      <c r="B8" s="44" t="s">
        <v>700</v>
      </c>
      <c r="C8" s="166">
        <v>2003</v>
      </c>
      <c r="D8" s="221">
        <v>29.251121076233183</v>
      </c>
      <c r="E8" s="221">
        <v>90.40587219343698</v>
      </c>
      <c r="F8" s="221"/>
      <c r="G8" s="221">
        <v>64.6289592760181</v>
      </c>
      <c r="H8" s="221">
        <v>51</v>
      </c>
      <c r="I8" s="221">
        <v>89.87670776407865</v>
      </c>
      <c r="J8" s="221">
        <v>68.17542948456027</v>
      </c>
      <c r="K8" s="221">
        <v>78.75189107413011</v>
      </c>
      <c r="L8" s="221">
        <v>74.6746347941567</v>
      </c>
      <c r="M8" s="221">
        <v>102.30974632843794</v>
      </c>
      <c r="N8" s="221">
        <v>78.2</v>
      </c>
      <c r="O8" s="221"/>
      <c r="P8" s="221">
        <v>50.68662232076867</v>
      </c>
      <c r="Q8" s="221">
        <v>104.1754688510455</v>
      </c>
      <c r="R8" s="221">
        <v>80.70966843131792</v>
      </c>
      <c r="S8" s="221"/>
      <c r="T8" s="109">
        <f>IF((COUNTA(D8:S8)&gt;12),LARGE(D8:S8,1)+LARGE(D8:S8,2)+LARGE(D8:S8,3)+LARGE(D8:S8,4)+LARGE(D8:S8,5)+LARGE(D8:S8,6)+LARGE(D8:S8,7)+LARGE(D8:S8,8)+LARGE(D8:S8,9)+LARGE(D8:S8,10)+LARGE(D8:S8,11)+LARGE(D8:S8,12),SUM(D8:S8))</f>
        <v>933.5950005179509</v>
      </c>
      <c r="U8" s="233">
        <f>T8-$T$5</f>
        <v>-52.95872788700649</v>
      </c>
    </row>
    <row r="9" spans="1:21" ht="12.75" customHeight="1">
      <c r="A9" s="232" t="s">
        <v>50</v>
      </c>
      <c r="B9" s="44" t="s">
        <v>705</v>
      </c>
      <c r="C9" s="166">
        <v>2004</v>
      </c>
      <c r="D9" s="221">
        <v>62.88340807174888</v>
      </c>
      <c r="E9" s="221">
        <v>57.24511357633387</v>
      </c>
      <c r="F9" s="221">
        <v>70.7990379476216</v>
      </c>
      <c r="G9" s="221"/>
      <c r="H9" s="221">
        <v>46.0920245398773</v>
      </c>
      <c r="I9" s="221">
        <v>78.72304676561188</v>
      </c>
      <c r="J9" s="221">
        <v>66.42431222061168</v>
      </c>
      <c r="K9" s="221"/>
      <c r="L9" s="221">
        <v>73.82699868938403</v>
      </c>
      <c r="M9" s="221">
        <v>82.90816326530614</v>
      </c>
      <c r="N9" s="221"/>
      <c r="O9" s="221">
        <v>93.46103038309114</v>
      </c>
      <c r="P9" s="221">
        <v>50.65705838876572</v>
      </c>
      <c r="Q9" s="221"/>
      <c r="R9" s="221">
        <v>64.0217700470408</v>
      </c>
      <c r="S9" s="221">
        <v>67.08695652173913</v>
      </c>
      <c r="T9" s="109">
        <f>IF((COUNTA(D9:S9)&gt;12),LARGE(D9:S9,1)+LARGE(D9:S9,2)+LARGE(D9:S9,3)+LARGE(D9:S9,4)+LARGE(D9:S9,5)+LARGE(D9:S9,6)+LARGE(D9:S9,7)+LARGE(D9:S9,8)+LARGE(D9:S9,9)+LARGE(D9:S9,10)+LARGE(D9:S9,11)+LARGE(D9:S9,12),SUM(D9:S9))</f>
        <v>814.1289204171321</v>
      </c>
      <c r="U9" s="233">
        <f>T9-$T$5</f>
        <v>-172.42480798782526</v>
      </c>
    </row>
    <row r="10" spans="1:21" ht="12.75" customHeight="1">
      <c r="A10" s="232" t="s">
        <v>51</v>
      </c>
      <c r="B10" s="44" t="s">
        <v>713</v>
      </c>
      <c r="C10" s="166">
        <v>1975</v>
      </c>
      <c r="D10" s="221">
        <v>38.66816143497758</v>
      </c>
      <c r="E10" s="221">
        <v>43.372995344024844</v>
      </c>
      <c r="F10" s="221">
        <v>65.01197604790418</v>
      </c>
      <c r="G10" s="221">
        <v>48.48490515629175</v>
      </c>
      <c r="H10" s="221">
        <v>46.39877300613497</v>
      </c>
      <c r="I10" s="221">
        <v>70.43290043290044</v>
      </c>
      <c r="J10" s="221">
        <v>54.66045570704231</v>
      </c>
      <c r="K10" s="221">
        <v>63.80579010856455</v>
      </c>
      <c r="L10" s="221">
        <v>63.66391184573004</v>
      </c>
      <c r="M10" s="221">
        <v>75.41573033707866</v>
      </c>
      <c r="N10" s="221">
        <v>91.95304080061587</v>
      </c>
      <c r="O10" s="221">
        <v>86.1233967271119</v>
      </c>
      <c r="P10" s="221"/>
      <c r="Q10" s="221">
        <v>89.01217629909107</v>
      </c>
      <c r="R10" s="221"/>
      <c r="S10" s="221"/>
      <c r="T10" s="109">
        <f>IF((COUNTA(D10:S10)&gt;12),LARGE(D10:S10,1)+LARGE(D10:S10,2)+LARGE(D10:S10,3)+LARGE(D10:S10,4)+LARGE(D10:S10,5)+LARGE(D10:S10,6)+LARGE(D10:S10,7)+LARGE(D10:S10,8)+LARGE(D10:S10,9)+LARGE(D10:S10,10)+LARGE(D10:S10,11)+LARGE(D10:S10,12),SUM(D10:S10))</f>
        <v>798.3360518124906</v>
      </c>
      <c r="U10" s="233">
        <f>T10-$T$5</f>
        <v>-188.21767659246677</v>
      </c>
    </row>
    <row r="11" spans="1:21" ht="12.75" customHeight="1">
      <c r="A11" s="232" t="s">
        <v>52</v>
      </c>
      <c r="B11" s="44" t="s">
        <v>670</v>
      </c>
      <c r="C11" s="166">
        <v>1968</v>
      </c>
      <c r="D11" s="221">
        <v>50.775784753363226</v>
      </c>
      <c r="E11" s="221"/>
      <c r="F11" s="221">
        <v>76.17784939935541</v>
      </c>
      <c r="G11" s="221"/>
      <c r="H11" s="221">
        <v>69.40490797546013</v>
      </c>
      <c r="I11" s="221">
        <v>75.7712765957447</v>
      </c>
      <c r="J11" s="221"/>
      <c r="K11" s="221">
        <v>59.106548279689235</v>
      </c>
      <c r="L11" s="221">
        <v>68.78092939046468</v>
      </c>
      <c r="M11" s="221">
        <v>72.60238907849829</v>
      </c>
      <c r="N11" s="221"/>
      <c r="O11" s="221">
        <v>91.65594855305466</v>
      </c>
      <c r="P11" s="221">
        <v>48.39541759053955</v>
      </c>
      <c r="Q11" s="221">
        <v>90.25214498336544</v>
      </c>
      <c r="R11" s="221">
        <v>52.07187472508138</v>
      </c>
      <c r="S11" s="221">
        <v>34.91304347826087</v>
      </c>
      <c r="T11" s="109">
        <f>IF((COUNTA(D11:S11)&gt;12),LARGE(D11:S11,1)+LARGE(D11:S11,2)+LARGE(D11:S11,3)+LARGE(D11:S11,4)+LARGE(D11:S11,5)+LARGE(D11:S11,6)+LARGE(D11:S11,7)+LARGE(D11:S11,8)+LARGE(D11:S11,9)+LARGE(D11:S11,10)+LARGE(D11:S11,11)+LARGE(D11:S11,12),SUM(D11:S11))</f>
        <v>789.9081148028774</v>
      </c>
      <c r="U11" s="233">
        <f>T11-$T$5</f>
        <v>-196.64561360207995</v>
      </c>
    </row>
    <row r="12" spans="1:21" ht="12.75" customHeight="1">
      <c r="A12" s="232" t="s">
        <v>53</v>
      </c>
      <c r="B12" s="44" t="s">
        <v>683</v>
      </c>
      <c r="C12" s="166">
        <v>1973</v>
      </c>
      <c r="D12" s="221">
        <v>65.57399103139014</v>
      </c>
      <c r="E12" s="221"/>
      <c r="F12" s="221"/>
      <c r="G12" s="221">
        <v>26.00675675675676</v>
      </c>
      <c r="H12" s="221">
        <v>59.895705521472394</v>
      </c>
      <c r="I12" s="221">
        <v>93.32167832167833</v>
      </c>
      <c r="J12" s="221">
        <v>62.429947737201665</v>
      </c>
      <c r="K12" s="221"/>
      <c r="L12" s="221">
        <v>74.16337285902503</v>
      </c>
      <c r="M12" s="221">
        <v>74.80000000000001</v>
      </c>
      <c r="N12" s="221"/>
      <c r="O12" s="221">
        <v>87.70417422867513</v>
      </c>
      <c r="P12" s="221">
        <v>52.01699926090171</v>
      </c>
      <c r="Q12" s="221">
        <v>99.8822095857027</v>
      </c>
      <c r="R12" s="221">
        <v>45.64525993883792</v>
      </c>
      <c r="S12" s="221"/>
      <c r="T12" s="109">
        <f>IF((COUNTA(D12:S12)&gt;12),LARGE(D12:S12,1)+LARGE(D12:S12,2)+LARGE(D12:S12,3)+LARGE(D12:S12,4)+LARGE(D12:S12,5)+LARGE(D12:S12,6)+LARGE(D12:S12,7)+LARGE(D12:S12,8)+LARGE(D12:S12,9)+LARGE(D12:S12,10)+LARGE(D12:S12,11)+LARGE(D12:S12,12),SUM(D12:S12))</f>
        <v>741.4400952416416</v>
      </c>
      <c r="U12" s="233">
        <f>T12-$T$5</f>
        <v>-245.11363316331574</v>
      </c>
    </row>
    <row r="13" spans="1:21" ht="12.75" customHeight="1">
      <c r="A13" s="232" t="s">
        <v>54</v>
      </c>
      <c r="B13" s="44" t="s">
        <v>833</v>
      </c>
      <c r="C13" s="166"/>
      <c r="D13" s="221">
        <v>63.33183856502242</v>
      </c>
      <c r="E13" s="221"/>
      <c r="F13" s="221"/>
      <c r="G13" s="221">
        <v>47.49235593884752</v>
      </c>
      <c r="H13" s="221">
        <v>42.41104294478527</v>
      </c>
      <c r="I13" s="221">
        <v>93.60477360477361</v>
      </c>
      <c r="J13" s="221">
        <v>61.09854921309357</v>
      </c>
      <c r="K13" s="221">
        <v>65.97560975609755</v>
      </c>
      <c r="L13" s="221">
        <v>71.606578115117</v>
      </c>
      <c r="M13" s="221"/>
      <c r="N13" s="221"/>
      <c r="O13" s="221">
        <v>90.23996852871755</v>
      </c>
      <c r="P13" s="221">
        <v>44.86252771618626</v>
      </c>
      <c r="Q13" s="221">
        <v>102.10813076278289</v>
      </c>
      <c r="R13" s="221"/>
      <c r="S13" s="221">
        <v>11.434782608695652</v>
      </c>
      <c r="T13" s="109">
        <f>IF((COUNTA(D13:S13)&gt;12),LARGE(D13:S13,1)+LARGE(D13:S13,2)+LARGE(D13:S13,3)+LARGE(D13:S13,4)+LARGE(D13:S13,5)+LARGE(D13:S13,6)+LARGE(D13:S13,7)+LARGE(D13:S13,8)+LARGE(D13:S13,9)+LARGE(D13:S13,10)+LARGE(D13:S13,11)+LARGE(D13:S13,12),SUM(D13:S13))</f>
        <v>694.1661577541194</v>
      </c>
      <c r="U13" s="233">
        <f>T13-$T$5</f>
        <v>-292.38757065083803</v>
      </c>
    </row>
    <row r="14" spans="1:21" ht="12.75" customHeight="1">
      <c r="A14" s="232" t="s">
        <v>55</v>
      </c>
      <c r="B14" s="44" t="s">
        <v>716</v>
      </c>
      <c r="C14" s="166">
        <v>2008</v>
      </c>
      <c r="D14" s="221">
        <v>57.95067264573991</v>
      </c>
      <c r="E14" s="221"/>
      <c r="F14" s="221"/>
      <c r="G14" s="221">
        <v>46.26006860627621</v>
      </c>
      <c r="H14" s="221">
        <v>53.45398773006135</v>
      </c>
      <c r="I14" s="221">
        <v>94.49378330373003</v>
      </c>
      <c r="J14" s="221">
        <v>68.20223099241319</v>
      </c>
      <c r="K14" s="221"/>
      <c r="L14" s="221"/>
      <c r="M14" s="221">
        <v>94.63680387409201</v>
      </c>
      <c r="N14" s="221">
        <v>39.1</v>
      </c>
      <c r="O14" s="221"/>
      <c r="P14" s="221">
        <v>43.73909830007391</v>
      </c>
      <c r="Q14" s="221">
        <v>105.54335894621296</v>
      </c>
      <c r="R14" s="221"/>
      <c r="S14" s="221"/>
      <c r="T14" s="109">
        <f>IF((COUNTA(D14:S14)&gt;12),LARGE(D14:S14,1)+LARGE(D14:S14,2)+LARGE(D14:S14,3)+LARGE(D14:S14,4)+LARGE(D14:S14,5)+LARGE(D14:S14,6)+LARGE(D14:S14,7)+LARGE(D14:S14,8)+LARGE(D14:S14,9)+LARGE(D14:S14,10)+LARGE(D14:S14,11)+LARGE(D14:S14,12),SUM(D14:S14))</f>
        <v>603.3800043985996</v>
      </c>
      <c r="U14" s="233">
        <f>T14-$T$5</f>
        <v>-383.1737240063578</v>
      </c>
    </row>
    <row r="15" spans="1:21" ht="12.75" customHeight="1">
      <c r="A15" s="232" t="s">
        <v>56</v>
      </c>
      <c r="B15" s="44" t="s">
        <v>773</v>
      </c>
      <c r="C15" s="166">
        <v>1983</v>
      </c>
      <c r="D15" s="221">
        <v>34.6322869955157</v>
      </c>
      <c r="E15" s="221"/>
      <c r="F15" s="221"/>
      <c r="G15" s="221"/>
      <c r="H15" s="221">
        <v>51.306748466257666</v>
      </c>
      <c r="I15" s="221"/>
      <c r="J15" s="221">
        <v>62.86243150585342</v>
      </c>
      <c r="K15" s="221"/>
      <c r="L15" s="221">
        <v>74.37541308658295</v>
      </c>
      <c r="M15" s="221">
        <v>80.35242290748899</v>
      </c>
      <c r="N15" s="221">
        <v>105.59455872594557</v>
      </c>
      <c r="O15" s="221"/>
      <c r="P15" s="221">
        <v>44.921655580192166</v>
      </c>
      <c r="Q15" s="221">
        <v>69.22</v>
      </c>
      <c r="R15" s="221">
        <v>60.9592684954281</v>
      </c>
      <c r="S15" s="221">
        <v>13.173913043478262</v>
      </c>
      <c r="T15" s="109">
        <f>IF((COUNTA(D15:S15)&gt;12),LARGE(D15:S15,1)+LARGE(D15:S15,2)+LARGE(D15:S15,3)+LARGE(D15:S15,4)+LARGE(D15:S15,5)+LARGE(D15:S15,6)+LARGE(D15:S15,7)+LARGE(D15:S15,8)+LARGE(D15:S15,9)+LARGE(D15:S15,10)+LARGE(D15:S15,11)+LARGE(D15:S15,12),SUM(D15:S15))</f>
        <v>597.3986988067428</v>
      </c>
      <c r="U15" s="233">
        <f>T15-$T$5</f>
        <v>-389.1550295982146</v>
      </c>
    </row>
    <row r="16" spans="1:21" ht="12.75" customHeight="1">
      <c r="A16" s="232" t="s">
        <v>57</v>
      </c>
      <c r="B16" s="44" t="s">
        <v>699</v>
      </c>
      <c r="C16" s="166">
        <v>1981</v>
      </c>
      <c r="D16" s="221">
        <v>70.50672645739911</v>
      </c>
      <c r="E16" s="221">
        <v>57.89712961312176</v>
      </c>
      <c r="F16" s="221">
        <v>89.35897435897438</v>
      </c>
      <c r="G16" s="221">
        <v>58.79223332787154</v>
      </c>
      <c r="H16" s="221">
        <v>50.38650306748466</v>
      </c>
      <c r="I16" s="221"/>
      <c r="J16" s="221"/>
      <c r="K16" s="221">
        <v>66.28221244500315</v>
      </c>
      <c r="L16" s="221"/>
      <c r="M16" s="221"/>
      <c r="N16" s="221"/>
      <c r="O16" s="221"/>
      <c r="P16" s="221"/>
      <c r="Q16" s="221"/>
      <c r="R16" s="221">
        <v>69.2863933452169</v>
      </c>
      <c r="S16" s="221">
        <v>66.21739130434783</v>
      </c>
      <c r="T16" s="109">
        <f>IF((COUNTA(D16:S16)&gt;12),LARGE(D16:S16,1)+LARGE(D16:S16,2)+LARGE(D16:S16,3)+LARGE(D16:S16,4)+LARGE(D16:S16,5)+LARGE(D16:S16,6)+LARGE(D16:S16,7)+LARGE(D16:S16,8)+LARGE(D16:S16,9)+LARGE(D16:S16,10)+LARGE(D16:S16,11)+LARGE(D16:S16,12),SUM(D16:S16))</f>
        <v>528.7275639194194</v>
      </c>
      <c r="U16" s="233">
        <f>T16-$T$5</f>
        <v>-457.826164485538</v>
      </c>
    </row>
    <row r="17" spans="1:21" ht="12.75" customHeight="1">
      <c r="A17" s="232" t="s">
        <v>58</v>
      </c>
      <c r="B17" s="44" t="s">
        <v>686</v>
      </c>
      <c r="C17" s="166">
        <v>1978</v>
      </c>
      <c r="D17" s="221">
        <v>67.81614349775785</v>
      </c>
      <c r="E17" s="221">
        <v>65.45232273838633</v>
      </c>
      <c r="F17" s="221">
        <v>76.83002665087356</v>
      </c>
      <c r="G17" s="221">
        <v>54.14148392910786</v>
      </c>
      <c r="H17" s="221">
        <v>54.68098159509203</v>
      </c>
      <c r="I17" s="221">
        <v>88.4846505551927</v>
      </c>
      <c r="J17" s="221">
        <v>75.16855575502578</v>
      </c>
      <c r="K17" s="221"/>
      <c r="L17" s="221"/>
      <c r="M17" s="221"/>
      <c r="N17" s="221"/>
      <c r="O17" s="221"/>
      <c r="P17" s="221"/>
      <c r="Q17" s="221"/>
      <c r="R17" s="221"/>
      <c r="S17" s="221"/>
      <c r="T17" s="109">
        <f>IF((COUNTA(D17:S17)&gt;12),LARGE(D17:S17,1)+LARGE(D17:S17,2)+LARGE(D17:S17,3)+LARGE(D17:S17,4)+LARGE(D17:S17,5)+LARGE(D17:S17,6)+LARGE(D17:S17,7)+LARGE(D17:S17,8)+LARGE(D17:S17,9)+LARGE(D17:S17,10)+LARGE(D17:S17,11)+LARGE(D17:S17,12),SUM(D17:S17))</f>
        <v>482.5741647214361</v>
      </c>
      <c r="U17" s="233">
        <f>T17-$T$5</f>
        <v>-503.9795636835213</v>
      </c>
    </row>
    <row r="18" spans="1:21" s="1" customFormat="1" ht="12.75" customHeight="1">
      <c r="A18" s="232" t="s">
        <v>59</v>
      </c>
      <c r="B18" s="44" t="s">
        <v>813</v>
      </c>
      <c r="C18" s="166">
        <v>1960</v>
      </c>
      <c r="D18" s="221">
        <v>60.64125560538116</v>
      </c>
      <c r="E18" s="221"/>
      <c r="F18" s="221">
        <v>72.34688272452622</v>
      </c>
      <c r="G18" s="221"/>
      <c r="H18" s="221">
        <v>49.15950920245399</v>
      </c>
      <c r="I18" s="221"/>
      <c r="J18" s="221"/>
      <c r="K18" s="221">
        <v>62.658190419869904</v>
      </c>
      <c r="L18" s="221"/>
      <c r="M18" s="221">
        <v>79.50772200772201</v>
      </c>
      <c r="N18" s="221"/>
      <c r="O18" s="221"/>
      <c r="P18" s="221"/>
      <c r="Q18" s="221"/>
      <c r="R18" s="221">
        <v>55.00932400932401</v>
      </c>
      <c r="S18" s="221">
        <v>81.8695652173913</v>
      </c>
      <c r="T18" s="109">
        <f>IF((COUNTA(D18:S18)&gt;12),LARGE(D18:S18,1)+LARGE(D18:S18,2)+LARGE(D18:S18,3)+LARGE(D18:S18,4)+LARGE(D18:S18,5)+LARGE(D18:S18,6)+LARGE(D18:S18,7)+LARGE(D18:S18,8)+LARGE(D18:S18,9)+LARGE(D18:S18,10)+LARGE(D18:S18,11)+LARGE(D18:S18,12),SUM(D18:S18))</f>
        <v>461.1924491866686</v>
      </c>
      <c r="U18" s="233">
        <f>T18-$T$5</f>
        <v>-525.3612792182887</v>
      </c>
    </row>
    <row r="19" spans="1:21" s="1" customFormat="1" ht="12.75" customHeight="1">
      <c r="A19" s="232" t="s">
        <v>60</v>
      </c>
      <c r="B19" s="44" t="s">
        <v>809</v>
      </c>
      <c r="C19" s="166"/>
      <c r="D19" s="221">
        <v>54.81165919282511</v>
      </c>
      <c r="E19" s="221">
        <v>68.71054326819842</v>
      </c>
      <c r="F19" s="221">
        <v>71.58536585365854</v>
      </c>
      <c r="G19" s="221">
        <v>42.85252808988765</v>
      </c>
      <c r="H19" s="221">
        <v>59.895705521472394</v>
      </c>
      <c r="I19" s="221"/>
      <c r="J19" s="221">
        <v>55.97586011967182</v>
      </c>
      <c r="K19" s="221">
        <v>59.136590782898395</v>
      </c>
      <c r="L19" s="221"/>
      <c r="M19" s="221"/>
      <c r="N19" s="221"/>
      <c r="O19" s="221"/>
      <c r="P19" s="221"/>
      <c r="Q19" s="221"/>
      <c r="R19" s="221"/>
      <c r="S19" s="221">
        <v>17.52173913043478</v>
      </c>
      <c r="T19" s="109">
        <f>IF((COUNTA(D19:S19)&gt;12),LARGE(D19:S19,1)+LARGE(D19:S19,2)+LARGE(D19:S19,3)+LARGE(D19:S19,4)+LARGE(D19:S19,5)+LARGE(D19:S19,6)+LARGE(D19:S19,7)+LARGE(D19:S19,8)+LARGE(D19:S19,9)+LARGE(D19:S19,10)+LARGE(D19:S19,11)+LARGE(D19:S19,12),SUM(D19:S19))</f>
        <v>430.4899919590471</v>
      </c>
      <c r="U19" s="233">
        <f>T19-$T$5</f>
        <v>-556.0637364459103</v>
      </c>
    </row>
    <row r="20" spans="1:21" s="1" customFormat="1" ht="12.75" customHeight="1">
      <c r="A20" s="232" t="s">
        <v>61</v>
      </c>
      <c r="B20" s="44" t="s">
        <v>693</v>
      </c>
      <c r="C20" s="166">
        <v>1986</v>
      </c>
      <c r="D20" s="221"/>
      <c r="E20" s="221"/>
      <c r="F20" s="221"/>
      <c r="G20" s="221">
        <v>64.58437330439502</v>
      </c>
      <c r="H20" s="221">
        <v>76.4601226993865</v>
      </c>
      <c r="I20" s="221"/>
      <c r="J20" s="221"/>
      <c r="K20" s="221">
        <v>80.75757575757576</v>
      </c>
      <c r="L20" s="221"/>
      <c r="M20" s="221"/>
      <c r="N20" s="221"/>
      <c r="O20" s="221"/>
      <c r="P20" s="221">
        <v>59.319290465631944</v>
      </c>
      <c r="Q20" s="221">
        <v>110.71780436312457</v>
      </c>
      <c r="R20" s="221"/>
      <c r="S20" s="221"/>
      <c r="T20" s="109">
        <f>IF((COUNTA(D20:S20)&gt;12),LARGE(D20:S20,1)+LARGE(D20:S20,2)+LARGE(D20:S20,3)+LARGE(D20:S20,4)+LARGE(D20:S20,5)+LARGE(D20:S20,6)+LARGE(D20:S20,7)+LARGE(D20:S20,8)+LARGE(D20:S20,9)+LARGE(D20:S20,10)+LARGE(D20:S20,11)+LARGE(D20:S20,12),SUM(D20:S20))</f>
        <v>391.8391665901138</v>
      </c>
      <c r="U20" s="233">
        <f>T20-$T$5</f>
        <v>-594.7145618148436</v>
      </c>
    </row>
    <row r="21" spans="1:21" s="1" customFormat="1" ht="12.75" customHeight="1">
      <c r="A21" s="232" t="s">
        <v>62</v>
      </c>
      <c r="B21" s="44" t="s">
        <v>917</v>
      </c>
      <c r="C21" s="166">
        <v>1977</v>
      </c>
      <c r="D21" s="221">
        <v>52.569506726457405</v>
      </c>
      <c r="E21" s="221"/>
      <c r="F21" s="221">
        <v>54.69581749049429</v>
      </c>
      <c r="G21" s="221">
        <v>44.433438792893654</v>
      </c>
      <c r="H21" s="221">
        <v>66.33742331288343</v>
      </c>
      <c r="I21" s="221"/>
      <c r="J21" s="221"/>
      <c r="K21" s="221">
        <v>56.02040816326531</v>
      </c>
      <c r="L21" s="221"/>
      <c r="M21" s="221">
        <v>100.74656188605111</v>
      </c>
      <c r="N21" s="221"/>
      <c r="O21" s="221"/>
      <c r="P21" s="221"/>
      <c r="Q21" s="221"/>
      <c r="R21" s="221"/>
      <c r="S21" s="221"/>
      <c r="T21" s="109">
        <f>IF((COUNTA(D21:S21)&gt;12),LARGE(D21:S21,1)+LARGE(D21:S21,2)+LARGE(D21:S21,3)+LARGE(D21:S21,4)+LARGE(D21:S21,5)+LARGE(D21:S21,6)+LARGE(D21:S21,7)+LARGE(D21:S21,8)+LARGE(D21:S21,9)+LARGE(D21:S21,10)+LARGE(D21:S21,11)+LARGE(D21:S21,12),SUM(D21:S21))</f>
        <v>374.8031563720452</v>
      </c>
      <c r="U21" s="233">
        <f>T21-$T$5</f>
        <v>-611.7505720329123</v>
      </c>
    </row>
    <row r="22" spans="1:21" s="1" customFormat="1" ht="12.75" customHeight="1">
      <c r="A22" s="232" t="s">
        <v>63</v>
      </c>
      <c r="B22" s="44" t="s">
        <v>774</v>
      </c>
      <c r="C22" s="166">
        <v>1986</v>
      </c>
      <c r="D22" s="221">
        <v>48.08520179372198</v>
      </c>
      <c r="E22" s="221">
        <v>54.13065076999504</v>
      </c>
      <c r="F22" s="221">
        <v>63.785046728971956</v>
      </c>
      <c r="G22" s="221">
        <v>60.140459808692725</v>
      </c>
      <c r="H22" s="221">
        <v>30.447852760736197</v>
      </c>
      <c r="I22" s="221"/>
      <c r="J22" s="221"/>
      <c r="K22" s="221"/>
      <c r="L22" s="221"/>
      <c r="M22" s="221"/>
      <c r="N22" s="221"/>
      <c r="O22" s="221"/>
      <c r="P22" s="221">
        <v>41.58093126385809</v>
      </c>
      <c r="Q22" s="221"/>
      <c r="R22" s="221">
        <v>38.77934573444516</v>
      </c>
      <c r="S22" s="221">
        <v>23.608695652173914</v>
      </c>
      <c r="T22" s="109">
        <f>IF((COUNTA(D22:S22)&gt;12),LARGE(D22:S22,1)+LARGE(D22:S22,2)+LARGE(D22:S22,3)+LARGE(D22:S22,4)+LARGE(D22:S22,5)+LARGE(D22:S22,6)+LARGE(D22:S22,7)+LARGE(D22:S22,8)+LARGE(D22:S22,9)+LARGE(D22:S22,10)+LARGE(D22:S22,11)+LARGE(D22:S22,12),SUM(D22:S22))</f>
        <v>360.55818451259506</v>
      </c>
      <c r="U22" s="233">
        <f>T22-$T$5</f>
        <v>-625.9955438923623</v>
      </c>
    </row>
    <row r="23" spans="1:21" ht="12.75" customHeight="1">
      <c r="A23" s="232" t="s">
        <v>64</v>
      </c>
      <c r="B23" s="44" t="s">
        <v>894</v>
      </c>
      <c r="C23" s="166">
        <v>1977</v>
      </c>
      <c r="D23" s="221">
        <v>65.12556053811659</v>
      </c>
      <c r="E23" s="221">
        <v>72.66248574686432</v>
      </c>
      <c r="F23" s="221"/>
      <c r="G23" s="221"/>
      <c r="H23" s="221">
        <v>49.466257668711656</v>
      </c>
      <c r="I23" s="221"/>
      <c r="J23" s="221">
        <v>59.774862569017415</v>
      </c>
      <c r="K23" s="221"/>
      <c r="L23" s="221"/>
      <c r="M23" s="221"/>
      <c r="N23" s="221"/>
      <c r="O23" s="221"/>
      <c r="P23" s="221">
        <v>46.2520325203252</v>
      </c>
      <c r="Q23" s="221"/>
      <c r="R23" s="221">
        <v>55.957372068736355</v>
      </c>
      <c r="S23" s="221"/>
      <c r="T23" s="109">
        <f>IF((COUNTA(D23:S23)&gt;12),LARGE(D23:S23,1)+LARGE(D23:S23,2)+LARGE(D23:S23,3)+LARGE(D23:S23,4)+LARGE(D23:S23,5)+LARGE(D23:S23,6)+LARGE(D23:S23,7)+LARGE(D23:S23,8)+LARGE(D23:S23,9)+LARGE(D23:S23,10)+LARGE(D23:S23,11)+LARGE(D23:S23,12),SUM(D23:S23))</f>
        <v>349.2385711117715</v>
      </c>
      <c r="U23" s="233">
        <f>T23-$T$5</f>
        <v>-637.3151572931858</v>
      </c>
    </row>
    <row r="24" spans="1:21" ht="12.75" customHeight="1">
      <c r="A24" s="232" t="s">
        <v>65</v>
      </c>
      <c r="B24" s="44" t="s">
        <v>977</v>
      </c>
      <c r="C24" s="166">
        <v>1988</v>
      </c>
      <c r="D24" s="221">
        <v>51.224215246636774</v>
      </c>
      <c r="E24" s="221"/>
      <c r="F24" s="221"/>
      <c r="G24" s="221"/>
      <c r="H24" s="221">
        <v>47.93251533742331</v>
      </c>
      <c r="I24" s="221"/>
      <c r="J24" s="221">
        <v>59.45092271986403</v>
      </c>
      <c r="K24" s="221">
        <v>67.98449612403101</v>
      </c>
      <c r="L24" s="221">
        <v>57.46588693957114</v>
      </c>
      <c r="M24" s="221"/>
      <c r="N24" s="221"/>
      <c r="O24" s="221"/>
      <c r="P24" s="221">
        <v>42.76348854397635</v>
      </c>
      <c r="Q24" s="221"/>
      <c r="R24" s="221"/>
      <c r="S24" s="221"/>
      <c r="T24" s="109">
        <f>IF((COUNTA(D24:S24)&gt;12),LARGE(D24:S24,1)+LARGE(D24:S24,2)+LARGE(D24:S24,3)+LARGE(D24:S24,4)+LARGE(D24:S24,5)+LARGE(D24:S24,6)+LARGE(D24:S24,7)+LARGE(D24:S24,8)+LARGE(D24:S24,9)+LARGE(D24:S24,10)+LARGE(D24:S24,11)+LARGE(D24:S24,12),SUM(D24:S24))</f>
        <v>326.8215249115026</v>
      </c>
      <c r="U24" s="233">
        <f>T24-$T$5</f>
        <v>-659.7322034934548</v>
      </c>
    </row>
    <row r="25" spans="1:21" s="1" customFormat="1" ht="12.75" customHeight="1">
      <c r="A25" s="232" t="s">
        <v>66</v>
      </c>
      <c r="B25" s="44" t="s">
        <v>777</v>
      </c>
      <c r="C25" s="166">
        <v>2010</v>
      </c>
      <c r="D25" s="221">
        <v>44.49775784753363</v>
      </c>
      <c r="E25" s="221"/>
      <c r="F25" s="221"/>
      <c r="G25" s="221"/>
      <c r="H25" s="221">
        <v>52.84049079754601</v>
      </c>
      <c r="I25" s="221"/>
      <c r="J25" s="221">
        <v>54.719615412621664</v>
      </c>
      <c r="K25" s="221">
        <v>40.23671846765451</v>
      </c>
      <c r="L25" s="221"/>
      <c r="M25" s="221"/>
      <c r="N25" s="221"/>
      <c r="O25" s="221"/>
      <c r="P25" s="221">
        <v>40.812269031781234</v>
      </c>
      <c r="Q25" s="221"/>
      <c r="R25" s="221">
        <v>41.73611111111111</v>
      </c>
      <c r="S25" s="221">
        <v>49.69565217391305</v>
      </c>
      <c r="T25" s="109">
        <f>IF((COUNTA(D25:S25)&gt;12),LARGE(D25:S25,1)+LARGE(D25:S25,2)+LARGE(D25:S25,3)+LARGE(D25:S25,4)+LARGE(D25:S25,5)+LARGE(D25:S25,6)+LARGE(D25:S25,7)+LARGE(D25:S25,8)+LARGE(D25:S25,9)+LARGE(D25:S25,10)+LARGE(D25:S25,11)+LARGE(D25:S25,12),SUM(D25:S25))</f>
        <v>324.53861484216117</v>
      </c>
      <c r="U25" s="233">
        <f>T25-$T$5</f>
        <v>-662.0151135627962</v>
      </c>
    </row>
    <row r="26" spans="1:21" s="1" customFormat="1" ht="12.75" customHeight="1">
      <c r="A26" s="232" t="s">
        <v>67</v>
      </c>
      <c r="B26" s="44" t="s">
        <v>776</v>
      </c>
      <c r="C26" s="166">
        <v>2013</v>
      </c>
      <c r="D26" s="221">
        <v>23.421524663677133</v>
      </c>
      <c r="E26" s="221"/>
      <c r="F26" s="221">
        <v>47.03436637005216</v>
      </c>
      <c r="G26" s="221">
        <v>26.46334068357222</v>
      </c>
      <c r="H26" s="221">
        <v>36.88957055214724</v>
      </c>
      <c r="I26" s="221"/>
      <c r="J26" s="221">
        <v>54.174707612904974</v>
      </c>
      <c r="K26" s="221">
        <v>37.40279162512463</v>
      </c>
      <c r="L26" s="221"/>
      <c r="M26" s="221"/>
      <c r="N26" s="221"/>
      <c r="O26" s="221"/>
      <c r="P26" s="221">
        <v>30.24316334072432</v>
      </c>
      <c r="Q26" s="221"/>
      <c r="R26" s="221">
        <v>39.5746508425677</v>
      </c>
      <c r="S26" s="221">
        <v>19.26086956521739</v>
      </c>
      <c r="T26" s="109">
        <f>IF((COUNTA(D26:S26)&gt;12),LARGE(D26:S26,1)+LARGE(D26:S26,2)+LARGE(D26:S26,3)+LARGE(D26:S26,4)+LARGE(D26:S26,5)+LARGE(D26:S26,6)+LARGE(D26:S26,7)+LARGE(D26:S26,8)+LARGE(D26:S26,9)+LARGE(D26:S26,10)+LARGE(D26:S26,11)+LARGE(D26:S26,12),SUM(D26:S26))</f>
        <v>314.46498525598776</v>
      </c>
      <c r="U26" s="233">
        <f>T26-$T$5</f>
        <v>-672.0887431489696</v>
      </c>
    </row>
    <row r="27" spans="1:21" s="1" customFormat="1" ht="12.75" customHeight="1">
      <c r="A27" s="232" t="s">
        <v>68</v>
      </c>
      <c r="B27" s="44" t="s">
        <v>726</v>
      </c>
      <c r="C27" s="166">
        <v>2009</v>
      </c>
      <c r="D27" s="221"/>
      <c r="E27" s="221"/>
      <c r="F27" s="221"/>
      <c r="G27" s="221">
        <v>102.32905484247377</v>
      </c>
      <c r="H27" s="221"/>
      <c r="I27" s="221">
        <v>99.37168811506436</v>
      </c>
      <c r="J27" s="221"/>
      <c r="K27" s="221">
        <v>105</v>
      </c>
      <c r="L27" s="221"/>
      <c r="M27" s="221"/>
      <c r="N27" s="221"/>
      <c r="O27" s="221"/>
      <c r="P27" s="221"/>
      <c r="Q27" s="221"/>
      <c r="R27" s="221"/>
      <c r="S27" s="221"/>
      <c r="T27" s="109">
        <f>IF((COUNTA(D27:S27)&gt;12),LARGE(D27:S27,1)+LARGE(D27:S27,2)+LARGE(D27:S27,3)+LARGE(D27:S27,4)+LARGE(D27:S27,5)+LARGE(D27:S27,6)+LARGE(D27:S27,7)+LARGE(D27:S27,8)+LARGE(D27:S27,9)+LARGE(D27:S27,10)+LARGE(D27:S27,11)+LARGE(D27:S27,12),SUM(D27:S27))</f>
        <v>306.7007429575381</v>
      </c>
      <c r="U27" s="233">
        <f>T27-$T$5</f>
        <v>-679.8529854474193</v>
      </c>
    </row>
    <row r="28" spans="1:21" s="1" customFormat="1" ht="12.75" customHeight="1">
      <c r="A28" s="232" t="s">
        <v>69</v>
      </c>
      <c r="B28" s="44" t="s">
        <v>743</v>
      </c>
      <c r="C28" s="166"/>
      <c r="D28" s="221">
        <v>12.210762331838566</v>
      </c>
      <c r="E28" s="221">
        <v>46.3058610608381</v>
      </c>
      <c r="F28" s="221"/>
      <c r="G28" s="221">
        <v>51.45595559982924</v>
      </c>
      <c r="H28" s="221">
        <v>49.15950920245399</v>
      </c>
      <c r="I28" s="221"/>
      <c r="J28" s="221">
        <v>48.6028815483592</v>
      </c>
      <c r="K28" s="221">
        <v>50.159796201945355</v>
      </c>
      <c r="L28" s="221"/>
      <c r="M28" s="221"/>
      <c r="N28" s="221"/>
      <c r="O28" s="221"/>
      <c r="P28" s="221"/>
      <c r="Q28" s="221"/>
      <c r="R28" s="221">
        <v>39.32219834603113</v>
      </c>
      <c r="S28" s="221">
        <v>8.82608695652174</v>
      </c>
      <c r="T28" s="109">
        <f>IF((COUNTA(D28:S28)&gt;12),LARGE(D28:S28,1)+LARGE(D28:S28,2)+LARGE(D28:S28,3)+LARGE(D28:S28,4)+LARGE(D28:S28,5)+LARGE(D28:S28,6)+LARGE(D28:S28,7)+LARGE(D28:S28,8)+LARGE(D28:S28,9)+LARGE(D28:S28,10)+LARGE(D28:S28,11)+LARGE(D28:S28,12),SUM(D28:S28))</f>
        <v>306.04305124781735</v>
      </c>
      <c r="U28" s="233">
        <f>T28-$T$5</f>
        <v>-680.51067715714</v>
      </c>
    </row>
    <row r="29" spans="1:21" ht="12.75" customHeight="1">
      <c r="A29" s="232" t="s">
        <v>70</v>
      </c>
      <c r="B29" s="44" t="s">
        <v>916</v>
      </c>
      <c r="C29" s="166">
        <v>2009</v>
      </c>
      <c r="D29" s="221">
        <v>77.23318385650224</v>
      </c>
      <c r="E29" s="221"/>
      <c r="F29" s="221">
        <v>47.85</v>
      </c>
      <c r="G29" s="221">
        <v>47.5797329143755</v>
      </c>
      <c r="H29" s="221">
        <v>56.828220858895705</v>
      </c>
      <c r="I29" s="221"/>
      <c r="J29" s="221"/>
      <c r="K29" s="221">
        <v>65.86142322097379</v>
      </c>
      <c r="L29" s="221"/>
      <c r="M29" s="221"/>
      <c r="N29" s="221"/>
      <c r="O29" s="221"/>
      <c r="P29" s="221"/>
      <c r="Q29" s="221"/>
      <c r="R29" s="221"/>
      <c r="S29" s="221"/>
      <c r="T29" s="109">
        <f>IF((COUNTA(D29:S29)&gt;12),LARGE(D29:S29,1)+LARGE(D29:S29,2)+LARGE(D29:S29,3)+LARGE(D29:S29,4)+LARGE(D29:S29,5)+LARGE(D29:S29,6)+LARGE(D29:S29,7)+LARGE(D29:S29,8)+LARGE(D29:S29,9)+LARGE(D29:S29,10)+LARGE(D29:S29,11)+LARGE(D29:S29,12),SUM(D29:S29))</f>
        <v>295.35256085074724</v>
      </c>
      <c r="U29" s="233">
        <f>T29-$T$5</f>
        <v>-691.2011675542101</v>
      </c>
    </row>
    <row r="30" spans="1:21" ht="12.75" customHeight="1">
      <c r="A30" s="232" t="s">
        <v>71</v>
      </c>
      <c r="B30" s="44" t="s">
        <v>873</v>
      </c>
      <c r="C30" s="166"/>
      <c r="D30" s="221"/>
      <c r="E30" s="221"/>
      <c r="F30" s="221"/>
      <c r="G30" s="221"/>
      <c r="H30" s="221">
        <v>48.85276073619632</v>
      </c>
      <c r="I30" s="221"/>
      <c r="J30" s="221"/>
      <c r="K30" s="221"/>
      <c r="L30" s="221"/>
      <c r="M30" s="221">
        <v>109.41261783901378</v>
      </c>
      <c r="N30" s="221"/>
      <c r="O30" s="221"/>
      <c r="P30" s="221">
        <v>36.11160384331116</v>
      </c>
      <c r="Q30" s="221"/>
      <c r="R30" s="221">
        <v>83.13216491883351</v>
      </c>
      <c r="S30" s="221"/>
      <c r="T30" s="109">
        <f>IF((COUNTA(D30:S30)&gt;12),LARGE(D30:S30,1)+LARGE(D30:S30,2)+LARGE(D30:S30,3)+LARGE(D30:S30,4)+LARGE(D30:S30,5)+LARGE(D30:S30,6)+LARGE(D30:S30,7)+LARGE(D30:S30,8)+LARGE(D30:S30,9)+LARGE(D30:S30,10)+LARGE(D30:S30,11)+LARGE(D30:S30,12),SUM(D30:S30))</f>
        <v>277.50914733735476</v>
      </c>
      <c r="U30" s="233">
        <f>T30-$T$5</f>
        <v>-709.0445810676026</v>
      </c>
    </row>
    <row r="31" spans="1:21" ht="12.75" customHeight="1">
      <c r="A31" s="232" t="s">
        <v>72</v>
      </c>
      <c r="B31" s="44" t="s">
        <v>954</v>
      </c>
      <c r="C31" s="166">
        <v>2005</v>
      </c>
      <c r="D31" s="221"/>
      <c r="E31" s="221"/>
      <c r="F31" s="221"/>
      <c r="G31" s="221"/>
      <c r="H31" s="221"/>
      <c r="I31" s="221">
        <v>88.12865497076025</v>
      </c>
      <c r="J31" s="221"/>
      <c r="K31" s="221"/>
      <c r="L31" s="221"/>
      <c r="M31" s="221">
        <v>68.27721221613156</v>
      </c>
      <c r="N31" s="221"/>
      <c r="O31" s="221"/>
      <c r="P31" s="221"/>
      <c r="Q31" s="221">
        <v>99.01323706377859</v>
      </c>
      <c r="R31" s="221"/>
      <c r="S31" s="221"/>
      <c r="T31" s="109">
        <f>IF((COUNTA(D31:S31)&gt;12),LARGE(D31:S31,1)+LARGE(D31:S31,2)+LARGE(D31:S31,3)+LARGE(D31:S31,4)+LARGE(D31:S31,5)+LARGE(D31:S31,6)+LARGE(D31:S31,7)+LARGE(D31:S31,8)+LARGE(D31:S31,9)+LARGE(D31:S31,10)+LARGE(D31:S31,11)+LARGE(D31:S31,12),SUM(D31:S31))</f>
        <v>255.4191042506704</v>
      </c>
      <c r="U31" s="233">
        <f>T31-$T$5</f>
        <v>-731.1346241542869</v>
      </c>
    </row>
    <row r="32" spans="1:21" ht="12.75" customHeight="1">
      <c r="A32" s="232" t="s">
        <v>73</v>
      </c>
      <c r="B32" s="44" t="s">
        <v>808</v>
      </c>
      <c r="C32" s="166">
        <v>1964</v>
      </c>
      <c r="D32" s="221">
        <v>55.7085201793722</v>
      </c>
      <c r="E32" s="221">
        <v>76.01483963618956</v>
      </c>
      <c r="F32" s="221">
        <v>79.23</v>
      </c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109">
        <f>IF((COUNTA(D32:S32)&gt;12),LARGE(D32:S32,1)+LARGE(D32:S32,2)+LARGE(D32:S32,3)+LARGE(D32:S32,4)+LARGE(D32:S32,5)+LARGE(D32:S32,6)+LARGE(D32:S32,7)+LARGE(D32:S32,8)+LARGE(D32:S32,9)+LARGE(D32:S32,10)+LARGE(D32:S32,11)+LARGE(D32:S32,12),SUM(D32:S32))</f>
        <v>210.95335981556178</v>
      </c>
      <c r="U32" s="233">
        <f>T32-$T$5</f>
        <v>-775.6003685893957</v>
      </c>
    </row>
    <row r="33" spans="1:21" ht="12.75" customHeight="1">
      <c r="A33" s="232" t="s">
        <v>74</v>
      </c>
      <c r="B33" s="44" t="s">
        <v>987</v>
      </c>
      <c r="C33" s="166">
        <v>1999</v>
      </c>
      <c r="D33" s="221"/>
      <c r="E33" s="221"/>
      <c r="F33" s="221"/>
      <c r="G33" s="221"/>
      <c r="H33" s="221"/>
      <c r="I33" s="221"/>
      <c r="J33" s="221"/>
      <c r="K33" s="221"/>
      <c r="L33" s="221"/>
      <c r="M33" s="221">
        <v>120</v>
      </c>
      <c r="N33" s="221">
        <v>88.66</v>
      </c>
      <c r="O33" s="221"/>
      <c r="P33" s="221"/>
      <c r="Q33" s="221"/>
      <c r="R33" s="221"/>
      <c r="S33" s="221"/>
      <c r="T33" s="109">
        <f>IF((COUNTA(D33:S33)&gt;12),LARGE(D33:S33,1)+LARGE(D33:S33,2)+LARGE(D33:S33,3)+LARGE(D33:S33,4)+LARGE(D33:S33,5)+LARGE(D33:S33,6)+LARGE(D33:S33,7)+LARGE(D33:S33,8)+LARGE(D33:S33,9)+LARGE(D33:S33,10)+LARGE(D33:S33,11)+LARGE(D33:S33,12),SUM(D33:S33))</f>
        <v>208.66</v>
      </c>
      <c r="U33" s="233">
        <f>T33-$T$5</f>
        <v>-777.8937284049574</v>
      </c>
    </row>
    <row r="34" spans="1:21" s="1" customFormat="1" ht="12.75" customHeight="1">
      <c r="A34" s="232" t="s">
        <v>75</v>
      </c>
      <c r="B34" s="44" t="s">
        <v>792</v>
      </c>
      <c r="C34" s="166">
        <v>1983</v>
      </c>
      <c r="D34" s="221">
        <v>26.56053811659193</v>
      </c>
      <c r="E34" s="221"/>
      <c r="F34" s="221"/>
      <c r="G34" s="221"/>
      <c r="H34" s="221">
        <v>51</v>
      </c>
      <c r="I34" s="221"/>
      <c r="J34" s="221"/>
      <c r="K34" s="221"/>
      <c r="L34" s="221"/>
      <c r="M34" s="221"/>
      <c r="N34" s="221"/>
      <c r="O34" s="221"/>
      <c r="P34" s="221">
        <v>41.433111603843315</v>
      </c>
      <c r="Q34" s="221"/>
      <c r="R34" s="221">
        <v>68.84041548630785</v>
      </c>
      <c r="S34" s="221">
        <v>9.695652173913043</v>
      </c>
      <c r="T34" s="109">
        <f>IF((COUNTA(D34:S34)&gt;12),LARGE(D34:S34,1)+LARGE(D34:S34,2)+LARGE(D34:S34,3)+LARGE(D34:S34,4)+LARGE(D34:S34,5)+LARGE(D34:S34,6)+LARGE(D34:S34,7)+LARGE(D34:S34,8)+LARGE(D34:S34,9)+LARGE(D34:S34,10)+LARGE(D34:S34,11)+LARGE(D34:S34,12),SUM(D34:S34))</f>
        <v>197.52971738065614</v>
      </c>
      <c r="U34" s="233">
        <f>T34-$T$5</f>
        <v>-789.0240110243012</v>
      </c>
    </row>
    <row r="35" spans="1:21" s="1" customFormat="1" ht="12.75" customHeight="1">
      <c r="A35" s="232" t="s">
        <v>76</v>
      </c>
      <c r="B35" s="44" t="s">
        <v>778</v>
      </c>
      <c r="C35" s="166"/>
      <c r="D35" s="221"/>
      <c r="E35" s="221"/>
      <c r="F35" s="221"/>
      <c r="G35" s="221"/>
      <c r="H35" s="221"/>
      <c r="I35" s="221">
        <v>87.51448808757246</v>
      </c>
      <c r="J35" s="221"/>
      <c r="K35" s="221">
        <v>95.27777777777779</v>
      </c>
      <c r="L35" s="221"/>
      <c r="M35" s="221"/>
      <c r="N35" s="221"/>
      <c r="O35" s="221"/>
      <c r="P35" s="221"/>
      <c r="Q35" s="221"/>
      <c r="R35" s="221"/>
      <c r="S35" s="221"/>
      <c r="T35" s="109">
        <f>IF((COUNTA(D35:S35)&gt;12),LARGE(D35:S35,1)+LARGE(D35:S35,2)+LARGE(D35:S35,3)+LARGE(D35:S35,4)+LARGE(D35:S35,5)+LARGE(D35:S35,6)+LARGE(D35:S35,7)+LARGE(D35:S35,8)+LARGE(D35:S35,9)+LARGE(D35:S35,10)+LARGE(D35:S35,11)+LARGE(D35:S35,12),SUM(D35:S35))</f>
        <v>182.79226586535026</v>
      </c>
      <c r="U35" s="233">
        <f>T35-$T$5</f>
        <v>-803.7614625396071</v>
      </c>
    </row>
    <row r="36" spans="1:21" s="1" customFormat="1" ht="12.75" customHeight="1">
      <c r="A36" s="232" t="s">
        <v>77</v>
      </c>
      <c r="B36" s="44" t="s">
        <v>994</v>
      </c>
      <c r="C36" s="166">
        <v>1988</v>
      </c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>
        <v>77.72</v>
      </c>
      <c r="O36" s="221">
        <v>103.30028328611898</v>
      </c>
      <c r="P36" s="221"/>
      <c r="Q36" s="221"/>
      <c r="R36" s="221"/>
      <c r="S36" s="221"/>
      <c r="T36" s="109">
        <f>IF((COUNTA(D36:S36)&gt;12),LARGE(D36:S36,1)+LARGE(D36:S36,2)+LARGE(D36:S36,3)+LARGE(D36:S36,4)+LARGE(D36:S36,5)+LARGE(D36:S36,6)+LARGE(D36:S36,7)+LARGE(D36:S36,8)+LARGE(D36:S36,9)+LARGE(D36:S36,10)+LARGE(D36:S36,11)+LARGE(D36:S36,12),SUM(D36:S36))</f>
        <v>181.02028328611897</v>
      </c>
      <c r="U36" s="233">
        <f>T36-$T$5</f>
        <v>-805.5334451188385</v>
      </c>
    </row>
    <row r="37" spans="1:21" s="1" customFormat="1" ht="12.75" customHeight="1">
      <c r="A37" s="232" t="s">
        <v>78</v>
      </c>
      <c r="B37" s="44" t="s">
        <v>921</v>
      </c>
      <c r="C37" s="166"/>
      <c r="D37" s="221"/>
      <c r="E37" s="221"/>
      <c r="F37" s="221"/>
      <c r="G37" s="221">
        <v>97.58333333333334</v>
      </c>
      <c r="H37" s="221"/>
      <c r="I37" s="221">
        <v>83.2388419782871</v>
      </c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109">
        <f>IF((COUNTA(D37:S37)&gt;12),LARGE(D37:S37,1)+LARGE(D37:S37,2)+LARGE(D37:S37,3)+LARGE(D37:S37,4)+LARGE(D37:S37,5)+LARGE(D37:S37,6)+LARGE(D37:S37,7)+LARGE(D37:S37,8)+LARGE(D37:S37,9)+LARGE(D37:S37,10)+LARGE(D37:S37,11)+LARGE(D37:S37,12),SUM(D37:S37))</f>
        <v>180.82217531162044</v>
      </c>
      <c r="U37" s="233">
        <f>T37-$T$5</f>
        <v>-805.731553093337</v>
      </c>
    </row>
    <row r="38" spans="1:21" s="1" customFormat="1" ht="12.75" customHeight="1">
      <c r="A38" s="232" t="s">
        <v>79</v>
      </c>
      <c r="B38" s="44" t="s">
        <v>783</v>
      </c>
      <c r="C38" s="166"/>
      <c r="D38" s="221">
        <v>51.672645739910315</v>
      </c>
      <c r="E38" s="221"/>
      <c r="F38" s="221"/>
      <c r="G38" s="221"/>
      <c r="H38" s="221">
        <v>69.40490797546013</v>
      </c>
      <c r="I38" s="221"/>
      <c r="J38" s="221">
        <v>36.851201095673176</v>
      </c>
      <c r="K38" s="221"/>
      <c r="L38" s="221"/>
      <c r="M38" s="221"/>
      <c r="N38" s="221"/>
      <c r="O38" s="221"/>
      <c r="P38" s="221"/>
      <c r="Q38" s="221"/>
      <c r="R38" s="221"/>
      <c r="S38" s="221">
        <v>21.869565217391305</v>
      </c>
      <c r="T38" s="109">
        <f>IF((COUNTA(D38:S38)&gt;12),LARGE(D38:S38,1)+LARGE(D38:S38,2)+LARGE(D38:S38,3)+LARGE(D38:S38,4)+LARGE(D38:S38,5)+LARGE(D38:S38,6)+LARGE(D38:S38,7)+LARGE(D38:S38,8)+LARGE(D38:S38,9)+LARGE(D38:S38,10)+LARGE(D38:S38,11)+LARGE(D38:S38,12),SUM(D38:S38))</f>
        <v>179.79832002843494</v>
      </c>
      <c r="U38" s="233">
        <f>T38-$T$5</f>
        <v>-806.7554083765224</v>
      </c>
    </row>
    <row r="39" spans="1:21" ht="12.75" customHeight="1">
      <c r="A39" s="232" t="s">
        <v>80</v>
      </c>
      <c r="B39" s="44" t="s">
        <v>804</v>
      </c>
      <c r="C39" s="166"/>
      <c r="D39" s="221"/>
      <c r="E39" s="221">
        <v>89.96563573883161</v>
      </c>
      <c r="F39" s="221"/>
      <c r="G39" s="221"/>
      <c r="H39" s="221"/>
      <c r="I39" s="221">
        <v>87.16848174247278</v>
      </c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109">
        <f>IF((COUNTA(D39:S39)&gt;12),LARGE(D39:S39,1)+LARGE(D39:S39,2)+LARGE(D39:S39,3)+LARGE(D39:S39,4)+LARGE(D39:S39,5)+LARGE(D39:S39,6)+LARGE(D39:S39,7)+LARGE(D39:S39,8)+LARGE(D39:S39,9)+LARGE(D39:S39,10)+LARGE(D39:S39,11)+LARGE(D39:S39,12),SUM(D39:S39))</f>
        <v>177.13411748130437</v>
      </c>
      <c r="U39" s="233">
        <f>T39-$T$5</f>
        <v>-809.419610923653</v>
      </c>
    </row>
    <row r="40" spans="1:21" ht="12.75" customHeight="1">
      <c r="A40" s="232" t="s">
        <v>81</v>
      </c>
      <c r="B40" s="44" t="s">
        <v>875</v>
      </c>
      <c r="C40" s="166">
        <v>2001</v>
      </c>
      <c r="D40" s="221">
        <v>36.874439461883405</v>
      </c>
      <c r="E40" s="221"/>
      <c r="F40" s="221">
        <v>53.56667898042112</v>
      </c>
      <c r="G40" s="221"/>
      <c r="H40" s="221">
        <v>31.67484662576687</v>
      </c>
      <c r="I40" s="221"/>
      <c r="J40" s="221"/>
      <c r="K40" s="221"/>
      <c r="L40" s="221"/>
      <c r="M40" s="221"/>
      <c r="N40" s="221"/>
      <c r="O40" s="221"/>
      <c r="P40" s="221"/>
      <c r="Q40" s="221"/>
      <c r="R40" s="221">
        <v>50.626366120218584</v>
      </c>
      <c r="S40" s="221"/>
      <c r="T40" s="109">
        <f>IF((COUNTA(D40:S40)&gt;12),LARGE(D40:S40,1)+LARGE(D40:S40,2)+LARGE(D40:S40,3)+LARGE(D40:S40,4)+LARGE(D40:S40,5)+LARGE(D40:S40,6)+LARGE(D40:S40,7)+LARGE(D40:S40,8)+LARGE(D40:S40,9)+LARGE(D40:S40,10)+LARGE(D40:S40,11)+LARGE(D40:S40,12),SUM(D40:S40))</f>
        <v>172.74233118829</v>
      </c>
      <c r="U40" s="233">
        <f>T40-$T$5</f>
        <v>-813.8113972166674</v>
      </c>
    </row>
    <row r="41" spans="1:21" ht="12.75">
      <c r="A41" s="232" t="s">
        <v>82</v>
      </c>
      <c r="B41" s="44" t="s">
        <v>896</v>
      </c>
      <c r="C41" s="166">
        <v>1983</v>
      </c>
      <c r="D41" s="221">
        <v>52.12107623318386</v>
      </c>
      <c r="E41" s="221"/>
      <c r="F41" s="221"/>
      <c r="G41" s="221">
        <v>52.23366107576634</v>
      </c>
      <c r="H41" s="221">
        <v>62.963190184049076</v>
      </c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109">
        <f>IF((COUNTA(D41:S41)&gt;12),LARGE(D41:S41,1)+LARGE(D41:S41,2)+LARGE(D41:S41,3)+LARGE(D41:S41,4)+LARGE(D41:S41,5)+LARGE(D41:S41,6)+LARGE(D41:S41,7)+LARGE(D41:S41,8)+LARGE(D41:S41,9)+LARGE(D41:S41,10)+LARGE(D41:S41,11)+LARGE(D41:S41,12),SUM(D41:S41))</f>
        <v>167.31792749299927</v>
      </c>
      <c r="U41" s="233">
        <f>T41-$T$5</f>
        <v>-819.2358009119581</v>
      </c>
    </row>
    <row r="42" spans="1:21" ht="12.75">
      <c r="A42" s="232" t="s">
        <v>83</v>
      </c>
      <c r="B42" s="44" t="s">
        <v>755</v>
      </c>
      <c r="C42" s="166">
        <v>1990</v>
      </c>
      <c r="D42" s="221">
        <v>45.843049327354265</v>
      </c>
      <c r="E42" s="221"/>
      <c r="F42" s="221"/>
      <c r="G42" s="221"/>
      <c r="H42" s="221"/>
      <c r="I42" s="221"/>
      <c r="J42" s="221"/>
      <c r="K42" s="221">
        <v>66.98347107438016</v>
      </c>
      <c r="L42" s="221"/>
      <c r="M42" s="221"/>
      <c r="N42" s="221"/>
      <c r="O42" s="221"/>
      <c r="P42" s="221"/>
      <c r="Q42" s="221"/>
      <c r="R42" s="221"/>
      <c r="S42" s="221">
        <v>51.43478260869565</v>
      </c>
      <c r="T42" s="109">
        <f>IF((COUNTA(D42:S42)&gt;12),LARGE(D42:S42,1)+LARGE(D42:S42,2)+LARGE(D42:S42,3)+LARGE(D42:S42,4)+LARGE(D42:S42,5)+LARGE(D42:S42,6)+LARGE(D42:S42,7)+LARGE(D42:S42,8)+LARGE(D42:S42,9)+LARGE(D42:S42,10)+LARGE(D42:S42,11)+LARGE(D42:S42,12),SUM(D42:S42))</f>
        <v>164.26130301043008</v>
      </c>
      <c r="U42" s="233">
        <f>T42-$T$5</f>
        <v>-822.2924253945273</v>
      </c>
    </row>
    <row r="43" spans="1:21" ht="12.75">
      <c r="A43" s="232" t="s">
        <v>84</v>
      </c>
      <c r="B43" s="44" t="s">
        <v>687</v>
      </c>
      <c r="C43" s="166">
        <v>1977</v>
      </c>
      <c r="D43" s="221">
        <v>43.152466367713004</v>
      </c>
      <c r="E43" s="221"/>
      <c r="F43" s="221"/>
      <c r="G43" s="221"/>
      <c r="H43" s="221">
        <v>66.6441717791411</v>
      </c>
      <c r="I43" s="221"/>
      <c r="J43" s="221"/>
      <c r="K43" s="221"/>
      <c r="L43" s="221"/>
      <c r="M43" s="221"/>
      <c r="N43" s="221"/>
      <c r="O43" s="221"/>
      <c r="P43" s="221">
        <v>54.249076127124916</v>
      </c>
      <c r="Q43" s="221"/>
      <c r="R43" s="221"/>
      <c r="S43" s="221"/>
      <c r="T43" s="109">
        <f>IF((COUNTA(D43:S43)&gt;12),LARGE(D43:S43,1)+LARGE(D43:S43,2)+LARGE(D43:S43,3)+LARGE(D43:S43,4)+LARGE(D43:S43,5)+LARGE(D43:S43,6)+LARGE(D43:S43,7)+LARGE(D43:S43,8)+LARGE(D43:S43,9)+LARGE(D43:S43,10)+LARGE(D43:S43,11)+LARGE(D43:S43,12),SUM(D43:S43))</f>
        <v>164.04571427397903</v>
      </c>
      <c r="U43" s="233">
        <f>T43-$T$5</f>
        <v>-822.5080141309784</v>
      </c>
    </row>
    <row r="44" spans="1:21" ht="12.75">
      <c r="A44" s="232" t="s">
        <v>85</v>
      </c>
      <c r="B44" s="44" t="s">
        <v>707</v>
      </c>
      <c r="C44" s="166">
        <v>1972</v>
      </c>
      <c r="D44" s="221">
        <v>33.28699551569507</v>
      </c>
      <c r="E44" s="221"/>
      <c r="F44" s="221">
        <v>64.15254237288136</v>
      </c>
      <c r="G44" s="221"/>
      <c r="H44" s="221">
        <v>56.828220858895705</v>
      </c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109">
        <f>IF((COUNTA(D44:S44)&gt;12),LARGE(D44:S44,1)+LARGE(D44:S44,2)+LARGE(D44:S44,3)+LARGE(D44:S44,4)+LARGE(D44:S44,5)+LARGE(D44:S44,6)+LARGE(D44:S44,7)+LARGE(D44:S44,8)+LARGE(D44:S44,9)+LARGE(D44:S44,10)+LARGE(D44:S44,11)+LARGE(D44:S44,12),SUM(D44:S44))</f>
        <v>154.26775874747213</v>
      </c>
      <c r="U44" s="233">
        <f>T44-$T$5</f>
        <v>-832.2859696574852</v>
      </c>
    </row>
    <row r="45" spans="1:21" ht="12.75">
      <c r="A45" s="232" t="s">
        <v>86</v>
      </c>
      <c r="B45" s="44" t="s">
        <v>782</v>
      </c>
      <c r="C45" s="166"/>
      <c r="D45" s="221">
        <v>46.2914798206278</v>
      </c>
      <c r="E45" s="221"/>
      <c r="F45" s="221"/>
      <c r="G45" s="221"/>
      <c r="H45" s="221">
        <v>44.558282208588956</v>
      </c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>
        <v>61.86956521739131</v>
      </c>
      <c r="T45" s="109">
        <f>IF((COUNTA(D45:S45)&gt;12),LARGE(D45:S45,1)+LARGE(D45:S45,2)+LARGE(D45:S45,3)+LARGE(D45:S45,4)+LARGE(D45:S45,5)+LARGE(D45:S45,6)+LARGE(D45:S45,7)+LARGE(D45:S45,8)+LARGE(D45:S45,9)+LARGE(D45:S45,10)+LARGE(D45:S45,11)+LARGE(D45:S45,12),SUM(D45:S45))</f>
        <v>152.71932724660806</v>
      </c>
      <c r="U45" s="233">
        <f>T45-$T$5</f>
        <v>-833.8344011583494</v>
      </c>
    </row>
    <row r="46" spans="1:21" ht="12.75">
      <c r="A46" s="232" t="s">
        <v>87</v>
      </c>
      <c r="B46" s="44" t="s">
        <v>698</v>
      </c>
      <c r="C46" s="166">
        <v>1966</v>
      </c>
      <c r="D46" s="221">
        <v>58.399103139013455</v>
      </c>
      <c r="E46" s="221"/>
      <c r="F46" s="221"/>
      <c r="G46" s="221"/>
      <c r="H46" s="221">
        <v>69.40490797546013</v>
      </c>
      <c r="I46" s="221"/>
      <c r="J46" s="221">
        <v>23.420194265736782</v>
      </c>
      <c r="K46" s="221"/>
      <c r="L46" s="221"/>
      <c r="M46" s="221"/>
      <c r="N46" s="221"/>
      <c r="O46" s="221"/>
      <c r="P46" s="221"/>
      <c r="Q46" s="221"/>
      <c r="R46" s="221"/>
      <c r="S46" s="221"/>
      <c r="T46" s="109">
        <f>IF((COUNTA(D46:S46)&gt;12),LARGE(D46:S46,1)+LARGE(D46:S46,2)+LARGE(D46:S46,3)+LARGE(D46:S46,4)+LARGE(D46:S46,5)+LARGE(D46:S46,6)+LARGE(D46:S46,7)+LARGE(D46:S46,8)+LARGE(D46:S46,9)+LARGE(D46:S46,10)+LARGE(D46:S46,11)+LARGE(D46:S46,12),SUM(D46:S46))</f>
        <v>151.22420538021038</v>
      </c>
      <c r="U46" s="233">
        <f>T46-$T$5</f>
        <v>-835.329523024747</v>
      </c>
    </row>
    <row r="47" spans="1:21" ht="12.75">
      <c r="A47" s="232" t="s">
        <v>88</v>
      </c>
      <c r="B47" s="44" t="s">
        <v>673</v>
      </c>
      <c r="C47" s="166">
        <v>1969</v>
      </c>
      <c r="D47" s="221">
        <v>77.68161434977578</v>
      </c>
      <c r="E47" s="221"/>
      <c r="F47" s="221"/>
      <c r="G47" s="221"/>
      <c r="H47" s="221">
        <v>59.58895705521472</v>
      </c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109">
        <f>IF((COUNTA(D47:S47)&gt;12),LARGE(D47:S47,1)+LARGE(D47:S47,2)+LARGE(D47:S47,3)+LARGE(D47:S47,4)+LARGE(D47:S47,5)+LARGE(D47:S47,6)+LARGE(D47:S47,7)+LARGE(D47:S47,8)+LARGE(D47:S47,9)+LARGE(D47:S47,10)+LARGE(D47:S47,11)+LARGE(D47:S47,12),SUM(D47:S47))</f>
        <v>137.2705714049905</v>
      </c>
      <c r="U47" s="233">
        <f>T47-$T$5</f>
        <v>-849.2831569999669</v>
      </c>
    </row>
    <row r="48" spans="1:21" ht="12.75">
      <c r="A48" s="232" t="s">
        <v>89</v>
      </c>
      <c r="B48" s="44" t="s">
        <v>868</v>
      </c>
      <c r="C48" s="166"/>
      <c r="D48" s="221"/>
      <c r="E48" s="221"/>
      <c r="F48" s="221"/>
      <c r="G48" s="221"/>
      <c r="H48" s="221"/>
      <c r="I48" s="221"/>
      <c r="J48" s="221">
        <v>77.18266163743809</v>
      </c>
      <c r="K48" s="221"/>
      <c r="L48" s="221"/>
      <c r="M48" s="221"/>
      <c r="N48" s="221"/>
      <c r="O48" s="221"/>
      <c r="P48" s="221">
        <v>57.915003695491514</v>
      </c>
      <c r="Q48" s="221"/>
      <c r="R48" s="221"/>
      <c r="S48" s="221"/>
      <c r="T48" s="109">
        <f>IF((COUNTA(D48:S48)&gt;12),LARGE(D48:S48,1)+LARGE(D48:S48,2)+LARGE(D48:S48,3)+LARGE(D48:S48,4)+LARGE(D48:S48,5)+LARGE(D48:S48,6)+LARGE(D48:S48,7)+LARGE(D48:S48,8)+LARGE(D48:S48,9)+LARGE(D48:S48,10)+LARGE(D48:S48,11)+LARGE(D48:S48,12),SUM(D48:S48))</f>
        <v>135.0976653329296</v>
      </c>
      <c r="U48" s="233">
        <f>T48-$T$5</f>
        <v>-851.4560630720277</v>
      </c>
    </row>
    <row r="49" spans="1:21" ht="12.75">
      <c r="A49" s="232" t="s">
        <v>90</v>
      </c>
      <c r="B49" s="44" t="s">
        <v>682</v>
      </c>
      <c r="C49" s="166">
        <v>2000</v>
      </c>
      <c r="D49" s="221">
        <v>59.29596412556054</v>
      </c>
      <c r="E49" s="221"/>
      <c r="F49" s="221"/>
      <c r="G49" s="221"/>
      <c r="H49" s="221">
        <v>74.31288343558282</v>
      </c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109">
        <f>IF((COUNTA(D49:S49)&gt;12),LARGE(D49:S49,1)+LARGE(D49:S49,2)+LARGE(D49:S49,3)+LARGE(D49:S49,4)+LARGE(D49:S49,5)+LARGE(D49:S49,6)+LARGE(D49:S49,7)+LARGE(D49:S49,8)+LARGE(D49:S49,9)+LARGE(D49:S49,10)+LARGE(D49:S49,11)+LARGE(D49:S49,12),SUM(D49:S49))</f>
        <v>133.60884756114336</v>
      </c>
      <c r="U49" s="233">
        <f>T49-$T$5</f>
        <v>-852.944880843814</v>
      </c>
    </row>
    <row r="50" spans="1:21" ht="12.75">
      <c r="A50" s="232" t="s">
        <v>91</v>
      </c>
      <c r="B50" s="44" t="s">
        <v>816</v>
      </c>
      <c r="C50" s="166"/>
      <c r="D50" s="221">
        <v>38.219730941704036</v>
      </c>
      <c r="E50" s="221"/>
      <c r="F50" s="221"/>
      <c r="G50" s="221">
        <v>29.424026074809877</v>
      </c>
      <c r="H50" s="221"/>
      <c r="I50" s="221"/>
      <c r="J50" s="221">
        <v>36.69416361812426</v>
      </c>
      <c r="K50" s="221">
        <v>28.04964539007093</v>
      </c>
      <c r="L50" s="221"/>
      <c r="M50" s="221"/>
      <c r="N50" s="221"/>
      <c r="O50" s="221"/>
      <c r="P50" s="221"/>
      <c r="Q50" s="221"/>
      <c r="R50" s="221"/>
      <c r="S50" s="221"/>
      <c r="T50" s="109">
        <f>IF((COUNTA(D50:S50)&gt;12),LARGE(D50:S50,1)+LARGE(D50:S50,2)+LARGE(D50:S50,3)+LARGE(D50:S50,4)+LARGE(D50:S50,5)+LARGE(D50:S50,6)+LARGE(D50:S50,7)+LARGE(D50:S50,8)+LARGE(D50:S50,9)+LARGE(D50:S50,10)+LARGE(D50:S50,11)+LARGE(D50:S50,12),SUM(D50:S50))</f>
        <v>132.38756602470912</v>
      </c>
      <c r="U50" s="233">
        <f>T50-$T$5</f>
        <v>-854.1661623802482</v>
      </c>
    </row>
    <row r="51" spans="1:21" ht="12.75">
      <c r="A51" s="232" t="s">
        <v>92</v>
      </c>
      <c r="B51" s="44" t="s">
        <v>932</v>
      </c>
      <c r="C51" s="166">
        <v>1977</v>
      </c>
      <c r="D51" s="221"/>
      <c r="E51" s="221"/>
      <c r="F51" s="221"/>
      <c r="G51" s="221"/>
      <c r="H51" s="221">
        <v>71.85889570552148</v>
      </c>
      <c r="I51" s="221"/>
      <c r="J51" s="221"/>
      <c r="K51" s="221"/>
      <c r="L51" s="221"/>
      <c r="M51" s="221"/>
      <c r="N51" s="221"/>
      <c r="O51" s="221"/>
      <c r="P51" s="221">
        <v>57.70805617147081</v>
      </c>
      <c r="Q51" s="221"/>
      <c r="R51" s="221"/>
      <c r="S51" s="221"/>
      <c r="T51" s="109">
        <f>IF((COUNTA(D51:S51)&gt;12),LARGE(D51:S51,1)+LARGE(D51:S51,2)+LARGE(D51:S51,3)+LARGE(D51:S51,4)+LARGE(D51:S51,5)+LARGE(D51:S51,6)+LARGE(D51:S51,7)+LARGE(D51:S51,8)+LARGE(D51:S51,9)+LARGE(D51:S51,10)+LARGE(D51:S51,11)+LARGE(D51:S51,12),SUM(D51:S51))</f>
        <v>129.56695187699228</v>
      </c>
      <c r="U51" s="233">
        <f>T51-$T$5</f>
        <v>-856.986776527965</v>
      </c>
    </row>
    <row r="52" spans="1:21" ht="12.75">
      <c r="A52" s="232" t="s">
        <v>93</v>
      </c>
      <c r="B52" s="44" t="s">
        <v>876</v>
      </c>
      <c r="C52" s="166"/>
      <c r="D52" s="221">
        <v>39.56502242152467</v>
      </c>
      <c r="E52" s="221"/>
      <c r="F52" s="221"/>
      <c r="G52" s="221"/>
      <c r="H52" s="221">
        <v>35.96932515337423</v>
      </c>
      <c r="I52" s="221"/>
      <c r="J52" s="221"/>
      <c r="K52" s="221">
        <v>53.92122428499749</v>
      </c>
      <c r="L52" s="221"/>
      <c r="M52" s="221"/>
      <c r="N52" s="221"/>
      <c r="O52" s="221"/>
      <c r="P52" s="221"/>
      <c r="Q52" s="221"/>
      <c r="R52" s="221"/>
      <c r="S52" s="221"/>
      <c r="T52" s="109">
        <f>IF((COUNTA(D52:S52)&gt;12),LARGE(D52:S52,1)+LARGE(D52:S52,2)+LARGE(D52:S52,3)+LARGE(D52:S52,4)+LARGE(D52:S52,5)+LARGE(D52:S52,6)+LARGE(D52:S52,7)+LARGE(D52:S52,8)+LARGE(D52:S52,9)+LARGE(D52:S52,10)+LARGE(D52:S52,11)+LARGE(D52:S52,12),SUM(D52:S52))</f>
        <v>129.4555718598964</v>
      </c>
      <c r="U52" s="233">
        <f>T52-$T$5</f>
        <v>-857.098156545061</v>
      </c>
    </row>
    <row r="53" spans="1:21" ht="12.75">
      <c r="A53" s="232" t="s">
        <v>94</v>
      </c>
      <c r="B53" s="44" t="s">
        <v>904</v>
      </c>
      <c r="C53" s="166"/>
      <c r="D53" s="221">
        <v>19.83408071748879</v>
      </c>
      <c r="E53" s="221"/>
      <c r="F53" s="221"/>
      <c r="G53" s="221"/>
      <c r="H53" s="221"/>
      <c r="I53" s="221"/>
      <c r="J53" s="221">
        <v>51.33567239467024</v>
      </c>
      <c r="K53" s="221">
        <v>54.46727549467276</v>
      </c>
      <c r="L53" s="221"/>
      <c r="M53" s="221"/>
      <c r="N53" s="221"/>
      <c r="O53" s="221"/>
      <c r="P53" s="221"/>
      <c r="Q53" s="221"/>
      <c r="R53" s="221"/>
      <c r="S53" s="221"/>
      <c r="T53" s="109">
        <f>IF((COUNTA(D53:S53)&gt;12),LARGE(D53:S53,1)+LARGE(D53:S53,2)+LARGE(D53:S53,3)+LARGE(D53:S53,4)+LARGE(D53:S53,5)+LARGE(D53:S53,6)+LARGE(D53:S53,7)+LARGE(D53:S53,8)+LARGE(D53:S53,9)+LARGE(D53:S53,10)+LARGE(D53:S53,11)+LARGE(D53:S53,12),SUM(D53:S53))</f>
        <v>125.63702860683179</v>
      </c>
      <c r="U53" s="233">
        <f>T53-$T$5</f>
        <v>-860.9166997981256</v>
      </c>
    </row>
    <row r="54" spans="1:21" ht="12.75">
      <c r="A54" s="232" t="s">
        <v>95</v>
      </c>
      <c r="B54" s="44" t="s">
        <v>973</v>
      </c>
      <c r="C54" s="166"/>
      <c r="D54" s="221"/>
      <c r="E54" s="221"/>
      <c r="F54" s="221"/>
      <c r="G54" s="221"/>
      <c r="H54" s="221"/>
      <c r="I54" s="221"/>
      <c r="J54" s="221">
        <v>65.80026954871482</v>
      </c>
      <c r="K54" s="221">
        <v>57.44755244755246</v>
      </c>
      <c r="L54" s="221"/>
      <c r="M54" s="221"/>
      <c r="N54" s="221"/>
      <c r="O54" s="221"/>
      <c r="P54" s="221"/>
      <c r="Q54" s="221"/>
      <c r="R54" s="221"/>
      <c r="S54" s="221"/>
      <c r="T54" s="109">
        <f>IF((COUNTA(D54:S54)&gt;12),LARGE(D54:S54,1)+LARGE(D54:S54,2)+LARGE(D54:S54,3)+LARGE(D54:S54,4)+LARGE(D54:S54,5)+LARGE(D54:S54,6)+LARGE(D54:S54,7)+LARGE(D54:S54,8)+LARGE(D54:S54,9)+LARGE(D54:S54,10)+LARGE(D54:S54,11)+LARGE(D54:S54,12),SUM(D54:S54))</f>
        <v>123.24782199626728</v>
      </c>
      <c r="U54" s="233">
        <f>T54-$T$5</f>
        <v>-863.3059064086901</v>
      </c>
    </row>
    <row r="55" spans="1:21" ht="12.75">
      <c r="A55" s="232" t="s">
        <v>96</v>
      </c>
      <c r="B55" s="44" t="s">
        <v>942</v>
      </c>
      <c r="C55" s="166">
        <v>1991</v>
      </c>
      <c r="D55" s="221"/>
      <c r="E55" s="221"/>
      <c r="F55" s="221"/>
      <c r="G55" s="221"/>
      <c r="H55" s="221"/>
      <c r="I55" s="221">
        <v>120</v>
      </c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109">
        <f>IF((COUNTA(D55:S55)&gt;12),LARGE(D55:S55,1)+LARGE(D55:S55,2)+LARGE(D55:S55,3)+LARGE(D55:S55,4)+LARGE(D55:S55,5)+LARGE(D55:S55,6)+LARGE(D55:S55,7)+LARGE(D55:S55,8)+LARGE(D55:S55,9)+LARGE(D55:S55,10)+LARGE(D55:S55,11)+LARGE(D55:S55,12),SUM(D55:S55))</f>
        <v>120</v>
      </c>
      <c r="U55" s="233">
        <f>T55-$T$5</f>
        <v>-866.5537284049574</v>
      </c>
    </row>
    <row r="56" spans="1:21" ht="12.75">
      <c r="A56" s="232" t="s">
        <v>97</v>
      </c>
      <c r="B56" s="44" t="s">
        <v>938</v>
      </c>
      <c r="C56" s="166">
        <v>1956</v>
      </c>
      <c r="D56" s="221"/>
      <c r="E56" s="221"/>
      <c r="F56" s="221"/>
      <c r="G56" s="221"/>
      <c r="H56" s="221">
        <v>48.54601226993865</v>
      </c>
      <c r="I56" s="221">
        <v>70.57887120115774</v>
      </c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109">
        <f>IF((COUNTA(D56:S56)&gt;12),LARGE(D56:S56,1)+LARGE(D56:S56,2)+LARGE(D56:S56,3)+LARGE(D56:S56,4)+LARGE(D56:S56,5)+LARGE(D56:S56,6)+LARGE(D56:S56,7)+LARGE(D56:S56,8)+LARGE(D56:S56,9)+LARGE(D56:S56,10)+LARGE(D56:S56,11)+LARGE(D56:S56,12),SUM(D56:S56))</f>
        <v>119.12488347109638</v>
      </c>
      <c r="U56" s="233">
        <f>T56-$T$5</f>
        <v>-867.428844933861</v>
      </c>
    </row>
    <row r="57" spans="1:21" ht="12.75">
      <c r="A57" s="232" t="s">
        <v>98</v>
      </c>
      <c r="B57" s="44" t="s">
        <v>898</v>
      </c>
      <c r="C57" s="166">
        <v>1993</v>
      </c>
      <c r="D57" s="221">
        <v>40.46188340807175</v>
      </c>
      <c r="E57" s="221"/>
      <c r="F57" s="221"/>
      <c r="G57" s="221"/>
      <c r="H57" s="221">
        <v>78.60736196319019</v>
      </c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109">
        <f>IF((COUNTA(D57:S57)&gt;12),LARGE(D57:S57,1)+LARGE(D57:S57,2)+LARGE(D57:S57,3)+LARGE(D57:S57,4)+LARGE(D57:S57,5)+LARGE(D57:S57,6)+LARGE(D57:S57,7)+LARGE(D57:S57,8)+LARGE(D57:S57,9)+LARGE(D57:S57,10)+LARGE(D57:S57,11)+LARGE(D57:S57,12),SUM(D57:S57))</f>
        <v>119.06924537126193</v>
      </c>
      <c r="U57" s="233">
        <f>T57-$T$5</f>
        <v>-867.4844830336955</v>
      </c>
    </row>
    <row r="58" spans="1:21" ht="12.75">
      <c r="A58" s="232" t="s">
        <v>99</v>
      </c>
      <c r="B58" s="44" t="s">
        <v>734</v>
      </c>
      <c r="C58" s="166">
        <v>1968</v>
      </c>
      <c r="D58" s="221">
        <v>56.60538116591929</v>
      </c>
      <c r="E58" s="221"/>
      <c r="F58" s="221"/>
      <c r="G58" s="221"/>
      <c r="H58" s="221">
        <v>62.34969325153374</v>
      </c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109">
        <f>IF((COUNTA(D58:S58)&gt;12),LARGE(D58:S58,1)+LARGE(D58:S58,2)+LARGE(D58:S58,3)+LARGE(D58:S58,4)+LARGE(D58:S58,5)+LARGE(D58:S58,6)+LARGE(D58:S58,7)+LARGE(D58:S58,8)+LARGE(D58:S58,9)+LARGE(D58:S58,10)+LARGE(D58:S58,11)+LARGE(D58:S58,12),SUM(D58:S58))</f>
        <v>118.95507441745303</v>
      </c>
      <c r="U58" s="233">
        <f>T58-$T$5</f>
        <v>-867.5986539875043</v>
      </c>
    </row>
    <row r="59" spans="1:21" ht="12.75">
      <c r="A59" s="232" t="s">
        <v>100</v>
      </c>
      <c r="B59" s="44" t="s">
        <v>988</v>
      </c>
      <c r="C59" s="166">
        <v>2004</v>
      </c>
      <c r="D59" s="221"/>
      <c r="E59" s="221"/>
      <c r="F59" s="221"/>
      <c r="G59" s="221"/>
      <c r="H59" s="221"/>
      <c r="I59" s="221"/>
      <c r="J59" s="221"/>
      <c r="K59" s="221"/>
      <c r="L59" s="221"/>
      <c r="M59" s="221">
        <v>117.70206022187006</v>
      </c>
      <c r="N59" s="221"/>
      <c r="O59" s="221"/>
      <c r="P59" s="221"/>
      <c r="Q59" s="221"/>
      <c r="R59" s="221"/>
      <c r="S59" s="221"/>
      <c r="T59" s="109">
        <f>IF((COUNTA(D59:S59)&gt;12),LARGE(D59:S59,1)+LARGE(D59:S59,2)+LARGE(D59:S59,3)+LARGE(D59:S59,4)+LARGE(D59:S59,5)+LARGE(D59:S59,6)+LARGE(D59:S59,7)+LARGE(D59:S59,8)+LARGE(D59:S59,9)+LARGE(D59:S59,10)+LARGE(D59:S59,11)+LARGE(D59:S59,12),SUM(D59:S59))</f>
        <v>117.70206022187006</v>
      </c>
      <c r="U59" s="233">
        <f>T59-$T$5</f>
        <v>-868.8516681830873</v>
      </c>
    </row>
    <row r="60" spans="1:21" ht="12.75">
      <c r="A60" s="232" t="s">
        <v>101</v>
      </c>
      <c r="B60" s="44" t="s">
        <v>690</v>
      </c>
      <c r="C60" s="166">
        <v>1978</v>
      </c>
      <c r="D60" s="221">
        <v>58.847533632286996</v>
      </c>
      <c r="E60" s="221"/>
      <c r="F60" s="221"/>
      <c r="G60" s="221"/>
      <c r="H60" s="221"/>
      <c r="I60" s="221"/>
      <c r="J60" s="221"/>
      <c r="K60" s="221">
        <v>54.82115482881963</v>
      </c>
      <c r="L60" s="221"/>
      <c r="M60" s="221"/>
      <c r="N60" s="221"/>
      <c r="O60" s="221"/>
      <c r="P60" s="221"/>
      <c r="Q60" s="221"/>
      <c r="R60" s="221"/>
      <c r="S60" s="221"/>
      <c r="T60" s="109">
        <f>IF((COUNTA(D60:S60)&gt;12),LARGE(D60:S60,1)+LARGE(D60:S60,2)+LARGE(D60:S60,3)+LARGE(D60:S60,4)+LARGE(D60:S60,5)+LARGE(D60:S60,6)+LARGE(D60:S60,7)+LARGE(D60:S60,8)+LARGE(D60:S60,9)+LARGE(D60:S60,10)+LARGE(D60:S60,11)+LARGE(D60:S60,12),SUM(D60:S60))</f>
        <v>113.66868846110663</v>
      </c>
      <c r="U60" s="233">
        <f>T60-$T$5</f>
        <v>-872.8850399438508</v>
      </c>
    </row>
    <row r="61" spans="1:21" ht="12.75">
      <c r="A61" s="232" t="s">
        <v>102</v>
      </c>
      <c r="B61" s="44" t="s">
        <v>897</v>
      </c>
      <c r="C61" s="166">
        <v>1963</v>
      </c>
      <c r="D61" s="221">
        <v>47.18834080717489</v>
      </c>
      <c r="E61" s="221"/>
      <c r="F61" s="221"/>
      <c r="G61" s="221"/>
      <c r="H61" s="221">
        <v>66.03067484662577</v>
      </c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109">
        <f>IF((COUNTA(D61:S61)&gt;12),LARGE(D61:S61,1)+LARGE(D61:S61,2)+LARGE(D61:S61,3)+LARGE(D61:S61,4)+LARGE(D61:S61,5)+LARGE(D61:S61,6)+LARGE(D61:S61,7)+LARGE(D61:S61,8)+LARGE(D61:S61,9)+LARGE(D61:S61,10)+LARGE(D61:S61,11)+LARGE(D61:S61,12),SUM(D61:S61))</f>
        <v>113.21901565380065</v>
      </c>
      <c r="U61" s="233">
        <f>T61-$T$5</f>
        <v>-873.3347127511568</v>
      </c>
    </row>
    <row r="62" spans="1:21" ht="12.75">
      <c r="A62" s="232" t="s">
        <v>103</v>
      </c>
      <c r="B62" s="44" t="s">
        <v>1003</v>
      </c>
      <c r="C62" s="166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>
        <v>112.65327695560255</v>
      </c>
      <c r="P62" s="221"/>
      <c r="Q62" s="221"/>
      <c r="R62" s="221"/>
      <c r="S62" s="221"/>
      <c r="T62" s="109">
        <f>IF((COUNTA(D62:S62)&gt;12),LARGE(D62:S62,1)+LARGE(D62:S62,2)+LARGE(D62:S62,3)+LARGE(D62:S62,4)+LARGE(D62:S62,5)+LARGE(D62:S62,6)+LARGE(D62:S62,7)+LARGE(D62:S62,8)+LARGE(D62:S62,9)+LARGE(D62:S62,10)+LARGE(D62:S62,11)+LARGE(D62:S62,12),SUM(D62:S62))</f>
        <v>112.65327695560255</v>
      </c>
      <c r="U62" s="233">
        <f>T62-$T$5</f>
        <v>-873.9004514493548</v>
      </c>
    </row>
    <row r="63" spans="1:21" ht="12.75">
      <c r="A63" s="232" t="s">
        <v>104</v>
      </c>
      <c r="B63" s="44" t="s">
        <v>1016</v>
      </c>
      <c r="C63" s="166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>
        <v>52.62305986696232</v>
      </c>
      <c r="Q63" s="221"/>
      <c r="R63" s="221"/>
      <c r="S63" s="221">
        <v>59.26086956521739</v>
      </c>
      <c r="T63" s="109">
        <f>IF((COUNTA(D63:S63)&gt;12),LARGE(D63:S63,1)+LARGE(D63:S63,2)+LARGE(D63:S63,3)+LARGE(D63:S63,4)+LARGE(D63:S63,5)+LARGE(D63:S63,6)+LARGE(D63:S63,7)+LARGE(D63:S63,8)+LARGE(D63:S63,9)+LARGE(D63:S63,10)+LARGE(D63:S63,11)+LARGE(D63:S63,12),SUM(D63:S63))</f>
        <v>111.88392943217971</v>
      </c>
      <c r="U63" s="233">
        <f>T63-$T$5</f>
        <v>-874.6697989727777</v>
      </c>
    </row>
    <row r="64" spans="1:21" ht="12.75">
      <c r="A64" s="232" t="s">
        <v>105</v>
      </c>
      <c r="B64" s="44" t="s">
        <v>822</v>
      </c>
      <c r="C64" s="166">
        <v>1969</v>
      </c>
      <c r="D64" s="221">
        <v>60.19282511210763</v>
      </c>
      <c r="E64" s="221"/>
      <c r="F64" s="221"/>
      <c r="G64" s="221"/>
      <c r="H64" s="221">
        <v>50.693251533742334</v>
      </c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109">
        <f>IF((COUNTA(D64:S64)&gt;12),LARGE(D64:S64,1)+LARGE(D64:S64,2)+LARGE(D64:S64,3)+LARGE(D64:S64,4)+LARGE(D64:S64,5)+LARGE(D64:S64,6)+LARGE(D64:S64,7)+LARGE(D64:S64,8)+LARGE(D64:S64,9)+LARGE(D64:S64,10)+LARGE(D64:S64,11)+LARGE(D64:S64,12),SUM(D64:S64))</f>
        <v>110.88607664584995</v>
      </c>
      <c r="U64" s="233">
        <f>T64-$T$5</f>
        <v>-875.6676517591075</v>
      </c>
    </row>
    <row r="65" spans="1:21" ht="12.75">
      <c r="A65" s="232" t="s">
        <v>106</v>
      </c>
      <c r="B65" s="44" t="s">
        <v>1006</v>
      </c>
      <c r="C65" s="166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>
        <v>108.45410628019324</v>
      </c>
      <c r="P65" s="221"/>
      <c r="Q65" s="221"/>
      <c r="R65" s="221"/>
      <c r="S65" s="221"/>
      <c r="T65" s="109">
        <f>IF((COUNTA(D65:S65)&gt;12),LARGE(D65:S65,1)+LARGE(D65:S65,2)+LARGE(D65:S65,3)+LARGE(D65:S65,4)+LARGE(D65:S65,5)+LARGE(D65:S65,6)+LARGE(D65:S65,7)+LARGE(D65:S65,8)+LARGE(D65:S65,9)+LARGE(D65:S65,10)+LARGE(D65:S65,11)+LARGE(D65:S65,12),SUM(D65:S65))</f>
        <v>108.45410628019324</v>
      </c>
      <c r="U65" s="233">
        <f>T65-$T$5</f>
        <v>-878.0996221247641</v>
      </c>
    </row>
    <row r="66" spans="1:21" ht="12.75">
      <c r="A66" s="232" t="s">
        <v>107</v>
      </c>
      <c r="B66" s="44" t="s">
        <v>883</v>
      </c>
      <c r="C66" s="166"/>
      <c r="D66" s="221">
        <v>51.224215246636774</v>
      </c>
      <c r="E66" s="221"/>
      <c r="F66" s="221"/>
      <c r="G66" s="221"/>
      <c r="H66" s="221">
        <v>56.828220858895705</v>
      </c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109">
        <f>IF((COUNTA(D66:S66)&gt;12),LARGE(D66:S66,1)+LARGE(D66:S66,2)+LARGE(D66:S66,3)+LARGE(D66:S66,4)+LARGE(D66:S66,5)+LARGE(D66:S66,6)+LARGE(D66:S66,7)+LARGE(D66:S66,8)+LARGE(D66:S66,9)+LARGE(D66:S66,10)+LARGE(D66:S66,11)+LARGE(D66:S66,12),SUM(D66:S66))</f>
        <v>108.05243610553248</v>
      </c>
      <c r="U66" s="233">
        <f>T66-$T$5</f>
        <v>-878.5012922994249</v>
      </c>
    </row>
    <row r="67" spans="1:21" ht="12.75">
      <c r="A67" s="232" t="s">
        <v>108</v>
      </c>
      <c r="B67" s="44" t="s">
        <v>1007</v>
      </c>
      <c r="C67" s="166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>
        <v>106.61417322834646</v>
      </c>
      <c r="P67" s="221"/>
      <c r="Q67" s="221"/>
      <c r="R67" s="221"/>
      <c r="S67" s="221"/>
      <c r="T67" s="109">
        <f>IF((COUNTA(D67:S67)&gt;12),LARGE(D67:S67,1)+LARGE(D67:S67,2)+LARGE(D67:S67,3)+LARGE(D67:S67,4)+LARGE(D67:S67,5)+LARGE(D67:S67,6)+LARGE(D67:S67,7)+LARGE(D67:S67,8)+LARGE(D67:S67,9)+LARGE(D67:S67,10)+LARGE(D67:S67,11)+LARGE(D67:S67,12),SUM(D67:S67))</f>
        <v>106.61417322834646</v>
      </c>
      <c r="U67" s="233">
        <f>T67-$T$5</f>
        <v>-879.939555176611</v>
      </c>
    </row>
    <row r="68" spans="1:21" ht="12.75">
      <c r="A68" s="232" t="s">
        <v>109</v>
      </c>
      <c r="B68" s="44" t="s">
        <v>739</v>
      </c>
      <c r="C68" s="166"/>
      <c r="D68" s="221"/>
      <c r="E68" s="221"/>
      <c r="F68" s="221"/>
      <c r="G68" s="221"/>
      <c r="H68" s="221">
        <v>35.04907975460122</v>
      </c>
      <c r="I68" s="221">
        <v>71.30902862735502</v>
      </c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109">
        <f>IF((COUNTA(D68:S68)&gt;12),LARGE(D68:S68,1)+LARGE(D68:S68,2)+LARGE(D68:S68,3)+LARGE(D68:S68,4)+LARGE(D68:S68,5)+LARGE(D68:S68,6)+LARGE(D68:S68,7)+LARGE(D68:S68,8)+LARGE(D68:S68,9)+LARGE(D68:S68,10)+LARGE(D68:S68,11)+LARGE(D68:S68,12),SUM(D68:S68))</f>
        <v>106.35810838195624</v>
      </c>
      <c r="U68" s="233">
        <f>T68-$T$5</f>
        <v>-880.1956200230011</v>
      </c>
    </row>
    <row r="69" spans="1:21" ht="12.75">
      <c r="A69" s="232" t="s">
        <v>110</v>
      </c>
      <c r="B69" s="44" t="s">
        <v>778</v>
      </c>
      <c r="C69" s="166"/>
      <c r="D69" s="221"/>
      <c r="E69" s="221"/>
      <c r="F69" s="221"/>
      <c r="G69" s="221">
        <v>103</v>
      </c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109">
        <f>IF((COUNTA(D69:S69)&gt;12),LARGE(D69:S69,1)+LARGE(D69:S69,2)+LARGE(D69:S69,3)+LARGE(D69:S69,4)+LARGE(D69:S69,5)+LARGE(D69:S69,6)+LARGE(D69:S69,7)+LARGE(D69:S69,8)+LARGE(D69:S69,9)+LARGE(D69:S69,10)+LARGE(D69:S69,11)+LARGE(D69:S69,12),SUM(D69:S69))</f>
        <v>103</v>
      </c>
      <c r="U69" s="233">
        <f>T69-$T$5</f>
        <v>-883.5537284049574</v>
      </c>
    </row>
    <row r="70" spans="1:21" ht="12.75">
      <c r="A70" s="232" t="s">
        <v>111</v>
      </c>
      <c r="B70" s="44" t="s">
        <v>719</v>
      </c>
      <c r="C70" s="166">
        <v>1998</v>
      </c>
      <c r="D70" s="221"/>
      <c r="E70" s="221"/>
      <c r="F70" s="221"/>
      <c r="G70" s="221"/>
      <c r="H70" s="221"/>
      <c r="I70" s="221">
        <v>101.91406250000001</v>
      </c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109">
        <f>IF((COUNTA(D70:S70)&gt;12),LARGE(D70:S70,1)+LARGE(D70:S70,2)+LARGE(D70:S70,3)+LARGE(D70:S70,4)+LARGE(D70:S70,5)+LARGE(D70:S70,6)+LARGE(D70:S70,7)+LARGE(D70:S70,8)+LARGE(D70:S70,9)+LARGE(D70:S70,10)+LARGE(D70:S70,11)+LARGE(D70:S70,12),SUM(D70:S70))</f>
        <v>101.91406250000001</v>
      </c>
      <c r="U70" s="233">
        <f>T70-$T$5</f>
        <v>-884.6396659049574</v>
      </c>
    </row>
    <row r="71" spans="1:21" ht="12.75">
      <c r="A71" s="232" t="s">
        <v>112</v>
      </c>
      <c r="B71" s="44" t="s">
        <v>920</v>
      </c>
      <c r="C71" s="166"/>
      <c r="D71" s="221"/>
      <c r="E71" s="221"/>
      <c r="F71" s="221"/>
      <c r="G71" s="221">
        <v>100.09153122326775</v>
      </c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109">
        <f>IF((COUNTA(D71:S71)&gt;12),LARGE(D71:S71,1)+LARGE(D71:S71,2)+LARGE(D71:S71,3)+LARGE(D71:S71,4)+LARGE(D71:S71,5)+LARGE(D71:S71,6)+LARGE(D71:S71,7)+LARGE(D71:S71,8)+LARGE(D71:S71,9)+LARGE(D71:S71,10)+LARGE(D71:S71,11)+LARGE(D71:S71,12),SUM(D71:S71))</f>
        <v>100.09153122326775</v>
      </c>
      <c r="U71" s="233">
        <f>T71-$T$5</f>
        <v>-886.4621971816896</v>
      </c>
    </row>
    <row r="72" spans="1:21" ht="12.75">
      <c r="A72" s="232" t="s">
        <v>113</v>
      </c>
      <c r="B72" s="44" t="s">
        <v>908</v>
      </c>
      <c r="C72" s="166"/>
      <c r="D72" s="221"/>
      <c r="E72" s="221">
        <v>99.19047619047619</v>
      </c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109">
        <f>IF((COUNTA(D72:S72)&gt;12),LARGE(D72:S72,1)+LARGE(D72:S72,2)+LARGE(D72:S72,3)+LARGE(D72:S72,4)+LARGE(D72:S72,5)+LARGE(D72:S72,6)+LARGE(D72:S72,7)+LARGE(D72:S72,8)+LARGE(D72:S72,9)+LARGE(D72:S72,10)+LARGE(D72:S72,11)+LARGE(D72:S72,12),SUM(D72:S72))</f>
        <v>99.19047619047619</v>
      </c>
      <c r="U72" s="233">
        <f>T72-$T$5</f>
        <v>-887.3632522144812</v>
      </c>
    </row>
    <row r="73" spans="1:21" ht="12.75">
      <c r="A73" s="232" t="s">
        <v>114</v>
      </c>
      <c r="B73" s="44" t="s">
        <v>949</v>
      </c>
      <c r="C73" s="166"/>
      <c r="D73" s="221"/>
      <c r="E73" s="221"/>
      <c r="F73" s="221"/>
      <c r="G73" s="221"/>
      <c r="H73" s="221"/>
      <c r="I73" s="221">
        <v>98.83458646616542</v>
      </c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109">
        <f>IF((COUNTA(D73:S73)&gt;12),LARGE(D73:S73,1)+LARGE(D73:S73,2)+LARGE(D73:S73,3)+LARGE(D73:S73,4)+LARGE(D73:S73,5)+LARGE(D73:S73,6)+LARGE(D73:S73,7)+LARGE(D73:S73,8)+LARGE(D73:S73,9)+LARGE(D73:S73,10)+LARGE(D73:S73,11)+LARGE(D73:S73,12),SUM(D73:S73))</f>
        <v>98.83458646616542</v>
      </c>
      <c r="U73" s="233">
        <f>T73-$T$5</f>
        <v>-887.719141938792</v>
      </c>
    </row>
    <row r="74" spans="1:21" ht="12.75">
      <c r="A74" s="232" t="s">
        <v>115</v>
      </c>
      <c r="B74" s="44" t="s">
        <v>732</v>
      </c>
      <c r="C74" s="166">
        <v>1966</v>
      </c>
      <c r="D74" s="221">
        <v>37.32286995515695</v>
      </c>
      <c r="E74" s="221"/>
      <c r="F74" s="221"/>
      <c r="G74" s="221"/>
      <c r="H74" s="221">
        <v>59.895705521472394</v>
      </c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109">
        <f>IF((COUNTA(D74:S74)&gt;12),LARGE(D74:S74,1)+LARGE(D74:S74,2)+LARGE(D74:S74,3)+LARGE(D74:S74,4)+LARGE(D74:S74,5)+LARGE(D74:S74,6)+LARGE(D74:S74,7)+LARGE(D74:S74,8)+LARGE(D74:S74,9)+LARGE(D74:S74,10)+LARGE(D74:S74,11)+LARGE(D74:S74,12),SUM(D74:S74))</f>
        <v>97.21857547662935</v>
      </c>
      <c r="U74" s="233">
        <f>T74-$T$5</f>
        <v>-889.3351529283281</v>
      </c>
    </row>
    <row r="75" spans="1:21" ht="12.75">
      <c r="A75" s="232" t="s">
        <v>116</v>
      </c>
      <c r="B75" s="44" t="s">
        <v>909</v>
      </c>
      <c r="C75" s="166"/>
      <c r="D75" s="221"/>
      <c r="E75" s="221">
        <v>93.64654914849119</v>
      </c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109">
        <f>IF((COUNTA(D75:S75)&gt;12),LARGE(D75:S75,1)+LARGE(D75:S75,2)+LARGE(D75:S75,3)+LARGE(D75:S75,4)+LARGE(D75:S75,5)+LARGE(D75:S75,6)+LARGE(D75:S75,7)+LARGE(D75:S75,8)+LARGE(D75:S75,9)+LARGE(D75:S75,10)+LARGE(D75:S75,11)+LARGE(D75:S75,12),SUM(D75:S75))</f>
        <v>93.64654914849119</v>
      </c>
      <c r="U75" s="233">
        <f>T75-$T$5</f>
        <v>-892.9071792564662</v>
      </c>
    </row>
    <row r="76" spans="1:21" ht="12.75">
      <c r="A76" s="232" t="s">
        <v>117</v>
      </c>
      <c r="B76" s="44" t="s">
        <v>779</v>
      </c>
      <c r="C76" s="166"/>
      <c r="D76" s="221"/>
      <c r="E76" s="221"/>
      <c r="F76" s="221"/>
      <c r="G76" s="221">
        <v>92.39354161197166</v>
      </c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109">
        <f>IF((COUNTA(D76:S76)&gt;12),LARGE(D76:S76,1)+LARGE(D76:S76,2)+LARGE(D76:S76,3)+LARGE(D76:S76,4)+LARGE(D76:S76,5)+LARGE(D76:S76,6)+LARGE(D76:S76,7)+LARGE(D76:S76,8)+LARGE(D76:S76,9)+LARGE(D76:S76,10)+LARGE(D76:S76,11)+LARGE(D76:S76,12),SUM(D76:S76))</f>
        <v>92.39354161197166</v>
      </c>
      <c r="U76" s="233">
        <f>T76-$T$5</f>
        <v>-894.1601867929858</v>
      </c>
    </row>
    <row r="77" spans="1:21" ht="12.75">
      <c r="A77" s="232" t="s">
        <v>118</v>
      </c>
      <c r="B77" s="44" t="s">
        <v>703</v>
      </c>
      <c r="C77" s="166">
        <v>1983</v>
      </c>
      <c r="D77" s="221"/>
      <c r="E77" s="221"/>
      <c r="F77" s="221"/>
      <c r="G77" s="221"/>
      <c r="H77" s="221"/>
      <c r="I77" s="221">
        <v>92.13622291021673</v>
      </c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109">
        <f>IF((COUNTA(D77:S77)&gt;12),LARGE(D77:S77,1)+LARGE(D77:S77,2)+LARGE(D77:S77,3)+LARGE(D77:S77,4)+LARGE(D77:S77,5)+LARGE(D77:S77,6)+LARGE(D77:S77,7)+LARGE(D77:S77,8)+LARGE(D77:S77,9)+LARGE(D77:S77,10)+LARGE(D77:S77,11)+LARGE(D77:S77,12),SUM(D77:S77))</f>
        <v>92.13622291021673</v>
      </c>
      <c r="U77" s="233">
        <f>T77-$T$5</f>
        <v>-894.4175054947407</v>
      </c>
    </row>
    <row r="78" spans="1:21" ht="12.75">
      <c r="A78" s="232" t="s">
        <v>119</v>
      </c>
      <c r="B78" s="44" t="s">
        <v>867</v>
      </c>
      <c r="C78" s="166"/>
      <c r="D78" s="221"/>
      <c r="E78" s="221"/>
      <c r="F78" s="221"/>
      <c r="G78" s="221"/>
      <c r="H78" s="221"/>
      <c r="I78" s="221"/>
      <c r="J78" s="221">
        <v>92.11642302857912</v>
      </c>
      <c r="K78" s="221"/>
      <c r="L78" s="221"/>
      <c r="M78" s="221"/>
      <c r="N78" s="221"/>
      <c r="O78" s="221"/>
      <c r="P78" s="221"/>
      <c r="Q78" s="221"/>
      <c r="R78" s="221"/>
      <c r="S78" s="221"/>
      <c r="T78" s="109">
        <f>IF((COUNTA(D78:S78)&gt;12),LARGE(D78:S78,1)+LARGE(D78:S78,2)+LARGE(D78:S78,3)+LARGE(D78:S78,4)+LARGE(D78:S78,5)+LARGE(D78:S78,6)+LARGE(D78:S78,7)+LARGE(D78:S78,8)+LARGE(D78:S78,9)+LARGE(D78:S78,10)+LARGE(D78:S78,11)+LARGE(D78:S78,12),SUM(D78:S78))</f>
        <v>92.11642302857912</v>
      </c>
      <c r="U78" s="233">
        <f>T78-$T$5</f>
        <v>-894.4373053763783</v>
      </c>
    </row>
    <row r="79" spans="1:21" ht="12.75">
      <c r="A79" s="232" t="s">
        <v>120</v>
      </c>
      <c r="B79" s="44" t="s">
        <v>805</v>
      </c>
      <c r="C79" s="166"/>
      <c r="D79" s="221"/>
      <c r="E79" s="221"/>
      <c r="F79" s="221"/>
      <c r="G79" s="221"/>
      <c r="H79" s="221"/>
      <c r="I79" s="221">
        <v>92.08662770711585</v>
      </c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109">
        <f>IF((COUNTA(D79:S79)&gt;12),LARGE(D79:S79,1)+LARGE(D79:S79,2)+LARGE(D79:S79,3)+LARGE(D79:S79,4)+LARGE(D79:S79,5)+LARGE(D79:S79,6)+LARGE(D79:S79,7)+LARGE(D79:S79,8)+LARGE(D79:S79,9)+LARGE(D79:S79,10)+LARGE(D79:S79,11)+LARGE(D79:S79,12),SUM(D79:S79))</f>
        <v>92.08662770711585</v>
      </c>
      <c r="U79" s="233">
        <f>T79-$T$5</f>
        <v>-894.4671006978415</v>
      </c>
    </row>
    <row r="80" spans="1:21" ht="12.75">
      <c r="A80" s="232" t="s">
        <v>121</v>
      </c>
      <c r="B80" s="44" t="s">
        <v>955</v>
      </c>
      <c r="C80" s="166"/>
      <c r="D80" s="221"/>
      <c r="E80" s="221"/>
      <c r="F80" s="221"/>
      <c r="G80" s="221"/>
      <c r="H80" s="221"/>
      <c r="I80" s="221">
        <v>87.51448808757246</v>
      </c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109">
        <f>IF((COUNTA(D80:S80)&gt;12),LARGE(D80:S80,1)+LARGE(D80:S80,2)+LARGE(D80:S80,3)+LARGE(D80:S80,4)+LARGE(D80:S80,5)+LARGE(D80:S80,6)+LARGE(D80:S80,7)+LARGE(D80:S80,8)+LARGE(D80:S80,9)+LARGE(D80:S80,10)+LARGE(D80:S80,11)+LARGE(D80:S80,12),SUM(D80:S80))</f>
        <v>87.51448808757246</v>
      </c>
      <c r="U80" s="233">
        <f>T80-$T$5</f>
        <v>-899.039240317385</v>
      </c>
    </row>
    <row r="81" spans="1:21" ht="12.75">
      <c r="A81" s="232" t="s">
        <v>122</v>
      </c>
      <c r="B81" s="44" t="s">
        <v>956</v>
      </c>
      <c r="C81" s="166"/>
      <c r="D81" s="221"/>
      <c r="E81" s="221"/>
      <c r="F81" s="221"/>
      <c r="G81" s="221"/>
      <c r="H81" s="221"/>
      <c r="I81" s="221">
        <v>87.16848174247278</v>
      </c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109">
        <f>IF((COUNTA(D81:S81)&gt;12),LARGE(D81:S81,1)+LARGE(D81:S81,2)+LARGE(D81:S81,3)+LARGE(D81:S81,4)+LARGE(D81:S81,5)+LARGE(D81:S81,6)+LARGE(D81:S81,7)+LARGE(D81:S81,8)+LARGE(D81:S81,9)+LARGE(D81:S81,10)+LARGE(D81:S81,11)+LARGE(D81:S81,12),SUM(D81:S81))</f>
        <v>87.16848174247278</v>
      </c>
      <c r="U81" s="233">
        <f>T81-$T$5</f>
        <v>-899.3852466624846</v>
      </c>
    </row>
    <row r="82" spans="1:21" ht="12.75">
      <c r="A82" s="232" t="s">
        <v>123</v>
      </c>
      <c r="B82" s="44" t="s">
        <v>985</v>
      </c>
      <c r="C82" s="166"/>
      <c r="D82" s="221"/>
      <c r="E82" s="221"/>
      <c r="F82" s="221"/>
      <c r="G82" s="221"/>
      <c r="H82" s="221"/>
      <c r="I82" s="221"/>
      <c r="J82" s="221"/>
      <c r="K82" s="221"/>
      <c r="L82" s="221">
        <v>87.05696202531645</v>
      </c>
      <c r="M82" s="221"/>
      <c r="N82" s="221"/>
      <c r="O82" s="221"/>
      <c r="P82" s="221"/>
      <c r="Q82" s="221"/>
      <c r="R82" s="221"/>
      <c r="S82" s="221"/>
      <c r="T82" s="109">
        <f>IF((COUNTA(D82:S82)&gt;12),LARGE(D82:S82,1)+LARGE(D82:S82,2)+LARGE(D82:S82,3)+LARGE(D82:S82,4)+LARGE(D82:S82,5)+LARGE(D82:S82,6)+LARGE(D82:S82,7)+LARGE(D82:S82,8)+LARGE(D82:S82,9)+LARGE(D82:S82,10)+LARGE(D82:S82,11)+LARGE(D82:S82,12),SUM(D82:S82))</f>
        <v>87.05696202531645</v>
      </c>
      <c r="U82" s="233">
        <f>T82-$T$5</f>
        <v>-899.4967663796409</v>
      </c>
    </row>
    <row r="83" spans="1:21" ht="12.75">
      <c r="A83" s="232" t="s">
        <v>124</v>
      </c>
      <c r="B83" s="44" t="s">
        <v>959</v>
      </c>
      <c r="C83" s="166"/>
      <c r="D83" s="221"/>
      <c r="E83" s="221"/>
      <c r="F83" s="221"/>
      <c r="G83" s="221"/>
      <c r="H83" s="221"/>
      <c r="I83" s="221">
        <v>85.08379888268156</v>
      </c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109">
        <f>IF((COUNTA(D83:S83)&gt;12),LARGE(D83:S83,1)+LARGE(D83:S83,2)+LARGE(D83:S83,3)+LARGE(D83:S83,4)+LARGE(D83:S83,5)+LARGE(D83:S83,6)+LARGE(D83:S83,7)+LARGE(D83:S83,8)+LARGE(D83:S83,9)+LARGE(D83:S83,10)+LARGE(D83:S83,11)+LARGE(D83:S83,12),SUM(D83:S83))</f>
        <v>85.08379888268156</v>
      </c>
      <c r="U83" s="233">
        <f>T83-$T$5</f>
        <v>-901.4699295222758</v>
      </c>
    </row>
    <row r="84" spans="1:21" ht="12.75">
      <c r="A84" s="232" t="s">
        <v>125</v>
      </c>
      <c r="B84" s="44" t="s">
        <v>958</v>
      </c>
      <c r="C84" s="166"/>
      <c r="D84" s="221"/>
      <c r="E84" s="221"/>
      <c r="F84" s="221"/>
      <c r="G84" s="221"/>
      <c r="H84" s="221"/>
      <c r="I84" s="221">
        <v>85.08379888268156</v>
      </c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109">
        <f>IF((COUNTA(D84:S84)&gt;12),LARGE(D84:S84,1)+LARGE(D84:S84,2)+LARGE(D84:S84,3)+LARGE(D84:S84,4)+LARGE(D84:S84,5)+LARGE(D84:S84,6)+LARGE(D84:S84,7)+LARGE(D84:S84,8)+LARGE(D84:S84,9)+LARGE(D84:S84,10)+LARGE(D84:S84,11)+LARGE(D84:S84,12),SUM(D84:S84))</f>
        <v>85.08379888268156</v>
      </c>
      <c r="U84" s="233">
        <f>T84-$T$5</f>
        <v>-901.4699295222758</v>
      </c>
    </row>
    <row r="85" spans="1:21" ht="12.75">
      <c r="A85" s="232" t="s">
        <v>126</v>
      </c>
      <c r="B85" s="44" t="s">
        <v>922</v>
      </c>
      <c r="C85" s="166"/>
      <c r="D85" s="221"/>
      <c r="E85" s="221"/>
      <c r="F85" s="221"/>
      <c r="G85" s="221">
        <v>81.80120342513308</v>
      </c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109">
        <f>IF((COUNTA(D85:S85)&gt;12),LARGE(D85:S85,1)+LARGE(D85:S85,2)+LARGE(D85:S85,3)+LARGE(D85:S85,4)+LARGE(D85:S85,5)+LARGE(D85:S85,6)+LARGE(D85:S85,7)+LARGE(D85:S85,8)+LARGE(D85:S85,9)+LARGE(D85:S85,10)+LARGE(D85:S85,11)+LARGE(D85:S85,12),SUM(D85:S85))</f>
        <v>81.80120342513308</v>
      </c>
      <c r="U85" s="233">
        <f>T85-$T$5</f>
        <v>-904.7525249798243</v>
      </c>
    </row>
    <row r="86" spans="1:21" ht="12.75">
      <c r="A86" s="232" t="s">
        <v>127</v>
      </c>
      <c r="B86" s="44" t="s">
        <v>744</v>
      </c>
      <c r="C86" s="166">
        <v>2016</v>
      </c>
      <c r="D86" s="221"/>
      <c r="E86" s="221"/>
      <c r="F86" s="221"/>
      <c r="G86" s="221"/>
      <c r="H86" s="221"/>
      <c r="I86" s="221"/>
      <c r="J86" s="221">
        <v>33.85591769087438</v>
      </c>
      <c r="K86" s="221">
        <v>23.63888357866565</v>
      </c>
      <c r="L86" s="221"/>
      <c r="M86" s="221"/>
      <c r="N86" s="221"/>
      <c r="O86" s="221"/>
      <c r="P86" s="221">
        <v>21.87657058388766</v>
      </c>
      <c r="Q86" s="221"/>
      <c r="R86" s="221"/>
      <c r="S86" s="221"/>
      <c r="T86" s="109">
        <f>IF((COUNTA(D86:S86)&gt;12),LARGE(D86:S86,1)+LARGE(D86:S86,2)+LARGE(D86:S86,3)+LARGE(D86:S86,4)+LARGE(D86:S86,5)+LARGE(D86:S86,6)+LARGE(D86:S86,7)+LARGE(D86:S86,8)+LARGE(D86:S86,9)+LARGE(D86:S86,10)+LARGE(D86:S86,11)+LARGE(D86:S86,12),SUM(D86:S86))</f>
        <v>79.37137185342769</v>
      </c>
      <c r="U86" s="233">
        <f>T86-$T$5</f>
        <v>-907.1823565515297</v>
      </c>
    </row>
    <row r="87" spans="1:21" ht="12.75">
      <c r="A87" s="232" t="s">
        <v>128</v>
      </c>
      <c r="B87" s="44" t="s">
        <v>836</v>
      </c>
      <c r="C87" s="166"/>
      <c r="D87" s="221"/>
      <c r="E87" s="221"/>
      <c r="F87" s="221"/>
      <c r="G87" s="221"/>
      <c r="H87" s="221"/>
      <c r="I87" s="221">
        <v>78.02434975096847</v>
      </c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109">
        <f>IF((COUNTA(D87:S87)&gt;12),LARGE(D87:S87,1)+LARGE(D87:S87,2)+LARGE(D87:S87,3)+LARGE(D87:S87,4)+LARGE(D87:S87,5)+LARGE(D87:S87,6)+LARGE(D87:S87,7)+LARGE(D87:S87,8)+LARGE(D87:S87,9)+LARGE(D87:S87,10)+LARGE(D87:S87,11)+LARGE(D87:S87,12),SUM(D87:S87))</f>
        <v>78.02434975096847</v>
      </c>
      <c r="U87" s="233">
        <f>T87-$T$5</f>
        <v>-908.5293786539889</v>
      </c>
    </row>
    <row r="88" spans="1:21" ht="12.75">
      <c r="A88" s="232" t="s">
        <v>129</v>
      </c>
      <c r="B88" s="44" t="s">
        <v>961</v>
      </c>
      <c r="C88" s="166"/>
      <c r="D88" s="221"/>
      <c r="E88" s="221"/>
      <c r="F88" s="221"/>
      <c r="G88" s="221"/>
      <c r="H88" s="221"/>
      <c r="I88" s="221">
        <v>77.97622338954935</v>
      </c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109">
        <f>IF((COUNTA(D88:S88)&gt;12),LARGE(D88:S88,1)+LARGE(D88:S88,2)+LARGE(D88:S88,3)+LARGE(D88:S88,4)+LARGE(D88:S88,5)+LARGE(D88:S88,6)+LARGE(D88:S88,7)+LARGE(D88:S88,8)+LARGE(D88:S88,9)+LARGE(D88:S88,10)+LARGE(D88:S88,11)+LARGE(D88:S88,12),SUM(D88:S88))</f>
        <v>77.97622338954935</v>
      </c>
      <c r="U88" s="233">
        <f>T88-$T$5</f>
        <v>-908.5775050154081</v>
      </c>
    </row>
    <row r="89" spans="1:21" ht="12.75">
      <c r="A89" s="232" t="s">
        <v>130</v>
      </c>
      <c r="B89" s="44" t="s">
        <v>866</v>
      </c>
      <c r="C89" s="166">
        <v>1982</v>
      </c>
      <c r="D89" s="221">
        <v>77.23318385650224</v>
      </c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109">
        <f>IF((COUNTA(D89:S89)&gt;12),LARGE(D89:S89,1)+LARGE(D89:S89,2)+LARGE(D89:S89,3)+LARGE(D89:S89,4)+LARGE(D89:S89,5)+LARGE(D89:S89,6)+LARGE(D89:S89,7)+LARGE(D89:S89,8)+LARGE(D89:S89,9)+LARGE(D89:S89,10)+LARGE(D89:S89,11)+LARGE(D89:S89,12),SUM(D89:S89))</f>
        <v>77.23318385650224</v>
      </c>
      <c r="U89" s="233">
        <f>T89-$T$5</f>
        <v>-909.3205445484551</v>
      </c>
    </row>
    <row r="90" spans="1:21" ht="12.75">
      <c r="A90" s="232" t="s">
        <v>131</v>
      </c>
      <c r="B90" s="44" t="s">
        <v>962</v>
      </c>
      <c r="C90" s="166"/>
      <c r="D90" s="221"/>
      <c r="E90" s="221"/>
      <c r="F90" s="221"/>
      <c r="G90" s="221"/>
      <c r="H90" s="221"/>
      <c r="I90" s="221">
        <v>76.50767987065481</v>
      </c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109">
        <f>IF((COUNTA(D90:S90)&gt;12),LARGE(D90:S90,1)+LARGE(D90:S90,2)+LARGE(D90:S90,3)+LARGE(D90:S90,4)+LARGE(D90:S90,5)+LARGE(D90:S90,6)+LARGE(D90:S90,7)+LARGE(D90:S90,8)+LARGE(D90:S90,9)+LARGE(D90:S90,10)+LARGE(D90:S90,11)+LARGE(D90:S90,12),SUM(D90:S90))</f>
        <v>76.50767987065481</v>
      </c>
      <c r="U90" s="233">
        <f>T90-$T$5</f>
        <v>-910.0460485343026</v>
      </c>
    </row>
    <row r="91" spans="1:21" ht="12.75">
      <c r="A91" s="232" t="s">
        <v>132</v>
      </c>
      <c r="B91" s="44" t="s">
        <v>963</v>
      </c>
      <c r="C91" s="166"/>
      <c r="D91" s="221"/>
      <c r="E91" s="221"/>
      <c r="F91" s="221"/>
      <c r="G91" s="221"/>
      <c r="H91" s="221"/>
      <c r="I91" s="221">
        <v>76.50767987065481</v>
      </c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109">
        <f>IF((COUNTA(D91:S91)&gt;12),LARGE(D91:S91,1)+LARGE(D91:S91,2)+LARGE(D91:S91,3)+LARGE(D91:S91,4)+LARGE(D91:S91,5)+LARGE(D91:S91,6)+LARGE(D91:S91,7)+LARGE(D91:S91,8)+LARGE(D91:S91,9)+LARGE(D91:S91,10)+LARGE(D91:S91,11)+LARGE(D91:S91,12),SUM(D91:S91))</f>
        <v>76.50767987065481</v>
      </c>
      <c r="U91" s="233">
        <f>T91-$T$5</f>
        <v>-910.0460485343026</v>
      </c>
    </row>
    <row r="92" spans="1:21" ht="12.75">
      <c r="A92" s="232" t="s">
        <v>133</v>
      </c>
      <c r="B92" s="44" t="s">
        <v>1022</v>
      </c>
      <c r="C92" s="166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>
        <v>74.7368810051737</v>
      </c>
      <c r="Q92" s="221"/>
      <c r="R92" s="221"/>
      <c r="S92" s="221"/>
      <c r="T92" s="109">
        <f>IF((COUNTA(D92:S92)&gt;12),LARGE(D92:S92,1)+LARGE(D92:S92,2)+LARGE(D92:S92,3)+LARGE(D92:S92,4)+LARGE(D92:S92,5)+LARGE(D92:S92,6)+LARGE(D92:S92,7)+LARGE(D92:S92,8)+LARGE(D92:S92,9)+LARGE(D92:S92,10)+LARGE(D92:S92,11)+LARGE(D92:S92,12),SUM(D92:S92))</f>
        <v>74.7368810051737</v>
      </c>
      <c r="U92" s="233">
        <f>T92-$T$5</f>
        <v>-911.8168473997837</v>
      </c>
    </row>
    <row r="93" spans="1:21" ht="12.75">
      <c r="A93" s="232" t="s">
        <v>134</v>
      </c>
      <c r="B93" s="44" t="s">
        <v>673</v>
      </c>
      <c r="C93" s="166">
        <v>1969</v>
      </c>
      <c r="D93" s="221"/>
      <c r="E93" s="221"/>
      <c r="F93" s="221"/>
      <c r="G93" s="221"/>
      <c r="H93" s="221"/>
      <c r="I93" s="221">
        <v>73.89360061680802</v>
      </c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109">
        <f>IF((COUNTA(D93:S93)&gt;12),LARGE(D93:S93,1)+LARGE(D93:S93,2)+LARGE(D93:S93,3)+LARGE(D93:S93,4)+LARGE(D93:S93,5)+LARGE(D93:S93,6)+LARGE(D93:S93,7)+LARGE(D93:S93,8)+LARGE(D93:S93,9)+LARGE(D93:S93,10)+LARGE(D93:S93,11)+LARGE(D93:S93,12),SUM(D93:S93))</f>
        <v>73.89360061680802</v>
      </c>
      <c r="U93" s="233">
        <f>T93-$T$5</f>
        <v>-912.6601277881493</v>
      </c>
    </row>
    <row r="94" spans="1:21" ht="12.75">
      <c r="A94" s="232" t="s">
        <v>135</v>
      </c>
      <c r="B94" s="44" t="s">
        <v>688</v>
      </c>
      <c r="C94" s="166">
        <v>1972</v>
      </c>
      <c r="D94" s="221"/>
      <c r="E94" s="221"/>
      <c r="F94" s="221"/>
      <c r="G94" s="221"/>
      <c r="H94" s="221">
        <v>73.69938650306749</v>
      </c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109">
        <f>IF((COUNTA(D94:S94)&gt;12),LARGE(D94:S94,1)+LARGE(D94:S94,2)+LARGE(D94:S94,3)+LARGE(D94:S94,4)+LARGE(D94:S94,5)+LARGE(D94:S94,6)+LARGE(D94:S94,7)+LARGE(D94:S94,8)+LARGE(D94:S94,9)+LARGE(D94:S94,10)+LARGE(D94:S94,11)+LARGE(D94:S94,12),SUM(D94:S94))</f>
        <v>73.69938650306749</v>
      </c>
      <c r="U94" s="233">
        <f>T94-$T$5</f>
        <v>-912.8543419018899</v>
      </c>
    </row>
    <row r="95" spans="1:21" ht="12.75">
      <c r="A95" s="232" t="s">
        <v>136</v>
      </c>
      <c r="B95" s="44" t="s">
        <v>867</v>
      </c>
      <c r="C95" s="166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>
        <v>72.15003695491501</v>
      </c>
      <c r="Q95" s="221"/>
      <c r="R95" s="221"/>
      <c r="S95" s="221"/>
      <c r="T95" s="109">
        <f>IF((COUNTA(D95:S95)&gt;12),LARGE(D95:S95,1)+LARGE(D95:S95,2)+LARGE(D95:S95,3)+LARGE(D95:S95,4)+LARGE(D95:S95,5)+LARGE(D95:S95,6)+LARGE(D95:S95,7)+LARGE(D95:S95,8)+LARGE(D95:S95,9)+LARGE(D95:S95,10)+LARGE(D95:S95,11)+LARGE(D95:S95,12),SUM(D95:S95))</f>
        <v>72.15003695491501</v>
      </c>
      <c r="U95" s="233">
        <f>T95-$T$5</f>
        <v>-914.4036914500424</v>
      </c>
    </row>
    <row r="96" spans="1:21" ht="12.75">
      <c r="A96" s="232" t="s">
        <v>137</v>
      </c>
      <c r="B96" s="44" t="s">
        <v>933</v>
      </c>
      <c r="C96" s="166"/>
      <c r="D96" s="221"/>
      <c r="E96" s="221"/>
      <c r="F96" s="221"/>
      <c r="G96" s="221"/>
      <c r="H96" s="221">
        <v>69.09815950920245</v>
      </c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109">
        <f>IF((COUNTA(D96:S96)&gt;12),LARGE(D96:S96,1)+LARGE(D96:S96,2)+LARGE(D96:S96,3)+LARGE(D96:S96,4)+LARGE(D96:S96,5)+LARGE(D96:S96,6)+LARGE(D96:S96,7)+LARGE(D96:S96,8)+LARGE(D96:S96,9)+LARGE(D96:S96,10)+LARGE(D96:S96,11)+LARGE(D96:S96,12),SUM(D96:S96))</f>
        <v>69.09815950920245</v>
      </c>
      <c r="U96" s="233">
        <f>T96-$T$5</f>
        <v>-917.4555688957549</v>
      </c>
    </row>
    <row r="97" spans="1:21" ht="12.75">
      <c r="A97" s="232" t="s">
        <v>138</v>
      </c>
      <c r="B97" s="44" t="s">
        <v>969</v>
      </c>
      <c r="C97" s="166">
        <v>2008</v>
      </c>
      <c r="D97" s="221"/>
      <c r="E97" s="221"/>
      <c r="F97" s="221"/>
      <c r="G97" s="221"/>
      <c r="H97" s="221"/>
      <c r="I97" s="221"/>
      <c r="J97" s="221">
        <v>68.26104416090118</v>
      </c>
      <c r="K97" s="221"/>
      <c r="L97" s="221"/>
      <c r="M97" s="221"/>
      <c r="N97" s="221"/>
      <c r="O97" s="221"/>
      <c r="P97" s="221"/>
      <c r="Q97" s="221"/>
      <c r="R97" s="221"/>
      <c r="S97" s="221"/>
      <c r="T97" s="109">
        <f>IF((COUNTA(D97:S97)&gt;12),LARGE(D97:S97,1)+LARGE(D97:S97,2)+LARGE(D97:S97,3)+LARGE(D97:S97,4)+LARGE(D97:S97,5)+LARGE(D97:S97,6)+LARGE(D97:S97,7)+LARGE(D97:S97,8)+LARGE(D97:S97,9)+LARGE(D97:S97,10)+LARGE(D97:S97,11)+LARGE(D97:S97,12),SUM(D97:S97))</f>
        <v>68.26104416090118</v>
      </c>
      <c r="U97" s="233">
        <f>T97-$T$5</f>
        <v>-918.2926842440562</v>
      </c>
    </row>
    <row r="98" spans="1:21" ht="12.75">
      <c r="A98" s="232" t="s">
        <v>139</v>
      </c>
      <c r="B98" s="44" t="s">
        <v>842</v>
      </c>
      <c r="C98" s="166">
        <v>2008</v>
      </c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>
        <v>68.12934220251294</v>
      </c>
      <c r="Q98" s="221"/>
      <c r="R98" s="221"/>
      <c r="S98" s="221"/>
      <c r="T98" s="109">
        <f>IF((COUNTA(D98:S98)&gt;12),LARGE(D98:S98,1)+LARGE(D98:S98,2)+LARGE(D98:S98,3)+LARGE(D98:S98,4)+LARGE(D98:S98,5)+LARGE(D98:S98,6)+LARGE(D98:S98,7)+LARGE(D98:S98,8)+LARGE(D98:S98,9)+LARGE(D98:S98,10)+LARGE(D98:S98,11)+LARGE(D98:S98,12),SUM(D98:S98))</f>
        <v>68.12934220251294</v>
      </c>
      <c r="U98" s="233">
        <f>T98-$T$5</f>
        <v>-918.4243862024445</v>
      </c>
    </row>
    <row r="99" spans="1:21" ht="12.75">
      <c r="A99" s="232" t="s">
        <v>140</v>
      </c>
      <c r="B99" s="44" t="s">
        <v>965</v>
      </c>
      <c r="C99" s="166"/>
      <c r="D99" s="221"/>
      <c r="E99" s="221"/>
      <c r="F99" s="221"/>
      <c r="G99" s="221"/>
      <c r="H99" s="221"/>
      <c r="I99" s="221">
        <v>67.38983050847457</v>
      </c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109">
        <f>IF((COUNTA(D99:S99)&gt;12),LARGE(D99:S99,1)+LARGE(D99:S99,2)+LARGE(D99:S99,3)+LARGE(D99:S99,4)+LARGE(D99:S99,5)+LARGE(D99:S99,6)+LARGE(D99:S99,7)+LARGE(D99:S99,8)+LARGE(D99:S99,9)+LARGE(D99:S99,10)+LARGE(D99:S99,11)+LARGE(D99:S99,12),SUM(D99:S99))</f>
        <v>67.38983050847457</v>
      </c>
      <c r="U99" s="233">
        <f>T99-$T$5</f>
        <v>-919.1638978964828</v>
      </c>
    </row>
    <row r="100" spans="1:21" ht="12.75">
      <c r="A100" s="232" t="s">
        <v>141</v>
      </c>
      <c r="B100" s="44" t="s">
        <v>964</v>
      </c>
      <c r="C100" s="166"/>
      <c r="D100" s="221"/>
      <c r="E100" s="221"/>
      <c r="F100" s="221"/>
      <c r="G100" s="221"/>
      <c r="H100" s="221"/>
      <c r="I100" s="221">
        <v>67.38983050847457</v>
      </c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109">
        <f>IF((COUNTA(D100:S100)&gt;12),LARGE(D100:S100,1)+LARGE(D100:S100,2)+LARGE(D100:S100,3)+LARGE(D100:S100,4)+LARGE(D100:S100,5)+LARGE(D100:S100,6)+LARGE(D100:S100,7)+LARGE(D100:S100,8)+LARGE(D100:S100,9)+LARGE(D100:S100,10)+LARGE(D100:S100,11)+LARGE(D100:S100,12),SUM(D100:S100))</f>
        <v>67.38983050847457</v>
      </c>
      <c r="U100" s="233">
        <f>T100-$T$5</f>
        <v>-919.1638978964828</v>
      </c>
    </row>
    <row r="101" spans="1:21" ht="12.75">
      <c r="A101" s="232" t="s">
        <v>142</v>
      </c>
      <c r="B101" s="44" t="s">
        <v>824</v>
      </c>
      <c r="C101" s="166">
        <v>1998</v>
      </c>
      <c r="D101" s="221"/>
      <c r="E101" s="221"/>
      <c r="F101" s="221"/>
      <c r="G101" s="221"/>
      <c r="H101" s="221">
        <v>64.49693251533742</v>
      </c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109">
        <f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64.49693251533742</v>
      </c>
      <c r="U101" s="233">
        <f>T101-$T$5</f>
        <v>-922.0567958896199</v>
      </c>
    </row>
    <row r="102" spans="1:21" ht="12.75">
      <c r="A102" s="232" t="s">
        <v>143</v>
      </c>
      <c r="B102" s="44" t="s">
        <v>791</v>
      </c>
      <c r="C102" s="166"/>
      <c r="D102" s="221"/>
      <c r="E102" s="221">
        <v>63.75247524752475</v>
      </c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109">
        <f>IF((COUNTA(D102:S102)&gt;12),LARGE(D102:S102,1)+LARGE(D102:S102,2)+LARGE(D102:S102,3)+LARGE(D102:S102,4)+LARGE(D102:S102,5)+LARGE(D102:S102,6)+LARGE(D102:S102,7)+LARGE(D102:S102,8)+LARGE(D102:S102,9)+LARGE(D102:S102,10)+LARGE(D102:S102,11)+LARGE(D102:S102,12),SUM(D102:S102))</f>
        <v>63.75247524752475</v>
      </c>
      <c r="U102" s="233">
        <f>T102-$T$5</f>
        <v>-922.8012531574326</v>
      </c>
    </row>
    <row r="103" spans="1:21" ht="12.75">
      <c r="A103" s="232" t="s">
        <v>144</v>
      </c>
      <c r="B103" s="44" t="s">
        <v>1032</v>
      </c>
      <c r="C103" s="166">
        <v>1989</v>
      </c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>
        <v>63.42682266276677</v>
      </c>
      <c r="S103" s="221"/>
      <c r="T103" s="109">
        <f>IF((COUNTA(D103:S103)&gt;12),LARGE(D103:S103,1)+LARGE(D103:S103,2)+LARGE(D103:S103,3)+LARGE(D103:S103,4)+LARGE(D103:S103,5)+LARGE(D103:S103,6)+LARGE(D103:S103,7)+LARGE(D103:S103,8)+LARGE(D103:S103,9)+LARGE(D103:S103,10)+LARGE(D103:S103,11)+LARGE(D103:S103,12),SUM(D103:S103))</f>
        <v>63.42682266276677</v>
      </c>
      <c r="U103" s="233">
        <f>T103-$T$5</f>
        <v>-923.1269057421906</v>
      </c>
    </row>
    <row r="104" spans="1:21" ht="12.75">
      <c r="A104" s="232" t="s">
        <v>145</v>
      </c>
      <c r="B104" s="44" t="s">
        <v>869</v>
      </c>
      <c r="C104" s="166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>
        <v>63.059127864005916</v>
      </c>
      <c r="Q104" s="221"/>
      <c r="R104" s="221"/>
      <c r="S104" s="221"/>
      <c r="T104" s="109">
        <f>IF((COUNTA(D104:S104)&gt;12),LARGE(D104:S104,1)+LARGE(D104:S104,2)+LARGE(D104:S104,3)+LARGE(D104:S104,4)+LARGE(D104:S104,5)+LARGE(D104:S104,6)+LARGE(D104:S104,7)+LARGE(D104:S104,8)+LARGE(D104:S104,9)+LARGE(D104:S104,10)+LARGE(D104:S104,11)+LARGE(D104:S104,12),SUM(D104:S104))</f>
        <v>63.059127864005916</v>
      </c>
      <c r="U104" s="233">
        <f>T104-$T$5</f>
        <v>-923.4946005409515</v>
      </c>
    </row>
    <row r="105" spans="1:21" ht="12.75">
      <c r="A105" s="232" t="s">
        <v>146</v>
      </c>
      <c r="B105" s="44" t="s">
        <v>1013</v>
      </c>
      <c r="C105" s="166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>
        <v>61.122690317812264</v>
      </c>
      <c r="Q105" s="221"/>
      <c r="R105" s="221"/>
      <c r="S105" s="221"/>
      <c r="T105" s="109">
        <f>IF((COUNTA(D105:S105)&gt;12),LARGE(D105:S105,1)+LARGE(D105:S105,2)+LARGE(D105:S105,3)+LARGE(D105:S105,4)+LARGE(D105:S105,5)+LARGE(D105:S105,6)+LARGE(D105:S105,7)+LARGE(D105:S105,8)+LARGE(D105:S105,9)+LARGE(D105:S105,10)+LARGE(D105:S105,11)+LARGE(D105:S105,12),SUM(D105:S105))</f>
        <v>61.122690317812264</v>
      </c>
      <c r="U105" s="233">
        <f>T105-$T$5</f>
        <v>-925.4310380871451</v>
      </c>
    </row>
    <row r="106" spans="1:21" ht="12.75">
      <c r="A106" s="232" t="s">
        <v>147</v>
      </c>
      <c r="B106" s="44" t="s">
        <v>838</v>
      </c>
      <c r="C106" s="166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>
        <v>61.07834441980785</v>
      </c>
      <c r="Q106" s="221"/>
      <c r="R106" s="221"/>
      <c r="S106" s="221"/>
      <c r="T106" s="109">
        <f>IF((COUNTA(D106:S106)&gt;12),LARGE(D106:S106,1)+LARGE(D106:S106,2)+LARGE(D106:S106,3)+LARGE(D106:S106,4)+LARGE(D106:S106,5)+LARGE(D106:S106,6)+LARGE(D106:S106,7)+LARGE(D106:S106,8)+LARGE(D106:S106,9)+LARGE(D106:S106,10)+LARGE(D106:S106,11)+LARGE(D106:S106,12),SUM(D106:S106))</f>
        <v>61.07834441980785</v>
      </c>
      <c r="U106" s="233">
        <f>T106-$T$5</f>
        <v>-925.4753839851495</v>
      </c>
    </row>
    <row r="107" spans="1:21" ht="12.75">
      <c r="A107" s="232" t="s">
        <v>148</v>
      </c>
      <c r="B107" s="44" t="s">
        <v>878</v>
      </c>
      <c r="C107" s="166"/>
      <c r="D107" s="221"/>
      <c r="E107" s="221"/>
      <c r="F107" s="221"/>
      <c r="G107" s="221"/>
      <c r="H107" s="221"/>
      <c r="I107" s="221"/>
      <c r="J107" s="221">
        <v>59.95792017540877</v>
      </c>
      <c r="K107" s="221"/>
      <c r="L107" s="221"/>
      <c r="M107" s="221"/>
      <c r="N107" s="221"/>
      <c r="O107" s="221"/>
      <c r="P107" s="221"/>
      <c r="Q107" s="221"/>
      <c r="R107" s="221"/>
      <c r="S107" s="221"/>
      <c r="T107" s="109">
        <f>IF((COUNTA(D107:S107)&gt;12),LARGE(D107:S107,1)+LARGE(D107:S107,2)+LARGE(D107:S107,3)+LARGE(D107:S107,4)+LARGE(D107:S107,5)+LARGE(D107:S107,6)+LARGE(D107:S107,7)+LARGE(D107:S107,8)+LARGE(D107:S107,9)+LARGE(D107:S107,10)+LARGE(D107:S107,11)+LARGE(D107:S107,12),SUM(D107:S107))</f>
        <v>59.95792017540877</v>
      </c>
      <c r="U107" s="233">
        <f>T107-$T$5</f>
        <v>-926.5958082295487</v>
      </c>
    </row>
    <row r="108" spans="1:21" ht="12.75">
      <c r="A108" s="232" t="s">
        <v>149</v>
      </c>
      <c r="B108" s="44" t="s">
        <v>737</v>
      </c>
      <c r="C108" s="166">
        <v>1962</v>
      </c>
      <c r="D108" s="221">
        <v>27.45739910313901</v>
      </c>
      <c r="E108" s="221"/>
      <c r="F108" s="221"/>
      <c r="G108" s="221"/>
      <c r="H108" s="221">
        <v>32.28834355828221</v>
      </c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109">
        <f>IF((COUNTA(D108:S108)&gt;12),LARGE(D108:S108,1)+LARGE(D108:S108,2)+LARGE(D108:S108,3)+LARGE(D108:S108,4)+LARGE(D108:S108,5)+LARGE(D108:S108,6)+LARGE(D108:S108,7)+LARGE(D108:S108,8)+LARGE(D108:S108,9)+LARGE(D108:S108,10)+LARGE(D108:S108,11)+LARGE(D108:S108,12),SUM(D108:S108))</f>
        <v>59.74574266142122</v>
      </c>
      <c r="U108" s="233">
        <f>T108-$T$5</f>
        <v>-926.8079857435362</v>
      </c>
    </row>
    <row r="109" spans="1:21" ht="12.75">
      <c r="A109" s="232" t="s">
        <v>150</v>
      </c>
      <c r="B109" s="44" t="s">
        <v>923</v>
      </c>
      <c r="C109" s="166"/>
      <c r="D109" s="221"/>
      <c r="E109" s="221"/>
      <c r="F109" s="221"/>
      <c r="G109" s="221">
        <v>57.51488952929877</v>
      </c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109">
        <f>IF((COUNTA(D109:S109)&gt;12),LARGE(D109:S109,1)+LARGE(D109:S109,2)+LARGE(D109:S109,3)+LARGE(D109:S109,4)+LARGE(D109:S109,5)+LARGE(D109:S109,6)+LARGE(D109:S109,7)+LARGE(D109:S109,8)+LARGE(D109:S109,9)+LARGE(D109:S109,10)+LARGE(D109:S109,11)+LARGE(D109:S109,12),SUM(D109:S109))</f>
        <v>57.51488952929877</v>
      </c>
      <c r="U109" s="233">
        <f>T109-$T$5</f>
        <v>-929.0388388756586</v>
      </c>
    </row>
    <row r="110" spans="1:21" ht="12.75">
      <c r="A110" s="232" t="s">
        <v>151</v>
      </c>
      <c r="B110" s="44" t="s">
        <v>731</v>
      </c>
      <c r="C110" s="166"/>
      <c r="D110" s="221"/>
      <c r="E110" s="221"/>
      <c r="F110" s="221"/>
      <c r="G110" s="221"/>
      <c r="H110" s="221"/>
      <c r="I110" s="221"/>
      <c r="J110" s="221">
        <v>57.17754252663816</v>
      </c>
      <c r="K110" s="221"/>
      <c r="L110" s="221"/>
      <c r="M110" s="221"/>
      <c r="N110" s="221"/>
      <c r="O110" s="221"/>
      <c r="P110" s="221"/>
      <c r="Q110" s="221"/>
      <c r="R110" s="221"/>
      <c r="S110" s="221"/>
      <c r="T110" s="109">
        <f>IF((COUNTA(D110:S110)&gt;12),LARGE(D110:S110,1)+LARGE(D110:S110,2)+LARGE(D110:S110,3)+LARGE(D110:S110,4)+LARGE(D110:S110,5)+LARGE(D110:S110,6)+LARGE(D110:S110,7)+LARGE(D110:S110,8)+LARGE(D110:S110,9)+LARGE(D110:S110,10)+LARGE(D110:S110,11)+LARGE(D110:S110,12),SUM(D110:S110))</f>
        <v>57.17754252663816</v>
      </c>
      <c r="U110" s="233">
        <f>T110-$T$5</f>
        <v>-929.3761858783192</v>
      </c>
    </row>
    <row r="111" spans="1:21" ht="12.75">
      <c r="A111" s="232" t="s">
        <v>152</v>
      </c>
      <c r="B111" s="44" t="s">
        <v>934</v>
      </c>
      <c r="C111" s="166">
        <v>1988</v>
      </c>
      <c r="D111" s="221"/>
      <c r="E111" s="221"/>
      <c r="F111" s="221"/>
      <c r="G111" s="221"/>
      <c r="H111" s="221">
        <v>56.828220858895705</v>
      </c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109">
        <f>IF((COUNTA(D111:S111)&gt;12),LARGE(D111:S111,1)+LARGE(D111:S111,2)+LARGE(D111:S111,3)+LARGE(D111:S111,4)+LARGE(D111:S111,5)+LARGE(D111:S111,6)+LARGE(D111:S111,7)+LARGE(D111:S111,8)+LARGE(D111:S111,9)+LARGE(D111:S111,10)+LARGE(D111:S111,11)+LARGE(D111:S111,12),SUM(D111:S111))</f>
        <v>56.828220858895705</v>
      </c>
      <c r="U111" s="233">
        <f>T111-$T$5</f>
        <v>-929.7255075460616</v>
      </c>
    </row>
    <row r="112" spans="1:21" ht="12.75">
      <c r="A112" s="232" t="s">
        <v>153</v>
      </c>
      <c r="B112" s="44" t="s">
        <v>1014</v>
      </c>
      <c r="C112" s="166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>
        <v>56.466371027346646</v>
      </c>
      <c r="Q112" s="221"/>
      <c r="R112" s="221"/>
      <c r="S112" s="221"/>
      <c r="T112" s="109">
        <f>IF((COUNTA(D112:S112)&gt;12),LARGE(D112:S112,1)+LARGE(D112:S112,2)+LARGE(D112:S112,3)+LARGE(D112:S112,4)+LARGE(D112:S112,5)+LARGE(D112:S112,6)+LARGE(D112:S112,7)+LARGE(D112:S112,8)+LARGE(D112:S112,9)+LARGE(D112:S112,10)+LARGE(D112:S112,11)+LARGE(D112:S112,12),SUM(D112:S112))</f>
        <v>56.466371027346646</v>
      </c>
      <c r="U112" s="233">
        <f>T112-$T$5</f>
        <v>-930.0873573776107</v>
      </c>
    </row>
    <row r="113" spans="1:21" ht="12.75">
      <c r="A113" s="232" t="s">
        <v>154</v>
      </c>
      <c r="B113" s="44" t="s">
        <v>980</v>
      </c>
      <c r="C113" s="166"/>
      <c r="D113" s="221"/>
      <c r="E113" s="221"/>
      <c r="F113" s="221"/>
      <c r="G113" s="221"/>
      <c r="H113" s="221"/>
      <c r="I113" s="221"/>
      <c r="J113" s="221"/>
      <c r="K113" s="221">
        <v>55.62305295950157</v>
      </c>
      <c r="L113" s="221"/>
      <c r="M113" s="221"/>
      <c r="N113" s="221"/>
      <c r="O113" s="221"/>
      <c r="P113" s="221"/>
      <c r="Q113" s="221"/>
      <c r="R113" s="221"/>
      <c r="S113" s="221"/>
      <c r="T113" s="109">
        <f>IF((COUNTA(D113:S113)&gt;12),LARGE(D113:S113,1)+LARGE(D113:S113,2)+LARGE(D113:S113,3)+LARGE(D113:S113,4)+LARGE(D113:S113,5)+LARGE(D113:S113,6)+LARGE(D113:S113,7)+LARGE(D113:S113,8)+LARGE(D113:S113,9)+LARGE(D113:S113,10)+LARGE(D113:S113,11)+LARGE(D113:S113,12),SUM(D113:S113))</f>
        <v>55.62305295950157</v>
      </c>
      <c r="U113" s="233">
        <f>T113-$T$5</f>
        <v>-930.9306754454558</v>
      </c>
    </row>
    <row r="114" spans="1:21" ht="12.75">
      <c r="A114" s="232" t="s">
        <v>155</v>
      </c>
      <c r="B114" s="44" t="s">
        <v>1015</v>
      </c>
      <c r="C114" s="166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>
        <v>54.470805617147086</v>
      </c>
      <c r="Q114" s="221"/>
      <c r="R114" s="221"/>
      <c r="S114" s="221"/>
      <c r="T114" s="109">
        <f>IF((COUNTA(D114:S114)&gt;12),LARGE(D114:S114,1)+LARGE(D114:S114,2)+LARGE(D114:S114,3)+LARGE(D114:S114,4)+LARGE(D114:S114,5)+LARGE(D114:S114,6)+LARGE(D114:S114,7)+LARGE(D114:S114,8)+LARGE(D114:S114,9)+LARGE(D114:S114,10)+LARGE(D114:S114,11)+LARGE(D114:S114,12),SUM(D114:S114))</f>
        <v>54.470805617147086</v>
      </c>
      <c r="U114" s="233">
        <f>T114-$T$5</f>
        <v>-932.0829227878103</v>
      </c>
    </row>
    <row r="115" spans="1:21" ht="12.75">
      <c r="A115" s="232" t="s">
        <v>156</v>
      </c>
      <c r="B115" s="44" t="s">
        <v>936</v>
      </c>
      <c r="C115" s="166"/>
      <c r="D115" s="221"/>
      <c r="E115" s="221"/>
      <c r="F115" s="221"/>
      <c r="G115" s="221"/>
      <c r="H115" s="221">
        <v>54.37423312883436</v>
      </c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109">
        <f>IF((COUNTA(D115:S115)&gt;12),LARGE(D115:S115,1)+LARGE(D115:S115,2)+LARGE(D115:S115,3)+LARGE(D115:S115,4)+LARGE(D115:S115,5)+LARGE(D115:S115,6)+LARGE(D115:S115,7)+LARGE(D115:S115,8)+LARGE(D115:S115,9)+LARGE(D115:S115,10)+LARGE(D115:S115,11)+LARGE(D115:S115,12),SUM(D115:S115))</f>
        <v>54.37423312883436</v>
      </c>
      <c r="U115" s="233">
        <f>T115-$T$5</f>
        <v>-932.179495276123</v>
      </c>
    </row>
    <row r="116" spans="1:21" ht="12.75">
      <c r="A116" s="232" t="s">
        <v>157</v>
      </c>
      <c r="B116" s="44" t="s">
        <v>937</v>
      </c>
      <c r="C116" s="166"/>
      <c r="D116" s="221"/>
      <c r="E116" s="221"/>
      <c r="F116" s="221"/>
      <c r="G116" s="221"/>
      <c r="H116" s="221">
        <v>53.14723926380368</v>
      </c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109">
        <f>IF((COUNTA(D116:S116)&gt;12),LARGE(D116:S116,1)+LARGE(D116:S116,2)+LARGE(D116:S116,3)+LARGE(D116:S116,4)+LARGE(D116:S116,5)+LARGE(D116:S116,6)+LARGE(D116:S116,7)+LARGE(D116:S116,8)+LARGE(D116:S116,9)+LARGE(D116:S116,10)+LARGE(D116:S116,11)+LARGE(D116:S116,12),SUM(D116:S116))</f>
        <v>53.14723926380368</v>
      </c>
      <c r="U116" s="233">
        <f>T116-$T$5</f>
        <v>-933.4064891411537</v>
      </c>
    </row>
    <row r="117" spans="1:21" ht="12.75">
      <c r="A117" s="232" t="s">
        <v>158</v>
      </c>
      <c r="B117" s="44" t="s">
        <v>826</v>
      </c>
      <c r="C117" s="166">
        <v>1970</v>
      </c>
      <c r="D117" s="221">
        <v>52.569506726457405</v>
      </c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109">
        <f>IF((COUNTA(D117:S117)&gt;12),LARGE(D117:S117,1)+LARGE(D117:S117,2)+LARGE(D117:S117,3)+LARGE(D117:S117,4)+LARGE(D117:S117,5)+LARGE(D117:S117,6)+LARGE(D117:S117,7)+LARGE(D117:S117,8)+LARGE(D117:S117,9)+LARGE(D117:S117,10)+LARGE(D117:S117,11)+LARGE(D117:S117,12),SUM(D117:S117))</f>
        <v>52.569506726457405</v>
      </c>
      <c r="U117" s="233">
        <f>T117-$T$5</f>
        <v>-933.9842216785</v>
      </c>
    </row>
    <row r="118" spans="1:21" ht="12.75">
      <c r="A118" s="232" t="s">
        <v>159</v>
      </c>
      <c r="B118" s="44" t="s">
        <v>1035</v>
      </c>
      <c r="C118" s="166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>
        <v>51.082061891216284</v>
      </c>
      <c r="S118" s="221"/>
      <c r="T118" s="109">
        <f>IF((COUNTA(D118:S118)&gt;12),LARGE(D118:S118,1)+LARGE(D118:S118,2)+LARGE(D118:S118,3)+LARGE(D118:S118,4)+LARGE(D118:S118,5)+LARGE(D118:S118,6)+LARGE(D118:S118,7)+LARGE(D118:S118,8)+LARGE(D118:S118,9)+LARGE(D118:S118,10)+LARGE(D118:S118,11)+LARGE(D118:S118,12),SUM(D118:S118))</f>
        <v>51.082061891216284</v>
      </c>
      <c r="U118" s="233">
        <f>T118-$T$5</f>
        <v>-935.4716665137411</v>
      </c>
    </row>
    <row r="119" spans="1:21" ht="12.75">
      <c r="A119" s="232" t="s">
        <v>160</v>
      </c>
      <c r="B119" s="44" t="s">
        <v>884</v>
      </c>
      <c r="C119" s="166">
        <v>1984</v>
      </c>
      <c r="D119" s="221"/>
      <c r="E119" s="221"/>
      <c r="F119" s="221"/>
      <c r="G119" s="221"/>
      <c r="H119" s="221">
        <v>48.85276073619632</v>
      </c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109">
        <f>IF((COUNTA(D119:S119)&gt;12),LARGE(D119:S119,1)+LARGE(D119:S119,2)+LARGE(D119:S119,3)+LARGE(D119:S119,4)+LARGE(D119:S119,5)+LARGE(D119:S119,6)+LARGE(D119:S119,7)+LARGE(D119:S119,8)+LARGE(D119:S119,9)+LARGE(D119:S119,10)+LARGE(D119:S119,11)+LARGE(D119:S119,12),SUM(D119:S119))</f>
        <v>48.85276073619632</v>
      </c>
      <c r="U119" s="233">
        <f>T119-$T$5</f>
        <v>-937.7009676687611</v>
      </c>
    </row>
    <row r="120" spans="1:21" ht="12.75">
      <c r="A120" s="232" t="s">
        <v>161</v>
      </c>
      <c r="B120" s="44" t="s">
        <v>1017</v>
      </c>
      <c r="C120" s="166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>
        <v>47.46415373244643</v>
      </c>
      <c r="Q120" s="221"/>
      <c r="R120" s="221"/>
      <c r="S120" s="221"/>
      <c r="T120" s="109">
        <f>IF((COUNTA(D120:S120)&gt;12),LARGE(D120:S120,1)+LARGE(D120:S120,2)+LARGE(D120:S120,3)+LARGE(D120:S120,4)+LARGE(D120:S120,5)+LARGE(D120:S120,6)+LARGE(D120:S120,7)+LARGE(D120:S120,8)+LARGE(D120:S120,9)+LARGE(D120:S120,10)+LARGE(D120:S120,11)+LARGE(D120:S120,12),SUM(D120:S120))</f>
        <v>47.46415373244643</v>
      </c>
      <c r="U120" s="233">
        <f>T120-$T$5</f>
        <v>-939.0895746725109</v>
      </c>
    </row>
    <row r="121" spans="1:21" ht="12.75">
      <c r="A121" s="232" t="s">
        <v>162</v>
      </c>
      <c r="B121" s="44" t="s">
        <v>1019</v>
      </c>
      <c r="C121" s="166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>
        <v>46.6659275683666</v>
      </c>
      <c r="Q121" s="221"/>
      <c r="R121" s="221"/>
      <c r="S121" s="221"/>
      <c r="T121" s="109">
        <f>IF((COUNTA(D121:S121)&gt;12),LARGE(D121:S121,1)+LARGE(D121:S121,2)+LARGE(D121:S121,3)+LARGE(D121:S121,4)+LARGE(D121:S121,5)+LARGE(D121:S121,6)+LARGE(D121:S121,7)+LARGE(D121:S121,8)+LARGE(D121:S121,9)+LARGE(D121:S121,10)+LARGE(D121:S121,11)+LARGE(D121:S121,12),SUM(D121:S121))</f>
        <v>46.6659275683666</v>
      </c>
      <c r="U121" s="233">
        <f>T121-$T$5</f>
        <v>-939.8878008365908</v>
      </c>
    </row>
    <row r="122" spans="1:21" ht="12.75">
      <c r="A122" s="232" t="s">
        <v>163</v>
      </c>
      <c r="B122" s="44" t="s">
        <v>818</v>
      </c>
      <c r="C122" s="166">
        <v>1975</v>
      </c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>
        <v>43.608695652173914</v>
      </c>
      <c r="T122" s="109">
        <f>IF((COUNTA(D122:S122)&gt;12),LARGE(D122:S122,1)+LARGE(D122:S122,2)+LARGE(D122:S122,3)+LARGE(D122:S122,4)+LARGE(D122:S122,5)+LARGE(D122:S122,6)+LARGE(D122:S122,7)+LARGE(D122:S122,8)+LARGE(D122:S122,9)+LARGE(D122:S122,10)+LARGE(D122:S122,11)+LARGE(D122:S122,12),SUM(D122:S122))</f>
        <v>43.608695652173914</v>
      </c>
      <c r="U122" s="233">
        <f>T122-$T$5</f>
        <v>-942.9450327527835</v>
      </c>
    </row>
    <row r="123" spans="1:21" ht="12.75">
      <c r="A123" s="232" t="s">
        <v>164</v>
      </c>
      <c r="B123" s="44" t="s">
        <v>1036</v>
      </c>
      <c r="C123" s="166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>
        <v>43.48189273532187</v>
      </c>
      <c r="S123" s="221"/>
      <c r="T123" s="109">
        <f>IF((COUNTA(D123:S123)&gt;12),LARGE(D123:S123,1)+LARGE(D123:S123,2)+LARGE(D123:S123,3)+LARGE(D123:S123,4)+LARGE(D123:S123,5)+LARGE(D123:S123,6)+LARGE(D123:S123,7)+LARGE(D123:S123,8)+LARGE(D123:S123,9)+LARGE(D123:S123,10)+LARGE(D123:S123,11)+LARGE(D123:S123,12),SUM(D123:S123))</f>
        <v>43.48189273532187</v>
      </c>
      <c r="U123" s="233">
        <f>T123-$T$5</f>
        <v>-943.0718356696356</v>
      </c>
    </row>
    <row r="124" spans="1:21" ht="12.75">
      <c r="A124" s="232" t="s">
        <v>165</v>
      </c>
      <c r="B124" s="44" t="s">
        <v>925</v>
      </c>
      <c r="C124" s="166"/>
      <c r="D124" s="221"/>
      <c r="E124" s="221"/>
      <c r="F124" s="221"/>
      <c r="G124" s="221">
        <v>42.282418089524704</v>
      </c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109">
        <f>IF((COUNTA(D124:S124)&gt;12),LARGE(D124:S124,1)+LARGE(D124:S124,2)+LARGE(D124:S124,3)+LARGE(D124:S124,4)+LARGE(D124:S124,5)+LARGE(D124:S124,6)+LARGE(D124:S124,7)+LARGE(D124:S124,8)+LARGE(D124:S124,9)+LARGE(D124:S124,10)+LARGE(D124:S124,11)+LARGE(D124:S124,12),SUM(D124:S124))</f>
        <v>42.282418089524704</v>
      </c>
      <c r="U124" s="233">
        <f>T124-$T$5</f>
        <v>-944.2713103154326</v>
      </c>
    </row>
    <row r="125" spans="1:21" ht="12.75">
      <c r="A125" s="232" t="s">
        <v>166</v>
      </c>
      <c r="B125" s="44" t="s">
        <v>899</v>
      </c>
      <c r="C125" s="166"/>
      <c r="D125" s="221">
        <v>40.46188340807175</v>
      </c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109">
        <f>IF((COUNTA(D125:S125)&gt;12),LARGE(D125:S125,1)+LARGE(D125:S125,2)+LARGE(D125:S125,3)+LARGE(D125:S125,4)+LARGE(D125:S125,5)+LARGE(D125:S125,6)+LARGE(D125:S125,7)+LARGE(D125:S125,8)+LARGE(D125:S125,9)+LARGE(D125:S125,10)+LARGE(D125:S125,11)+LARGE(D125:S125,12),SUM(D125:S125))</f>
        <v>40.46188340807175</v>
      </c>
      <c r="U125" s="233">
        <f>T125-$T$5</f>
        <v>-946.0918449968856</v>
      </c>
    </row>
    <row r="126" spans="1:21" ht="12.75">
      <c r="A126" s="232" t="s">
        <v>308</v>
      </c>
      <c r="B126" s="44" t="s">
        <v>1037</v>
      </c>
      <c r="C126" s="166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>
        <v>40.15446612935456</v>
      </c>
      <c r="S126" s="221"/>
      <c r="T126" s="109">
        <f>IF((COUNTA(D126:S126)&gt;12),LARGE(D126:S126,1)+LARGE(D126:S126,2)+LARGE(D126:S126,3)+LARGE(D126:S126,4)+LARGE(D126:S126,5)+LARGE(D126:S126,6)+LARGE(D126:S126,7)+LARGE(D126:S126,8)+LARGE(D126:S126,9)+LARGE(D126:S126,10)+LARGE(D126:S126,11)+LARGE(D126:S126,12),SUM(D126:S126))</f>
        <v>40.15446612935456</v>
      </c>
      <c r="U126" s="233">
        <f>T126-$T$5</f>
        <v>-946.3992622756028</v>
      </c>
    </row>
    <row r="127" spans="1:21" ht="12.75">
      <c r="A127" s="232" t="s">
        <v>167</v>
      </c>
      <c r="B127" s="44" t="s">
        <v>1038</v>
      </c>
      <c r="C127" s="166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>
        <v>39.59624721165201</v>
      </c>
      <c r="S127" s="221"/>
      <c r="T127" s="109">
        <f>IF((COUNTA(D127:S127)&gt;12),LARGE(D127:S127,1)+LARGE(D127:S127,2)+LARGE(D127:S127,3)+LARGE(D127:S127,4)+LARGE(D127:S127,5)+LARGE(D127:S127,6)+LARGE(D127:S127,7)+LARGE(D127:S127,8)+LARGE(D127:S127,9)+LARGE(D127:S127,10)+LARGE(D127:S127,11)+LARGE(D127:S127,12),SUM(D127:S127))</f>
        <v>39.59624721165201</v>
      </c>
      <c r="U127" s="233">
        <f>T127-$T$5</f>
        <v>-946.9574811933054</v>
      </c>
    </row>
    <row r="128" spans="1:21" ht="12.75">
      <c r="A128" s="232" t="s">
        <v>168</v>
      </c>
      <c r="B128" s="44" t="s">
        <v>995</v>
      </c>
      <c r="C128" s="166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>
        <v>38.86</v>
      </c>
      <c r="O128" s="221"/>
      <c r="P128" s="221"/>
      <c r="Q128" s="221"/>
      <c r="R128" s="221"/>
      <c r="S128" s="221"/>
      <c r="T128" s="109">
        <f>IF((COUNTA(D128:S128)&gt;12),LARGE(D128:S128,1)+LARGE(D128:S128,2)+LARGE(D128:S128,3)+LARGE(D128:S128,4)+LARGE(D128:S128,5)+LARGE(D128:S128,6)+LARGE(D128:S128,7)+LARGE(D128:S128,8)+LARGE(D128:S128,9)+LARGE(D128:S128,10)+LARGE(D128:S128,11)+LARGE(D128:S128,12),SUM(D128:S128))</f>
        <v>38.86</v>
      </c>
      <c r="U128" s="233">
        <f>T128-$T$5</f>
        <v>-947.6937284049574</v>
      </c>
    </row>
    <row r="129" spans="1:21" ht="12.75">
      <c r="A129" s="232" t="s">
        <v>169</v>
      </c>
      <c r="B129" s="44" t="s">
        <v>900</v>
      </c>
      <c r="C129" s="166">
        <v>1967</v>
      </c>
      <c r="D129" s="221">
        <v>38.219730941704036</v>
      </c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109">
        <f>IF((COUNTA(D129:S129)&gt;12),LARGE(D129:S129,1)+LARGE(D129:S129,2)+LARGE(D129:S129,3)+LARGE(D129:S129,4)+LARGE(D129:S129,5)+LARGE(D129:S129,6)+LARGE(D129:S129,7)+LARGE(D129:S129,8)+LARGE(D129:S129,9)+LARGE(D129:S129,10)+LARGE(D129:S129,11)+LARGE(D129:S129,12),SUM(D129:S129))</f>
        <v>38.219730941704036</v>
      </c>
      <c r="U129" s="233">
        <f>T129-$T$5</f>
        <v>-948.3339974632534</v>
      </c>
    </row>
    <row r="130" spans="1:21" ht="12.75">
      <c r="A130" s="232" t="s">
        <v>170</v>
      </c>
      <c r="B130" s="44" t="s">
        <v>901</v>
      </c>
      <c r="C130" s="166">
        <v>2010</v>
      </c>
      <c r="D130" s="221">
        <v>34.18385650224215</v>
      </c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109">
        <f>IF((COUNTA(D130:S130)&gt;12),LARGE(D130:S130,1)+LARGE(D130:S130,2)+LARGE(D130:S130,3)+LARGE(D130:S130,4)+LARGE(D130:S130,5)+LARGE(D130:S130,6)+LARGE(D130:S130,7)+LARGE(D130:S130,8)+LARGE(D130:S130,9)+LARGE(D130:S130,10)+LARGE(D130:S130,11)+LARGE(D130:S130,12),SUM(D130:S130))</f>
        <v>34.18385650224215</v>
      </c>
      <c r="U130" s="233">
        <f>T130-$T$5</f>
        <v>-952.3698719027152</v>
      </c>
    </row>
    <row r="131" spans="1:21" ht="12.75">
      <c r="A131" s="232" t="s">
        <v>171</v>
      </c>
      <c r="B131" s="44" t="s">
        <v>1039</v>
      </c>
      <c r="C131" s="166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>
        <v>31.82687338501292</v>
      </c>
      <c r="S131" s="221"/>
      <c r="T131" s="109">
        <f>IF((COUNTA(D131:S131)&gt;12),LARGE(D131:S131,1)+LARGE(D131:S131,2)+LARGE(D131:S131,3)+LARGE(D131:S131,4)+LARGE(D131:S131,5)+LARGE(D131:S131,6)+LARGE(D131:S131,7)+LARGE(D131:S131,8)+LARGE(D131:S131,9)+LARGE(D131:S131,10)+LARGE(D131:S131,11)+LARGE(D131:S131,12),SUM(D131:S131))</f>
        <v>31.82687338501292</v>
      </c>
      <c r="U131" s="233">
        <f>T131-$T$5</f>
        <v>-954.7268550199444</v>
      </c>
    </row>
    <row r="132" spans="1:21" ht="12.75">
      <c r="A132" s="232" t="s">
        <v>172</v>
      </c>
      <c r="B132" s="44" t="s">
        <v>820</v>
      </c>
      <c r="C132" s="166"/>
      <c r="D132" s="221"/>
      <c r="E132" s="221"/>
      <c r="F132" s="221"/>
      <c r="G132" s="221"/>
      <c r="H132" s="221">
        <v>26.153374233128833</v>
      </c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109">
        <f>IF((COUNTA(D132:S132)&gt;12),LARGE(D132:S132,1)+LARGE(D132:S132,2)+LARGE(D132:S132,3)+LARGE(D132:S132,4)+LARGE(D132:S132,5)+LARGE(D132:S132,6)+LARGE(D132:S132,7)+LARGE(D132:S132,8)+LARGE(D132:S132,9)+LARGE(D132:S132,10)+LARGE(D132:S132,11)+LARGE(D132:S132,12),SUM(D132:S132))</f>
        <v>26.153374233128833</v>
      </c>
      <c r="U132" s="233">
        <f>T132-$T$5</f>
        <v>-960.4003541718286</v>
      </c>
    </row>
    <row r="133" spans="1:21" ht="12.75">
      <c r="A133" s="232" t="s">
        <v>173</v>
      </c>
      <c r="B133" s="44" t="s">
        <v>976</v>
      </c>
      <c r="C133" s="166">
        <v>2019</v>
      </c>
      <c r="D133" s="221"/>
      <c r="E133" s="221"/>
      <c r="F133" s="221"/>
      <c r="G133" s="221"/>
      <c r="H133" s="221"/>
      <c r="I133" s="221"/>
      <c r="J133" s="221">
        <v>24.316022373961843</v>
      </c>
      <c r="K133" s="221"/>
      <c r="L133" s="221"/>
      <c r="M133" s="221"/>
      <c r="N133" s="221"/>
      <c r="O133" s="221"/>
      <c r="P133" s="221"/>
      <c r="Q133" s="221"/>
      <c r="R133" s="221"/>
      <c r="S133" s="221"/>
      <c r="T133" s="109">
        <f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24.316022373961843</v>
      </c>
      <c r="U133" s="233">
        <f>T133-$T$5</f>
        <v>-962.2377060309956</v>
      </c>
    </row>
    <row r="134" spans="1:21" ht="12.75">
      <c r="A134" s="232" t="s">
        <v>174</v>
      </c>
      <c r="B134" s="44" t="s">
        <v>981</v>
      </c>
      <c r="C134" s="166"/>
      <c r="D134" s="221"/>
      <c r="E134" s="221"/>
      <c r="F134" s="221"/>
      <c r="G134" s="221"/>
      <c r="H134" s="221"/>
      <c r="I134" s="221"/>
      <c r="J134" s="221"/>
      <c r="K134" s="221">
        <v>23.500948766603422</v>
      </c>
      <c r="L134" s="221"/>
      <c r="M134" s="221"/>
      <c r="N134" s="221"/>
      <c r="O134" s="221"/>
      <c r="P134" s="221"/>
      <c r="Q134" s="221"/>
      <c r="R134" s="221"/>
      <c r="S134" s="221"/>
      <c r="T134" s="109">
        <f>IF((COUNTA(D134:S134)&gt;12),LARGE(D134:S134,1)+LARGE(D134:S134,2)+LARGE(D134:S134,3)+LARGE(D134:S134,4)+LARGE(D134:S134,5)+LARGE(D134:S134,6)+LARGE(D134:S134,7)+LARGE(D134:S134,8)+LARGE(D134:S134,9)+LARGE(D134:S134,10)+LARGE(D134:S134,11)+LARGE(D134:S134,12),SUM(D134:S134))</f>
        <v>23.500948766603422</v>
      </c>
      <c r="U134" s="233">
        <f>T134-$T$5</f>
        <v>-963.052779638354</v>
      </c>
    </row>
    <row r="135" spans="1:21" ht="12.75">
      <c r="A135" s="232" t="s">
        <v>175</v>
      </c>
      <c r="B135" s="44" t="s">
        <v>926</v>
      </c>
      <c r="C135" s="166">
        <v>2018</v>
      </c>
      <c r="D135" s="221"/>
      <c r="E135" s="221"/>
      <c r="F135" s="221"/>
      <c r="G135" s="221">
        <v>19.66748250036713</v>
      </c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109">
        <f>IF((COUNTA(D135:S135)&gt;12),LARGE(D135:S135,1)+LARGE(D135:S135,2)+LARGE(D135:S135,3)+LARGE(D135:S135,4)+LARGE(D135:S135,5)+LARGE(D135:S135,6)+LARGE(D135:S135,7)+LARGE(D135:S135,8)+LARGE(D135:S135,9)+LARGE(D135:S135,10)+LARGE(D135:S135,11)+LARGE(D135:S135,12),SUM(D135:S135))</f>
        <v>19.66748250036713</v>
      </c>
      <c r="U135" s="233">
        <f>T135-$T$5</f>
        <v>-966.8862459045903</v>
      </c>
    </row>
    <row r="136" spans="1:21" ht="12.75">
      <c r="A136" s="232" t="s">
        <v>176</v>
      </c>
      <c r="B136" s="44"/>
      <c r="C136" s="166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109"/>
      <c r="U136" s="233"/>
    </row>
    <row r="137" spans="1:21" ht="12.75">
      <c r="A137" s="232" t="s">
        <v>177</v>
      </c>
      <c r="B137" s="44"/>
      <c r="C137" s="166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109"/>
      <c r="U137" s="233"/>
    </row>
    <row r="138" spans="1:21" ht="12.75">
      <c r="A138" s="232" t="s">
        <v>178</v>
      </c>
      <c r="B138" s="44"/>
      <c r="C138" s="166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109"/>
      <c r="U138" s="233"/>
    </row>
    <row r="139" spans="1:21" ht="12.75">
      <c r="A139" s="232" t="s">
        <v>179</v>
      </c>
      <c r="B139" s="44"/>
      <c r="C139" s="166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109"/>
      <c r="U139" s="233"/>
    </row>
    <row r="140" spans="1:21" ht="12.75">
      <c r="A140" s="232" t="s">
        <v>180</v>
      </c>
      <c r="B140" s="44"/>
      <c r="C140" s="166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109"/>
      <c r="U140" s="233"/>
    </row>
    <row r="141" spans="1:21" ht="12.75">
      <c r="A141" s="232" t="s">
        <v>181</v>
      </c>
      <c r="B141" s="44"/>
      <c r="C141" s="166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109"/>
      <c r="U141" s="233"/>
    </row>
    <row r="142" spans="1:21" ht="12.75">
      <c r="A142" s="232" t="s">
        <v>182</v>
      </c>
      <c r="B142" s="44"/>
      <c r="C142" s="166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109"/>
      <c r="U142" s="233"/>
    </row>
    <row r="143" spans="1:21" ht="12.75">
      <c r="A143" s="232" t="s">
        <v>183</v>
      </c>
      <c r="B143" s="44"/>
      <c r="C143" s="166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109"/>
      <c r="U143" s="233"/>
    </row>
    <row r="144" spans="1:21" ht="12.75">
      <c r="A144" s="232" t="s">
        <v>184</v>
      </c>
      <c r="B144" s="44"/>
      <c r="C144" s="166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109"/>
      <c r="U144" s="233"/>
    </row>
    <row r="145" spans="1:21" ht="12.75">
      <c r="A145" s="232" t="s">
        <v>185</v>
      </c>
      <c r="B145" s="44"/>
      <c r="C145" s="166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109"/>
      <c r="U145" s="233"/>
    </row>
    <row r="146" spans="1:21" ht="12.75">
      <c r="A146" s="232" t="s">
        <v>186</v>
      </c>
      <c r="B146" s="44"/>
      <c r="C146" s="166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109"/>
      <c r="U146" s="233"/>
    </row>
    <row r="147" spans="1:21" ht="12.75">
      <c r="A147" s="232" t="s">
        <v>187</v>
      </c>
      <c r="B147" s="44"/>
      <c r="C147" s="166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109"/>
      <c r="U147" s="233"/>
    </row>
    <row r="148" spans="1:21" ht="12.75">
      <c r="A148" s="232" t="s">
        <v>188</v>
      </c>
      <c r="B148" s="44"/>
      <c r="C148" s="166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109"/>
      <c r="U148" s="233"/>
    </row>
    <row r="149" spans="1:21" ht="12.75">
      <c r="A149" s="232" t="s">
        <v>189</v>
      </c>
      <c r="B149" s="44"/>
      <c r="C149" s="166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109"/>
      <c r="U149" s="233"/>
    </row>
    <row r="150" spans="1:21" ht="12.75">
      <c r="A150" s="232" t="s">
        <v>190</v>
      </c>
      <c r="B150" s="44"/>
      <c r="C150" s="166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109"/>
      <c r="U150" s="233"/>
    </row>
    <row r="151" spans="1:21" ht="12.75">
      <c r="A151" s="232" t="s">
        <v>191</v>
      </c>
      <c r="B151" s="44"/>
      <c r="C151" s="166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109"/>
      <c r="U151" s="233"/>
    </row>
    <row r="152" spans="1:21" ht="12.75">
      <c r="A152" s="232" t="s">
        <v>192</v>
      </c>
      <c r="B152" s="44"/>
      <c r="C152" s="166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109"/>
      <c r="U152" s="233"/>
    </row>
    <row r="153" spans="1:21" ht="12.75">
      <c r="A153" s="232" t="s">
        <v>193</v>
      </c>
      <c r="B153" s="44"/>
      <c r="C153" s="166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109"/>
      <c r="U153" s="31"/>
    </row>
    <row r="154" spans="1:21" ht="12.75">
      <c r="A154" s="232" t="s">
        <v>194</v>
      </c>
      <c r="B154" s="44"/>
      <c r="C154" s="166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109"/>
      <c r="U154" s="31"/>
    </row>
    <row r="155" spans="1:21" ht="12.75">
      <c r="A155" s="232" t="s">
        <v>195</v>
      </c>
      <c r="B155" s="44"/>
      <c r="C155" s="166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109"/>
      <c r="U155" s="31"/>
    </row>
    <row r="156" spans="1:21" ht="12.75">
      <c r="A156" s="232" t="s">
        <v>196</v>
      </c>
      <c r="B156" s="44"/>
      <c r="C156" s="166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109"/>
      <c r="U156" s="31"/>
    </row>
    <row r="157" spans="1:21" ht="12.75">
      <c r="A157" s="232" t="s">
        <v>197</v>
      </c>
      <c r="B157" s="44"/>
      <c r="C157" s="166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109"/>
      <c r="U157" s="31"/>
    </row>
    <row r="158" spans="1:21" ht="12.75">
      <c r="A158" s="232" t="s">
        <v>198</v>
      </c>
      <c r="B158" s="44"/>
      <c r="C158" s="166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109"/>
      <c r="U158" s="31"/>
    </row>
    <row r="159" spans="1:21" ht="12.75">
      <c r="A159" s="232" t="s">
        <v>199</v>
      </c>
      <c r="B159" s="44"/>
      <c r="C159" s="166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109"/>
      <c r="U159" s="31"/>
    </row>
    <row r="160" spans="1:21" ht="12.75">
      <c r="A160" s="232" t="s">
        <v>200</v>
      </c>
      <c r="B160" s="44"/>
      <c r="C160" s="166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109"/>
      <c r="U160" s="31"/>
    </row>
    <row r="161" spans="1:21" ht="12.75">
      <c r="A161" s="232" t="s">
        <v>201</v>
      </c>
      <c r="B161" s="44"/>
      <c r="C161" s="166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109"/>
      <c r="U161" s="31"/>
    </row>
    <row r="162" spans="1:21" ht="12.75">
      <c r="A162" s="232" t="s">
        <v>202</v>
      </c>
      <c r="B162" s="44"/>
      <c r="C162" s="166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109"/>
      <c r="U162" s="31"/>
    </row>
    <row r="163" spans="1:21" ht="12.75">
      <c r="A163" s="232" t="s">
        <v>203</v>
      </c>
      <c r="B163" s="44"/>
      <c r="C163" s="166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109"/>
      <c r="U163" s="31"/>
    </row>
    <row r="164" spans="1:21" ht="12.75">
      <c r="A164" s="232" t="s">
        <v>204</v>
      </c>
      <c r="B164" s="44"/>
      <c r="C164" s="166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109"/>
      <c r="U164" s="31"/>
    </row>
    <row r="165" spans="1:21" ht="12.75">
      <c r="A165" s="232" t="s">
        <v>205</v>
      </c>
      <c r="B165" s="44"/>
      <c r="C165" s="166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109"/>
      <c r="U165" s="31"/>
    </row>
    <row r="166" spans="1:21" ht="12.75">
      <c r="A166" s="232" t="s">
        <v>206</v>
      </c>
      <c r="B166" s="44"/>
      <c r="C166" s="166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109"/>
      <c r="U166" s="31"/>
    </row>
    <row r="167" spans="1:21" ht="12.75">
      <c r="A167" s="232" t="s">
        <v>207</v>
      </c>
      <c r="B167" s="44"/>
      <c r="C167" s="166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109"/>
      <c r="U167" s="31"/>
    </row>
    <row r="168" spans="1:21" ht="12.75">
      <c r="A168" s="232" t="s">
        <v>208</v>
      </c>
      <c r="B168" s="44"/>
      <c r="C168" s="166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109"/>
      <c r="U168" s="31"/>
    </row>
    <row r="169" spans="1:21" ht="12.75">
      <c r="A169" s="232" t="s">
        <v>209</v>
      </c>
      <c r="B169" s="44"/>
      <c r="C169" s="166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109"/>
      <c r="U169" s="31"/>
    </row>
    <row r="170" spans="1:21" ht="12.75">
      <c r="A170" s="232" t="s">
        <v>210</v>
      </c>
      <c r="B170" s="44"/>
      <c r="C170" s="166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109"/>
      <c r="U170" s="31"/>
    </row>
    <row r="171" spans="1:21" ht="12.75">
      <c r="A171" s="232" t="s">
        <v>211</v>
      </c>
      <c r="B171" s="44"/>
      <c r="C171" s="166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109"/>
      <c r="U171" s="31"/>
    </row>
    <row r="172" spans="1:21" ht="12.75">
      <c r="A172" s="232" t="s">
        <v>212</v>
      </c>
      <c r="B172" s="44"/>
      <c r="C172" s="166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109"/>
      <c r="U172" s="31"/>
    </row>
    <row r="173" spans="1:21" ht="12.75">
      <c r="A173" s="232" t="s">
        <v>213</v>
      </c>
      <c r="B173" s="44"/>
      <c r="C173" s="166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109"/>
      <c r="U173" s="31"/>
    </row>
    <row r="174" spans="1:21" ht="12.75">
      <c r="A174" s="232" t="s">
        <v>214</v>
      </c>
      <c r="B174" s="44"/>
      <c r="C174" s="166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109"/>
      <c r="U174" s="31"/>
    </row>
    <row r="175" spans="1:21" ht="12.75">
      <c r="A175" s="232" t="s">
        <v>215</v>
      </c>
      <c r="B175" s="44"/>
      <c r="C175" s="166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109"/>
      <c r="U175" s="31"/>
    </row>
    <row r="176" spans="1:21" ht="12.75">
      <c r="A176" s="232" t="s">
        <v>216</v>
      </c>
      <c r="B176" s="44"/>
      <c r="C176" s="166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109"/>
      <c r="U176" s="31"/>
    </row>
    <row r="177" spans="1:21" ht="12.75">
      <c r="A177" s="232" t="s">
        <v>217</v>
      </c>
      <c r="B177" s="44"/>
      <c r="C177" s="166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109"/>
      <c r="U177" s="31"/>
    </row>
    <row r="178" spans="1:21" ht="12.75">
      <c r="A178" s="232" t="s">
        <v>218</v>
      </c>
      <c r="B178" s="44"/>
      <c r="C178" s="166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109"/>
      <c r="U178" s="31"/>
    </row>
    <row r="179" spans="1:21" ht="12.75">
      <c r="A179" s="232" t="s">
        <v>219</v>
      </c>
      <c r="B179" s="44"/>
      <c r="C179" s="166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109"/>
      <c r="U179" s="31"/>
    </row>
    <row r="180" spans="1:21" ht="12.75">
      <c r="A180" s="232" t="s">
        <v>220</v>
      </c>
      <c r="B180" s="44"/>
      <c r="C180" s="166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109"/>
      <c r="U180" s="31"/>
    </row>
    <row r="181" spans="1:21" ht="12.75">
      <c r="A181" s="232" t="s">
        <v>221</v>
      </c>
      <c r="B181" s="44"/>
      <c r="C181" s="166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109"/>
      <c r="U181" s="31"/>
    </row>
    <row r="182" spans="1:21" ht="12.75">
      <c r="A182" s="232" t="s">
        <v>222</v>
      </c>
      <c r="B182" s="44"/>
      <c r="C182" s="166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109"/>
      <c r="U182" s="31"/>
    </row>
    <row r="183" spans="1:21" ht="12.75">
      <c r="A183" s="232" t="s">
        <v>223</v>
      </c>
      <c r="B183" s="44"/>
      <c r="C183" s="166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109"/>
      <c r="U183" s="31"/>
    </row>
    <row r="184" spans="1:21" ht="12.75">
      <c r="A184" s="232" t="s">
        <v>224</v>
      </c>
      <c r="B184" s="44"/>
      <c r="C184" s="166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109"/>
      <c r="U184" s="31"/>
    </row>
    <row r="185" spans="1:21" ht="12.75">
      <c r="A185" s="232" t="s">
        <v>225</v>
      </c>
      <c r="B185" s="44"/>
      <c r="C185" s="166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109"/>
      <c r="U185" s="31"/>
    </row>
    <row r="186" spans="1:21" ht="12.75">
      <c r="A186" s="232" t="s">
        <v>226</v>
      </c>
      <c r="B186" s="44"/>
      <c r="C186" s="166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109"/>
      <c r="U186" s="31"/>
    </row>
    <row r="187" spans="1:21" ht="12.75">
      <c r="A187" s="232" t="s">
        <v>227</v>
      </c>
      <c r="B187" s="44"/>
      <c r="C187" s="166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109"/>
      <c r="U187" s="31"/>
    </row>
    <row r="188" spans="1:21" ht="12.75">
      <c r="A188" s="232" t="s">
        <v>228</v>
      </c>
      <c r="B188" s="44"/>
      <c r="C188" s="166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109"/>
      <c r="U188" s="31"/>
    </row>
    <row r="189" spans="1:21" ht="12.75">
      <c r="A189" s="232" t="s">
        <v>229</v>
      </c>
      <c r="B189" s="44"/>
      <c r="C189" s="166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109"/>
      <c r="U189" s="31"/>
    </row>
    <row r="190" spans="1:21" ht="12.75">
      <c r="A190" s="232" t="s">
        <v>230</v>
      </c>
      <c r="B190" s="44"/>
      <c r="C190" s="166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109"/>
      <c r="U190" s="31"/>
    </row>
    <row r="191" spans="1:21" ht="12.75">
      <c r="A191" s="232" t="s">
        <v>231</v>
      </c>
      <c r="B191" s="44"/>
      <c r="C191" s="166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109"/>
      <c r="U191" s="31"/>
    </row>
    <row r="192" spans="1:21" ht="12.75">
      <c r="A192" s="232" t="s">
        <v>232</v>
      </c>
      <c r="B192" s="44"/>
      <c r="C192" s="166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109"/>
      <c r="U192" s="31"/>
    </row>
    <row r="193" spans="1:21" ht="12.75">
      <c r="A193" s="232" t="s">
        <v>233</v>
      </c>
      <c r="B193" s="44"/>
      <c r="C193" s="166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109"/>
      <c r="U193" s="31"/>
    </row>
    <row r="194" spans="1:21" ht="12.75">
      <c r="A194" s="232" t="s">
        <v>234</v>
      </c>
      <c r="B194" s="44"/>
      <c r="C194" s="166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109"/>
      <c r="U194" s="31"/>
    </row>
    <row r="195" spans="1:21" ht="12.75">
      <c r="A195" s="232" t="s">
        <v>235</v>
      </c>
      <c r="B195" s="44"/>
      <c r="C195" s="166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109"/>
      <c r="U195" s="31"/>
    </row>
    <row r="196" spans="1:21" ht="12.75">
      <c r="A196" s="232" t="s">
        <v>236</v>
      </c>
      <c r="B196" s="44"/>
      <c r="C196" s="166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109"/>
      <c r="U196" s="31"/>
    </row>
    <row r="197" spans="1:21" ht="12.75">
      <c r="A197" s="232" t="s">
        <v>237</v>
      </c>
      <c r="B197" s="44"/>
      <c r="C197" s="166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109"/>
      <c r="U197" s="31"/>
    </row>
    <row r="198" spans="1:21" ht="12.75">
      <c r="A198" s="232" t="s">
        <v>238</v>
      </c>
      <c r="B198" s="44"/>
      <c r="C198" s="166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109"/>
      <c r="U198" s="31"/>
    </row>
    <row r="199" spans="1:21" ht="12.75">
      <c r="A199" s="232" t="s">
        <v>239</v>
      </c>
      <c r="B199" s="44"/>
      <c r="C199" s="166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109"/>
      <c r="U199" s="31"/>
    </row>
    <row r="200" spans="1:21" ht="12.75">
      <c r="A200" s="232" t="s">
        <v>240</v>
      </c>
      <c r="B200" s="44"/>
      <c r="C200" s="166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109"/>
      <c r="U200" s="31"/>
    </row>
    <row r="201" spans="1:21" ht="12.75">
      <c r="A201" s="232" t="s">
        <v>241</v>
      </c>
      <c r="B201" s="44"/>
      <c r="C201" s="166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109"/>
      <c r="U201" s="31"/>
    </row>
    <row r="202" spans="1:21" ht="12.75">
      <c r="A202" s="232" t="s">
        <v>242</v>
      </c>
      <c r="B202" s="44"/>
      <c r="C202" s="166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109"/>
      <c r="U202" s="31"/>
    </row>
    <row r="203" spans="1:21" ht="12.75">
      <c r="A203" s="232" t="s">
        <v>243</v>
      </c>
      <c r="B203" s="44"/>
      <c r="C203" s="166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109"/>
      <c r="U203" s="31"/>
    </row>
    <row r="204" spans="1:21" ht="12.75">
      <c r="A204" s="232" t="s">
        <v>244</v>
      </c>
      <c r="B204" s="44"/>
      <c r="C204" s="166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109"/>
      <c r="U204" s="31"/>
    </row>
    <row r="205" spans="1:21" ht="12.75">
      <c r="A205" s="232" t="s">
        <v>245</v>
      </c>
      <c r="B205" s="44"/>
      <c r="C205" s="166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109"/>
      <c r="U205" s="31"/>
    </row>
    <row r="206" spans="1:21" ht="12.75">
      <c r="A206" s="232" t="s">
        <v>246</v>
      </c>
      <c r="B206" s="44"/>
      <c r="C206" s="166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109"/>
      <c r="U206" s="31"/>
    </row>
    <row r="207" spans="1:21" ht="12.75">
      <c r="A207" s="232" t="s">
        <v>247</v>
      </c>
      <c r="B207" s="44"/>
      <c r="C207" s="166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109"/>
      <c r="U207" s="31"/>
    </row>
    <row r="208" spans="1:21" ht="12.75">
      <c r="A208" s="232" t="s">
        <v>248</v>
      </c>
      <c r="B208" s="44"/>
      <c r="C208" s="166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109"/>
      <c r="U208" s="31"/>
    </row>
    <row r="209" spans="1:21" ht="12.75">
      <c r="A209" s="232" t="s">
        <v>249</v>
      </c>
      <c r="B209" s="44"/>
      <c r="C209" s="166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109"/>
      <c r="U209" s="31"/>
    </row>
    <row r="210" spans="1:21" ht="12.75">
      <c r="A210" s="232" t="s">
        <v>250</v>
      </c>
      <c r="B210" s="44"/>
      <c r="C210" s="166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109"/>
      <c r="U210" s="31"/>
    </row>
    <row r="211" spans="1:21" ht="12.75">
      <c r="A211" s="232" t="s">
        <v>251</v>
      </c>
      <c r="B211" s="44"/>
      <c r="C211" s="166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109"/>
      <c r="U211" s="31"/>
    </row>
    <row r="212" spans="1:21" ht="12.75">
      <c r="A212" s="232" t="s">
        <v>252</v>
      </c>
      <c r="B212" s="44"/>
      <c r="C212" s="166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109"/>
      <c r="U212" s="31"/>
    </row>
    <row r="213" spans="1:21" ht="12.75">
      <c r="A213" s="232" t="s">
        <v>253</v>
      </c>
      <c r="B213" s="44"/>
      <c r="C213" s="166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109"/>
      <c r="U213" s="31"/>
    </row>
    <row r="214" spans="1:21" ht="12.75">
      <c r="A214" s="232" t="s">
        <v>254</v>
      </c>
      <c r="B214" s="44"/>
      <c r="C214" s="166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109"/>
      <c r="U214" s="31"/>
    </row>
    <row r="215" spans="1:21" ht="12.75">
      <c r="A215" s="232" t="s">
        <v>255</v>
      </c>
      <c r="B215" s="44"/>
      <c r="C215" s="166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109"/>
      <c r="U215" s="31"/>
    </row>
    <row r="216" spans="1:21" ht="12.75">
      <c r="A216" s="232" t="s">
        <v>256</v>
      </c>
      <c r="B216" s="44"/>
      <c r="C216" s="166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109"/>
      <c r="U216" s="31"/>
    </row>
    <row r="217" spans="1:21" ht="12.75">
      <c r="A217" s="232" t="s">
        <v>257</v>
      </c>
      <c r="B217" s="44"/>
      <c r="C217" s="166"/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109"/>
      <c r="U217" s="31"/>
    </row>
    <row r="218" spans="1:21" ht="12.75">
      <c r="A218" s="232" t="s">
        <v>258</v>
      </c>
      <c r="B218" s="44"/>
      <c r="C218" s="166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109"/>
      <c r="U218" s="31"/>
    </row>
    <row r="219" spans="1:21" ht="12.75">
      <c r="A219" s="232" t="s">
        <v>259</v>
      </c>
      <c r="B219" s="44"/>
      <c r="C219" s="166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109"/>
      <c r="U219" s="31"/>
    </row>
    <row r="220" spans="1:21" ht="12.75">
      <c r="A220" s="232" t="s">
        <v>260</v>
      </c>
      <c r="B220" s="44"/>
      <c r="C220" s="166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109"/>
      <c r="U220" s="31"/>
    </row>
    <row r="221" spans="1:21" ht="12.75">
      <c r="A221" s="232" t="s">
        <v>261</v>
      </c>
      <c r="B221" s="44"/>
      <c r="C221" s="166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109"/>
      <c r="U221" s="31"/>
    </row>
    <row r="222" spans="1:21" ht="12.75">
      <c r="A222" s="232" t="s">
        <v>262</v>
      </c>
      <c r="B222" s="44"/>
      <c r="C222" s="166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109"/>
      <c r="U222" s="31"/>
    </row>
    <row r="223" spans="1:21" ht="12.75">
      <c r="A223" s="232" t="s">
        <v>263</v>
      </c>
      <c r="B223" s="44"/>
      <c r="C223" s="166"/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109"/>
      <c r="U223" s="31"/>
    </row>
    <row r="224" spans="1:21" ht="12.75">
      <c r="A224" s="232" t="s">
        <v>264</v>
      </c>
      <c r="B224" s="44"/>
      <c r="C224" s="166"/>
      <c r="D224" s="221"/>
      <c r="E224" s="221"/>
      <c r="F224" s="221"/>
      <c r="G224" s="221"/>
      <c r="H224" s="221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109"/>
      <c r="U224" s="31"/>
    </row>
    <row r="225" spans="1:21" ht="12.75">
      <c r="A225" s="232" t="s">
        <v>265</v>
      </c>
      <c r="B225" s="44"/>
      <c r="C225" s="166"/>
      <c r="D225" s="221"/>
      <c r="E225" s="221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109"/>
      <c r="U225" s="31"/>
    </row>
    <row r="226" spans="1:21" ht="12.75">
      <c r="A226" s="232" t="s">
        <v>266</v>
      </c>
      <c r="B226" s="44"/>
      <c r="C226" s="166"/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109"/>
      <c r="U226" s="31"/>
    </row>
    <row r="227" spans="1:21" ht="12.75">
      <c r="A227" s="232" t="s">
        <v>267</v>
      </c>
      <c r="B227" s="44"/>
      <c r="C227" s="166"/>
      <c r="D227" s="221"/>
      <c r="E227" s="221"/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109"/>
      <c r="U227" s="31"/>
    </row>
    <row r="228" spans="1:21" ht="12.75">
      <c r="A228" s="232" t="s">
        <v>268</v>
      </c>
      <c r="B228" s="44"/>
      <c r="C228" s="166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109"/>
      <c r="U228" s="31"/>
    </row>
    <row r="229" spans="1:21" ht="12.75">
      <c r="A229" s="232" t="s">
        <v>270</v>
      </c>
      <c r="B229" s="44"/>
      <c r="C229" s="166"/>
      <c r="D229" s="221"/>
      <c r="E229" s="221"/>
      <c r="F229" s="221"/>
      <c r="G229" s="221"/>
      <c r="H229" s="221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109"/>
      <c r="U229" s="31"/>
    </row>
    <row r="230" spans="1:21" ht="12.75">
      <c r="A230" s="232" t="s">
        <v>271</v>
      </c>
      <c r="B230" s="44"/>
      <c r="C230" s="166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109"/>
      <c r="U230" s="31"/>
    </row>
    <row r="231" spans="1:21" ht="12.75">
      <c r="A231" s="232" t="s">
        <v>272</v>
      </c>
      <c r="B231" s="44"/>
      <c r="C231" s="166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109"/>
      <c r="U231" s="31"/>
    </row>
    <row r="232" spans="1:21" ht="12.75">
      <c r="A232" s="232" t="s">
        <v>273</v>
      </c>
      <c r="B232" s="44"/>
      <c r="C232" s="166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109"/>
      <c r="U232" s="31"/>
    </row>
    <row r="233" spans="1:21" ht="12.75">
      <c r="A233" s="232" t="s">
        <v>274</v>
      </c>
      <c r="B233" s="44"/>
      <c r="C233" s="166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109"/>
      <c r="U233" s="31"/>
    </row>
    <row r="234" spans="1:21" ht="12.75">
      <c r="A234" s="232" t="s">
        <v>275</v>
      </c>
      <c r="B234" s="44"/>
      <c r="C234" s="166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109"/>
      <c r="U234" s="31"/>
    </row>
    <row r="235" spans="1:21" ht="12.75">
      <c r="A235" s="232" t="s">
        <v>276</v>
      </c>
      <c r="B235" s="44"/>
      <c r="C235" s="166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109"/>
      <c r="U235" s="31"/>
    </row>
    <row r="236" spans="1:21" ht="12.75">
      <c r="A236" s="232" t="s">
        <v>277</v>
      </c>
      <c r="B236" s="44"/>
      <c r="C236" s="166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109"/>
      <c r="U236" s="31"/>
    </row>
    <row r="237" spans="1:21" ht="12.75">
      <c r="A237" s="232" t="s">
        <v>278</v>
      </c>
      <c r="B237" s="44"/>
      <c r="C237" s="166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109"/>
      <c r="U237" s="31"/>
    </row>
    <row r="238" spans="1:21" ht="12.75">
      <c r="A238" s="232" t="s">
        <v>279</v>
      </c>
      <c r="B238" s="44"/>
      <c r="C238" s="166"/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109"/>
      <c r="U238" s="31"/>
    </row>
    <row r="239" spans="1:21" ht="12.75">
      <c r="A239" s="232" t="s">
        <v>280</v>
      </c>
      <c r="B239" s="44"/>
      <c r="C239" s="166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109"/>
      <c r="U239" s="31"/>
    </row>
    <row r="240" spans="1:21" ht="12.75">
      <c r="A240" s="232" t="s">
        <v>281</v>
      </c>
      <c r="B240" s="44"/>
      <c r="C240" s="166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109"/>
      <c r="U240" s="31"/>
    </row>
    <row r="241" spans="1:21" ht="12.75">
      <c r="A241" s="232" t="s">
        <v>282</v>
      </c>
      <c r="B241" s="44"/>
      <c r="C241" s="166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109"/>
      <c r="U241" s="31"/>
    </row>
    <row r="242" spans="1:21" ht="12.75">
      <c r="A242" s="232" t="s">
        <v>283</v>
      </c>
      <c r="B242" s="44"/>
      <c r="C242" s="166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109"/>
      <c r="U242" s="31"/>
    </row>
    <row r="243" spans="1:21" ht="12.75">
      <c r="A243" s="232" t="s">
        <v>284</v>
      </c>
      <c r="B243" s="44"/>
      <c r="C243" s="166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109"/>
      <c r="U243" s="31"/>
    </row>
    <row r="244" spans="1:21" ht="12.75">
      <c r="A244" s="232" t="s">
        <v>285</v>
      </c>
      <c r="B244" s="44"/>
      <c r="C244" s="166"/>
      <c r="D244" s="221"/>
      <c r="E244" s="221"/>
      <c r="F244" s="221"/>
      <c r="G244" s="221"/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109"/>
      <c r="U244" s="31"/>
    </row>
    <row r="245" spans="1:21" ht="12.75">
      <c r="A245" s="232" t="s">
        <v>286</v>
      </c>
      <c r="B245" s="44"/>
      <c r="C245" s="166"/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109"/>
      <c r="U245" s="31"/>
    </row>
    <row r="246" spans="1:21" ht="12.75">
      <c r="A246" s="232" t="s">
        <v>287</v>
      </c>
      <c r="B246" s="44"/>
      <c r="C246" s="166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109"/>
      <c r="U246" s="31"/>
    </row>
    <row r="247" spans="1:21" ht="12.75">
      <c r="A247" s="232" t="s">
        <v>288</v>
      </c>
      <c r="B247" s="44"/>
      <c r="C247" s="166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109"/>
      <c r="U247" s="31"/>
    </row>
    <row r="248" spans="1:21" ht="12.75">
      <c r="A248" s="232" t="s">
        <v>289</v>
      </c>
      <c r="B248" s="44"/>
      <c r="C248" s="166"/>
      <c r="D248" s="221"/>
      <c r="E248" s="221"/>
      <c r="F248" s="221"/>
      <c r="G248" s="221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109"/>
      <c r="U248" s="31"/>
    </row>
    <row r="249" spans="1:21" ht="12.75">
      <c r="A249" s="232" t="s">
        <v>290</v>
      </c>
      <c r="B249" s="44"/>
      <c r="C249" s="166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109"/>
      <c r="U249" s="31"/>
    </row>
    <row r="250" spans="1:21" ht="12.75">
      <c r="A250" s="232" t="s">
        <v>291</v>
      </c>
      <c r="B250" s="44"/>
      <c r="C250" s="166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109"/>
      <c r="U250" s="31"/>
    </row>
    <row r="251" spans="1:21" ht="12.75">
      <c r="A251" s="232" t="s">
        <v>292</v>
      </c>
      <c r="B251" s="44"/>
      <c r="C251" s="166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109"/>
      <c r="U251" s="31"/>
    </row>
    <row r="252" spans="1:21" ht="12.75">
      <c r="A252" s="232" t="s">
        <v>293</v>
      </c>
      <c r="B252" s="44"/>
      <c r="C252" s="166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109"/>
      <c r="U252" s="31"/>
    </row>
    <row r="253" spans="1:21" ht="12.75">
      <c r="A253" s="232" t="s">
        <v>294</v>
      </c>
      <c r="B253" s="44"/>
      <c r="C253" s="166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109"/>
      <c r="U253" s="31"/>
    </row>
    <row r="254" spans="1:21" ht="12.75">
      <c r="A254" s="232" t="s">
        <v>295</v>
      </c>
      <c r="B254" s="44"/>
      <c r="C254" s="166"/>
      <c r="D254" s="221"/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109"/>
      <c r="U254" s="31"/>
    </row>
  </sheetData>
  <sheetProtection/>
  <mergeCells count="5">
    <mergeCell ref="A1:U1"/>
    <mergeCell ref="A3:B4"/>
    <mergeCell ref="T2:T4"/>
    <mergeCell ref="U2:U4"/>
    <mergeCell ref="C2:C4"/>
  </mergeCells>
  <conditionalFormatting sqref="D5:S254">
    <cfRule type="expression" priority="10" dxfId="47">
      <formula>LARGE(($D5:$S5),MIN(12,COUNT($D5:$S5)))&lt;=D5</formula>
    </cfRule>
  </conditionalFormatting>
  <printOptions/>
  <pageMargins left="0.787401575" right="0.787401575" top="0.984251969" bottom="0.984251969" header="0.4921259845" footer="0.4921259845"/>
  <pageSetup orientation="portrait" paperSize="9"/>
  <ignoredErrors>
    <ignoredError sqref="D2:S2 T5:U226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I64"/>
  <sheetViews>
    <sheetView zoomScale="136" zoomScaleNormal="136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3.75390625" style="0" customWidth="1"/>
    <col min="3" max="3" width="9.875" style="8" customWidth="1"/>
    <col min="4" max="4" width="7.75390625" style="0" bestFit="1" customWidth="1"/>
    <col min="5" max="5" width="14.25390625" style="0" bestFit="1" customWidth="1"/>
  </cols>
  <sheetData>
    <row r="1" spans="1:5" ht="27">
      <c r="A1" s="280" t="s">
        <v>1040</v>
      </c>
      <c r="B1" s="280"/>
      <c r="C1" s="280"/>
      <c r="D1" s="280"/>
      <c r="E1" s="280"/>
    </row>
    <row r="2" spans="1:5" s="1" customFormat="1" ht="12.75" customHeight="1">
      <c r="A2" s="67"/>
      <c r="B2" s="67"/>
      <c r="C2" s="67"/>
      <c r="D2" s="67"/>
      <c r="E2" s="67"/>
    </row>
    <row r="3" spans="1:5" s="1" customFormat="1" ht="12.75" customHeight="1">
      <c r="A3" s="142"/>
      <c r="B3" s="142"/>
      <c r="C3" s="143"/>
      <c r="E3" s="144" t="s">
        <v>13</v>
      </c>
    </row>
    <row r="4" spans="1:5" s="1" customFormat="1" ht="12.75" customHeight="1">
      <c r="A4" s="143" t="s">
        <v>14</v>
      </c>
      <c r="B4" s="143"/>
      <c r="C4" s="145" t="s">
        <v>811</v>
      </c>
      <c r="E4" s="144">
        <v>1</v>
      </c>
    </row>
    <row r="5" spans="1:5" s="1" customFormat="1" ht="12.75" customHeight="1">
      <c r="A5" s="143" t="s">
        <v>16</v>
      </c>
      <c r="B5" s="143"/>
      <c r="C5" s="163">
        <v>45262</v>
      </c>
      <c r="D5" s="141"/>
      <c r="E5" s="143"/>
    </row>
    <row r="6" spans="1:5" s="1" customFormat="1" ht="12.75" customHeight="1">
      <c r="A6" s="143" t="s">
        <v>17</v>
      </c>
      <c r="B6" s="143"/>
      <c r="C6" s="143" t="s">
        <v>38</v>
      </c>
      <c r="D6" s="143"/>
      <c r="E6" s="143"/>
    </row>
    <row r="7" spans="1:5" s="1" customFormat="1" ht="12.75" customHeight="1" thickBot="1">
      <c r="A7" s="143" t="s">
        <v>19</v>
      </c>
      <c r="B7" s="143"/>
      <c r="C7" s="147">
        <f>COUNTA(B9:B71)</f>
        <v>56</v>
      </c>
      <c r="D7" s="146"/>
      <c r="E7" s="143"/>
    </row>
    <row r="8" spans="1:5" ht="15" customHeight="1" thickBot="1">
      <c r="A8" s="59" t="s">
        <v>20</v>
      </c>
      <c r="B8" s="50"/>
      <c r="C8" s="50" t="s">
        <v>1041</v>
      </c>
      <c r="D8" s="61" t="s">
        <v>22</v>
      </c>
      <c r="E8" s="62" t="s">
        <v>23</v>
      </c>
    </row>
    <row r="9" spans="1:5" ht="12.75" customHeight="1">
      <c r="A9" s="36" t="s">
        <v>46</v>
      </c>
      <c r="B9" s="251" t="s">
        <v>787</v>
      </c>
      <c r="C9" s="252">
        <v>115</v>
      </c>
      <c r="D9" s="95">
        <f aca="true" t="shared" si="0" ref="D9:D40">(C9/C$9)*100</f>
        <v>100</v>
      </c>
      <c r="E9" s="80">
        <f aca="true" t="shared" si="1" ref="E9:E40">D9+E$4</f>
        <v>101</v>
      </c>
    </row>
    <row r="10" spans="1:5" ht="12.75" customHeight="1">
      <c r="A10" s="36" t="s">
        <v>47</v>
      </c>
      <c r="B10" s="251" t="s">
        <v>1042</v>
      </c>
      <c r="C10" s="252">
        <v>115</v>
      </c>
      <c r="D10" s="95">
        <f t="shared" si="0"/>
        <v>100</v>
      </c>
      <c r="E10" s="80">
        <f t="shared" si="1"/>
        <v>101</v>
      </c>
    </row>
    <row r="11" spans="1:5" ht="12.75" customHeight="1">
      <c r="A11" s="36" t="s">
        <v>48</v>
      </c>
      <c r="B11" s="251" t="s">
        <v>669</v>
      </c>
      <c r="C11" s="252">
        <v>99</v>
      </c>
      <c r="D11" s="95">
        <f t="shared" si="0"/>
        <v>86.08695652173914</v>
      </c>
      <c r="E11" s="80">
        <f t="shared" si="1"/>
        <v>87.08695652173914</v>
      </c>
    </row>
    <row r="12" spans="1:5" ht="12.75" customHeight="1">
      <c r="A12" s="36" t="s">
        <v>49</v>
      </c>
      <c r="B12" s="251" t="s">
        <v>662</v>
      </c>
      <c r="C12" s="252">
        <v>98</v>
      </c>
      <c r="D12" s="95">
        <f t="shared" si="0"/>
        <v>85.21739130434783</v>
      </c>
      <c r="E12" s="80">
        <f t="shared" si="1"/>
        <v>86.21739130434783</v>
      </c>
    </row>
    <row r="13" spans="1:5" ht="12.75" customHeight="1">
      <c r="A13" s="36" t="s">
        <v>50</v>
      </c>
      <c r="B13" s="251" t="s">
        <v>813</v>
      </c>
      <c r="C13" s="252">
        <v>93</v>
      </c>
      <c r="D13" s="95">
        <f t="shared" si="0"/>
        <v>80.8695652173913</v>
      </c>
      <c r="E13" s="80">
        <f t="shared" si="1"/>
        <v>81.8695652173913</v>
      </c>
    </row>
    <row r="14" spans="1:5" ht="12.75" customHeight="1">
      <c r="A14" s="36" t="s">
        <v>51</v>
      </c>
      <c r="B14" s="251" t="s">
        <v>697</v>
      </c>
      <c r="C14" s="252">
        <v>93</v>
      </c>
      <c r="D14" s="95">
        <f t="shared" si="0"/>
        <v>80.8695652173913</v>
      </c>
      <c r="E14" s="80">
        <f t="shared" si="1"/>
        <v>81.8695652173913</v>
      </c>
    </row>
    <row r="15" spans="1:5" ht="12.75" customHeight="1">
      <c r="A15" s="36" t="s">
        <v>52</v>
      </c>
      <c r="B15" s="251" t="s">
        <v>665</v>
      </c>
      <c r="C15" s="252">
        <v>91</v>
      </c>
      <c r="D15" s="95">
        <f t="shared" si="0"/>
        <v>79.13043478260869</v>
      </c>
      <c r="E15" s="80">
        <f t="shared" si="1"/>
        <v>80.13043478260869</v>
      </c>
    </row>
    <row r="16" spans="1:5" ht="12.75" customHeight="1">
      <c r="A16" s="36" t="s">
        <v>53</v>
      </c>
      <c r="B16" s="251" t="s">
        <v>721</v>
      </c>
      <c r="C16" s="252">
        <v>88</v>
      </c>
      <c r="D16" s="95">
        <f t="shared" si="0"/>
        <v>76.52173913043478</v>
      </c>
      <c r="E16" s="80">
        <f t="shared" si="1"/>
        <v>77.52173913043478</v>
      </c>
    </row>
    <row r="17" spans="1:9" ht="12.75" customHeight="1">
      <c r="A17" s="36" t="s">
        <v>54</v>
      </c>
      <c r="B17" s="251" t="s">
        <v>667</v>
      </c>
      <c r="C17" s="252">
        <v>87</v>
      </c>
      <c r="D17" s="95">
        <f t="shared" si="0"/>
        <v>75.65217391304347</v>
      </c>
      <c r="E17" s="80">
        <f t="shared" si="1"/>
        <v>76.65217391304347</v>
      </c>
      <c r="I17" s="255"/>
    </row>
    <row r="18" spans="1:5" ht="12.75" customHeight="1">
      <c r="A18" s="36" t="s">
        <v>55</v>
      </c>
      <c r="B18" s="251" t="s">
        <v>680</v>
      </c>
      <c r="C18" s="252">
        <v>84</v>
      </c>
      <c r="D18" s="95">
        <f t="shared" si="0"/>
        <v>73.04347826086956</v>
      </c>
      <c r="E18" s="80">
        <f t="shared" si="1"/>
        <v>74.04347826086956</v>
      </c>
    </row>
    <row r="19" spans="1:5" ht="12.75" customHeight="1">
      <c r="A19" s="36" t="s">
        <v>56</v>
      </c>
      <c r="B19" s="253" t="s">
        <v>666</v>
      </c>
      <c r="C19" s="254">
        <v>80</v>
      </c>
      <c r="D19" s="95">
        <f t="shared" si="0"/>
        <v>69.56521739130434</v>
      </c>
      <c r="E19" s="80">
        <f t="shared" si="1"/>
        <v>70.56521739130434</v>
      </c>
    </row>
    <row r="20" spans="1:5" ht="12.75" customHeight="1">
      <c r="A20" s="36" t="s">
        <v>57</v>
      </c>
      <c r="B20" s="251" t="s">
        <v>672</v>
      </c>
      <c r="C20" s="252">
        <v>80</v>
      </c>
      <c r="D20" s="95">
        <f t="shared" si="0"/>
        <v>69.56521739130434</v>
      </c>
      <c r="E20" s="80">
        <f t="shared" si="1"/>
        <v>70.56521739130434</v>
      </c>
    </row>
    <row r="21" spans="1:5" ht="12.75" customHeight="1">
      <c r="A21" s="36" t="s">
        <v>58</v>
      </c>
      <c r="B21" s="251" t="s">
        <v>1043</v>
      </c>
      <c r="C21" s="252">
        <v>78</v>
      </c>
      <c r="D21" s="95">
        <f t="shared" si="0"/>
        <v>67.82608695652173</v>
      </c>
      <c r="E21" s="80">
        <f t="shared" si="1"/>
        <v>68.82608695652173</v>
      </c>
    </row>
    <row r="22" spans="1:5" ht="12.75" customHeight="1">
      <c r="A22" s="36" t="s">
        <v>59</v>
      </c>
      <c r="B22" s="251" t="s">
        <v>1044</v>
      </c>
      <c r="C22" s="252">
        <v>77</v>
      </c>
      <c r="D22" s="95">
        <f t="shared" si="0"/>
        <v>66.95652173913044</v>
      </c>
      <c r="E22" s="80">
        <f t="shared" si="1"/>
        <v>67.95652173913044</v>
      </c>
    </row>
    <row r="23" spans="1:5" ht="12.75" customHeight="1">
      <c r="A23" s="36" t="s">
        <v>60</v>
      </c>
      <c r="B23" s="251" t="s">
        <v>683</v>
      </c>
      <c r="C23" s="252">
        <v>76</v>
      </c>
      <c r="D23" s="95">
        <f t="shared" si="0"/>
        <v>66.08695652173913</v>
      </c>
      <c r="E23" s="80">
        <f t="shared" si="1"/>
        <v>67.08695652173913</v>
      </c>
    </row>
    <row r="24" spans="1:5" ht="12.75" customHeight="1">
      <c r="A24" s="36" t="s">
        <v>61</v>
      </c>
      <c r="B24" s="251" t="s">
        <v>738</v>
      </c>
      <c r="C24" s="252">
        <v>76</v>
      </c>
      <c r="D24" s="95">
        <f t="shared" si="0"/>
        <v>66.08695652173913</v>
      </c>
      <c r="E24" s="80">
        <f t="shared" si="1"/>
        <v>67.08695652173913</v>
      </c>
    </row>
    <row r="25" spans="1:5" ht="12.75" customHeight="1">
      <c r="A25" s="36" t="s">
        <v>62</v>
      </c>
      <c r="B25" s="251" t="s">
        <v>705</v>
      </c>
      <c r="C25" s="252">
        <v>76</v>
      </c>
      <c r="D25" s="95">
        <f t="shared" si="0"/>
        <v>66.08695652173913</v>
      </c>
      <c r="E25" s="80">
        <f t="shared" si="1"/>
        <v>67.08695652173913</v>
      </c>
    </row>
    <row r="26" spans="1:5" ht="12.75" customHeight="1">
      <c r="A26" s="36" t="s">
        <v>63</v>
      </c>
      <c r="B26" s="251" t="s">
        <v>699</v>
      </c>
      <c r="C26" s="252">
        <v>75</v>
      </c>
      <c r="D26" s="95">
        <f t="shared" si="0"/>
        <v>65.21739130434783</v>
      </c>
      <c r="E26" s="80">
        <f t="shared" si="1"/>
        <v>66.21739130434783</v>
      </c>
    </row>
    <row r="27" spans="1:5" ht="12.75" customHeight="1">
      <c r="A27" s="36" t="s">
        <v>64</v>
      </c>
      <c r="B27" s="251" t="s">
        <v>696</v>
      </c>
      <c r="C27" s="252">
        <v>75</v>
      </c>
      <c r="D27" s="95">
        <f t="shared" si="0"/>
        <v>65.21739130434783</v>
      </c>
      <c r="E27" s="80">
        <f t="shared" si="1"/>
        <v>66.21739130434783</v>
      </c>
    </row>
    <row r="28" spans="1:5" ht="12.75" customHeight="1">
      <c r="A28" s="36" t="s">
        <v>65</v>
      </c>
      <c r="B28" s="253" t="s">
        <v>664</v>
      </c>
      <c r="C28" s="254">
        <v>73</v>
      </c>
      <c r="D28" s="95">
        <f t="shared" si="0"/>
        <v>63.47826086956522</v>
      </c>
      <c r="E28" s="80">
        <f t="shared" si="1"/>
        <v>64.47826086956522</v>
      </c>
    </row>
    <row r="29" spans="1:5" ht="12.75" customHeight="1">
      <c r="A29" s="36" t="s">
        <v>66</v>
      </c>
      <c r="B29" s="251" t="s">
        <v>702</v>
      </c>
      <c r="C29" s="252">
        <v>73</v>
      </c>
      <c r="D29" s="95">
        <f t="shared" si="0"/>
        <v>63.47826086956522</v>
      </c>
      <c r="E29" s="80">
        <f t="shared" si="1"/>
        <v>64.47826086956522</v>
      </c>
    </row>
    <row r="30" spans="1:5" ht="12.75" customHeight="1">
      <c r="A30" s="36" t="s">
        <v>67</v>
      </c>
      <c r="B30" s="253" t="s">
        <v>782</v>
      </c>
      <c r="C30" s="254">
        <v>70</v>
      </c>
      <c r="D30" s="95">
        <f t="shared" si="0"/>
        <v>60.86956521739131</v>
      </c>
      <c r="E30" s="80">
        <f t="shared" si="1"/>
        <v>61.86956521739131</v>
      </c>
    </row>
    <row r="31" spans="1:5" ht="12.75" customHeight="1">
      <c r="A31" s="36" t="s">
        <v>68</v>
      </c>
      <c r="B31" s="251" t="s">
        <v>733</v>
      </c>
      <c r="C31" s="252">
        <v>69</v>
      </c>
      <c r="D31" s="95">
        <f t="shared" si="0"/>
        <v>60</v>
      </c>
      <c r="E31" s="80">
        <f t="shared" si="1"/>
        <v>61</v>
      </c>
    </row>
    <row r="32" spans="1:5" ht="12.75" customHeight="1">
      <c r="A32" s="36" t="s">
        <v>69</v>
      </c>
      <c r="B32" s="251" t="s">
        <v>1016</v>
      </c>
      <c r="C32" s="252">
        <v>67</v>
      </c>
      <c r="D32" s="95">
        <f t="shared" si="0"/>
        <v>58.26086956521739</v>
      </c>
      <c r="E32" s="80">
        <f t="shared" si="1"/>
        <v>59.26086956521739</v>
      </c>
    </row>
    <row r="33" spans="1:5" ht="12.75" customHeight="1">
      <c r="A33" s="36" t="s">
        <v>70</v>
      </c>
      <c r="B33" s="251" t="s">
        <v>755</v>
      </c>
      <c r="C33" s="252">
        <v>58</v>
      </c>
      <c r="D33" s="95">
        <f t="shared" si="0"/>
        <v>50.43478260869565</v>
      </c>
      <c r="E33" s="80">
        <f t="shared" si="1"/>
        <v>51.43478260869565</v>
      </c>
    </row>
    <row r="34" spans="1:5" ht="12.75" customHeight="1">
      <c r="A34" s="36" t="s">
        <v>71</v>
      </c>
      <c r="B34" s="251" t="s">
        <v>777</v>
      </c>
      <c r="C34" s="252">
        <v>56</v>
      </c>
      <c r="D34" s="95">
        <f t="shared" si="0"/>
        <v>48.69565217391305</v>
      </c>
      <c r="E34" s="80">
        <f t="shared" si="1"/>
        <v>49.69565217391305</v>
      </c>
    </row>
    <row r="35" spans="1:5" ht="12.75" customHeight="1">
      <c r="A35" s="36" t="s">
        <v>72</v>
      </c>
      <c r="B35" s="251" t="s">
        <v>708</v>
      </c>
      <c r="C35" s="252">
        <v>54</v>
      </c>
      <c r="D35" s="95">
        <f t="shared" si="0"/>
        <v>46.95652173913044</v>
      </c>
      <c r="E35" s="80">
        <f t="shared" si="1"/>
        <v>47.95652173913044</v>
      </c>
    </row>
    <row r="36" spans="1:5" ht="12.75" customHeight="1">
      <c r="A36" s="36" t="s">
        <v>73</v>
      </c>
      <c r="B36" s="251" t="s">
        <v>979</v>
      </c>
      <c r="C36" s="252">
        <v>54</v>
      </c>
      <c r="D36" s="95">
        <f t="shared" si="0"/>
        <v>46.95652173913044</v>
      </c>
      <c r="E36" s="80">
        <f t="shared" si="1"/>
        <v>47.95652173913044</v>
      </c>
    </row>
    <row r="37" spans="1:5" ht="12.75" customHeight="1">
      <c r="A37" s="36" t="s">
        <v>74</v>
      </c>
      <c r="B37" s="251" t="s">
        <v>689</v>
      </c>
      <c r="C37" s="252">
        <v>52</v>
      </c>
      <c r="D37" s="95">
        <f t="shared" si="0"/>
        <v>45.21739130434783</v>
      </c>
      <c r="E37" s="80">
        <f t="shared" si="1"/>
        <v>46.21739130434783</v>
      </c>
    </row>
    <row r="38" spans="1:5" ht="12.75" customHeight="1">
      <c r="A38" s="36" t="s">
        <v>75</v>
      </c>
      <c r="B38" s="251" t="s">
        <v>717</v>
      </c>
      <c r="C38" s="252">
        <v>51</v>
      </c>
      <c r="D38" s="95">
        <f t="shared" si="0"/>
        <v>44.34782608695652</v>
      </c>
      <c r="E38" s="80">
        <f t="shared" si="1"/>
        <v>45.34782608695652</v>
      </c>
    </row>
    <row r="39" spans="1:5" ht="12.75" customHeight="1">
      <c r="A39" s="36" t="s">
        <v>76</v>
      </c>
      <c r="B39" s="253" t="s">
        <v>818</v>
      </c>
      <c r="C39" s="254">
        <v>49</v>
      </c>
      <c r="D39" s="95">
        <f t="shared" si="0"/>
        <v>42.608695652173914</v>
      </c>
      <c r="E39" s="80">
        <f t="shared" si="1"/>
        <v>43.608695652173914</v>
      </c>
    </row>
    <row r="40" spans="1:5" ht="12.75" customHeight="1">
      <c r="A40" s="36" t="s">
        <v>77</v>
      </c>
      <c r="B40" s="251" t="s">
        <v>724</v>
      </c>
      <c r="C40" s="252">
        <v>49</v>
      </c>
      <c r="D40" s="95">
        <f t="shared" si="0"/>
        <v>42.608695652173914</v>
      </c>
      <c r="E40" s="80">
        <f t="shared" si="1"/>
        <v>43.608695652173914</v>
      </c>
    </row>
    <row r="41" spans="1:5" ht="12.75" customHeight="1">
      <c r="A41" s="36" t="s">
        <v>78</v>
      </c>
      <c r="B41" s="251" t="s">
        <v>732</v>
      </c>
      <c r="C41" s="252">
        <v>49</v>
      </c>
      <c r="D41" s="95">
        <f aca="true" t="shared" si="2" ref="D41:D64">(C41/C$9)*100</f>
        <v>42.608695652173914</v>
      </c>
      <c r="E41" s="80">
        <f aca="true" t="shared" si="3" ref="E41:E64">D41+E$4</f>
        <v>43.608695652173914</v>
      </c>
    </row>
    <row r="42" spans="1:5" ht="12.75" customHeight="1">
      <c r="A42" s="36" t="s">
        <v>79</v>
      </c>
      <c r="B42" s="251" t="s">
        <v>711</v>
      </c>
      <c r="C42" s="252">
        <v>45</v>
      </c>
      <c r="D42" s="95">
        <f t="shared" si="2"/>
        <v>39.130434782608695</v>
      </c>
      <c r="E42" s="80">
        <f t="shared" si="3"/>
        <v>40.130434782608695</v>
      </c>
    </row>
    <row r="43" spans="1:5" ht="12.75" customHeight="1">
      <c r="A43" s="36" t="s">
        <v>80</v>
      </c>
      <c r="B43" s="251" t="s">
        <v>812</v>
      </c>
      <c r="C43" s="252">
        <v>41</v>
      </c>
      <c r="D43" s="95">
        <f t="shared" si="2"/>
        <v>35.65217391304348</v>
      </c>
      <c r="E43" s="80">
        <f t="shared" si="3"/>
        <v>36.65217391304348</v>
      </c>
    </row>
    <row r="44" spans="1:5" ht="12.75" customHeight="1">
      <c r="A44" s="36" t="s">
        <v>81</v>
      </c>
      <c r="B44" s="251" t="s">
        <v>740</v>
      </c>
      <c r="C44" s="252">
        <v>40</v>
      </c>
      <c r="D44" s="95">
        <f t="shared" si="2"/>
        <v>34.78260869565217</v>
      </c>
      <c r="E44" s="80">
        <f t="shared" si="3"/>
        <v>35.78260869565217</v>
      </c>
    </row>
    <row r="45" spans="1:5" ht="12.75" customHeight="1">
      <c r="A45" s="36" t="s">
        <v>82</v>
      </c>
      <c r="B45" s="251" t="s">
        <v>670</v>
      </c>
      <c r="C45" s="252">
        <v>39</v>
      </c>
      <c r="D45" s="95">
        <f t="shared" si="2"/>
        <v>33.91304347826087</v>
      </c>
      <c r="E45" s="80">
        <f t="shared" si="3"/>
        <v>34.91304347826087</v>
      </c>
    </row>
    <row r="46" spans="1:5" ht="12.75" customHeight="1">
      <c r="A46" s="36" t="s">
        <v>83</v>
      </c>
      <c r="B46" s="251" t="s">
        <v>674</v>
      </c>
      <c r="C46" s="252">
        <v>35</v>
      </c>
      <c r="D46" s="95">
        <f t="shared" si="2"/>
        <v>30.434782608695656</v>
      </c>
      <c r="E46" s="80">
        <f t="shared" si="3"/>
        <v>31.434782608695656</v>
      </c>
    </row>
    <row r="47" spans="1:5" ht="12.75" customHeight="1">
      <c r="A47" s="36" t="s">
        <v>84</v>
      </c>
      <c r="B47" s="251" t="s">
        <v>723</v>
      </c>
      <c r="C47" s="252">
        <v>34</v>
      </c>
      <c r="D47" s="95">
        <f t="shared" si="2"/>
        <v>29.565217391304348</v>
      </c>
      <c r="E47" s="80">
        <f t="shared" si="3"/>
        <v>30.565217391304348</v>
      </c>
    </row>
    <row r="48" spans="1:5" ht="12.75" customHeight="1">
      <c r="A48" s="36" t="s">
        <v>85</v>
      </c>
      <c r="B48" s="251" t="s">
        <v>789</v>
      </c>
      <c r="C48" s="252">
        <v>31</v>
      </c>
      <c r="D48" s="95">
        <f t="shared" si="2"/>
        <v>26.956521739130434</v>
      </c>
      <c r="E48" s="80">
        <f t="shared" si="3"/>
        <v>27.956521739130434</v>
      </c>
    </row>
    <row r="49" spans="1:5" ht="12.75" customHeight="1">
      <c r="A49" s="36" t="s">
        <v>86</v>
      </c>
      <c r="B49" s="253" t="s">
        <v>758</v>
      </c>
      <c r="C49" s="254">
        <v>29</v>
      </c>
      <c r="D49" s="95">
        <f t="shared" si="2"/>
        <v>25.217391304347824</v>
      </c>
      <c r="E49" s="80">
        <f t="shared" si="3"/>
        <v>26.217391304347824</v>
      </c>
    </row>
    <row r="50" spans="1:5" ht="12.75" customHeight="1">
      <c r="A50" s="36" t="s">
        <v>87</v>
      </c>
      <c r="B50" s="251" t="s">
        <v>774</v>
      </c>
      <c r="C50" s="252">
        <v>26</v>
      </c>
      <c r="D50" s="95">
        <f t="shared" si="2"/>
        <v>22.608695652173914</v>
      </c>
      <c r="E50" s="80">
        <f t="shared" si="3"/>
        <v>23.608695652173914</v>
      </c>
    </row>
    <row r="51" spans="1:5" ht="12.75" customHeight="1">
      <c r="A51" s="36" t="s">
        <v>88</v>
      </c>
      <c r="B51" s="251" t="s">
        <v>783</v>
      </c>
      <c r="C51" s="252">
        <v>24</v>
      </c>
      <c r="D51" s="95">
        <f t="shared" si="2"/>
        <v>20.869565217391305</v>
      </c>
      <c r="E51" s="80">
        <f t="shared" si="3"/>
        <v>21.869565217391305</v>
      </c>
    </row>
    <row r="52" spans="1:5" ht="12.75" customHeight="1">
      <c r="A52" s="36" t="s">
        <v>89</v>
      </c>
      <c r="B52" s="251" t="s">
        <v>750</v>
      </c>
      <c r="C52" s="252">
        <v>22</v>
      </c>
      <c r="D52" s="95">
        <f t="shared" si="2"/>
        <v>19.130434782608695</v>
      </c>
      <c r="E52" s="80">
        <f t="shared" si="3"/>
        <v>20.130434782608695</v>
      </c>
    </row>
    <row r="53" spans="1:5" ht="12.75" customHeight="1">
      <c r="A53" s="36" t="s">
        <v>90</v>
      </c>
      <c r="B53" s="251" t="s">
        <v>776</v>
      </c>
      <c r="C53" s="252">
        <v>21</v>
      </c>
      <c r="D53" s="95">
        <f t="shared" si="2"/>
        <v>18.26086956521739</v>
      </c>
      <c r="E53" s="80">
        <f t="shared" si="3"/>
        <v>19.26086956521739</v>
      </c>
    </row>
    <row r="54" spans="1:5" ht="12.75" customHeight="1">
      <c r="A54" s="36" t="s">
        <v>91</v>
      </c>
      <c r="B54" s="251" t="s">
        <v>809</v>
      </c>
      <c r="C54" s="252">
        <v>19</v>
      </c>
      <c r="D54" s="95">
        <f t="shared" si="2"/>
        <v>16.52173913043478</v>
      </c>
      <c r="E54" s="80">
        <f t="shared" si="3"/>
        <v>17.52173913043478</v>
      </c>
    </row>
    <row r="55" spans="1:5" ht="12.75" customHeight="1">
      <c r="A55" s="36" t="s">
        <v>92</v>
      </c>
      <c r="B55" s="251" t="s">
        <v>692</v>
      </c>
      <c r="C55" s="252">
        <v>15</v>
      </c>
      <c r="D55" s="95">
        <f t="shared" si="2"/>
        <v>13.043478260869565</v>
      </c>
      <c r="E55" s="80">
        <f t="shared" si="3"/>
        <v>14.043478260869565</v>
      </c>
    </row>
    <row r="56" spans="1:5" ht="12.75" customHeight="1">
      <c r="A56" s="36" t="s">
        <v>93</v>
      </c>
      <c r="B56" s="251" t="s">
        <v>773</v>
      </c>
      <c r="C56" s="252">
        <v>14</v>
      </c>
      <c r="D56" s="95">
        <f t="shared" si="2"/>
        <v>12.173913043478262</v>
      </c>
      <c r="E56" s="80">
        <f t="shared" si="3"/>
        <v>13.173913043478262</v>
      </c>
    </row>
    <row r="57" spans="1:5" ht="12.75" customHeight="1">
      <c r="A57" s="36" t="s">
        <v>94</v>
      </c>
      <c r="B57" s="251" t="s">
        <v>833</v>
      </c>
      <c r="C57" s="252">
        <v>12</v>
      </c>
      <c r="D57" s="95">
        <f t="shared" si="2"/>
        <v>10.434782608695652</v>
      </c>
      <c r="E57" s="80">
        <f t="shared" si="3"/>
        <v>11.434782608695652</v>
      </c>
    </row>
    <row r="58" spans="1:5" ht="12.75" customHeight="1">
      <c r="A58" s="36" t="s">
        <v>95</v>
      </c>
      <c r="B58" s="251" t="s">
        <v>710</v>
      </c>
      <c r="C58" s="252">
        <v>11</v>
      </c>
      <c r="D58" s="95">
        <f t="shared" si="2"/>
        <v>9.565217391304348</v>
      </c>
      <c r="E58" s="80">
        <f t="shared" si="3"/>
        <v>10.565217391304348</v>
      </c>
    </row>
    <row r="59" spans="1:5" ht="12.75" customHeight="1">
      <c r="A59" s="36" t="s">
        <v>96</v>
      </c>
      <c r="B59" s="251" t="s">
        <v>793</v>
      </c>
      <c r="C59" s="252">
        <v>10</v>
      </c>
      <c r="D59" s="95">
        <f t="shared" si="2"/>
        <v>8.695652173913043</v>
      </c>
      <c r="E59" s="80">
        <f t="shared" si="3"/>
        <v>9.695652173913043</v>
      </c>
    </row>
    <row r="60" spans="1:5" ht="12.75" customHeight="1">
      <c r="A60" s="36" t="s">
        <v>97</v>
      </c>
      <c r="B60" s="251" t="s">
        <v>792</v>
      </c>
      <c r="C60" s="252">
        <v>10</v>
      </c>
      <c r="D60" s="95">
        <f t="shared" si="2"/>
        <v>8.695652173913043</v>
      </c>
      <c r="E60" s="80">
        <f t="shared" si="3"/>
        <v>9.695652173913043</v>
      </c>
    </row>
    <row r="61" spans="1:5" ht="12.75" customHeight="1">
      <c r="A61" s="36" t="s">
        <v>98</v>
      </c>
      <c r="B61" s="251" t="s">
        <v>714</v>
      </c>
      <c r="C61" s="252">
        <v>9</v>
      </c>
      <c r="D61" s="95">
        <f t="shared" si="2"/>
        <v>7.82608695652174</v>
      </c>
      <c r="E61" s="80">
        <f t="shared" si="3"/>
        <v>8.82608695652174</v>
      </c>
    </row>
    <row r="62" spans="1:5" ht="12.75" customHeight="1">
      <c r="A62" s="36" t="s">
        <v>99</v>
      </c>
      <c r="B62" s="251" t="s">
        <v>743</v>
      </c>
      <c r="C62" s="252">
        <v>9</v>
      </c>
      <c r="D62" s="95">
        <f t="shared" si="2"/>
        <v>7.82608695652174</v>
      </c>
      <c r="E62" s="80">
        <f t="shared" si="3"/>
        <v>8.82608695652174</v>
      </c>
    </row>
    <row r="63" spans="1:5" ht="12.75" customHeight="1">
      <c r="A63" s="36" t="s">
        <v>100</v>
      </c>
      <c r="B63" s="251" t="s">
        <v>764</v>
      </c>
      <c r="C63" s="252">
        <v>7</v>
      </c>
      <c r="D63" s="95">
        <f t="shared" si="2"/>
        <v>6.086956521739131</v>
      </c>
      <c r="E63" s="80">
        <f t="shared" si="3"/>
        <v>7.086956521739131</v>
      </c>
    </row>
    <row r="64" spans="1:5" ht="12.75" customHeight="1">
      <c r="A64" s="36" t="s">
        <v>101</v>
      </c>
      <c r="B64" s="251" t="s">
        <v>706</v>
      </c>
      <c r="C64" s="252">
        <v>0</v>
      </c>
      <c r="D64" s="95">
        <f t="shared" si="2"/>
        <v>0</v>
      </c>
      <c r="E64" s="80">
        <f t="shared" si="3"/>
        <v>1</v>
      </c>
    </row>
  </sheetData>
  <sheetProtection selectLockedCells="1" selectUnlockedCells="1"/>
  <mergeCells count="1">
    <mergeCell ref="A1:E1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82" r:id="rId1"/>
  <headerFooter alignWithMargins="0">
    <oddFooter>&amp;L&amp;"Arial CE,Tučné"&amp;8http://zrliga.zrnet.cz&amp;C&amp;"Arial CE,Tučné"&amp;8 6. ročník ŽĎÁRSKÉ LIGY MISTRŮ&amp;R&amp;"Arial CE,Tučné"&amp;8&amp;D</oddFooter>
  </headerFooter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07"/>
  <sheetViews>
    <sheetView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A1" sqref="A1:W1"/>
    </sheetView>
  </sheetViews>
  <sheetFormatPr defaultColWidth="9.00390625" defaultRowHeight="12.75" outlineLevelCol="1"/>
  <cols>
    <col min="1" max="1" width="5.75390625" style="1" customWidth="1"/>
    <col min="2" max="2" width="18.25390625" style="2" bestFit="1" customWidth="1"/>
    <col min="3" max="3" width="2.375" style="165" bestFit="1" customWidth="1"/>
    <col min="4" max="4" width="3.125" style="39" customWidth="1" outlineLevel="1"/>
    <col min="5" max="5" width="3.125" style="41" customWidth="1" outlineLevel="1"/>
    <col min="6" max="12" width="3.125" style="39" customWidth="1" outlineLevel="1"/>
    <col min="13" max="13" width="3.125" style="42" customWidth="1" outlineLevel="1"/>
    <col min="14" max="18" width="3.125" style="39" customWidth="1" outlineLevel="1"/>
    <col min="19" max="19" width="3.125" style="39" customWidth="1"/>
    <col min="20" max="20" width="5.75390625" style="8" customWidth="1"/>
    <col min="21" max="21" width="1.75390625" style="39" customWidth="1"/>
    <col min="22" max="22" width="3.875" style="39" customWidth="1"/>
    <col min="23" max="23" width="4.875" style="165" bestFit="1" customWidth="1"/>
    <col min="24" max="24" width="5.00390625" style="1" customWidth="1"/>
    <col min="25" max="16384" width="9.125" style="1" customWidth="1"/>
  </cols>
  <sheetData>
    <row r="1" spans="1:24" ht="32.25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199"/>
    </row>
    <row r="2" spans="1:23" ht="12.75" customHeight="1">
      <c r="A2" s="238">
        <f>AVERAGE(D2:S2)</f>
        <v>65.9375</v>
      </c>
      <c r="B2" s="179" t="s">
        <v>269</v>
      </c>
      <c r="C2" s="272" t="s">
        <v>334</v>
      </c>
      <c r="D2" s="48">
        <f aca="true" t="shared" si="0" ref="D2:S2">COUNTA(D5:D509)</f>
        <v>119</v>
      </c>
      <c r="E2" s="48">
        <f t="shared" si="0"/>
        <v>44</v>
      </c>
      <c r="F2" s="48">
        <f t="shared" si="0"/>
        <v>44</v>
      </c>
      <c r="G2" s="48">
        <f t="shared" si="0"/>
        <v>66</v>
      </c>
      <c r="H2" s="48">
        <f t="shared" si="0"/>
        <v>126</v>
      </c>
      <c r="I2" s="48">
        <f t="shared" si="0"/>
        <v>91</v>
      </c>
      <c r="J2" s="48">
        <f t="shared" si="0"/>
        <v>75</v>
      </c>
      <c r="K2" s="48">
        <f t="shared" si="0"/>
        <v>62</v>
      </c>
      <c r="L2" s="48">
        <f t="shared" si="0"/>
        <v>51</v>
      </c>
      <c r="M2" s="48">
        <f t="shared" si="0"/>
        <v>43</v>
      </c>
      <c r="N2" s="48">
        <f t="shared" si="0"/>
        <v>36</v>
      </c>
      <c r="O2" s="48">
        <f t="shared" si="0"/>
        <v>51</v>
      </c>
      <c r="P2" s="48">
        <f t="shared" si="0"/>
        <v>77</v>
      </c>
      <c r="Q2" s="48">
        <f t="shared" si="0"/>
        <v>49</v>
      </c>
      <c r="R2" s="48">
        <f t="shared" si="0"/>
        <v>65</v>
      </c>
      <c r="S2" s="48">
        <f t="shared" si="0"/>
        <v>56</v>
      </c>
      <c r="T2" s="277" t="s">
        <v>1</v>
      </c>
      <c r="U2" s="278" t="s">
        <v>2</v>
      </c>
      <c r="V2" s="278" t="s">
        <v>3</v>
      </c>
      <c r="W2" s="276" t="s">
        <v>333</v>
      </c>
    </row>
    <row r="3" spans="1:23" ht="82.5" customHeight="1">
      <c r="A3" s="271" t="s">
        <v>4</v>
      </c>
      <c r="B3" s="271"/>
      <c r="C3" s="272"/>
      <c r="D3" s="3" t="s">
        <v>8</v>
      </c>
      <c r="E3" s="45" t="s">
        <v>661</v>
      </c>
      <c r="F3" s="45" t="s">
        <v>5</v>
      </c>
      <c r="G3" s="3" t="s">
        <v>6</v>
      </c>
      <c r="H3" s="3" t="s">
        <v>7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39</v>
      </c>
      <c r="N3" s="3" t="s">
        <v>40</v>
      </c>
      <c r="O3" s="3" t="s">
        <v>41</v>
      </c>
      <c r="P3" s="3" t="s">
        <v>43</v>
      </c>
      <c r="Q3" s="3" t="s">
        <v>42</v>
      </c>
      <c r="R3" s="46" t="s">
        <v>45</v>
      </c>
      <c r="S3" s="46" t="s">
        <v>44</v>
      </c>
      <c r="T3" s="277"/>
      <c r="U3" s="278"/>
      <c r="V3" s="278"/>
      <c r="W3" s="276"/>
    </row>
    <row r="4" spans="1:23" ht="14.25" customHeight="1">
      <c r="A4" s="271"/>
      <c r="B4" s="271"/>
      <c r="C4" s="272"/>
      <c r="D4" s="49">
        <v>1</v>
      </c>
      <c r="E4" s="43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277"/>
      <c r="U4" s="278"/>
      <c r="V4" s="278"/>
      <c r="W4" s="276"/>
    </row>
    <row r="5" spans="1:23" ht="12.75" customHeight="1">
      <c r="A5" s="98" t="s">
        <v>46</v>
      </c>
      <c r="B5" s="180" t="s">
        <v>740</v>
      </c>
      <c r="C5" s="164">
        <v>1980</v>
      </c>
      <c r="D5" s="97">
        <v>63.33183856502242</v>
      </c>
      <c r="E5" s="99">
        <v>73.98395721925135</v>
      </c>
      <c r="F5" s="97">
        <v>98.78812199036919</v>
      </c>
      <c r="G5" s="31">
        <v>72.48979591836736</v>
      </c>
      <c r="H5" s="97">
        <v>98.54601226993866</v>
      </c>
      <c r="I5" s="97">
        <v>108.85593220338983</v>
      </c>
      <c r="J5" s="31">
        <v>92.70078014138666</v>
      </c>
      <c r="K5" s="31">
        <v>95.8667287977633</v>
      </c>
      <c r="L5" s="31">
        <v>93.10580204778157</v>
      </c>
      <c r="M5" s="32">
        <v>97.20726361928617</v>
      </c>
      <c r="N5" s="32">
        <v>125.52</v>
      </c>
      <c r="O5" s="31">
        <v>102.20670391061452</v>
      </c>
      <c r="P5" s="31">
        <v>60.29490022172949</v>
      </c>
      <c r="Q5" s="31">
        <v>122.15318693090519</v>
      </c>
      <c r="R5" s="31">
        <v>72.91727249937327</v>
      </c>
      <c r="S5" s="31">
        <v>35.78260869565217</v>
      </c>
      <c r="T5" s="100">
        <f>SUM(D5:S5)</f>
        <v>1413.750905030831</v>
      </c>
      <c r="U5" s="113">
        <f>COUNTA(D5:S5)</f>
        <v>16</v>
      </c>
      <c r="V5" s="97">
        <f>T5-$T$5</f>
        <v>0</v>
      </c>
      <c r="W5" s="109">
        <f>IF((COUNTA(D5:S5)&gt;12),LARGE(D5:S5,1)+LARGE(D5:S5,2)+LARGE(D5:S5,3)+LARGE(D5:S5,4)+LARGE(D5:S5,5)+LARGE(D5:S5,6)+LARGE(D5:S5,7)+LARGE(D5:S5,8)+LARGE(D5:S5,9)+LARGE(D5:S5,10)+LARGE(D5:S5,11)+LARGE(D5:S5,12),SUM(D5:S5))</f>
        <v>1181.8517616300596</v>
      </c>
    </row>
    <row r="6" spans="1:23" ht="12.75" customHeight="1">
      <c r="A6" s="98" t="s">
        <v>47</v>
      </c>
      <c r="B6" s="180" t="s">
        <v>664</v>
      </c>
      <c r="C6" s="164">
        <v>1990</v>
      </c>
      <c r="D6" s="97">
        <v>77.23318385650224</v>
      </c>
      <c r="E6" s="99">
        <v>64.7583081570997</v>
      </c>
      <c r="F6" s="97">
        <v>90.78947368421053</v>
      </c>
      <c r="G6" s="31">
        <v>67.17263475310969</v>
      </c>
      <c r="H6" s="97">
        <v>83.82208588957054</v>
      </c>
      <c r="I6" s="97">
        <v>104.5223700120919</v>
      </c>
      <c r="J6" s="31">
        <v>77.78654796873967</v>
      </c>
      <c r="K6" s="31">
        <v>85.31301482701814</v>
      </c>
      <c r="L6" s="31">
        <v>104.01544401544403</v>
      </c>
      <c r="M6" s="32">
        <v>81.46560319042871</v>
      </c>
      <c r="N6" s="32">
        <v>126.81</v>
      </c>
      <c r="O6" s="31">
        <v>119.35593991807009</v>
      </c>
      <c r="P6" s="31">
        <v>65.86770140428678</v>
      </c>
      <c r="Q6" s="31">
        <v>121.22481442205728</v>
      </c>
      <c r="R6" s="31">
        <v>60.989395987108836</v>
      </c>
      <c r="S6" s="31">
        <v>64.47826086956522</v>
      </c>
      <c r="T6" s="100">
        <f>SUM(D6:S6)</f>
        <v>1395.6047789553036</v>
      </c>
      <c r="U6" s="113">
        <f>COUNTA(D6:S6)</f>
        <v>16</v>
      </c>
      <c r="V6" s="97">
        <f>T6-$T$5</f>
        <v>-18.14612607552749</v>
      </c>
      <c r="W6" s="109">
        <f>IF((COUNTA(D6:S6)&gt;12),LARGE(D6:S6,1)+LARGE(D6:S6,2)+LARGE(D6:S6,3)+LARGE(D6:S6,4)+LARGE(D6:S6,5)+LARGE(D6:S6,6)+LARGE(D6:S6,7)+LARGE(D6:S6,8)+LARGE(D6:S6,9)+LARGE(D6:S6,10)+LARGE(D6:S6,11)+LARGE(D6:S6,12),SUM(D6:S6))</f>
        <v>1139.5111125372428</v>
      </c>
    </row>
    <row r="7" spans="1:23" ht="12.75" customHeight="1">
      <c r="A7" s="98" t="s">
        <v>48</v>
      </c>
      <c r="B7" s="180" t="s">
        <v>758</v>
      </c>
      <c r="C7" s="164">
        <v>1982</v>
      </c>
      <c r="D7" s="97">
        <v>69.60986547085201</v>
      </c>
      <c r="E7" s="99">
        <v>74.72972972972974</v>
      </c>
      <c r="F7" s="97">
        <v>84.43797805121383</v>
      </c>
      <c r="G7" s="31">
        <v>71.51106639839035</v>
      </c>
      <c r="H7" s="97">
        <v>71.85889570552148</v>
      </c>
      <c r="I7" s="97">
        <v>96.64473684210526</v>
      </c>
      <c r="J7" s="31">
        <v>83.5972805550264</v>
      </c>
      <c r="K7" s="31">
        <v>76.58590308370044</v>
      </c>
      <c r="L7" s="31">
        <v>96.42413487133983</v>
      </c>
      <c r="M7" s="32">
        <v>77.94172932330828</v>
      </c>
      <c r="N7" s="32">
        <v>112.43983402489627</v>
      </c>
      <c r="O7" s="31">
        <v>116.04084321475625</v>
      </c>
      <c r="P7" s="31">
        <v>77.44198078344421</v>
      </c>
      <c r="Q7" s="31">
        <v>113.01568154402894</v>
      </c>
      <c r="R7" s="31">
        <v>55.014173815740406</v>
      </c>
      <c r="S7" s="31">
        <v>26.217391304347824</v>
      </c>
      <c r="T7" s="100">
        <f>SUM(D7:S7)</f>
        <v>1303.5112247184015</v>
      </c>
      <c r="U7" s="113">
        <f>COUNTA(D7:S7)</f>
        <v>16</v>
      </c>
      <c r="V7" s="97">
        <f>T7-$T$5</f>
        <v>-110.23968031242953</v>
      </c>
      <c r="W7" s="109">
        <f>IF((COUNTA(D7:S7)&gt;12),LARGE(D7:S7,1)+LARGE(D7:S7,2)+LARGE(D7:S7,3)+LARGE(D7:S7,4)+LARGE(D7:S7,5)+LARGE(D7:S7,6)+LARGE(D7:S7,7)+LARGE(D7:S7,8)+LARGE(D7:S7,9)+LARGE(D7:S7,10)+LARGE(D7:S7,11)+LARGE(D7:S7,12),SUM(D7:S7))</f>
        <v>1081.158727729071</v>
      </c>
    </row>
    <row r="8" spans="1:23" ht="12.75" customHeight="1">
      <c r="A8" s="98" t="s">
        <v>49</v>
      </c>
      <c r="B8" s="180" t="s">
        <v>721</v>
      </c>
      <c r="C8" s="164">
        <v>1964</v>
      </c>
      <c r="D8" s="97">
        <v>63.78026905829597</v>
      </c>
      <c r="E8" s="99">
        <v>79.82976040353091</v>
      </c>
      <c r="F8" s="97">
        <v>87.32421198475926</v>
      </c>
      <c r="G8" s="31">
        <v>65.47706422018351</v>
      </c>
      <c r="H8" s="97">
        <v>85.04907975460122</v>
      </c>
      <c r="I8" s="97">
        <v>85.30675801930863</v>
      </c>
      <c r="J8" s="31">
        <v>66.53249701152738</v>
      </c>
      <c r="K8" s="31">
        <v>78.08845577211396</v>
      </c>
      <c r="L8" s="31">
        <v>74.93333333333334</v>
      </c>
      <c r="M8" s="32">
        <v>86.29032258064515</v>
      </c>
      <c r="N8" s="32">
        <v>109.40427017858926</v>
      </c>
      <c r="O8" s="31">
        <v>103.59715639810427</v>
      </c>
      <c r="P8" s="31">
        <v>58.402808573540284</v>
      </c>
      <c r="Q8" s="31">
        <v>105.85978835978835</v>
      </c>
      <c r="R8" s="31">
        <v>68.62352941176471</v>
      </c>
      <c r="S8" s="31">
        <v>77.52173913043478</v>
      </c>
      <c r="T8" s="100">
        <f>SUM(D8:S8)</f>
        <v>1296.0210441905213</v>
      </c>
      <c r="U8" s="113">
        <f>COUNTA(D8:S8)</f>
        <v>16</v>
      </c>
      <c r="V8" s="97">
        <f>T8-$T$5</f>
        <v>-117.72986084030981</v>
      </c>
      <c r="W8" s="109">
        <f>IF((COUNTA(D8:S8)&gt;12),LARGE(D8:S8,1)+LARGE(D8:S8,2)+LARGE(D8:S8,3)+LARGE(D8:S8,4)+LARGE(D8:S8,5)+LARGE(D8:S8,6)+LARGE(D8:S8,7)+LARGE(D8:S8,8)+LARGE(D8:S8,9)+LARGE(D8:S8,10)+LARGE(D8:S8,11)+LARGE(D8:S8,12),SUM(D8:S8))</f>
        <v>1041.828405326974</v>
      </c>
    </row>
    <row r="9" spans="1:23" ht="12.75" customHeight="1">
      <c r="A9" s="98" t="s">
        <v>50</v>
      </c>
      <c r="B9" s="180" t="s">
        <v>697</v>
      </c>
      <c r="C9" s="164">
        <v>1976</v>
      </c>
      <c r="D9" s="97">
        <v>64.22869955156952</v>
      </c>
      <c r="E9" s="99">
        <v>80.78544061302684</v>
      </c>
      <c r="F9" s="97">
        <v>83.12398042414355</v>
      </c>
      <c r="G9" s="31">
        <v>65.64949402023919</v>
      </c>
      <c r="H9" s="97">
        <v>67.87116564417178</v>
      </c>
      <c r="I9" s="97">
        <v>92.3103448275862</v>
      </c>
      <c r="J9" s="31">
        <v>77.35423162788506</v>
      </c>
      <c r="K9" s="31">
        <v>75.44797687861274</v>
      </c>
      <c r="L9" s="31">
        <v>78.30294530154278</v>
      </c>
      <c r="M9" s="32">
        <v>82.81202241467142</v>
      </c>
      <c r="N9" s="32">
        <v>110.58865248226951</v>
      </c>
      <c r="O9" s="31">
        <v>93.5289256198347</v>
      </c>
      <c r="P9" s="31">
        <v>65.74944567627495</v>
      </c>
      <c r="Q9" s="31">
        <v>107.86829599456891</v>
      </c>
      <c r="R9" s="31">
        <v>64.48589065255732</v>
      </c>
      <c r="S9" s="31">
        <v>81.8695652173913</v>
      </c>
      <c r="T9" s="100">
        <f>SUM(D9:S9)</f>
        <v>1291.9770769463457</v>
      </c>
      <c r="U9" s="113">
        <f>COUNTA(D9:S9)</f>
        <v>16</v>
      </c>
      <c r="V9" s="97">
        <f>T9-$T$5</f>
        <v>-121.77382808448533</v>
      </c>
      <c r="W9" s="109">
        <f>IF((COUNTA(D9:S9)&gt;12),LARGE(D9:S9,1)+LARGE(D9:S9,2)+LARGE(D9:S9,3)+LARGE(D9:S9,4)+LARGE(D9:S9,5)+LARGE(D9:S9,6)+LARGE(D9:S9,7)+LARGE(D9:S9,8)+LARGE(D9:S9,9)+LARGE(D9:S9,10)+LARGE(D9:S9,11)+LARGE(D9:S9,12),SUM(D9:S9))</f>
        <v>1031.8635470457048</v>
      </c>
    </row>
    <row r="10" spans="1:23" ht="12.75" customHeight="1">
      <c r="A10" s="98" t="s">
        <v>51</v>
      </c>
      <c r="B10" s="180" t="s">
        <v>677</v>
      </c>
      <c r="C10" s="164">
        <v>1998</v>
      </c>
      <c r="D10" s="97">
        <v>68.71300448430493</v>
      </c>
      <c r="E10" s="99">
        <v>79.58521870286576</v>
      </c>
      <c r="F10" s="97">
        <v>104.9612236105127</v>
      </c>
      <c r="G10" s="31">
        <v>60.50717784158083</v>
      </c>
      <c r="H10" s="97">
        <v>58.05521472392638</v>
      </c>
      <c r="I10" s="97">
        <v>102.42924528301889</v>
      </c>
      <c r="J10" s="31">
        <v>91.27167881227521</v>
      </c>
      <c r="K10" s="31">
        <v>72.66134628730049</v>
      </c>
      <c r="L10" s="31">
        <v>98.06509945750453</v>
      </c>
      <c r="M10" s="32"/>
      <c r="N10" s="32">
        <v>126.45862826458384</v>
      </c>
      <c r="O10" s="31">
        <v>119.61433135554542</v>
      </c>
      <c r="P10" s="31">
        <v>69.91796008869181</v>
      </c>
      <c r="Q10" s="31">
        <v>117.42378048780489</v>
      </c>
      <c r="R10" s="31">
        <v>93.87650700553928</v>
      </c>
      <c r="S10" s="31"/>
      <c r="T10" s="100">
        <f>SUM(D10:S10)</f>
        <v>1263.5404164054548</v>
      </c>
      <c r="U10" s="113">
        <f>COUNTA(D10:S10)</f>
        <v>14</v>
      </c>
      <c r="V10" s="97">
        <f>T10-$T$5</f>
        <v>-150.21048862537623</v>
      </c>
      <c r="W10" s="109">
        <f>IF((COUNTA(D10:S10)&gt;12),LARGE(D10:S10,1)+LARGE(D10:S10,2)+LARGE(D10:S10,3)+LARGE(D10:S10,4)+LARGE(D10:S10,5)+LARGE(D10:S10,6)+LARGE(D10:S10,7)+LARGE(D10:S10,8)+LARGE(D10:S10,9)+LARGE(D10:S10,10)+LARGE(D10:S10,11)+LARGE(D10:S10,12),SUM(D10:S10))</f>
        <v>1144.9780238399478</v>
      </c>
    </row>
    <row r="11" spans="1:23" ht="12.75" customHeight="1">
      <c r="A11" s="98" t="s">
        <v>52</v>
      </c>
      <c r="B11" s="180" t="s">
        <v>666</v>
      </c>
      <c r="C11" s="164">
        <v>1974</v>
      </c>
      <c r="D11" s="97">
        <v>61.98654708520179</v>
      </c>
      <c r="E11" s="99">
        <v>88.08597031643798</v>
      </c>
      <c r="F11" s="97">
        <v>64.98802968637779</v>
      </c>
      <c r="G11" s="31">
        <v>77.7530186608123</v>
      </c>
      <c r="H11" s="97">
        <v>97.62576687116564</v>
      </c>
      <c r="I11" s="97">
        <v>89.39113170086037</v>
      </c>
      <c r="J11" s="31">
        <v>84.31392131364059</v>
      </c>
      <c r="K11" s="31">
        <v>87.41758241758242</v>
      </c>
      <c r="L11" s="31">
        <v>80.88791848617177</v>
      </c>
      <c r="M11" s="32">
        <v>74.46113074204948</v>
      </c>
      <c r="N11" s="32"/>
      <c r="O11" s="31">
        <v>98.16040232927476</v>
      </c>
      <c r="P11" s="31">
        <v>60.98965262379897</v>
      </c>
      <c r="Q11" s="31">
        <v>107.81546811397558</v>
      </c>
      <c r="R11" s="31">
        <v>54.88354571667752</v>
      </c>
      <c r="S11" s="31">
        <v>70.56521739130434</v>
      </c>
      <c r="T11" s="100">
        <f>SUM(D11:S11)</f>
        <v>1199.325303455331</v>
      </c>
      <c r="U11" s="113">
        <f>COUNTA(D11:S11)</f>
        <v>15</v>
      </c>
      <c r="V11" s="97">
        <f>T11-$T$5</f>
        <v>-214.42560157549997</v>
      </c>
      <c r="W11" s="109">
        <f>IF((COUNTA(D11:S11)&gt;12),LARGE(D11:S11,1)+LARGE(D11:S11,2)+LARGE(D11:S11,3)+LARGE(D11:S11,4)+LARGE(D11:S11,5)+LARGE(D11:S11,6)+LARGE(D11:S11,7)+LARGE(D11:S11,8)+LARGE(D11:S11,9)+LARGE(D11:S11,10)+LARGE(D11:S11,11)+LARGE(D11:S11,12),SUM(D11:S11))</f>
        <v>1021.465558029653</v>
      </c>
    </row>
    <row r="12" spans="1:23" ht="12.75" customHeight="1">
      <c r="A12" s="98" t="s">
        <v>53</v>
      </c>
      <c r="B12" s="180" t="s">
        <v>750</v>
      </c>
      <c r="C12" s="164">
        <v>1975</v>
      </c>
      <c r="D12" s="97">
        <v>62.43497757847533</v>
      </c>
      <c r="E12" s="99">
        <v>81.45</v>
      </c>
      <c r="F12" s="97">
        <v>76.94007712844854</v>
      </c>
      <c r="G12" s="31">
        <v>67.67</v>
      </c>
      <c r="H12" s="97">
        <v>82.59509202453987</v>
      </c>
      <c r="I12" s="97">
        <v>95.95074248460703</v>
      </c>
      <c r="J12" s="31">
        <v>78.52267443202736</v>
      </c>
      <c r="K12" s="31">
        <v>77.4368499257058</v>
      </c>
      <c r="L12" s="31">
        <v>87.92</v>
      </c>
      <c r="M12" s="32">
        <v>68.03</v>
      </c>
      <c r="N12" s="32">
        <v>107.15512733610923</v>
      </c>
      <c r="O12" s="31">
        <v>106.54996066089694</v>
      </c>
      <c r="P12" s="31"/>
      <c r="Q12" s="31">
        <v>105.51020408163266</v>
      </c>
      <c r="R12" s="31">
        <v>51.79286214135759</v>
      </c>
      <c r="S12" s="31">
        <v>20.130434782608695</v>
      </c>
      <c r="T12" s="100">
        <f>SUM(D12:S12)</f>
        <v>1170.089002576409</v>
      </c>
      <c r="U12" s="113">
        <f>COUNTA(D12:S12)</f>
        <v>15</v>
      </c>
      <c r="V12" s="97">
        <f>T12-$T$5</f>
        <v>-243.66190245442203</v>
      </c>
      <c r="W12" s="109">
        <f>IF((COUNTA(D12:S12)&gt;12),LARGE(D12:S12,1)+LARGE(D12:S12,2)+LARGE(D12:S12,3)+LARGE(D12:S12,4)+LARGE(D12:S12,5)+LARGE(D12:S12,6)+LARGE(D12:S12,7)+LARGE(D12:S12,8)+LARGE(D12:S12,9)+LARGE(D12:S12,10)+LARGE(D12:S12,11)+LARGE(D12:S12,12),SUM(D12:S12))</f>
        <v>1035.7307280739674</v>
      </c>
    </row>
    <row r="13" spans="1:23" ht="12.75" customHeight="1">
      <c r="A13" s="98" t="s">
        <v>54</v>
      </c>
      <c r="B13" s="180" t="s">
        <v>675</v>
      </c>
      <c r="C13" s="164">
        <v>1981</v>
      </c>
      <c r="D13" s="97">
        <v>73.19730941704036</v>
      </c>
      <c r="E13" s="99"/>
      <c r="F13" s="97">
        <v>87.90502793296089</v>
      </c>
      <c r="G13" s="31">
        <v>71.24</v>
      </c>
      <c r="H13" s="97">
        <v>64.8036809815951</v>
      </c>
      <c r="I13" s="97">
        <v>94.57325746799431</v>
      </c>
      <c r="J13" s="31">
        <v>78.2314065053612</v>
      </c>
      <c r="K13" s="31">
        <v>82.44241461477365</v>
      </c>
      <c r="L13" s="31">
        <v>84.18126428027418</v>
      </c>
      <c r="M13" s="32">
        <v>76.87269372693727</v>
      </c>
      <c r="N13" s="32">
        <v>111.34271099744245</v>
      </c>
      <c r="O13" s="31">
        <v>102.85915492957746</v>
      </c>
      <c r="P13" s="31">
        <v>56.14116777531412</v>
      </c>
      <c r="Q13" s="31">
        <v>109.28571428571429</v>
      </c>
      <c r="R13" s="31">
        <v>49.673918500543884</v>
      </c>
      <c r="S13" s="31"/>
      <c r="T13" s="100">
        <f>SUM(D13:S13)</f>
        <v>1142.7497214155292</v>
      </c>
      <c r="U13" s="113">
        <f>COUNTA(D13:S13)</f>
        <v>14</v>
      </c>
      <c r="V13" s="97">
        <f>T13-$T$5</f>
        <v>-271.0011836153019</v>
      </c>
      <c r="W13" s="109">
        <f>IF((COUNTA(D13:S13)&gt;12),LARGE(D13:S13,1)+LARGE(D13:S13,2)+LARGE(D13:S13,3)+LARGE(D13:S13,4)+LARGE(D13:S13,5)+LARGE(D13:S13,6)+LARGE(D13:S13,7)+LARGE(D13:S13,8)+LARGE(D13:S13,9)+LARGE(D13:S13,10)+LARGE(D13:S13,11)+LARGE(D13:S13,12),SUM(D13:S13))</f>
        <v>1036.9346351396712</v>
      </c>
    </row>
    <row r="14" spans="1:23" ht="12.75" customHeight="1">
      <c r="A14" s="98" t="s">
        <v>55</v>
      </c>
      <c r="B14" s="180" t="s">
        <v>672</v>
      </c>
      <c r="C14" s="164">
        <v>1975</v>
      </c>
      <c r="D14" s="97">
        <v>66.02242152466367</v>
      </c>
      <c r="E14" s="99"/>
      <c r="F14" s="97">
        <v>80.9090909090909</v>
      </c>
      <c r="G14" s="31">
        <v>50.29</v>
      </c>
      <c r="H14" s="97">
        <v>78.60736196319019</v>
      </c>
      <c r="I14" s="97">
        <v>94.54674724493424</v>
      </c>
      <c r="J14" s="31">
        <v>79.12063330505175</v>
      </c>
      <c r="K14" s="31"/>
      <c r="L14" s="31">
        <v>84.92307692307692</v>
      </c>
      <c r="M14" s="32">
        <v>81.49625935162096</v>
      </c>
      <c r="N14" s="32">
        <v>111.64037790100636</v>
      </c>
      <c r="O14" s="31">
        <v>106.5339233038348</v>
      </c>
      <c r="P14" s="31">
        <v>64.30081300813009</v>
      </c>
      <c r="Q14" s="31">
        <v>110.94565984474241</v>
      </c>
      <c r="R14" s="31">
        <v>58.91979949874687</v>
      </c>
      <c r="S14" s="31">
        <v>70.56521739130434</v>
      </c>
      <c r="T14" s="100">
        <f>SUM(D14:S14)</f>
        <v>1138.8213821693932</v>
      </c>
      <c r="U14" s="113">
        <f>COUNTA(D14:S14)</f>
        <v>14</v>
      </c>
      <c r="V14" s="97">
        <f>T14-$T$5</f>
        <v>-274.9295228614378</v>
      </c>
      <c r="W14" s="109">
        <f>IF((COUNTA(D14:S14)&gt;12),LARGE(D14:S14,1)+LARGE(D14:S14,2)+LARGE(D14:S14,3)+LARGE(D14:S14,4)+LARGE(D14:S14,5)+LARGE(D14:S14,6)+LARGE(D14:S14,7)+LARGE(D14:S14,8)+LARGE(D14:S14,9)+LARGE(D14:S14,10)+LARGE(D14:S14,11)+LARGE(D14:S14,12),SUM(D14:S14))</f>
        <v>1029.6115826706466</v>
      </c>
    </row>
    <row r="15" spans="1:23" ht="12.75" customHeight="1">
      <c r="A15" s="98" t="s">
        <v>56</v>
      </c>
      <c r="B15" s="180" t="s">
        <v>665</v>
      </c>
      <c r="C15" s="164">
        <v>1985</v>
      </c>
      <c r="D15" s="97">
        <v>77.23318385650224</v>
      </c>
      <c r="E15" s="99">
        <v>105</v>
      </c>
      <c r="F15" s="97"/>
      <c r="G15" s="31">
        <v>72.14</v>
      </c>
      <c r="H15" s="97">
        <v>85.3558282208589</v>
      </c>
      <c r="I15" s="97"/>
      <c r="J15" s="31">
        <v>89.04757748203626</v>
      </c>
      <c r="K15" s="31">
        <v>92.2093023255814</v>
      </c>
      <c r="L15" s="31">
        <v>92.96422487223168</v>
      </c>
      <c r="M15" s="32"/>
      <c r="N15" s="32">
        <v>75.32</v>
      </c>
      <c r="O15" s="31">
        <v>113.51409052092228</v>
      </c>
      <c r="P15" s="31">
        <v>65.92682926829269</v>
      </c>
      <c r="Q15" s="31">
        <v>111.04097974564294</v>
      </c>
      <c r="R15" s="31">
        <v>65.5827443060698</v>
      </c>
      <c r="S15" s="31">
        <v>80.13043478260869</v>
      </c>
      <c r="T15" s="100">
        <f>SUM(D15:S15)</f>
        <v>1125.465195380747</v>
      </c>
      <c r="U15" s="113">
        <f>COUNTA(D15:S15)</f>
        <v>13</v>
      </c>
      <c r="V15" s="97">
        <f>T15-$T$5</f>
        <v>-288.2857096500841</v>
      </c>
      <c r="W15" s="109">
        <f>IF((COUNTA(D15:S15)&gt;12),LARGE(D15:S15,1)+LARGE(D15:S15,2)+LARGE(D15:S15,3)+LARGE(D15:S15,4)+LARGE(D15:S15,5)+LARGE(D15:S15,6)+LARGE(D15:S15,7)+LARGE(D15:S15,8)+LARGE(D15:S15,9)+LARGE(D15:S15,10)+LARGE(D15:S15,11)+LARGE(D15:S15,12),SUM(D15:S15))</f>
        <v>1059.882451074677</v>
      </c>
    </row>
    <row r="16" spans="1:23" ht="12.75" customHeight="1">
      <c r="A16" s="98" t="s">
        <v>57</v>
      </c>
      <c r="B16" s="180" t="s">
        <v>798</v>
      </c>
      <c r="C16" s="164">
        <v>1983</v>
      </c>
      <c r="D16" s="97">
        <v>66.02242152466367</v>
      </c>
      <c r="E16" s="99">
        <v>73.98395721925135</v>
      </c>
      <c r="F16" s="97">
        <v>79.13</v>
      </c>
      <c r="G16" s="31">
        <v>50.762659559545526</v>
      </c>
      <c r="H16" s="97">
        <v>85.04907975460122</v>
      </c>
      <c r="I16" s="97">
        <v>86.91129546904915</v>
      </c>
      <c r="J16" s="31">
        <v>75.66564246571484</v>
      </c>
      <c r="K16" s="31">
        <v>64.19854280510017</v>
      </c>
      <c r="L16" s="31">
        <v>69.46275946275946</v>
      </c>
      <c r="M16" s="32">
        <v>61.95304525348758</v>
      </c>
      <c r="N16" s="32">
        <v>91.62359335527827</v>
      </c>
      <c r="O16" s="31">
        <v>91.9789983844911</v>
      </c>
      <c r="P16" s="31">
        <v>58.15151515151516</v>
      </c>
      <c r="Q16" s="31">
        <v>99.5995145631068</v>
      </c>
      <c r="R16" s="31">
        <v>37.17892156862745</v>
      </c>
      <c r="S16" s="31"/>
      <c r="T16" s="100">
        <f>SUM(D16:S16)</f>
        <v>1091.6719465371916</v>
      </c>
      <c r="U16" s="113">
        <f>COUNTA(D16:S16)</f>
        <v>15</v>
      </c>
      <c r="V16" s="97">
        <f>T16-$T$5</f>
        <v>-322.07895849363945</v>
      </c>
      <c r="W16" s="109">
        <f>IF((COUNTA(D16:S16)&gt;12),LARGE(D16:S16,1)+LARGE(D16:S16,2)+LARGE(D16:S16,3)+LARGE(D16:S16,4)+LARGE(D16:S16,5)+LARGE(D16:S16,6)+LARGE(D16:S16,7)+LARGE(D16:S16,8)+LARGE(D16:S16,9)+LARGE(D16:S16,10)+LARGE(D16:S16,11)+LARGE(D16:S16,12),SUM(D16:S16))</f>
        <v>945.5788502575036</v>
      </c>
    </row>
    <row r="17" spans="1:23" ht="12.75" customHeight="1">
      <c r="A17" s="98" t="s">
        <v>58</v>
      </c>
      <c r="B17" s="180" t="s">
        <v>741</v>
      </c>
      <c r="C17" s="164"/>
      <c r="D17" s="97">
        <v>44.49775784753363</v>
      </c>
      <c r="E17" s="99">
        <v>83.47130388786037</v>
      </c>
      <c r="F17" s="97">
        <v>81.88020499679692</v>
      </c>
      <c r="G17" s="31">
        <v>73.49689440993791</v>
      </c>
      <c r="H17" s="97">
        <v>72.77914110429448</v>
      </c>
      <c r="I17" s="97">
        <v>90.74898785425103</v>
      </c>
      <c r="J17" s="31"/>
      <c r="K17" s="31"/>
      <c r="L17" s="31">
        <v>91.16666666666667</v>
      </c>
      <c r="M17" s="32">
        <v>81.80451127819549</v>
      </c>
      <c r="N17" s="32">
        <v>116.63914373088684</v>
      </c>
      <c r="O17" s="31">
        <v>119.44191343963553</v>
      </c>
      <c r="P17" s="31">
        <v>66.28159645232816</v>
      </c>
      <c r="Q17" s="31">
        <v>111.83115338882281</v>
      </c>
      <c r="R17" s="31">
        <v>54.89802754000744</v>
      </c>
      <c r="S17" s="31"/>
      <c r="T17" s="100">
        <f>SUM(D17:S17)</f>
        <v>1088.9373025972172</v>
      </c>
      <c r="U17" s="113">
        <f>COUNTA(D17:S17)</f>
        <v>13</v>
      </c>
      <c r="V17" s="97">
        <f>T17-$T$5</f>
        <v>-324.8136024336138</v>
      </c>
      <c r="W17" s="109">
        <f>IF((COUNTA(D17:S17)&gt;12),LARGE(D17:S17,1)+LARGE(D17:S17,2)+LARGE(D17:S17,3)+LARGE(D17:S17,4)+LARGE(D17:S17,5)+LARGE(D17:S17,6)+LARGE(D17:S17,7)+LARGE(D17:S17,8)+LARGE(D17:S17,9)+LARGE(D17:S17,10)+LARGE(D17:S17,11)+LARGE(D17:S17,12),SUM(D17:S17))</f>
        <v>1044.4395447496836</v>
      </c>
    </row>
    <row r="18" spans="1:23" ht="12.75" customHeight="1">
      <c r="A18" s="98" t="s">
        <v>59</v>
      </c>
      <c r="B18" s="180" t="s">
        <v>689</v>
      </c>
      <c r="C18" s="164">
        <v>1957</v>
      </c>
      <c r="D18" s="97">
        <v>60.64125560538116</v>
      </c>
      <c r="E18" s="256">
        <v>48.42163032343041</v>
      </c>
      <c r="F18" s="97">
        <v>82.33311834891971</v>
      </c>
      <c r="G18" s="31">
        <v>64.46209386281589</v>
      </c>
      <c r="H18" s="97">
        <v>60.20245398773007</v>
      </c>
      <c r="I18" s="97">
        <v>84.80222496909765</v>
      </c>
      <c r="J18" s="31">
        <v>64.26964821647344</v>
      </c>
      <c r="K18" s="31">
        <v>89.48873483535529</v>
      </c>
      <c r="L18" s="31">
        <v>79.02905740609496</v>
      </c>
      <c r="M18" s="32">
        <v>53.514541995107365</v>
      </c>
      <c r="N18" s="32">
        <v>68.28</v>
      </c>
      <c r="O18" s="31">
        <v>102.82992303360241</v>
      </c>
      <c r="P18" s="31">
        <v>46.65114560236512</v>
      </c>
      <c r="Q18" s="31">
        <v>100.48340843916428</v>
      </c>
      <c r="R18" s="31">
        <v>31.13761097659403</v>
      </c>
      <c r="S18" s="31">
        <v>46.21739130434783</v>
      </c>
      <c r="T18" s="100">
        <f>SUM(D18:S18)</f>
        <v>1082.7642389064795</v>
      </c>
      <c r="U18" s="113">
        <f>COUNTA(D18:S18)</f>
        <v>16</v>
      </c>
      <c r="V18" s="97">
        <f>T18-$T$5</f>
        <v>-330.9866661243516</v>
      </c>
      <c r="W18" s="109">
        <f>IF((COUNTA(D18:S18)&gt;12),LARGE(D18:S18,1)+LARGE(D18:S18,2)+LARGE(D18:S18,3)+LARGE(D18:S18,4)+LARGE(D18:S18,5)+LARGE(D18:S18,6)+LARGE(D18:S18,7)+LARGE(D18:S18,8)+LARGE(D18:S18,9)+LARGE(D18:S18,10)+LARGE(D18:S18,11)+LARGE(D18:S18,12),SUM(D18:S18))</f>
        <v>910.3364606997422</v>
      </c>
    </row>
    <row r="19" spans="1:23" ht="12.75" customHeight="1">
      <c r="A19" s="98" t="s">
        <v>60</v>
      </c>
      <c r="B19" s="180" t="s">
        <v>702</v>
      </c>
      <c r="C19" s="164">
        <v>1983</v>
      </c>
      <c r="D19" s="97">
        <v>61.98654708520179</v>
      </c>
      <c r="E19" s="99">
        <v>70.80172987358615</v>
      </c>
      <c r="F19" s="97">
        <v>61.503340757238306</v>
      </c>
      <c r="G19" s="172">
        <v>51.29102254999291</v>
      </c>
      <c r="H19" s="97">
        <v>65.7239263803681</v>
      </c>
      <c r="I19" s="97">
        <v>86.3607594936709</v>
      </c>
      <c r="J19" s="31">
        <v>68.29668792117573</v>
      </c>
      <c r="K19" s="31">
        <v>69.06044678055191</v>
      </c>
      <c r="L19" s="31">
        <v>77.3116793365584</v>
      </c>
      <c r="M19" s="32">
        <v>81.58841158841159</v>
      </c>
      <c r="N19" s="32">
        <v>104.80496952648852</v>
      </c>
      <c r="O19" s="31"/>
      <c r="P19" s="31">
        <v>57.45676274944567</v>
      </c>
      <c r="Q19" s="31">
        <v>103.58853721129171</v>
      </c>
      <c r="R19" s="31">
        <v>57.09231962761831</v>
      </c>
      <c r="S19" s="31">
        <v>64.47826086956522</v>
      </c>
      <c r="T19" s="100">
        <f>SUM(D19:S19)</f>
        <v>1081.3454017511654</v>
      </c>
      <c r="U19" s="113">
        <f>COUNTA(D19:S19)</f>
        <v>15</v>
      </c>
      <c r="V19" s="97">
        <f>T19-$T$5</f>
        <v>-332.4055032796657</v>
      </c>
      <c r="W19" s="109">
        <f>IF((COUNTA(D19:S19)&gt;12),LARGE(D19:S19,1)+LARGE(D19:S19,2)+LARGE(D19:S19,3)+LARGE(D19:S19,4)+LARGE(D19:S19,5)+LARGE(D19:S19,6)+LARGE(D19:S19,7)+LARGE(D19:S19,8)+LARGE(D19:S19,9)+LARGE(D19:S19,10)+LARGE(D19:S19,11)+LARGE(D19:S19,12),SUM(D19:S19))</f>
        <v>915.5052968241084</v>
      </c>
    </row>
    <row r="20" spans="1:23" ht="12.75">
      <c r="A20" s="98" t="s">
        <v>61</v>
      </c>
      <c r="B20" s="180" t="s">
        <v>662</v>
      </c>
      <c r="C20" s="164">
        <v>1976</v>
      </c>
      <c r="D20" s="97">
        <v>90.23766816143498</v>
      </c>
      <c r="E20" s="99"/>
      <c r="F20" s="97"/>
      <c r="G20" s="31"/>
      <c r="H20" s="97">
        <v>86.88957055214725</v>
      </c>
      <c r="I20" s="97">
        <v>77.27943184922154</v>
      </c>
      <c r="J20" s="31">
        <v>78.17344058822347</v>
      </c>
      <c r="K20" s="31">
        <v>79.08814589665653</v>
      </c>
      <c r="L20" s="31">
        <v>71.8020304568528</v>
      </c>
      <c r="M20" s="32">
        <v>66.86431014823262</v>
      </c>
      <c r="N20" s="32">
        <v>95.45310716033273</v>
      </c>
      <c r="O20" s="31">
        <v>93.07881773399015</v>
      </c>
      <c r="P20" s="31">
        <v>72.22394678492239</v>
      </c>
      <c r="Q20" s="31">
        <v>89.24586776859505</v>
      </c>
      <c r="R20" s="31">
        <v>41.45835631549917</v>
      </c>
      <c r="S20" s="31">
        <v>86.21739130434783</v>
      </c>
      <c r="T20" s="100">
        <f>SUM(D20:S20)</f>
        <v>1028.0120847204564</v>
      </c>
      <c r="U20" s="113">
        <f>COUNTA(D20:S20)</f>
        <v>13</v>
      </c>
      <c r="V20" s="97">
        <f>T20-$T$5</f>
        <v>-385.73882031037465</v>
      </c>
      <c r="W20" s="109">
        <f>IF((COUNTA(D20:S20)&gt;12),LARGE(D20:S20,1)+LARGE(D20:S20,2)+LARGE(D20:S20,3)+LARGE(D20:S20,4)+LARGE(D20:S20,5)+LARGE(D20:S20,6)+LARGE(D20:S20,7)+LARGE(D20:S20,8)+LARGE(D20:S20,9)+LARGE(D20:S20,10)+LARGE(D20:S20,11)+LARGE(D20:S20,12),SUM(D20:S20))</f>
        <v>986.5537284049574</v>
      </c>
    </row>
    <row r="21" spans="1:23" ht="12.75">
      <c r="A21" s="98" t="s">
        <v>62</v>
      </c>
      <c r="B21" s="180" t="s">
        <v>700</v>
      </c>
      <c r="C21" s="164">
        <v>2003</v>
      </c>
      <c r="D21" s="97">
        <v>29.251121076233183</v>
      </c>
      <c r="E21" s="99">
        <v>90.40587219343698</v>
      </c>
      <c r="F21" s="97"/>
      <c r="G21" s="31">
        <v>64.6289592760181</v>
      </c>
      <c r="H21" s="97">
        <v>51</v>
      </c>
      <c r="I21" s="97">
        <v>89.87670776407865</v>
      </c>
      <c r="J21" s="31">
        <v>68.17542948456027</v>
      </c>
      <c r="K21" s="31">
        <v>78.75189107413011</v>
      </c>
      <c r="L21" s="31">
        <v>74.6746347941567</v>
      </c>
      <c r="M21" s="32">
        <v>102.30974632843794</v>
      </c>
      <c r="N21" s="32">
        <v>78.2</v>
      </c>
      <c r="O21" s="31"/>
      <c r="P21" s="31">
        <v>50.68662232076867</v>
      </c>
      <c r="Q21" s="31">
        <v>104.1754688510455</v>
      </c>
      <c r="R21" s="31">
        <v>80.70966843131792</v>
      </c>
      <c r="S21" s="31"/>
      <c r="T21" s="100">
        <f>SUM(D21:S21)</f>
        <v>962.8461215941842</v>
      </c>
      <c r="U21" s="113">
        <f>COUNTA(D21:S21)</f>
        <v>13</v>
      </c>
      <c r="V21" s="97">
        <f>T21-$T$5</f>
        <v>-450.9047834366469</v>
      </c>
      <c r="W21" s="109">
        <f>IF((COUNTA(D21:S21)&gt;12),LARGE(D21:S21,1)+LARGE(D21:S21,2)+LARGE(D21:S21,3)+LARGE(D21:S21,4)+LARGE(D21:S21,5)+LARGE(D21:S21,6)+LARGE(D21:S21,7)+LARGE(D21:S21,8)+LARGE(D21:S21,9)+LARGE(D21:S21,10)+LARGE(D21:S21,11)+LARGE(D21:S21,12),SUM(D21:S21))</f>
        <v>933.5950005179509</v>
      </c>
    </row>
    <row r="22" spans="1:23" ht="12.75">
      <c r="A22" s="98" t="s">
        <v>63</v>
      </c>
      <c r="B22" s="180" t="s">
        <v>746</v>
      </c>
      <c r="C22" s="164">
        <v>1975</v>
      </c>
      <c r="D22" s="97"/>
      <c r="E22" s="99"/>
      <c r="F22" s="97">
        <v>87.17421361908055</v>
      </c>
      <c r="G22" s="31">
        <v>48.994866945832776</v>
      </c>
      <c r="H22" s="97"/>
      <c r="I22" s="97">
        <v>73.63171355498723</v>
      </c>
      <c r="J22" s="31">
        <v>65.50658654347176</v>
      </c>
      <c r="K22" s="31">
        <v>70.26104417670683</v>
      </c>
      <c r="L22" s="31">
        <v>75.94448205822613</v>
      </c>
      <c r="M22" s="32">
        <v>90.53775743707095</v>
      </c>
      <c r="N22" s="32">
        <v>107.95350885778605</v>
      </c>
      <c r="O22" s="31">
        <v>102.93233082706766</v>
      </c>
      <c r="P22" s="31">
        <v>59.363636363636374</v>
      </c>
      <c r="Q22" s="31">
        <v>93.21881315451037</v>
      </c>
      <c r="R22" s="31">
        <v>62.3151850276478</v>
      </c>
      <c r="S22" s="31"/>
      <c r="T22" s="100">
        <f>SUM(D22:S22)</f>
        <v>937.8341385660244</v>
      </c>
      <c r="U22" s="113">
        <f>COUNTA(D22:S22)</f>
        <v>12</v>
      </c>
      <c r="V22" s="97">
        <f>T22-$T$5</f>
        <v>-475.91676646480664</v>
      </c>
      <c r="W22" s="109">
        <f>IF((COUNTA(D22:S22)&gt;12),LARGE(D22:S22,1)+LARGE(D22:S22,2)+LARGE(D22:S22,3)+LARGE(D22:S22,4)+LARGE(D22:S22,5)+LARGE(D22:S22,6)+LARGE(D22:S22,7)+LARGE(D22:S22,8)+LARGE(D22:S22,9)+LARGE(D22:S22,10)+LARGE(D22:S22,11)+LARGE(D22:S22,12),SUM(D22:S22))</f>
        <v>937.8341385660244</v>
      </c>
    </row>
    <row r="23" spans="1:23" ht="12.75">
      <c r="A23" s="98" t="s">
        <v>64</v>
      </c>
      <c r="B23" s="180" t="s">
        <v>872</v>
      </c>
      <c r="C23" s="164">
        <v>1972</v>
      </c>
      <c r="D23" s="97">
        <v>55.7085201793722</v>
      </c>
      <c r="E23" s="99"/>
      <c r="F23" s="97">
        <v>77.89156626506025</v>
      </c>
      <c r="G23" s="31"/>
      <c r="H23" s="97">
        <v>43.02453987730061</v>
      </c>
      <c r="I23" s="97">
        <v>90.53481331987891</v>
      </c>
      <c r="J23" s="31">
        <v>74.64164017806569</v>
      </c>
      <c r="K23" s="31"/>
      <c r="L23" s="31">
        <v>70.23500309214594</v>
      </c>
      <c r="M23" s="32">
        <v>109.21852387843705</v>
      </c>
      <c r="N23" s="32">
        <v>103.77634011090574</v>
      </c>
      <c r="O23" s="31"/>
      <c r="P23" s="31">
        <v>57.16112342941612</v>
      </c>
      <c r="Q23" s="31">
        <v>101.25698902464278</v>
      </c>
      <c r="R23" s="31">
        <v>85.46599645180366</v>
      </c>
      <c r="S23" s="31"/>
      <c r="T23" s="100">
        <f>SUM(D23:S23)</f>
        <v>868.9150558070289</v>
      </c>
      <c r="U23" s="113">
        <f>COUNTA(D23:S23)</f>
        <v>11</v>
      </c>
      <c r="V23" s="97">
        <f>T23-$T$5</f>
        <v>-544.8358492238021</v>
      </c>
      <c r="W23" s="109">
        <f>IF((COUNTA(D23:S23)&gt;12),LARGE(D23:S23,1)+LARGE(D23:S23,2)+LARGE(D23:S23,3)+LARGE(D23:S23,4)+LARGE(D23:S23,5)+LARGE(D23:S23,6)+LARGE(D23:S23,7)+LARGE(D23:S23,8)+LARGE(D23:S23,9)+LARGE(D23:S23,10)+LARGE(D23:S23,11)+LARGE(D23:S23,12),SUM(D23:S23))</f>
        <v>868.9150558070289</v>
      </c>
    </row>
    <row r="24" spans="1:23" ht="12.75">
      <c r="A24" s="98" t="s">
        <v>65</v>
      </c>
      <c r="B24" s="180" t="s">
        <v>678</v>
      </c>
      <c r="C24" s="164">
        <v>1977</v>
      </c>
      <c r="D24" s="97">
        <v>73.6457399103139</v>
      </c>
      <c r="E24" s="99">
        <v>79.3609022556391</v>
      </c>
      <c r="F24" s="97">
        <v>85.73170731707316</v>
      </c>
      <c r="G24" s="31">
        <v>67.24528301886794</v>
      </c>
      <c r="H24" s="97">
        <v>77.68711656441718</v>
      </c>
      <c r="I24" s="97">
        <v>84.12844036697248</v>
      </c>
      <c r="J24" s="31">
        <v>73.55276279800378</v>
      </c>
      <c r="K24" s="31">
        <v>72.61442441054093</v>
      </c>
      <c r="L24" s="31">
        <v>79.32384341637011</v>
      </c>
      <c r="M24" s="32">
        <v>64.09871244635193</v>
      </c>
      <c r="N24" s="32"/>
      <c r="O24" s="31"/>
      <c r="P24" s="31"/>
      <c r="Q24" s="31">
        <v>97.6031434184676</v>
      </c>
      <c r="R24" s="31"/>
      <c r="S24" s="31"/>
      <c r="T24" s="100">
        <f>SUM(D24:S24)</f>
        <v>854.9920759230181</v>
      </c>
      <c r="U24" s="113">
        <f>COUNTA(D24:S24)</f>
        <v>11</v>
      </c>
      <c r="V24" s="97">
        <f>T24-$T$5</f>
        <v>-558.758829107813</v>
      </c>
      <c r="W24" s="109">
        <f>IF((COUNTA(D24:S24)&gt;12),LARGE(D24:S24,1)+LARGE(D24:S24,2)+LARGE(D24:S24,3)+LARGE(D24:S24,4)+LARGE(D24:S24,5)+LARGE(D24:S24,6)+LARGE(D24:S24,7)+LARGE(D24:S24,8)+LARGE(D24:S24,9)+LARGE(D24:S24,10)+LARGE(D24:S24,11)+LARGE(D24:S24,12),SUM(D24:S24))</f>
        <v>854.9920759230181</v>
      </c>
    </row>
    <row r="25" spans="1:23" ht="12.75">
      <c r="A25" s="98" t="s">
        <v>66</v>
      </c>
      <c r="B25" s="180" t="s">
        <v>713</v>
      </c>
      <c r="C25" s="164">
        <v>1975</v>
      </c>
      <c r="D25" s="97">
        <v>38.66816143497758</v>
      </c>
      <c r="E25" s="99">
        <v>43.372995344024844</v>
      </c>
      <c r="F25" s="97">
        <v>65.01197604790418</v>
      </c>
      <c r="G25" s="31">
        <v>48.48490515629175</v>
      </c>
      <c r="H25" s="97">
        <v>46.39877300613497</v>
      </c>
      <c r="I25" s="97">
        <v>70.43290043290044</v>
      </c>
      <c r="J25" s="31">
        <v>54.66045570704231</v>
      </c>
      <c r="K25" s="31">
        <v>63.80579010856455</v>
      </c>
      <c r="L25" s="31">
        <v>63.66391184573004</v>
      </c>
      <c r="M25" s="32">
        <v>75.41573033707866</v>
      </c>
      <c r="N25" s="32">
        <v>91.95304080061587</v>
      </c>
      <c r="O25" s="31">
        <v>86.1233967271119</v>
      </c>
      <c r="P25" s="31"/>
      <c r="Q25" s="31">
        <v>89.01217629909107</v>
      </c>
      <c r="R25" s="31"/>
      <c r="S25" s="31"/>
      <c r="T25" s="100">
        <f>SUM(D25:S25)</f>
        <v>837.0042132474682</v>
      </c>
      <c r="U25" s="113">
        <f>COUNTA(D25:S25)</f>
        <v>13</v>
      </c>
      <c r="V25" s="97">
        <f>T25-$T$5</f>
        <v>-576.7466917833628</v>
      </c>
      <c r="W25" s="109">
        <f>IF((COUNTA(D25:S25)&gt;12),LARGE(D25:S25,1)+LARGE(D25:S25,2)+LARGE(D25:S25,3)+LARGE(D25:S25,4)+LARGE(D25:S25,5)+LARGE(D25:S25,6)+LARGE(D25:S25,7)+LARGE(D25:S25,8)+LARGE(D25:S25,9)+LARGE(D25:S25,10)+LARGE(D25:S25,11)+LARGE(D25:S25,12),SUM(D25:S25))</f>
        <v>798.3360518124906</v>
      </c>
    </row>
    <row r="26" spans="1:23" ht="12.75">
      <c r="A26" s="98" t="s">
        <v>67</v>
      </c>
      <c r="B26" s="180" t="s">
        <v>745</v>
      </c>
      <c r="C26" s="164">
        <v>1973</v>
      </c>
      <c r="D26" s="97"/>
      <c r="E26" s="99"/>
      <c r="F26" s="97"/>
      <c r="G26" s="31">
        <v>72.50398040416412</v>
      </c>
      <c r="H26" s="97"/>
      <c r="I26" s="97"/>
      <c r="J26" s="31"/>
      <c r="K26" s="31">
        <v>89.56201214223765</v>
      </c>
      <c r="L26" s="31">
        <v>90.16460905349794</v>
      </c>
      <c r="M26" s="32">
        <v>93.69994022713688</v>
      </c>
      <c r="N26" s="32">
        <v>114.85996793158739</v>
      </c>
      <c r="O26" s="31">
        <v>113.43856655290104</v>
      </c>
      <c r="P26" s="31">
        <v>70.24316334072432</v>
      </c>
      <c r="Q26" s="31">
        <v>108.04490814243593</v>
      </c>
      <c r="R26" s="31">
        <v>69.40476190476191</v>
      </c>
      <c r="S26" s="31"/>
      <c r="T26" s="100">
        <f>SUM(D26:S26)</f>
        <v>821.9219096994473</v>
      </c>
      <c r="U26" s="113">
        <f>COUNTA(D26:S26)</f>
        <v>9</v>
      </c>
      <c r="V26" s="97">
        <f>T26-$T$5</f>
        <v>-591.8289953313838</v>
      </c>
      <c r="W26" s="109">
        <f>IF((COUNTA(D26:S26)&gt;12),LARGE(D26:S26,1)+LARGE(D26:S26,2)+LARGE(D26:S26,3)+LARGE(D26:S26,4)+LARGE(D26:S26,5)+LARGE(D26:S26,6)+LARGE(D26:S26,7)+LARGE(D26:S26,8)+LARGE(D26:S26,9)+LARGE(D26:S26,10)+LARGE(D26:S26,11)+LARGE(D26:S26,12),SUM(D26:S26))</f>
        <v>821.9219096994473</v>
      </c>
    </row>
    <row r="27" spans="1:23" ht="12.75">
      <c r="A27" s="98" t="s">
        <v>68</v>
      </c>
      <c r="B27" s="180" t="s">
        <v>705</v>
      </c>
      <c r="C27" s="164">
        <v>2004</v>
      </c>
      <c r="D27" s="97">
        <v>62.88340807174888</v>
      </c>
      <c r="E27" s="99">
        <v>57.24511357633387</v>
      </c>
      <c r="F27" s="97">
        <v>70.7990379476216</v>
      </c>
      <c r="G27" s="31"/>
      <c r="H27" s="97">
        <v>46.0920245398773</v>
      </c>
      <c r="I27" s="97">
        <v>78.72304676561188</v>
      </c>
      <c r="J27" s="31">
        <v>66.42431222061168</v>
      </c>
      <c r="K27" s="31"/>
      <c r="L27" s="31">
        <v>73.82699868938403</v>
      </c>
      <c r="M27" s="32">
        <v>82.90816326530614</v>
      </c>
      <c r="N27" s="32"/>
      <c r="O27" s="31">
        <v>93.46103038309114</v>
      </c>
      <c r="P27" s="31">
        <v>50.65705838876572</v>
      </c>
      <c r="Q27" s="31"/>
      <c r="R27" s="31">
        <v>64.0217700470408</v>
      </c>
      <c r="S27" s="31">
        <v>67.08695652173913</v>
      </c>
      <c r="T27" s="100">
        <f>SUM(D27:S27)</f>
        <v>814.1289204171321</v>
      </c>
      <c r="U27" s="113">
        <f>COUNTA(D27:S27)</f>
        <v>12</v>
      </c>
      <c r="V27" s="97">
        <f>T27-$T$5</f>
        <v>-599.6219846136989</v>
      </c>
      <c r="W27" s="109">
        <f>IF((COUNTA(D27:S27)&gt;12),LARGE(D27:S27,1)+LARGE(D27:S27,2)+LARGE(D27:S27,3)+LARGE(D27:S27,4)+LARGE(D27:S27,5)+LARGE(D27:S27,6)+LARGE(D27:S27,7)+LARGE(D27:S27,8)+LARGE(D27:S27,9)+LARGE(D27:S27,10)+LARGE(D27:S27,11)+LARGE(D27:S27,12),SUM(D27:S27))</f>
        <v>814.1289204171321</v>
      </c>
    </row>
    <row r="28" spans="1:23" ht="12.75">
      <c r="A28" s="98" t="s">
        <v>69</v>
      </c>
      <c r="B28" s="180" t="s">
        <v>683</v>
      </c>
      <c r="C28" s="166">
        <v>1973</v>
      </c>
      <c r="D28" s="31">
        <v>65.57399103139014</v>
      </c>
      <c r="E28" s="99"/>
      <c r="F28" s="97"/>
      <c r="G28" s="31">
        <v>26.00675675675676</v>
      </c>
      <c r="H28" s="97">
        <v>59.895705521472394</v>
      </c>
      <c r="I28" s="97">
        <v>93.32167832167833</v>
      </c>
      <c r="J28" s="31">
        <v>62.429947737201665</v>
      </c>
      <c r="K28" s="31"/>
      <c r="L28" s="31">
        <v>74.16337285902503</v>
      </c>
      <c r="M28" s="32">
        <v>74.80000000000001</v>
      </c>
      <c r="N28" s="32"/>
      <c r="O28" s="31">
        <v>87.70417422867513</v>
      </c>
      <c r="P28" s="31">
        <v>52.01699926090171</v>
      </c>
      <c r="Q28" s="31">
        <v>99.8822095857027</v>
      </c>
      <c r="R28" s="31">
        <v>45.64525993883792</v>
      </c>
      <c r="S28" s="31">
        <v>67.08695652173913</v>
      </c>
      <c r="T28" s="100">
        <f>SUM(D28:S28)</f>
        <v>808.5270517633808</v>
      </c>
      <c r="U28" s="113">
        <f>COUNTA(D28:S28)</f>
        <v>12</v>
      </c>
      <c r="V28" s="97">
        <f>T28-$T$5</f>
        <v>-605.2238532674503</v>
      </c>
      <c r="W28" s="109">
        <f>IF((COUNTA(D28:S28)&gt;12),LARGE(D28:S28,1)+LARGE(D28:S28,2)+LARGE(D28:S28,3)+LARGE(D28:S28,4)+LARGE(D28:S28,5)+LARGE(D28:S28,6)+LARGE(D28:S28,7)+LARGE(D28:S28,8)+LARGE(D28:S28,9)+LARGE(D28:S28,10)+LARGE(D28:S28,11)+LARGE(D28:S28,12),SUM(D28:S28))</f>
        <v>808.5270517633808</v>
      </c>
    </row>
    <row r="29" spans="1:23" ht="12.75">
      <c r="A29" s="98" t="s">
        <v>70</v>
      </c>
      <c r="B29" s="180" t="s">
        <v>723</v>
      </c>
      <c r="C29" s="164">
        <v>1956</v>
      </c>
      <c r="D29" s="97">
        <v>31.94170403587444</v>
      </c>
      <c r="E29" s="99"/>
      <c r="F29" s="97">
        <v>60.38143881764833</v>
      </c>
      <c r="G29" s="31">
        <v>51.587328767123296</v>
      </c>
      <c r="H29" s="97">
        <v>45.171779141104295</v>
      </c>
      <c r="I29" s="97">
        <v>69.12157413914267</v>
      </c>
      <c r="J29" s="31">
        <v>59.02923908281555</v>
      </c>
      <c r="K29" s="31">
        <v>69.65517241379311</v>
      </c>
      <c r="L29" s="31">
        <v>73.91076115485563</v>
      </c>
      <c r="M29" s="32">
        <v>60.07149821254469</v>
      </c>
      <c r="N29" s="32"/>
      <c r="O29" s="31">
        <v>84.10192444761226</v>
      </c>
      <c r="P29" s="31">
        <v>42.18699186991871</v>
      </c>
      <c r="Q29" s="31">
        <v>84.13782252989301</v>
      </c>
      <c r="R29" s="31">
        <v>38.070732474064755</v>
      </c>
      <c r="S29" s="31">
        <v>30.565217391304348</v>
      </c>
      <c r="T29" s="100">
        <f>SUM(D29:S29)</f>
        <v>799.9331844776951</v>
      </c>
      <c r="U29" s="113">
        <f>COUNTA(D29:S29)</f>
        <v>14</v>
      </c>
      <c r="V29" s="97">
        <f>T29-$T$5</f>
        <v>-613.8177205531359</v>
      </c>
      <c r="W29" s="109">
        <f>IF((COUNTA(D29:S29)&gt;12),LARGE(D29:S29,1)+LARGE(D29:S29,2)+LARGE(D29:S29,3)+LARGE(D29:S29,4)+LARGE(D29:S29,5)+LARGE(D29:S29,6)+LARGE(D29:S29,7)+LARGE(D29:S29,8)+LARGE(D29:S29,9)+LARGE(D29:S29,10)+LARGE(D29:S29,11)+LARGE(D29:S29,12),SUM(D29:S29))</f>
        <v>737.4262630505164</v>
      </c>
    </row>
    <row r="30" spans="1:23" ht="12.75">
      <c r="A30" s="98" t="s">
        <v>71</v>
      </c>
      <c r="B30" s="180" t="s">
        <v>670</v>
      </c>
      <c r="C30" s="164">
        <v>1968</v>
      </c>
      <c r="D30" s="97">
        <v>50.775784753363226</v>
      </c>
      <c r="E30" s="99"/>
      <c r="F30" s="97">
        <v>76.17784939935541</v>
      </c>
      <c r="G30" s="31"/>
      <c r="H30" s="97">
        <v>69.40490797546013</v>
      </c>
      <c r="I30" s="97">
        <v>75.7712765957447</v>
      </c>
      <c r="J30" s="31"/>
      <c r="K30" s="31">
        <v>59.106548279689235</v>
      </c>
      <c r="L30" s="31">
        <v>68.78092939046468</v>
      </c>
      <c r="M30" s="32">
        <v>72.60238907849829</v>
      </c>
      <c r="N30" s="32"/>
      <c r="O30" s="31">
        <v>91.65594855305466</v>
      </c>
      <c r="P30" s="31">
        <v>48.39541759053955</v>
      </c>
      <c r="Q30" s="31">
        <v>90.25214498336544</v>
      </c>
      <c r="R30" s="31">
        <v>52.07187472508138</v>
      </c>
      <c r="S30" s="31">
        <v>34.91304347826087</v>
      </c>
      <c r="T30" s="100">
        <f>SUM(D30:S30)</f>
        <v>789.9081148028774</v>
      </c>
      <c r="U30" s="113">
        <f>COUNTA(D30:S30)</f>
        <v>12</v>
      </c>
      <c r="V30" s="97">
        <f>T30-$T$5</f>
        <v>-623.8427902279536</v>
      </c>
      <c r="W30" s="109">
        <f>IF((COUNTA(D30:S30)&gt;12),LARGE(D30:S30,1)+LARGE(D30:S30,2)+LARGE(D30:S30,3)+LARGE(D30:S30,4)+LARGE(D30:S30,5)+LARGE(D30:S30,6)+LARGE(D30:S30,7)+LARGE(D30:S30,8)+LARGE(D30:S30,9)+LARGE(D30:S30,10)+LARGE(D30:S30,11)+LARGE(D30:S30,12),SUM(D30:S30))</f>
        <v>789.9081148028774</v>
      </c>
    </row>
    <row r="31" spans="1:23" ht="12.75">
      <c r="A31" s="98" t="s">
        <v>72</v>
      </c>
      <c r="B31" s="180" t="s">
        <v>717</v>
      </c>
      <c r="C31" s="164">
        <v>2010</v>
      </c>
      <c r="D31" s="97">
        <v>34.18385650224215</v>
      </c>
      <c r="E31" s="99">
        <v>84.39523682097942</v>
      </c>
      <c r="F31" s="97">
        <v>65</v>
      </c>
      <c r="G31" s="31">
        <v>79.94915254237289</v>
      </c>
      <c r="H31" s="97">
        <v>31.981595092024538</v>
      </c>
      <c r="I31" s="97"/>
      <c r="J31" s="31">
        <v>72.56771191654113</v>
      </c>
      <c r="K31" s="31">
        <v>80.28957528957531</v>
      </c>
      <c r="L31" s="31">
        <v>76.078697421981</v>
      </c>
      <c r="M31" s="32">
        <v>74.77565526432699</v>
      </c>
      <c r="N31" s="32"/>
      <c r="O31" s="31">
        <v>98.18623124448368</v>
      </c>
      <c r="P31" s="31">
        <v>46.94678492239468</v>
      </c>
      <c r="Q31" s="31"/>
      <c r="R31" s="31"/>
      <c r="S31" s="31">
        <v>45.34782608695652</v>
      </c>
      <c r="T31" s="100">
        <f>SUM(D31:S31)</f>
        <v>789.7023231038784</v>
      </c>
      <c r="U31" s="113">
        <f>COUNTA(D31:S31)</f>
        <v>12</v>
      </c>
      <c r="V31" s="97">
        <f>T31-$T$5</f>
        <v>-624.0485819269527</v>
      </c>
      <c r="W31" s="109">
        <f>IF((COUNTA(D31:S31)&gt;12),LARGE(D31:S31,1)+LARGE(D31:S31,2)+LARGE(D31:S31,3)+LARGE(D31:S31,4)+LARGE(D31:S31,5)+LARGE(D31:S31,6)+LARGE(D31:S31,7)+LARGE(D31:S31,8)+LARGE(D31:S31,9)+LARGE(D31:S31,10)+LARGE(D31:S31,11)+LARGE(D31:S31,12),SUM(D31:S31))</f>
        <v>789.7023231038784</v>
      </c>
    </row>
    <row r="32" spans="1:23" ht="12.75">
      <c r="A32" s="98" t="s">
        <v>73</v>
      </c>
      <c r="B32" s="180" t="s">
        <v>812</v>
      </c>
      <c r="C32" s="164">
        <v>1982</v>
      </c>
      <c r="D32" s="97">
        <v>69.60986547085201</v>
      </c>
      <c r="E32" s="99"/>
      <c r="F32" s="97"/>
      <c r="G32" s="31">
        <v>61.13556428205566</v>
      </c>
      <c r="H32" s="97">
        <v>89.95705521472392</v>
      </c>
      <c r="I32" s="97">
        <v>88.04023361453602</v>
      </c>
      <c r="J32" s="31">
        <v>70.524323128506</v>
      </c>
      <c r="K32" s="31">
        <v>70.21739130434783</v>
      </c>
      <c r="L32" s="31">
        <v>81.72312223858616</v>
      </c>
      <c r="M32" s="32"/>
      <c r="N32" s="32"/>
      <c r="O32" s="31">
        <v>100.49162418062637</v>
      </c>
      <c r="P32" s="31">
        <v>65.36511456023652</v>
      </c>
      <c r="Q32" s="31"/>
      <c r="R32" s="31"/>
      <c r="S32" s="31">
        <v>36.65217391304348</v>
      </c>
      <c r="T32" s="100">
        <f>SUM(D32:S32)</f>
        <v>733.716467907514</v>
      </c>
      <c r="U32" s="113">
        <f>COUNTA(D32:S32)</f>
        <v>10</v>
      </c>
      <c r="V32" s="97">
        <f>T32-$T$5</f>
        <v>-680.034437123317</v>
      </c>
      <c r="W32" s="109">
        <f>IF((COUNTA(D32:S32)&gt;12),LARGE(D32:S32,1)+LARGE(D32:S32,2)+LARGE(D32:S32,3)+LARGE(D32:S32,4)+LARGE(D32:S32,5)+LARGE(D32:S32,6)+LARGE(D32:S32,7)+LARGE(D32:S32,8)+LARGE(D32:S32,9)+LARGE(D32:S32,10)+LARGE(D32:S32,11)+LARGE(D32:S32,12),SUM(D32:S32))</f>
        <v>733.716467907514</v>
      </c>
    </row>
    <row r="33" spans="1:23" ht="12.75">
      <c r="A33" s="98" t="s">
        <v>74</v>
      </c>
      <c r="B33" s="180" t="s">
        <v>694</v>
      </c>
      <c r="C33" s="164">
        <v>1978</v>
      </c>
      <c r="D33" s="97">
        <v>63.33183856502242</v>
      </c>
      <c r="E33" s="247">
        <v>75.45832343861316</v>
      </c>
      <c r="F33" s="97">
        <v>80.68103177099717</v>
      </c>
      <c r="G33" s="31">
        <v>75.60127931769725</v>
      </c>
      <c r="H33" s="97"/>
      <c r="I33" s="97">
        <v>92.11141678129299</v>
      </c>
      <c r="J33" s="31">
        <v>76.96932467497491</v>
      </c>
      <c r="K33" s="31"/>
      <c r="L33" s="31">
        <v>87.48607796340494</v>
      </c>
      <c r="M33" s="32"/>
      <c r="N33" s="32"/>
      <c r="O33" s="31"/>
      <c r="P33" s="31">
        <v>56.59940872135994</v>
      </c>
      <c r="Q33" s="31">
        <v>111.2706660368446</v>
      </c>
      <c r="R33" s="31"/>
      <c r="S33" s="31"/>
      <c r="T33" s="100">
        <f>SUM(D33:S33)</f>
        <v>719.5093672702073</v>
      </c>
      <c r="U33" s="113">
        <f>COUNTA(D33:S33)</f>
        <v>9</v>
      </c>
      <c r="V33" s="97">
        <f>T33-$T$5</f>
        <v>-694.2415377606237</v>
      </c>
      <c r="W33" s="109">
        <f>IF((COUNTA(D33:S33)&gt;12),LARGE(D33:S33,1)+LARGE(D33:S33,2)+LARGE(D33:S33,3)+LARGE(D33:S33,4)+LARGE(D33:S33,5)+LARGE(D33:S33,6)+LARGE(D33:S33,7)+LARGE(D33:S33,8)+LARGE(D33:S33,9)+LARGE(D33:S33,10)+LARGE(D33:S33,11)+LARGE(D33:S33,12),SUM(D33:S33))</f>
        <v>719.5093672702073</v>
      </c>
    </row>
    <row r="34" spans="1:23" ht="12.75">
      <c r="A34" s="98" t="s">
        <v>75</v>
      </c>
      <c r="B34" s="180" t="s">
        <v>691</v>
      </c>
      <c r="C34" s="164">
        <v>1981</v>
      </c>
      <c r="D34" s="97">
        <v>67.3677130044843</v>
      </c>
      <c r="E34" s="99">
        <v>84.45902517407606</v>
      </c>
      <c r="F34" s="97">
        <v>77.3097582811101</v>
      </c>
      <c r="G34" s="31">
        <v>68.14252917543524</v>
      </c>
      <c r="H34" s="97">
        <v>72.47239263803681</v>
      </c>
      <c r="I34" s="97">
        <v>89.16226912928761</v>
      </c>
      <c r="J34" s="31">
        <v>80.84257541065534</v>
      </c>
      <c r="K34" s="31">
        <v>77.32937685459942</v>
      </c>
      <c r="L34" s="31">
        <v>83.73202119606358</v>
      </c>
      <c r="M34" s="32"/>
      <c r="N34" s="32"/>
      <c r="O34" s="31"/>
      <c r="P34" s="31"/>
      <c r="Q34" s="31"/>
      <c r="R34" s="31"/>
      <c r="S34" s="31"/>
      <c r="T34" s="100">
        <f>SUM(D34:S34)</f>
        <v>700.8176608637484</v>
      </c>
      <c r="U34" s="113">
        <f>COUNTA(D34:S34)</f>
        <v>9</v>
      </c>
      <c r="V34" s="97">
        <f>T34-$T$5</f>
        <v>-712.9332441670826</v>
      </c>
      <c r="W34" s="109">
        <f>IF((COUNTA(D34:S34)&gt;12),LARGE(D34:S34,1)+LARGE(D34:S34,2)+LARGE(D34:S34,3)+LARGE(D34:S34,4)+LARGE(D34:S34,5)+LARGE(D34:S34,6)+LARGE(D34:S34,7)+LARGE(D34:S34,8)+LARGE(D34:S34,9)+LARGE(D34:S34,10)+LARGE(D34:S34,11)+LARGE(D34:S34,12),SUM(D34:S34))</f>
        <v>700.8176608637484</v>
      </c>
    </row>
    <row r="35" spans="1:23" ht="12.75">
      <c r="A35" s="98" t="s">
        <v>76</v>
      </c>
      <c r="B35" s="180" t="s">
        <v>833</v>
      </c>
      <c r="C35" s="164"/>
      <c r="D35" s="97">
        <v>63.33183856502242</v>
      </c>
      <c r="E35" s="247"/>
      <c r="F35" s="97"/>
      <c r="G35" s="31">
        <v>47.49235593884752</v>
      </c>
      <c r="H35" s="97">
        <v>42.41104294478527</v>
      </c>
      <c r="I35" s="97">
        <v>93.60477360477361</v>
      </c>
      <c r="J35" s="31">
        <v>61.09854921309357</v>
      </c>
      <c r="K35" s="31">
        <v>65.97560975609755</v>
      </c>
      <c r="L35" s="31">
        <v>71.606578115117</v>
      </c>
      <c r="M35" s="32"/>
      <c r="N35" s="32"/>
      <c r="O35" s="31">
        <v>90.23996852871755</v>
      </c>
      <c r="P35" s="31">
        <v>44.86252771618626</v>
      </c>
      <c r="Q35" s="31">
        <v>102.10813076278289</v>
      </c>
      <c r="R35" s="31"/>
      <c r="S35" s="31">
        <v>11.434782608695652</v>
      </c>
      <c r="T35" s="100">
        <f>SUM(D35:S35)</f>
        <v>694.1661577541194</v>
      </c>
      <c r="U35" s="113">
        <f>COUNTA(D35:S35)</f>
        <v>11</v>
      </c>
      <c r="V35" s="97">
        <f>T35-$T$5</f>
        <v>-719.5847472767117</v>
      </c>
      <c r="W35" s="109">
        <f>IF((COUNTA(D35:S35)&gt;12),LARGE(D35:S35,1)+LARGE(D35:S35,2)+LARGE(D35:S35,3)+LARGE(D35:S35,4)+LARGE(D35:S35,5)+LARGE(D35:S35,6)+LARGE(D35:S35,7)+LARGE(D35:S35,8)+LARGE(D35:S35,9)+LARGE(D35:S35,10)+LARGE(D35:S35,11)+LARGE(D35:S35,12),SUM(D35:S35))</f>
        <v>694.1661577541194</v>
      </c>
    </row>
    <row r="36" spans="1:23" ht="12.75">
      <c r="A36" s="98" t="s">
        <v>77</v>
      </c>
      <c r="B36" s="180" t="s">
        <v>716</v>
      </c>
      <c r="C36" s="164">
        <v>2008</v>
      </c>
      <c r="D36" s="97">
        <v>57.95067264573991</v>
      </c>
      <c r="E36" s="229"/>
      <c r="F36" s="97"/>
      <c r="G36" s="31">
        <v>46.26006860627621</v>
      </c>
      <c r="H36" s="97">
        <v>53.45398773006135</v>
      </c>
      <c r="I36" s="97">
        <v>94.49378330373003</v>
      </c>
      <c r="J36" s="31">
        <v>68.20223099241319</v>
      </c>
      <c r="K36" s="31"/>
      <c r="L36" s="31"/>
      <c r="M36" s="32">
        <v>94.63680387409201</v>
      </c>
      <c r="N36" s="32">
        <v>39.1</v>
      </c>
      <c r="O36" s="31"/>
      <c r="P36" s="31">
        <v>43.73909830007391</v>
      </c>
      <c r="Q36" s="31">
        <v>105.54335894621296</v>
      </c>
      <c r="R36" s="31"/>
      <c r="S36" s="31"/>
      <c r="T36" s="100">
        <f>SUM(D36:S36)</f>
        <v>603.3800043985996</v>
      </c>
      <c r="U36" s="113">
        <f>COUNTA(D36:S36)</f>
        <v>9</v>
      </c>
      <c r="V36" s="97">
        <f>T36-$T$5</f>
        <v>-810.3709006322315</v>
      </c>
      <c r="W36" s="109">
        <f>IF((COUNTA(D36:S36)&gt;12),LARGE(D36:S36,1)+LARGE(D36:S36,2)+LARGE(D36:S36,3)+LARGE(D36:S36,4)+LARGE(D36:S36,5)+LARGE(D36:S36,6)+LARGE(D36:S36,7)+LARGE(D36:S36,8)+LARGE(D36:S36,9)+LARGE(D36:S36,10)+LARGE(D36:S36,11)+LARGE(D36:S36,12),SUM(D36:S36))</f>
        <v>603.3800043985996</v>
      </c>
    </row>
    <row r="37" spans="1:23" ht="12.75">
      <c r="A37" s="98" t="s">
        <v>78</v>
      </c>
      <c r="B37" s="180" t="s">
        <v>773</v>
      </c>
      <c r="C37" s="164">
        <v>1983</v>
      </c>
      <c r="D37" s="97">
        <v>34.6322869955157</v>
      </c>
      <c r="E37" s="247"/>
      <c r="F37" s="97"/>
      <c r="G37" s="31"/>
      <c r="H37" s="97">
        <v>51.306748466257666</v>
      </c>
      <c r="I37" s="97"/>
      <c r="J37" s="31">
        <v>62.86243150585342</v>
      </c>
      <c r="K37" s="31"/>
      <c r="L37" s="31">
        <v>74.37541308658295</v>
      </c>
      <c r="M37" s="32">
        <v>80.35242290748899</v>
      </c>
      <c r="N37" s="32">
        <v>105.59455872594557</v>
      </c>
      <c r="O37" s="31"/>
      <c r="P37" s="31">
        <v>44.921655580192166</v>
      </c>
      <c r="Q37" s="31">
        <v>69.22</v>
      </c>
      <c r="R37" s="31">
        <v>60.9592684954281</v>
      </c>
      <c r="S37" s="31">
        <v>13.173913043478262</v>
      </c>
      <c r="T37" s="100">
        <f>SUM(D37:S37)</f>
        <v>597.3986988067428</v>
      </c>
      <c r="U37" s="113">
        <f>COUNTA(D37:S37)</f>
        <v>10</v>
      </c>
      <c r="V37" s="97">
        <f>T37-$T$5</f>
        <v>-816.3522062240883</v>
      </c>
      <c r="W37" s="109">
        <f>IF((COUNTA(D37:S37)&gt;12),LARGE(D37:S37,1)+LARGE(D37:S37,2)+LARGE(D37:S37,3)+LARGE(D37:S37,4)+LARGE(D37:S37,5)+LARGE(D37:S37,6)+LARGE(D37:S37,7)+LARGE(D37:S37,8)+LARGE(D37:S37,9)+LARGE(D37:S37,10)+LARGE(D37:S37,11)+LARGE(D37:S37,12),SUM(D37:S37))</f>
        <v>597.3986988067428</v>
      </c>
    </row>
    <row r="38" spans="1:23" ht="12.75">
      <c r="A38" s="98" t="s">
        <v>79</v>
      </c>
      <c r="B38" s="180" t="s">
        <v>735</v>
      </c>
      <c r="C38" s="164">
        <v>1956</v>
      </c>
      <c r="D38" s="97">
        <v>73.6457399103139</v>
      </c>
      <c r="E38" s="229">
        <v>74.35483870967744</v>
      </c>
      <c r="F38" s="97">
        <v>93.79245283018868</v>
      </c>
      <c r="G38" s="31">
        <v>67.59874786568015</v>
      </c>
      <c r="H38" s="97">
        <v>68.48466257668711</v>
      </c>
      <c r="I38" s="97"/>
      <c r="J38" s="31">
        <v>64.20504931077738</v>
      </c>
      <c r="K38" s="31">
        <v>72.70833333333334</v>
      </c>
      <c r="L38" s="31"/>
      <c r="M38" s="32"/>
      <c r="N38" s="32"/>
      <c r="O38" s="31"/>
      <c r="P38" s="31"/>
      <c r="Q38" s="31"/>
      <c r="R38" s="31">
        <v>61.85207849757332</v>
      </c>
      <c r="S38" s="31"/>
      <c r="T38" s="100">
        <f>SUM(D38:S38)</f>
        <v>576.6419030342313</v>
      </c>
      <c r="U38" s="113">
        <f>COUNTA(D38:S38)</f>
        <v>8</v>
      </c>
      <c r="V38" s="97">
        <f>T38-$T$5</f>
        <v>-837.1090019965998</v>
      </c>
      <c r="W38" s="109">
        <f>IF((COUNTA(D38:S38)&gt;12),LARGE(D38:S38,1)+LARGE(D38:S38,2)+LARGE(D38:S38,3)+LARGE(D38:S38,4)+LARGE(D38:S38,5)+LARGE(D38:S38,6)+LARGE(D38:S38,7)+LARGE(D38:S38,8)+LARGE(D38:S38,9)+LARGE(D38:S38,10)+LARGE(D38:S38,11)+LARGE(D38:S38,12),SUM(D38:S38))</f>
        <v>576.6419030342313</v>
      </c>
    </row>
    <row r="39" spans="1:23" ht="12.75">
      <c r="A39" s="98" t="s">
        <v>80</v>
      </c>
      <c r="B39" s="180" t="s">
        <v>708</v>
      </c>
      <c r="C39" s="164">
        <v>2008</v>
      </c>
      <c r="D39" s="97">
        <v>35.08071748878923</v>
      </c>
      <c r="E39" s="99"/>
      <c r="F39" s="97"/>
      <c r="G39" s="31"/>
      <c r="H39" s="97">
        <v>52.533742331288344</v>
      </c>
      <c r="I39" s="97"/>
      <c r="J39" s="31">
        <v>78.94494909811658</v>
      </c>
      <c r="K39" s="31"/>
      <c r="L39" s="31">
        <v>87.48607796340494</v>
      </c>
      <c r="M39" s="32"/>
      <c r="N39" s="32"/>
      <c r="O39" s="31">
        <v>107.05026716801899</v>
      </c>
      <c r="P39" s="31">
        <v>72.49002217294901</v>
      </c>
      <c r="Q39" s="31"/>
      <c r="R39" s="31">
        <v>81.94140956694027</v>
      </c>
      <c r="S39" s="31">
        <v>47.95652173913044</v>
      </c>
      <c r="T39" s="100">
        <f>SUM(D39:S39)</f>
        <v>563.4837075286378</v>
      </c>
      <c r="U39" s="113">
        <f>COUNTA(D39:S39)</f>
        <v>8</v>
      </c>
      <c r="V39" s="97">
        <f>T39-$T$5</f>
        <v>-850.2671975021933</v>
      </c>
      <c r="W39" s="109">
        <f>IF((COUNTA(D39:S39)&gt;12),LARGE(D39:S39,1)+LARGE(D39:S39,2)+LARGE(D39:S39,3)+LARGE(D39:S39,4)+LARGE(D39:S39,5)+LARGE(D39:S39,6)+LARGE(D39:S39,7)+LARGE(D39:S39,8)+LARGE(D39:S39,9)+LARGE(D39:S39,10)+LARGE(D39:S39,11)+LARGE(D39:S39,12),SUM(D39:S39))</f>
        <v>563.4837075286378</v>
      </c>
    </row>
    <row r="40" spans="1:23" ht="12.75">
      <c r="A40" s="98" t="s">
        <v>81</v>
      </c>
      <c r="B40" s="180" t="s">
        <v>874</v>
      </c>
      <c r="C40" s="164">
        <v>2000</v>
      </c>
      <c r="D40" s="97"/>
      <c r="E40" s="99"/>
      <c r="F40" s="97">
        <v>57.10526315789473</v>
      </c>
      <c r="G40" s="31"/>
      <c r="H40" s="97">
        <v>88.11656441717791</v>
      </c>
      <c r="I40" s="97"/>
      <c r="J40" s="31">
        <v>79.9412700608955</v>
      </c>
      <c r="K40" s="31"/>
      <c r="L40" s="31"/>
      <c r="M40" s="32"/>
      <c r="N40" s="172">
        <v>100.32899595568841</v>
      </c>
      <c r="O40" s="31"/>
      <c r="P40" s="31">
        <v>64.80339985218035</v>
      </c>
      <c r="Q40" s="31">
        <v>103.50993377483445</v>
      </c>
      <c r="R40" s="31">
        <v>67.70247071105439</v>
      </c>
      <c r="S40" s="31"/>
      <c r="T40" s="100">
        <f>SUM(D40:S40)</f>
        <v>561.5078979297257</v>
      </c>
      <c r="U40" s="113">
        <f>COUNTA(D40:S40)</f>
        <v>7</v>
      </c>
      <c r="V40" s="97">
        <f>T40-$T$5</f>
        <v>-852.2430071011054</v>
      </c>
      <c r="W40" s="109">
        <f>IF((COUNTA(D40:S40)&gt;12),LARGE(D40:S40,1)+LARGE(D40:S40,2)+LARGE(D40:S40,3)+LARGE(D40:S40,4)+LARGE(D40:S40,5)+LARGE(D40:S40,6)+LARGE(D40:S40,7)+LARGE(D40:S40,8)+LARGE(D40:S40,9)+LARGE(D40:S40,10)+LARGE(D40:S40,11)+LARGE(D40:S40,12),SUM(D40:S40))</f>
        <v>561.5078979297257</v>
      </c>
    </row>
    <row r="41" spans="1:23" ht="12.75">
      <c r="A41" s="98" t="s">
        <v>82</v>
      </c>
      <c r="B41" s="180" t="s">
        <v>722</v>
      </c>
      <c r="C41" s="164">
        <v>1988</v>
      </c>
      <c r="D41" s="97">
        <v>57.05381165919282</v>
      </c>
      <c r="E41" s="99"/>
      <c r="F41" s="97"/>
      <c r="G41" s="31"/>
      <c r="H41" s="97">
        <v>74.00613496932516</v>
      </c>
      <c r="I41" s="97"/>
      <c r="J41" s="31">
        <v>85.19874948397451</v>
      </c>
      <c r="K41" s="31"/>
      <c r="L41" s="31">
        <v>76.89560439560441</v>
      </c>
      <c r="M41" s="32">
        <v>66.61625708884688</v>
      </c>
      <c r="N41" s="32">
        <v>34.14</v>
      </c>
      <c r="O41" s="31">
        <v>97.39392352016763</v>
      </c>
      <c r="P41" s="31">
        <v>61.403547671840364</v>
      </c>
      <c r="Q41" s="31"/>
      <c r="R41" s="31"/>
      <c r="S41" s="31"/>
      <c r="T41" s="100">
        <f>SUM(D41:S41)</f>
        <v>552.7080287889517</v>
      </c>
      <c r="U41" s="113">
        <f>COUNTA(D41:S41)</f>
        <v>8</v>
      </c>
      <c r="V41" s="97">
        <f>T41-$T$5</f>
        <v>-861.0428762418794</v>
      </c>
      <c r="W41" s="109">
        <f>IF((COUNTA(D41:S41)&gt;12),LARGE(D41:S41,1)+LARGE(D41:S41,2)+LARGE(D41:S41,3)+LARGE(D41:S41,4)+LARGE(D41:S41,5)+LARGE(D41:S41,6)+LARGE(D41:S41,7)+LARGE(D41:S41,8)+LARGE(D41:S41,9)+LARGE(D41:S41,10)+LARGE(D41:S41,11)+LARGE(D41:S41,12),SUM(D41:S41))</f>
        <v>552.7080287889517</v>
      </c>
    </row>
    <row r="42" spans="1:23" ht="12.75">
      <c r="A42" s="98" t="s">
        <v>83</v>
      </c>
      <c r="B42" s="180" t="s">
        <v>699</v>
      </c>
      <c r="C42" s="164">
        <v>1981</v>
      </c>
      <c r="D42" s="97">
        <v>70.50672645739911</v>
      </c>
      <c r="E42" s="99">
        <v>57.89712961312176</v>
      </c>
      <c r="F42" s="97">
        <v>89.35897435897438</v>
      </c>
      <c r="G42" s="31">
        <v>58.79223332787154</v>
      </c>
      <c r="H42" s="97">
        <v>50.38650306748466</v>
      </c>
      <c r="I42" s="97"/>
      <c r="J42" s="31"/>
      <c r="K42" s="31">
        <v>66.28221244500315</v>
      </c>
      <c r="L42" s="31"/>
      <c r="M42" s="32"/>
      <c r="N42" s="32"/>
      <c r="O42" s="31"/>
      <c r="P42" s="31"/>
      <c r="Q42" s="31"/>
      <c r="R42" s="31">
        <v>69.2863933452169</v>
      </c>
      <c r="S42" s="31">
        <v>66.21739130434783</v>
      </c>
      <c r="T42" s="100">
        <f>SUM(D42:S42)</f>
        <v>528.7275639194194</v>
      </c>
      <c r="U42" s="113">
        <f>COUNTA(D42:S42)</f>
        <v>8</v>
      </c>
      <c r="V42" s="97">
        <f>T42-$T$5</f>
        <v>-885.0233411114117</v>
      </c>
      <c r="W42" s="109">
        <f>IF((COUNTA(D42:S42)&gt;12),LARGE(D42:S42,1)+LARGE(D42:S42,2)+LARGE(D42:S42,3)+LARGE(D42:S42,4)+LARGE(D42:S42,5)+LARGE(D42:S42,6)+LARGE(D42:S42,7)+LARGE(D42:S42,8)+LARGE(D42:S42,9)+LARGE(D42:S42,10)+LARGE(D42:S42,11)+LARGE(D42:S42,12),SUM(D42:S42))</f>
        <v>528.7275639194194</v>
      </c>
    </row>
    <row r="43" spans="1:23" ht="12.75">
      <c r="A43" s="98" t="s">
        <v>84</v>
      </c>
      <c r="B43" s="180" t="s">
        <v>667</v>
      </c>
      <c r="C43" s="164">
        <v>1966</v>
      </c>
      <c r="D43" s="97">
        <v>77.68161434977578</v>
      </c>
      <c r="E43" s="99"/>
      <c r="F43" s="97"/>
      <c r="G43" s="31">
        <v>64.6289592760181</v>
      </c>
      <c r="H43" s="97">
        <v>60.50920245398773</v>
      </c>
      <c r="I43" s="97"/>
      <c r="J43" s="31"/>
      <c r="K43" s="31">
        <v>82.91273773373823</v>
      </c>
      <c r="L43" s="31">
        <v>76.30360789652826</v>
      </c>
      <c r="M43" s="32"/>
      <c r="N43" s="32"/>
      <c r="O43" s="31"/>
      <c r="P43" s="31"/>
      <c r="Q43" s="31">
        <v>34.61</v>
      </c>
      <c r="R43" s="31">
        <v>43.71532846715329</v>
      </c>
      <c r="S43" s="31">
        <v>76.65217391304347</v>
      </c>
      <c r="T43" s="100">
        <f>SUM(D43:S43)</f>
        <v>517.0136240902449</v>
      </c>
      <c r="U43" s="113">
        <f>COUNTA(D43:S43)</f>
        <v>8</v>
      </c>
      <c r="V43" s="97">
        <f>T43-$T$5</f>
        <v>-896.7372809405862</v>
      </c>
      <c r="W43" s="109">
        <f>IF((COUNTA(D43:S43)&gt;12),LARGE(D43:S43,1)+LARGE(D43:S43,2)+LARGE(D43:S43,3)+LARGE(D43:S43,4)+LARGE(D43:S43,5)+LARGE(D43:S43,6)+LARGE(D43:S43,7)+LARGE(D43:S43,8)+LARGE(D43:S43,9)+LARGE(D43:S43,10)+LARGE(D43:S43,11)+LARGE(D43:S43,12),SUM(D43:S43))</f>
        <v>517.0136240902449</v>
      </c>
    </row>
    <row r="44" spans="1:23" ht="12.75">
      <c r="A44" s="98" t="s">
        <v>85</v>
      </c>
      <c r="B44" s="180" t="s">
        <v>711</v>
      </c>
      <c r="C44" s="164">
        <v>2005</v>
      </c>
      <c r="D44" s="97"/>
      <c r="E44" s="99"/>
      <c r="F44" s="97"/>
      <c r="G44" s="31"/>
      <c r="H44" s="97">
        <v>50.079754601226995</v>
      </c>
      <c r="I44" s="97">
        <v>89.64463633344405</v>
      </c>
      <c r="J44" s="31">
        <v>85.10837222482152</v>
      </c>
      <c r="K44" s="31"/>
      <c r="L44" s="31">
        <v>73.08290155440415</v>
      </c>
      <c r="M44" s="32"/>
      <c r="N44" s="32"/>
      <c r="O44" s="31"/>
      <c r="P44" s="31">
        <v>51.854397634885444</v>
      </c>
      <c r="Q44" s="31">
        <v>105.57654293872173</v>
      </c>
      <c r="R44" s="31"/>
      <c r="S44" s="31">
        <v>40.130434782608695</v>
      </c>
      <c r="T44" s="100">
        <f>SUM(D44:S44)</f>
        <v>495.4770400701126</v>
      </c>
      <c r="U44" s="113">
        <f>COUNTA(D44:S44)</f>
        <v>7</v>
      </c>
      <c r="V44" s="97">
        <f>T44-$T$5</f>
        <v>-918.2738649607185</v>
      </c>
      <c r="W44" s="109">
        <f>IF((COUNTA(D44:S44)&gt;12),LARGE(D44:S44,1)+LARGE(D44:S44,2)+LARGE(D44:S44,3)+LARGE(D44:S44,4)+LARGE(D44:S44,5)+LARGE(D44:S44,6)+LARGE(D44:S44,7)+LARGE(D44:S44,8)+LARGE(D44:S44,9)+LARGE(D44:S44,10)+LARGE(D44:S44,11)+LARGE(D44:S44,12),SUM(D44:S44))</f>
        <v>495.4770400701126</v>
      </c>
    </row>
    <row r="45" spans="1:23" ht="12.75">
      <c r="A45" s="98" t="s">
        <v>86</v>
      </c>
      <c r="B45" s="180" t="s">
        <v>727</v>
      </c>
      <c r="C45" s="164">
        <v>2010</v>
      </c>
      <c r="D45" s="97"/>
      <c r="E45" s="99">
        <v>55.822199383350465</v>
      </c>
      <c r="F45" s="97"/>
      <c r="G45" s="31">
        <v>63.14838367779546</v>
      </c>
      <c r="H45" s="97">
        <v>31.368098159509206</v>
      </c>
      <c r="I45" s="97">
        <v>91.42370572207085</v>
      </c>
      <c r="J45" s="31"/>
      <c r="K45" s="31"/>
      <c r="L45" s="31"/>
      <c r="M45" s="32"/>
      <c r="N45" s="32">
        <v>40.01</v>
      </c>
      <c r="O45" s="31"/>
      <c r="P45" s="31">
        <v>45.069475240206955</v>
      </c>
      <c r="Q45" s="31">
        <v>100.41129527317374</v>
      </c>
      <c r="R45" s="31">
        <v>60.04059719807751</v>
      </c>
      <c r="S45" s="31"/>
      <c r="T45" s="100">
        <f>SUM(D45:S45)</f>
        <v>487.29375465418417</v>
      </c>
      <c r="U45" s="113">
        <f>COUNTA(D45:S45)</f>
        <v>8</v>
      </c>
      <c r="V45" s="97">
        <f>T45-$T$5</f>
        <v>-926.457150376647</v>
      </c>
      <c r="W45" s="109">
        <f>IF((COUNTA(D45:S45)&gt;12),LARGE(D45:S45,1)+LARGE(D45:S45,2)+LARGE(D45:S45,3)+LARGE(D45:S45,4)+LARGE(D45:S45,5)+LARGE(D45:S45,6)+LARGE(D45:S45,7)+LARGE(D45:S45,8)+LARGE(D45:S45,9)+LARGE(D45:S45,10)+LARGE(D45:S45,11)+LARGE(D45:S45,12),SUM(D45:S45))</f>
        <v>487.29375465418417</v>
      </c>
    </row>
    <row r="46" spans="1:23" ht="12.75">
      <c r="A46" s="98" t="s">
        <v>87</v>
      </c>
      <c r="B46" s="180" t="s">
        <v>686</v>
      </c>
      <c r="C46" s="164">
        <v>1978</v>
      </c>
      <c r="D46" s="97">
        <v>67.81614349775785</v>
      </c>
      <c r="E46" s="99">
        <v>65.45232273838633</v>
      </c>
      <c r="F46" s="97">
        <v>76.83002665087356</v>
      </c>
      <c r="G46" s="31">
        <v>54.14148392910786</v>
      </c>
      <c r="H46" s="97">
        <v>54.68098159509203</v>
      </c>
      <c r="I46" s="97">
        <v>88.4846505551927</v>
      </c>
      <c r="J46" s="31">
        <v>75.16855575502578</v>
      </c>
      <c r="K46" s="31"/>
      <c r="L46" s="31"/>
      <c r="M46" s="32"/>
      <c r="N46" s="32"/>
      <c r="O46" s="31"/>
      <c r="P46" s="31"/>
      <c r="Q46" s="31"/>
      <c r="R46" s="31"/>
      <c r="S46" s="31"/>
      <c r="T46" s="100">
        <f>SUM(D46:S46)</f>
        <v>482.5741647214361</v>
      </c>
      <c r="U46" s="113">
        <f>COUNTA(D46:S46)</f>
        <v>7</v>
      </c>
      <c r="V46" s="97">
        <f>T46-$T$5</f>
        <v>-931.176740309395</v>
      </c>
      <c r="W46" s="109">
        <f>IF((COUNTA(D46:S46)&gt;12),LARGE(D46:S46,1)+LARGE(D46:S46,2)+LARGE(D46:S46,3)+LARGE(D46:S46,4)+LARGE(D46:S46,5)+LARGE(D46:S46,6)+LARGE(D46:S46,7)+LARGE(D46:S46,8)+LARGE(D46:S46,9)+LARGE(D46:S46,10)+LARGE(D46:S46,11)+LARGE(D46:S46,12),SUM(D46:S46))</f>
        <v>482.5741647214361</v>
      </c>
    </row>
    <row r="47" spans="1:23" ht="12.75">
      <c r="A47" s="98" t="s">
        <v>88</v>
      </c>
      <c r="B47" s="180" t="s">
        <v>692</v>
      </c>
      <c r="C47" s="164">
        <v>1974</v>
      </c>
      <c r="D47" s="97">
        <v>57.05381165919282</v>
      </c>
      <c r="E47" s="99">
        <v>80.47697786822692</v>
      </c>
      <c r="F47" s="97">
        <v>90.78947368421053</v>
      </c>
      <c r="G47" s="31">
        <v>66.50242446848192</v>
      </c>
      <c r="H47" s="97"/>
      <c r="I47" s="97">
        <v>91.22961956521739</v>
      </c>
      <c r="J47" s="31"/>
      <c r="K47" s="31"/>
      <c r="L47" s="31"/>
      <c r="M47" s="32"/>
      <c r="N47" s="32"/>
      <c r="O47" s="31"/>
      <c r="P47" s="31"/>
      <c r="Q47" s="31"/>
      <c r="R47" s="31">
        <v>62.38464814223357</v>
      </c>
      <c r="S47" s="31">
        <v>14.043478260869565</v>
      </c>
      <c r="T47" s="100">
        <f>SUM(D47:S47)</f>
        <v>462.4804336484327</v>
      </c>
      <c r="U47" s="113">
        <f>COUNTA(D47:S47)</f>
        <v>7</v>
      </c>
      <c r="V47" s="97">
        <f>T47-$T$5</f>
        <v>-951.2704713823983</v>
      </c>
      <c r="W47" s="109">
        <f>IF((COUNTA(D47:S47)&gt;12),LARGE(D47:S47,1)+LARGE(D47:S47,2)+LARGE(D47:S47,3)+LARGE(D47:S47,4)+LARGE(D47:S47,5)+LARGE(D47:S47,6)+LARGE(D47:S47,7)+LARGE(D47:S47,8)+LARGE(D47:S47,9)+LARGE(D47:S47,10)+LARGE(D47:S47,11)+LARGE(D47:S47,12),SUM(D47:S47))</f>
        <v>462.4804336484327</v>
      </c>
    </row>
    <row r="48" spans="1:23" ht="12.75">
      <c r="A48" s="98" t="s">
        <v>89</v>
      </c>
      <c r="B48" s="180" t="s">
        <v>813</v>
      </c>
      <c r="C48" s="164">
        <v>1960</v>
      </c>
      <c r="D48" s="97">
        <v>60.64125560538116</v>
      </c>
      <c r="E48" s="99"/>
      <c r="F48" s="97">
        <v>72.34688272452622</v>
      </c>
      <c r="G48" s="31"/>
      <c r="H48" s="97">
        <v>49.15950920245399</v>
      </c>
      <c r="I48" s="97"/>
      <c r="J48" s="31"/>
      <c r="K48" s="31">
        <v>62.658190419869904</v>
      </c>
      <c r="L48" s="31"/>
      <c r="M48" s="32">
        <v>79.50772200772201</v>
      </c>
      <c r="N48" s="32"/>
      <c r="O48" s="31"/>
      <c r="P48" s="31"/>
      <c r="Q48" s="31"/>
      <c r="R48" s="31">
        <v>55.00932400932401</v>
      </c>
      <c r="S48" s="31">
        <v>81.8695652173913</v>
      </c>
      <c r="T48" s="100">
        <f>SUM(D48:S48)</f>
        <v>461.1924491866686</v>
      </c>
      <c r="U48" s="113">
        <f>COUNTA(D48:S48)</f>
        <v>7</v>
      </c>
      <c r="V48" s="97">
        <f>T48-$T$5</f>
        <v>-952.5584558441624</v>
      </c>
      <c r="W48" s="109">
        <f>IF((COUNTA(D48:S48)&gt;12),LARGE(D48:S48,1)+LARGE(D48:S48,2)+LARGE(D48:S48,3)+LARGE(D48:S48,4)+LARGE(D48:S48,5)+LARGE(D48:S48,6)+LARGE(D48:S48,7)+LARGE(D48:S48,8)+LARGE(D48:S48,9)+LARGE(D48:S48,10)+LARGE(D48:S48,11)+LARGE(D48:S48,12),SUM(D48:S48))</f>
        <v>461.1924491866686</v>
      </c>
    </row>
    <row r="49" spans="1:23" ht="12.75">
      <c r="A49" s="98" t="s">
        <v>90</v>
      </c>
      <c r="B49" s="180" t="s">
        <v>772</v>
      </c>
      <c r="C49" s="164">
        <v>1980</v>
      </c>
      <c r="D49" s="97"/>
      <c r="E49" s="99"/>
      <c r="F49" s="97"/>
      <c r="G49" s="31"/>
      <c r="H49" s="97"/>
      <c r="I49" s="97">
        <v>108.33192923336142</v>
      </c>
      <c r="J49" s="31"/>
      <c r="K49" s="31"/>
      <c r="L49" s="31">
        <v>92.61238337574217</v>
      </c>
      <c r="M49" s="32"/>
      <c r="N49" s="32"/>
      <c r="O49" s="31">
        <v>119.48495897903372</v>
      </c>
      <c r="P49" s="31"/>
      <c r="Q49" s="31">
        <v>122.40064446831363</v>
      </c>
      <c r="R49" s="31"/>
      <c r="S49" s="31"/>
      <c r="T49" s="100">
        <f>SUM(D49:S49)</f>
        <v>442.8299160564509</v>
      </c>
      <c r="U49" s="113">
        <f>COUNTA(D49:S49)</f>
        <v>4</v>
      </c>
      <c r="V49" s="97">
        <f>T49-$T$5</f>
        <v>-970.9209889743802</v>
      </c>
      <c r="W49" s="109">
        <f>IF((COUNTA(D49:S49)&gt;12),LARGE(D49:S49,1)+LARGE(D49:S49,2)+LARGE(D49:S49,3)+LARGE(D49:S49,4)+LARGE(D49:S49,5)+LARGE(D49:S49,6)+LARGE(D49:S49,7)+LARGE(D49:S49,8)+LARGE(D49:S49,9)+LARGE(D49:S49,10)+LARGE(D49:S49,11)+LARGE(D49:S49,12),SUM(D49:S49))</f>
        <v>442.8299160564509</v>
      </c>
    </row>
    <row r="50" spans="1:23" ht="12.75">
      <c r="A50" s="98" t="s">
        <v>91</v>
      </c>
      <c r="B50" s="180" t="s">
        <v>809</v>
      </c>
      <c r="C50" s="164"/>
      <c r="D50" s="97">
        <v>54.81165919282511</v>
      </c>
      <c r="E50" s="99">
        <v>68.71054326819842</v>
      </c>
      <c r="F50" s="97">
        <v>71.58536585365854</v>
      </c>
      <c r="G50" s="31">
        <v>42.85252808988765</v>
      </c>
      <c r="H50" s="97">
        <v>59.895705521472394</v>
      </c>
      <c r="I50" s="97"/>
      <c r="J50" s="31">
        <v>55.97586011967182</v>
      </c>
      <c r="K50" s="31">
        <v>59.136590782898395</v>
      </c>
      <c r="L50" s="31"/>
      <c r="M50" s="32"/>
      <c r="N50" s="32"/>
      <c r="O50" s="31"/>
      <c r="P50" s="31"/>
      <c r="Q50" s="31"/>
      <c r="R50" s="31"/>
      <c r="S50" s="31">
        <v>17.52173913043478</v>
      </c>
      <c r="T50" s="100">
        <f>SUM(D50:S50)</f>
        <v>430.4899919590471</v>
      </c>
      <c r="U50" s="113">
        <f>COUNTA(D50:S50)</f>
        <v>8</v>
      </c>
      <c r="V50" s="97">
        <f>T50-$T$5</f>
        <v>-983.260913071784</v>
      </c>
      <c r="W50" s="109">
        <f>IF((COUNTA(D50:S50)&gt;12),LARGE(D50:S50,1)+LARGE(D50:S50,2)+LARGE(D50:S50,3)+LARGE(D50:S50,4)+LARGE(D50:S50,5)+LARGE(D50:S50,6)+LARGE(D50:S50,7)+LARGE(D50:S50,8)+LARGE(D50:S50,9)+LARGE(D50:S50,10)+LARGE(D50:S50,11)+LARGE(D50:S50,12),SUM(D50:S50))</f>
        <v>430.4899919590471</v>
      </c>
    </row>
    <row r="51" spans="1:23" ht="12.75">
      <c r="A51" s="98" t="s">
        <v>92</v>
      </c>
      <c r="B51" s="180" t="s">
        <v>680</v>
      </c>
      <c r="C51" s="164">
        <v>1973</v>
      </c>
      <c r="D51" s="97">
        <v>66.02242152466367</v>
      </c>
      <c r="E51" s="99"/>
      <c r="F51" s="97"/>
      <c r="G51" s="31"/>
      <c r="H51" s="97">
        <v>50.693251533742334</v>
      </c>
      <c r="I51" s="97"/>
      <c r="J51" s="31"/>
      <c r="K51" s="31"/>
      <c r="L51" s="31"/>
      <c r="M51" s="32">
        <v>103.14227916385705</v>
      </c>
      <c r="N51" s="32">
        <v>40.01</v>
      </c>
      <c r="O51" s="31"/>
      <c r="P51" s="31"/>
      <c r="Q51" s="31"/>
      <c r="R51" s="31">
        <v>71.84719822266106</v>
      </c>
      <c r="S51" s="31">
        <v>74.04347826086956</v>
      </c>
      <c r="T51" s="100">
        <f>SUM(D51:S51)</f>
        <v>405.7586287057937</v>
      </c>
      <c r="U51" s="113">
        <f>COUNTA(D51:S51)</f>
        <v>6</v>
      </c>
      <c r="V51" s="97">
        <f>T51-$T$5</f>
        <v>-1007.9922763250374</v>
      </c>
      <c r="W51" s="109">
        <f>IF((COUNTA(D51:S51)&gt;12),LARGE(D51:S51,1)+LARGE(D51:S51,2)+LARGE(D51:S51,3)+LARGE(D51:S51,4)+LARGE(D51:S51,5)+LARGE(D51:S51,6)+LARGE(D51:S51,7)+LARGE(D51:S51,8)+LARGE(D51:S51,9)+LARGE(D51:S51,10)+LARGE(D51:S51,11)+LARGE(D51:S51,12),SUM(D51:S51))</f>
        <v>405.7586287057937</v>
      </c>
    </row>
    <row r="52" spans="1:23" ht="12.75">
      <c r="A52" s="98" t="s">
        <v>93</v>
      </c>
      <c r="B52" s="180" t="s">
        <v>693</v>
      </c>
      <c r="C52" s="164">
        <v>1986</v>
      </c>
      <c r="D52" s="97"/>
      <c r="E52" s="99"/>
      <c r="F52" s="97"/>
      <c r="G52" s="31">
        <v>64.58437330439502</v>
      </c>
      <c r="H52" s="97">
        <v>76.4601226993865</v>
      </c>
      <c r="I52" s="97"/>
      <c r="J52" s="31"/>
      <c r="K52" s="249">
        <v>80.75757575757576</v>
      </c>
      <c r="L52" s="31"/>
      <c r="M52" s="32"/>
      <c r="N52" s="32"/>
      <c r="O52" s="31"/>
      <c r="P52" s="31">
        <v>59.319290465631944</v>
      </c>
      <c r="Q52" s="31">
        <v>110.71780436312457</v>
      </c>
      <c r="R52" s="31"/>
      <c r="S52" s="31"/>
      <c r="T52" s="100">
        <f>SUM(D52:S52)</f>
        <v>391.8391665901138</v>
      </c>
      <c r="U52" s="113">
        <f>COUNTA(D52:S52)</f>
        <v>5</v>
      </c>
      <c r="V52" s="97">
        <f>T52-$T$5</f>
        <v>-1021.9117384407173</v>
      </c>
      <c r="W52" s="109">
        <f>IF((COUNTA(D52:S52)&gt;12),LARGE(D52:S52,1)+LARGE(D52:S52,2)+LARGE(D52:S52,3)+LARGE(D52:S52,4)+LARGE(D52:S52,5)+LARGE(D52:S52,6)+LARGE(D52:S52,7)+LARGE(D52:S52,8)+LARGE(D52:S52,9)+LARGE(D52:S52,10)+LARGE(D52:S52,11)+LARGE(D52:S52,12),SUM(D52:S52))</f>
        <v>391.8391665901138</v>
      </c>
    </row>
    <row r="53" spans="1:23" ht="12.75">
      <c r="A53" s="98" t="s">
        <v>94</v>
      </c>
      <c r="B53" s="180" t="s">
        <v>676</v>
      </c>
      <c r="C53" s="164">
        <v>1968</v>
      </c>
      <c r="D53" s="97">
        <v>71.4035874439462</v>
      </c>
      <c r="E53" s="99"/>
      <c r="F53" s="97"/>
      <c r="G53" s="31">
        <v>79.37954239569315</v>
      </c>
      <c r="H53" s="97">
        <v>77.68711656441718</v>
      </c>
      <c r="I53" s="97"/>
      <c r="J53" s="31">
        <v>68.08617151591687</v>
      </c>
      <c r="K53" s="31">
        <v>84.26829268292684</v>
      </c>
      <c r="L53" s="31"/>
      <c r="M53" s="32"/>
      <c r="N53" s="32"/>
      <c r="O53" s="31"/>
      <c r="P53" s="31"/>
      <c r="Q53" s="31"/>
      <c r="R53" s="31"/>
      <c r="S53" s="31"/>
      <c r="T53" s="100">
        <f>SUM(D53:S53)</f>
        <v>380.82471060290027</v>
      </c>
      <c r="U53" s="113">
        <f>COUNTA(D53:S53)</f>
        <v>5</v>
      </c>
      <c r="V53" s="97">
        <f>T53-$T$5</f>
        <v>-1032.9261944279308</v>
      </c>
      <c r="W53" s="109">
        <f>IF((COUNTA(D53:S53)&gt;12),LARGE(D53:S53,1)+LARGE(D53:S53,2)+LARGE(D53:S53,3)+LARGE(D53:S53,4)+LARGE(D53:S53,5)+LARGE(D53:S53,6)+LARGE(D53:S53,7)+LARGE(D53:S53,8)+LARGE(D53:S53,9)+LARGE(D53:S53,10)+LARGE(D53:S53,11)+LARGE(D53:S53,12),SUM(D53:S53))</f>
        <v>380.82471060290027</v>
      </c>
    </row>
    <row r="54" spans="1:23" ht="12.75">
      <c r="A54" s="98" t="s">
        <v>95</v>
      </c>
      <c r="B54" s="180" t="s">
        <v>917</v>
      </c>
      <c r="C54" s="164">
        <v>1977</v>
      </c>
      <c r="D54" s="97">
        <v>52.569506726457405</v>
      </c>
      <c r="E54" s="99"/>
      <c r="F54" s="97">
        <v>54.69581749049429</v>
      </c>
      <c r="G54" s="31">
        <v>44.433438792893654</v>
      </c>
      <c r="H54" s="97">
        <v>66.33742331288343</v>
      </c>
      <c r="I54" s="97"/>
      <c r="J54" s="31"/>
      <c r="K54" s="31">
        <v>56.02040816326531</v>
      </c>
      <c r="L54" s="31"/>
      <c r="M54" s="32">
        <v>100.74656188605111</v>
      </c>
      <c r="N54" s="250"/>
      <c r="O54" s="31"/>
      <c r="P54" s="31"/>
      <c r="Q54" s="31"/>
      <c r="R54" s="31"/>
      <c r="S54" s="31"/>
      <c r="T54" s="100">
        <f>SUM(D54:S54)</f>
        <v>374.8031563720452</v>
      </c>
      <c r="U54" s="113">
        <f>COUNTA(D54:S54)</f>
        <v>6</v>
      </c>
      <c r="V54" s="97">
        <f>T54-$T$5</f>
        <v>-1038.947748658786</v>
      </c>
      <c r="W54" s="109">
        <f>IF((COUNTA(D54:S54)&gt;12),LARGE(D54:S54,1)+LARGE(D54:S54,2)+LARGE(D54:S54,3)+LARGE(D54:S54,4)+LARGE(D54:S54,5)+LARGE(D54:S54,6)+LARGE(D54:S54,7)+LARGE(D54:S54,8)+LARGE(D54:S54,9)+LARGE(D54:S54,10)+LARGE(D54:S54,11)+LARGE(D54:S54,12),SUM(D54:S54))</f>
        <v>374.8031563720452</v>
      </c>
    </row>
    <row r="55" spans="1:23" ht="12.75">
      <c r="A55" s="98" t="s">
        <v>96</v>
      </c>
      <c r="B55" s="180" t="s">
        <v>696</v>
      </c>
      <c r="C55" s="164">
        <v>1972</v>
      </c>
      <c r="D55" s="97">
        <v>59.744394618834086</v>
      </c>
      <c r="E55" s="99"/>
      <c r="F55" s="97"/>
      <c r="G55" s="31"/>
      <c r="H55" s="97">
        <v>56.21472392638037</v>
      </c>
      <c r="I55" s="97">
        <v>94.78601997146934</v>
      </c>
      <c r="J55" s="31"/>
      <c r="K55" s="31"/>
      <c r="L55" s="31">
        <v>91.84873949579833</v>
      </c>
      <c r="M55" s="32"/>
      <c r="N55" s="32"/>
      <c r="O55" s="31"/>
      <c r="P55" s="31"/>
      <c r="Q55" s="31"/>
      <c r="R55" s="31"/>
      <c r="S55" s="31">
        <v>66.21739130434783</v>
      </c>
      <c r="T55" s="100">
        <f>SUM(D55:S55)</f>
        <v>368.81126931682996</v>
      </c>
      <c r="U55" s="113">
        <f>COUNTA(D55:S55)</f>
        <v>5</v>
      </c>
      <c r="V55" s="97">
        <f>T55-$T$5</f>
        <v>-1044.939635714001</v>
      </c>
      <c r="W55" s="109">
        <f>IF((COUNTA(D55:S55)&gt;12),LARGE(D55:S55,1)+LARGE(D55:S55,2)+LARGE(D55:S55,3)+LARGE(D55:S55,4)+LARGE(D55:S55,5)+LARGE(D55:S55,6)+LARGE(D55:S55,7)+LARGE(D55:S55,8)+LARGE(D55:S55,9)+LARGE(D55:S55,10)+LARGE(D55:S55,11)+LARGE(D55:S55,12),SUM(D55:S55))</f>
        <v>368.81126931682996</v>
      </c>
    </row>
    <row r="56" spans="1:23" ht="12.75">
      <c r="A56" s="98" t="s">
        <v>97</v>
      </c>
      <c r="B56" s="180" t="s">
        <v>729</v>
      </c>
      <c r="C56" s="164">
        <v>2013</v>
      </c>
      <c r="D56" s="97">
        <v>24.318385650224215</v>
      </c>
      <c r="E56" s="99">
        <v>73.71236683649839</v>
      </c>
      <c r="F56" s="97"/>
      <c r="G56" s="31">
        <v>60.6923076923077</v>
      </c>
      <c r="H56" s="97">
        <v>49.466257668711656</v>
      </c>
      <c r="I56" s="97"/>
      <c r="J56" s="31"/>
      <c r="K56" s="31">
        <v>77.16876387860844</v>
      </c>
      <c r="L56" s="31"/>
      <c r="M56" s="32"/>
      <c r="N56" s="32"/>
      <c r="O56" s="31"/>
      <c r="P56" s="31">
        <v>29.991869918699184</v>
      </c>
      <c r="Q56" s="31"/>
      <c r="R56" s="31">
        <v>52.4284448382809</v>
      </c>
      <c r="S56" s="31"/>
      <c r="T56" s="100">
        <f>SUM(D56:S56)</f>
        <v>367.7783964833305</v>
      </c>
      <c r="U56" s="113">
        <f>COUNTA(D56:S56)</f>
        <v>7</v>
      </c>
      <c r="V56" s="97">
        <f>T56-$T$5</f>
        <v>-1045.9725085475006</v>
      </c>
      <c r="W56" s="109">
        <f>IF((COUNTA(D56:S56)&gt;12),LARGE(D56:S56,1)+LARGE(D56:S56,2)+LARGE(D56:S56,3)+LARGE(D56:S56,4)+LARGE(D56:S56,5)+LARGE(D56:S56,6)+LARGE(D56:S56,7)+LARGE(D56:S56,8)+LARGE(D56:S56,9)+LARGE(D56:S56,10)+LARGE(D56:S56,11)+LARGE(D56:S56,12),SUM(D56:S56))</f>
        <v>367.7783964833305</v>
      </c>
    </row>
    <row r="57" spans="1:23" ht="12.75">
      <c r="A57" s="98" t="s">
        <v>98</v>
      </c>
      <c r="B57" s="180" t="s">
        <v>714</v>
      </c>
      <c r="C57" s="164">
        <v>2011</v>
      </c>
      <c r="D57" s="97">
        <v>44.946188340807176</v>
      </c>
      <c r="E57" s="99">
        <v>74</v>
      </c>
      <c r="F57" s="97"/>
      <c r="G57" s="31">
        <v>65.35121772569127</v>
      </c>
      <c r="H57" s="97">
        <v>47.93251533742331</v>
      </c>
      <c r="I57" s="97"/>
      <c r="J57" s="31"/>
      <c r="K57" s="31">
        <v>67.6204238921002</v>
      </c>
      <c r="L57" s="31"/>
      <c r="M57" s="32"/>
      <c r="N57" s="32"/>
      <c r="O57" s="31"/>
      <c r="P57" s="31"/>
      <c r="Q57" s="31"/>
      <c r="R57" s="31">
        <v>55.33627322199287</v>
      </c>
      <c r="S57" s="31">
        <v>8.82608695652174</v>
      </c>
      <c r="T57" s="100">
        <f>SUM(D57:S57)</f>
        <v>364.0127054745366</v>
      </c>
      <c r="U57" s="113">
        <f>COUNTA(D57:S57)</f>
        <v>7</v>
      </c>
      <c r="V57" s="97">
        <f>T57-$T$5</f>
        <v>-1049.7381995562946</v>
      </c>
      <c r="W57" s="109">
        <f>IF((COUNTA(D57:S57)&gt;12),LARGE(D57:S57,1)+LARGE(D57:S57,2)+LARGE(D57:S57,3)+LARGE(D57:S57,4)+LARGE(D57:S57,5)+LARGE(D57:S57,6)+LARGE(D57:S57,7)+LARGE(D57:S57,8)+LARGE(D57:S57,9)+LARGE(D57:S57,10)+LARGE(D57:S57,11)+LARGE(D57:S57,12),SUM(D57:S57))</f>
        <v>364.0127054745366</v>
      </c>
    </row>
    <row r="58" spans="1:23" ht="12.75">
      <c r="A58" s="98" t="s">
        <v>99</v>
      </c>
      <c r="B58" s="180" t="s">
        <v>774</v>
      </c>
      <c r="C58" s="164">
        <v>1986</v>
      </c>
      <c r="D58" s="97">
        <v>48.08520179372198</v>
      </c>
      <c r="E58" s="247">
        <v>54.13065076999504</v>
      </c>
      <c r="F58" s="97">
        <v>63.785046728971956</v>
      </c>
      <c r="G58" s="31">
        <v>60.140459808692725</v>
      </c>
      <c r="H58" s="97">
        <v>30.447852760736197</v>
      </c>
      <c r="I58" s="97"/>
      <c r="J58" s="31"/>
      <c r="K58" s="31"/>
      <c r="L58" s="31"/>
      <c r="M58" s="32"/>
      <c r="N58" s="32"/>
      <c r="O58" s="31"/>
      <c r="P58" s="31">
        <v>41.58093126385809</v>
      </c>
      <c r="Q58" s="31"/>
      <c r="R58" s="31">
        <v>38.77934573444516</v>
      </c>
      <c r="S58" s="31">
        <v>23.608695652173914</v>
      </c>
      <c r="T58" s="100">
        <f>SUM(D58:S58)</f>
        <v>360.55818451259506</v>
      </c>
      <c r="U58" s="113">
        <f>COUNTA(D58:S58)</f>
        <v>8</v>
      </c>
      <c r="V58" s="97">
        <f>T58-$T$5</f>
        <v>-1053.192720518236</v>
      </c>
      <c r="W58" s="109">
        <f>IF((COUNTA(D58:S58)&gt;12),LARGE(D58:S58,1)+LARGE(D58:S58,2)+LARGE(D58:S58,3)+LARGE(D58:S58,4)+LARGE(D58:S58,5)+LARGE(D58:S58,6)+LARGE(D58:S58,7)+LARGE(D58:S58,8)+LARGE(D58:S58,9)+LARGE(D58:S58,10)+LARGE(D58:S58,11)+LARGE(D58:S58,12),SUM(D58:S58))</f>
        <v>360.55818451259506</v>
      </c>
    </row>
    <row r="59" spans="1:23" ht="12.75">
      <c r="A59" s="98" t="s">
        <v>100</v>
      </c>
      <c r="B59" s="180" t="s">
        <v>894</v>
      </c>
      <c r="C59" s="164">
        <v>1977</v>
      </c>
      <c r="D59" s="97">
        <v>65.12556053811659</v>
      </c>
      <c r="E59" s="99">
        <v>72.66248574686432</v>
      </c>
      <c r="F59" s="97"/>
      <c r="G59" s="31"/>
      <c r="H59" s="97">
        <v>49.466257668711656</v>
      </c>
      <c r="I59" s="97"/>
      <c r="J59" s="31">
        <v>59.774862569017415</v>
      </c>
      <c r="K59" s="31"/>
      <c r="L59" s="31"/>
      <c r="M59" s="32"/>
      <c r="N59" s="32"/>
      <c r="O59" s="31"/>
      <c r="P59" s="31">
        <v>46.2520325203252</v>
      </c>
      <c r="Q59" s="31"/>
      <c r="R59" s="31">
        <v>55.957372068736355</v>
      </c>
      <c r="S59" s="31"/>
      <c r="T59" s="100">
        <f>SUM(D59:S59)</f>
        <v>349.2385711117715</v>
      </c>
      <c r="U59" s="113">
        <f>COUNTA(D59:S59)</f>
        <v>6</v>
      </c>
      <c r="V59" s="97">
        <f>T59-$T$5</f>
        <v>-1064.5123339190595</v>
      </c>
      <c r="W59" s="109">
        <f>IF((COUNTA(D59:S59)&gt;12),LARGE(D59:S59,1)+LARGE(D59:S59,2)+LARGE(D59:S59,3)+LARGE(D59:S59,4)+LARGE(D59:S59,5)+LARGE(D59:S59,6)+LARGE(D59:S59,7)+LARGE(D59:S59,8)+LARGE(D59:S59,9)+LARGE(D59:S59,10)+LARGE(D59:S59,11)+LARGE(D59:S59,12),SUM(D59:S59))</f>
        <v>349.2385711117715</v>
      </c>
    </row>
    <row r="60" spans="1:23" ht="12.75">
      <c r="A60" s="98" t="s">
        <v>101</v>
      </c>
      <c r="B60" s="180" t="s">
        <v>890</v>
      </c>
      <c r="C60" s="164">
        <v>1984</v>
      </c>
      <c r="D60" s="97">
        <v>72.30044843049326</v>
      </c>
      <c r="E60" s="99"/>
      <c r="F60" s="97">
        <v>65.58139534883722</v>
      </c>
      <c r="G60" s="31">
        <v>76.14715359828143</v>
      </c>
      <c r="H60" s="97">
        <v>58.36196319018405</v>
      </c>
      <c r="I60" s="97"/>
      <c r="J60" s="31"/>
      <c r="K60" s="31">
        <v>72.05639614855572</v>
      </c>
      <c r="L60" s="31"/>
      <c r="M60" s="32"/>
      <c r="N60" s="32"/>
      <c r="O60" s="31"/>
      <c r="P60" s="31"/>
      <c r="Q60" s="31"/>
      <c r="R60" s="31"/>
      <c r="S60" s="31"/>
      <c r="T60" s="100">
        <f>SUM(D60:S60)</f>
        <v>344.4473567163517</v>
      </c>
      <c r="U60" s="113">
        <f>COUNTA(D60:S60)</f>
        <v>5</v>
      </c>
      <c r="V60" s="97">
        <f>T60-$T$5</f>
        <v>-1069.3035483144795</v>
      </c>
      <c r="W60" s="109">
        <f>IF((COUNTA(D60:S60)&gt;12),LARGE(D60:S60,1)+LARGE(D60:S60,2)+LARGE(D60:S60,3)+LARGE(D60:S60,4)+LARGE(D60:S60,5)+LARGE(D60:S60,6)+LARGE(D60:S60,7)+LARGE(D60:S60,8)+LARGE(D60:S60,9)+LARGE(D60:S60,10)+LARGE(D60:S60,11)+LARGE(D60:S60,12),SUM(D60:S60))</f>
        <v>344.4473567163517</v>
      </c>
    </row>
    <row r="61" spans="1:23" ht="12.75">
      <c r="A61" s="98" t="s">
        <v>102</v>
      </c>
      <c r="B61" s="180" t="s">
        <v>835</v>
      </c>
      <c r="C61" s="164"/>
      <c r="D61" s="97"/>
      <c r="E61" s="99"/>
      <c r="F61" s="97"/>
      <c r="G61" s="31"/>
      <c r="H61" s="97"/>
      <c r="I61" s="97">
        <v>86.2349968414403</v>
      </c>
      <c r="J61" s="31"/>
      <c r="K61" s="31"/>
      <c r="L61" s="31">
        <v>80.93954843408595</v>
      </c>
      <c r="M61" s="32">
        <v>74.34111943587484</v>
      </c>
      <c r="N61" s="32"/>
      <c r="O61" s="31"/>
      <c r="P61" s="31"/>
      <c r="Q61" s="31">
        <v>94.3057372453747</v>
      </c>
      <c r="R61" s="31"/>
      <c r="S61" s="31"/>
      <c r="T61" s="100">
        <f>SUM(D61:S61)</f>
        <v>335.82140195677584</v>
      </c>
      <c r="U61" s="113">
        <f>COUNTA(D61:S61)</f>
        <v>4</v>
      </c>
      <c r="V61" s="97">
        <f>T61-$T$5</f>
        <v>-1077.9295030740552</v>
      </c>
      <c r="W61" s="109">
        <f>IF((COUNTA(D61:S61)&gt;12),LARGE(D61:S61,1)+LARGE(D61:S61,2)+LARGE(D61:S61,3)+LARGE(D61:S61,4)+LARGE(D61:S61,5)+LARGE(D61:S61,6)+LARGE(D61:S61,7)+LARGE(D61:S61,8)+LARGE(D61:S61,9)+LARGE(D61:S61,10)+LARGE(D61:S61,11)+LARGE(D61:S61,12),SUM(D61:S61))</f>
        <v>335.82140195677584</v>
      </c>
    </row>
    <row r="62" spans="1:23" ht="12.75">
      <c r="A62" s="98" t="s">
        <v>103</v>
      </c>
      <c r="B62" s="180" t="s">
        <v>977</v>
      </c>
      <c r="C62" s="164">
        <v>1988</v>
      </c>
      <c r="D62" s="97">
        <v>51.224215246636774</v>
      </c>
      <c r="E62" s="229"/>
      <c r="F62" s="97"/>
      <c r="G62" s="31"/>
      <c r="H62" s="97">
        <v>47.93251533742331</v>
      </c>
      <c r="I62" s="97"/>
      <c r="J62" s="31">
        <v>59.45092271986403</v>
      </c>
      <c r="K62" s="31">
        <v>67.98449612403101</v>
      </c>
      <c r="L62" s="31">
        <v>57.46588693957114</v>
      </c>
      <c r="M62" s="32"/>
      <c r="N62" s="32"/>
      <c r="O62" s="31"/>
      <c r="P62" s="31">
        <v>42.76348854397635</v>
      </c>
      <c r="Q62" s="31"/>
      <c r="R62" s="31"/>
      <c r="S62" s="31"/>
      <c r="T62" s="100">
        <f>SUM(D62:S62)</f>
        <v>326.8215249115026</v>
      </c>
      <c r="U62" s="113">
        <f>COUNTA(D62:S62)</f>
        <v>6</v>
      </c>
      <c r="V62" s="97">
        <f>T62-$T$5</f>
        <v>-1086.9293801193285</v>
      </c>
      <c r="W62" s="109">
        <f>IF((COUNTA(D62:S62)&gt;12),LARGE(D62:S62,1)+LARGE(D62:S62,2)+LARGE(D62:S62,3)+LARGE(D62:S62,4)+LARGE(D62:S62,5)+LARGE(D62:S62,6)+LARGE(D62:S62,7)+LARGE(D62:S62,8)+LARGE(D62:S62,9)+LARGE(D62:S62,10)+LARGE(D62:S62,11)+LARGE(D62:S62,12),SUM(D62:S62))</f>
        <v>326.8215249115026</v>
      </c>
    </row>
    <row r="63" spans="1:23" ht="12.75">
      <c r="A63" s="98" t="s">
        <v>104</v>
      </c>
      <c r="B63" s="180" t="s">
        <v>777</v>
      </c>
      <c r="C63" s="164">
        <v>2010</v>
      </c>
      <c r="D63" s="97">
        <v>44.49775784753363</v>
      </c>
      <c r="E63" s="99"/>
      <c r="F63" s="97"/>
      <c r="G63" s="249"/>
      <c r="H63" s="97">
        <v>52.84049079754601</v>
      </c>
      <c r="I63" s="97"/>
      <c r="J63" s="31">
        <v>54.719615412621664</v>
      </c>
      <c r="K63" s="31">
        <v>40.23671846765451</v>
      </c>
      <c r="L63" s="31"/>
      <c r="M63" s="32"/>
      <c r="N63" s="32"/>
      <c r="O63" s="31"/>
      <c r="P63" s="31">
        <v>40.812269031781234</v>
      </c>
      <c r="Q63" s="31"/>
      <c r="R63" s="31">
        <v>41.73611111111111</v>
      </c>
      <c r="S63" s="31">
        <v>49.69565217391305</v>
      </c>
      <c r="T63" s="100">
        <f>SUM(D63:S63)</f>
        <v>324.53861484216117</v>
      </c>
      <c r="U63" s="113">
        <f>COUNTA(D63:S63)</f>
        <v>7</v>
      </c>
      <c r="V63" s="97">
        <f>T63-$T$5</f>
        <v>-1089.2122901886698</v>
      </c>
      <c r="W63" s="109">
        <f>IF((COUNTA(D63:S63)&gt;12),LARGE(D63:S63,1)+LARGE(D63:S63,2)+LARGE(D63:S63,3)+LARGE(D63:S63,4)+LARGE(D63:S63,5)+LARGE(D63:S63,6)+LARGE(D63:S63,7)+LARGE(D63:S63,8)+LARGE(D63:S63,9)+LARGE(D63:S63,10)+LARGE(D63:S63,11)+LARGE(D63:S63,12),SUM(D63:S63))</f>
        <v>324.53861484216117</v>
      </c>
    </row>
    <row r="64" spans="1:23" ht="12.75">
      <c r="A64" s="98" t="s">
        <v>105</v>
      </c>
      <c r="B64" s="180" t="s">
        <v>776</v>
      </c>
      <c r="C64" s="164">
        <v>2013</v>
      </c>
      <c r="D64" s="97">
        <v>23.421524663677133</v>
      </c>
      <c r="E64" s="99"/>
      <c r="F64" s="97">
        <v>47.03436637005216</v>
      </c>
      <c r="G64" s="31">
        <v>26.46334068357222</v>
      </c>
      <c r="H64" s="97">
        <v>36.88957055214724</v>
      </c>
      <c r="I64" s="97"/>
      <c r="J64" s="31">
        <v>54.174707612904974</v>
      </c>
      <c r="K64" s="31">
        <v>37.40279162512463</v>
      </c>
      <c r="L64" s="31"/>
      <c r="M64" s="32"/>
      <c r="N64" s="32"/>
      <c r="O64" s="31"/>
      <c r="P64" s="31">
        <v>30.24316334072432</v>
      </c>
      <c r="Q64" s="31"/>
      <c r="R64" s="31">
        <v>39.5746508425677</v>
      </c>
      <c r="S64" s="31">
        <v>19.26086956521739</v>
      </c>
      <c r="T64" s="100">
        <f>SUM(D64:S64)</f>
        <v>314.46498525598776</v>
      </c>
      <c r="U64" s="113">
        <f>COUNTA(D64:S64)</f>
        <v>9</v>
      </c>
      <c r="V64" s="97">
        <f>T64-$T$5</f>
        <v>-1099.2859197748433</v>
      </c>
      <c r="W64" s="109">
        <f>IF((COUNTA(D64:S64)&gt;12),LARGE(D64:S64,1)+LARGE(D64:S64,2)+LARGE(D64:S64,3)+LARGE(D64:S64,4)+LARGE(D64:S64,5)+LARGE(D64:S64,6)+LARGE(D64:S64,7)+LARGE(D64:S64,8)+LARGE(D64:S64,9)+LARGE(D64:S64,10)+LARGE(D64:S64,11)+LARGE(D64:S64,12),SUM(D64:S64))</f>
        <v>314.46498525598776</v>
      </c>
    </row>
    <row r="65" spans="1:23" ht="12.75">
      <c r="A65" s="98" t="s">
        <v>106</v>
      </c>
      <c r="B65" s="180" t="s">
        <v>968</v>
      </c>
      <c r="C65" s="164">
        <v>1978</v>
      </c>
      <c r="D65" s="97"/>
      <c r="E65" s="99"/>
      <c r="F65" s="97"/>
      <c r="G65" s="31"/>
      <c r="H65" s="97"/>
      <c r="I65" s="97"/>
      <c r="J65" s="31">
        <v>82.8656714850688</v>
      </c>
      <c r="K65" s="31"/>
      <c r="L65" s="31">
        <v>77.45152354570638</v>
      </c>
      <c r="M65" s="32">
        <v>108.89689978370586</v>
      </c>
      <c r="N65" s="32">
        <v>44.33</v>
      </c>
      <c r="O65" s="31"/>
      <c r="P65" s="31"/>
      <c r="Q65" s="31"/>
      <c r="R65" s="31"/>
      <c r="S65" s="31"/>
      <c r="T65" s="100">
        <f>SUM(D65:S65)</f>
        <v>313.544094814481</v>
      </c>
      <c r="U65" s="113">
        <f>COUNTA(D65:S65)</f>
        <v>4</v>
      </c>
      <c r="V65" s="97">
        <f>T65-$T$5</f>
        <v>-1100.20681021635</v>
      </c>
      <c r="W65" s="109">
        <f>IF((COUNTA(D65:S65)&gt;12),LARGE(D65:S65,1)+LARGE(D65:S65,2)+LARGE(D65:S65,3)+LARGE(D65:S65,4)+LARGE(D65:S65,5)+LARGE(D65:S65,6)+LARGE(D65:S65,7)+LARGE(D65:S65,8)+LARGE(D65:S65,9)+LARGE(D65:S65,10)+LARGE(D65:S65,11)+LARGE(D65:S65,12),SUM(D65:S65))</f>
        <v>313.544094814481</v>
      </c>
    </row>
    <row r="66" spans="1:23" ht="12.75">
      <c r="A66" s="98" t="s">
        <v>107</v>
      </c>
      <c r="B66" s="180" t="s">
        <v>766</v>
      </c>
      <c r="C66" s="164"/>
      <c r="D66" s="97"/>
      <c r="E66" s="99"/>
      <c r="F66" s="97"/>
      <c r="G66" s="31"/>
      <c r="H66" s="97"/>
      <c r="I66" s="97"/>
      <c r="J66" s="31"/>
      <c r="K66" s="31"/>
      <c r="L66" s="31">
        <v>95.43859649122807</v>
      </c>
      <c r="M66" s="32">
        <v>102.09054593874832</v>
      </c>
      <c r="N66" s="32"/>
      <c r="O66" s="31"/>
      <c r="P66" s="31"/>
      <c r="Q66" s="31">
        <v>114.1320293398533</v>
      </c>
      <c r="R66" s="31"/>
      <c r="S66" s="31"/>
      <c r="T66" s="100">
        <f>SUM(D66:S66)</f>
        <v>311.6611717698297</v>
      </c>
      <c r="U66" s="113">
        <f>COUNTA(D66:S66)</f>
        <v>3</v>
      </c>
      <c r="V66" s="97">
        <f>T66-$T$5</f>
        <v>-1102.0897332610014</v>
      </c>
      <c r="W66" s="109">
        <f>IF((COUNTA(D66:S66)&gt;12),LARGE(D66:S66,1)+LARGE(D66:S66,2)+LARGE(D66:S66,3)+LARGE(D66:S66,4)+LARGE(D66:S66,5)+LARGE(D66:S66,6)+LARGE(D66:S66,7)+LARGE(D66:S66,8)+LARGE(D66:S66,9)+LARGE(D66:S66,10)+LARGE(D66:S66,11)+LARGE(D66:S66,12),SUM(D66:S66))</f>
        <v>311.6611717698297</v>
      </c>
    </row>
    <row r="67" spans="1:23" ht="12.75">
      <c r="A67" s="98" t="s">
        <v>108</v>
      </c>
      <c r="B67" s="180" t="s">
        <v>674</v>
      </c>
      <c r="C67" s="164">
        <v>1972</v>
      </c>
      <c r="D67" s="97">
        <v>70.05829596412556</v>
      </c>
      <c r="E67" s="99"/>
      <c r="F67" s="97"/>
      <c r="G67" s="31">
        <v>67.17263475310969</v>
      </c>
      <c r="H67" s="97">
        <v>70.93865030674846</v>
      </c>
      <c r="I67" s="97"/>
      <c r="J67" s="31"/>
      <c r="K67" s="31"/>
      <c r="L67" s="31"/>
      <c r="M67" s="32"/>
      <c r="N67" s="32"/>
      <c r="O67" s="31"/>
      <c r="P67" s="31">
        <v>71.44050258684405</v>
      </c>
      <c r="Q67" s="31"/>
      <c r="R67" s="31"/>
      <c r="S67" s="31">
        <v>31.434782608695656</v>
      </c>
      <c r="T67" s="100">
        <f>SUM(D67:S67)</f>
        <v>311.04486621952344</v>
      </c>
      <c r="U67" s="113">
        <f>COUNTA(D67:S67)</f>
        <v>5</v>
      </c>
      <c r="V67" s="97">
        <f>T67-$T$5</f>
        <v>-1102.7060388113077</v>
      </c>
      <c r="W67" s="109">
        <f>IF((COUNTA(D67:S67)&gt;12),LARGE(D67:S67,1)+LARGE(D67:S67,2)+LARGE(D67:S67,3)+LARGE(D67:S67,4)+LARGE(D67:S67,5)+LARGE(D67:S67,6)+LARGE(D67:S67,7)+LARGE(D67:S67,8)+LARGE(D67:S67,9)+LARGE(D67:S67,10)+LARGE(D67:S67,11)+LARGE(D67:S67,12),SUM(D67:S67))</f>
        <v>311.04486621952344</v>
      </c>
    </row>
    <row r="68" spans="1:23" ht="12.75">
      <c r="A68" s="98" t="s">
        <v>109</v>
      </c>
      <c r="B68" s="180" t="s">
        <v>893</v>
      </c>
      <c r="C68" s="164">
        <v>1988</v>
      </c>
      <c r="D68" s="97">
        <v>66.91928251121077</v>
      </c>
      <c r="E68" s="99"/>
      <c r="F68" s="97"/>
      <c r="G68" s="31"/>
      <c r="H68" s="97">
        <v>101</v>
      </c>
      <c r="I68" s="97"/>
      <c r="J68" s="31">
        <v>73.7546556087253</v>
      </c>
      <c r="K68" s="31">
        <v>67.70096463022509</v>
      </c>
      <c r="L68" s="31"/>
      <c r="M68" s="32"/>
      <c r="N68" s="32"/>
      <c r="O68" s="31"/>
      <c r="P68" s="31"/>
      <c r="Q68" s="31"/>
      <c r="R68" s="31"/>
      <c r="S68" s="31"/>
      <c r="T68" s="100">
        <f>SUM(D68:S68)</f>
        <v>309.37490275016114</v>
      </c>
      <c r="U68" s="113">
        <f>COUNTA(D68:S68)</f>
        <v>4</v>
      </c>
      <c r="V68" s="97">
        <f>T68-$T$5</f>
        <v>-1104.37600228067</v>
      </c>
      <c r="W68" s="109">
        <f>IF((COUNTA(D68:S68)&gt;12),LARGE(D68:S68,1)+LARGE(D68:S68,2)+LARGE(D68:S68,3)+LARGE(D68:S68,4)+LARGE(D68:S68,5)+LARGE(D68:S68,6)+LARGE(D68:S68,7)+LARGE(D68:S68,8)+LARGE(D68:S68,9)+LARGE(D68:S68,10)+LARGE(D68:S68,11)+LARGE(D68:S68,12),SUM(D68:S68))</f>
        <v>309.37490275016114</v>
      </c>
    </row>
    <row r="69" spans="1:23" ht="12.75">
      <c r="A69" s="98" t="s">
        <v>110</v>
      </c>
      <c r="B69" s="180" t="s">
        <v>754</v>
      </c>
      <c r="C69" s="164"/>
      <c r="D69" s="97"/>
      <c r="E69" s="99"/>
      <c r="F69" s="97"/>
      <c r="G69" s="31"/>
      <c r="H69" s="97"/>
      <c r="I69" s="97"/>
      <c r="J69" s="31">
        <v>97.55639537012978</v>
      </c>
      <c r="K69" s="31"/>
      <c r="L69" s="31"/>
      <c r="M69" s="32">
        <v>107.75800711743773</v>
      </c>
      <c r="N69" s="32"/>
      <c r="O69" s="31"/>
      <c r="P69" s="31"/>
      <c r="Q69" s="31"/>
      <c r="R69" s="31">
        <v>103</v>
      </c>
      <c r="S69" s="31"/>
      <c r="T69" s="100">
        <f>SUM(D69:S69)</f>
        <v>308.3144024875675</v>
      </c>
      <c r="U69" s="113">
        <f>COUNTA(D69:S69)</f>
        <v>3</v>
      </c>
      <c r="V69" s="97">
        <f>T69-$T$5</f>
        <v>-1105.4365025432635</v>
      </c>
      <c r="W69" s="109">
        <f>IF((COUNTA(D69:S69)&gt;12),LARGE(D69:S69,1)+LARGE(D69:S69,2)+LARGE(D69:S69,3)+LARGE(D69:S69,4)+LARGE(D69:S69,5)+LARGE(D69:S69,6)+LARGE(D69:S69,7)+LARGE(D69:S69,8)+LARGE(D69:S69,9)+LARGE(D69:S69,10)+LARGE(D69:S69,11)+LARGE(D69:S69,12),SUM(D69:S69))</f>
        <v>308.3144024875675</v>
      </c>
    </row>
    <row r="70" spans="1:23" ht="12.75">
      <c r="A70" s="98" t="s">
        <v>111</v>
      </c>
      <c r="B70" s="180" t="s">
        <v>726</v>
      </c>
      <c r="C70" s="164">
        <v>2009</v>
      </c>
      <c r="D70" s="97"/>
      <c r="E70" s="99"/>
      <c r="F70" s="97"/>
      <c r="G70" s="31">
        <v>102.32905484247377</v>
      </c>
      <c r="H70" s="97"/>
      <c r="I70" s="97">
        <v>99.37168811506436</v>
      </c>
      <c r="J70" s="31"/>
      <c r="K70" s="31">
        <v>105</v>
      </c>
      <c r="L70" s="31"/>
      <c r="M70" s="32"/>
      <c r="N70" s="32"/>
      <c r="O70" s="31"/>
      <c r="P70" s="31"/>
      <c r="Q70" s="31"/>
      <c r="R70" s="31"/>
      <c r="S70" s="31"/>
      <c r="T70" s="100">
        <f>SUM(D70:S70)</f>
        <v>306.7007429575381</v>
      </c>
      <c r="U70" s="113">
        <f>COUNTA(D70:S70)</f>
        <v>3</v>
      </c>
      <c r="V70" s="97">
        <f>T70-$T$5</f>
        <v>-1107.050162073293</v>
      </c>
      <c r="W70" s="109">
        <f>IF((COUNTA(D70:S70)&gt;12),LARGE(D70:S70,1)+LARGE(D70:S70,2)+LARGE(D70:S70,3)+LARGE(D70:S70,4)+LARGE(D70:S70,5)+LARGE(D70:S70,6)+LARGE(D70:S70,7)+LARGE(D70:S70,8)+LARGE(D70:S70,9)+LARGE(D70:S70,10)+LARGE(D70:S70,11)+LARGE(D70:S70,12),SUM(D70:S70))</f>
        <v>306.7007429575381</v>
      </c>
    </row>
    <row r="71" spans="1:23" ht="12.75">
      <c r="A71" s="98" t="s">
        <v>112</v>
      </c>
      <c r="B71" s="180" t="s">
        <v>743</v>
      </c>
      <c r="C71" s="164"/>
      <c r="D71" s="97">
        <v>12.210762331838566</v>
      </c>
      <c r="E71" s="99">
        <v>46.3058610608381</v>
      </c>
      <c r="F71" s="97"/>
      <c r="G71" s="31">
        <v>51.45595559982924</v>
      </c>
      <c r="H71" s="97">
        <v>49.15950920245399</v>
      </c>
      <c r="I71" s="97"/>
      <c r="J71" s="31">
        <v>48.6028815483592</v>
      </c>
      <c r="K71" s="31">
        <v>50.159796201945355</v>
      </c>
      <c r="L71" s="31"/>
      <c r="M71" s="32"/>
      <c r="N71" s="32"/>
      <c r="O71" s="31"/>
      <c r="P71" s="31"/>
      <c r="Q71" s="31"/>
      <c r="R71" s="31">
        <v>39.32219834603113</v>
      </c>
      <c r="S71" s="31">
        <v>8.82608695652174</v>
      </c>
      <c r="T71" s="100">
        <f>SUM(D71:S71)</f>
        <v>306.04305124781735</v>
      </c>
      <c r="U71" s="113">
        <f>COUNTA(D71:S71)</f>
        <v>8</v>
      </c>
      <c r="V71" s="97">
        <f>T71-$T$5</f>
        <v>-1107.7078537830137</v>
      </c>
      <c r="W71" s="109">
        <f>IF((COUNTA(D71:S71)&gt;12),LARGE(D71:S71,1)+LARGE(D71:S71,2)+LARGE(D71:S71,3)+LARGE(D71:S71,4)+LARGE(D71:S71,5)+LARGE(D71:S71,6)+LARGE(D71:S71,7)+LARGE(D71:S71,8)+LARGE(D71:S71,9)+LARGE(D71:S71,10)+LARGE(D71:S71,11)+LARGE(D71:S71,12),SUM(D71:S71))</f>
        <v>306.04305124781735</v>
      </c>
    </row>
    <row r="72" spans="1:23" ht="12.75">
      <c r="A72" s="98" t="s">
        <v>113</v>
      </c>
      <c r="B72" s="180" t="s">
        <v>763</v>
      </c>
      <c r="C72" s="164">
        <v>1988</v>
      </c>
      <c r="D72" s="97"/>
      <c r="E72" s="99"/>
      <c r="F72" s="97"/>
      <c r="G72" s="31"/>
      <c r="H72" s="97"/>
      <c r="I72" s="97">
        <v>104.38631790744468</v>
      </c>
      <c r="J72" s="31"/>
      <c r="K72" s="31"/>
      <c r="L72" s="31"/>
      <c r="M72" s="32">
        <v>84.86059968437664</v>
      </c>
      <c r="N72" s="32"/>
      <c r="O72" s="31"/>
      <c r="P72" s="31"/>
      <c r="Q72" s="31">
        <v>114.37959784207946</v>
      </c>
      <c r="R72" s="31"/>
      <c r="S72" s="31"/>
      <c r="T72" s="100">
        <f>SUM(D72:S72)</f>
        <v>303.6265154339008</v>
      </c>
      <c r="U72" s="113">
        <f>COUNTA(D72:S72)</f>
        <v>3</v>
      </c>
      <c r="V72" s="97">
        <f>T72-$T$5</f>
        <v>-1110.1243895969303</v>
      </c>
      <c r="W72" s="109">
        <f>IF((COUNTA(D72:S72)&gt;12),LARGE(D72:S72,1)+LARGE(D72:S72,2)+LARGE(D72:S72,3)+LARGE(D72:S72,4)+LARGE(D72:S72,5)+LARGE(D72:S72,6)+LARGE(D72:S72,7)+LARGE(D72:S72,8)+LARGE(D72:S72,9)+LARGE(D72:S72,10)+LARGE(D72:S72,11)+LARGE(D72:S72,12),SUM(D72:S72))</f>
        <v>303.6265154339008</v>
      </c>
    </row>
    <row r="73" spans="1:23" ht="12.75">
      <c r="A73" s="98" t="s">
        <v>114</v>
      </c>
      <c r="B73" s="180" t="s">
        <v>829</v>
      </c>
      <c r="C73" s="164"/>
      <c r="D73" s="97"/>
      <c r="E73" s="256"/>
      <c r="F73" s="97"/>
      <c r="G73" s="31"/>
      <c r="H73" s="97"/>
      <c r="I73" s="97"/>
      <c r="J73" s="31"/>
      <c r="K73" s="31"/>
      <c r="L73" s="31">
        <v>93.8931955211025</v>
      </c>
      <c r="M73" s="32"/>
      <c r="N73" s="32">
        <v>121.91210960176478</v>
      </c>
      <c r="O73" s="31"/>
      <c r="P73" s="31"/>
      <c r="Q73" s="31"/>
      <c r="R73" s="31">
        <v>83.58364634498699</v>
      </c>
      <c r="S73" s="31"/>
      <c r="T73" s="100">
        <f>SUM(D73:S73)</f>
        <v>299.38895146785427</v>
      </c>
      <c r="U73" s="113">
        <f>COUNTA(D73:S73)</f>
        <v>3</v>
      </c>
      <c r="V73" s="97">
        <f>T73-$T$5</f>
        <v>-1114.3619535629769</v>
      </c>
      <c r="W73" s="109">
        <f>IF((COUNTA(D73:S73)&gt;12),LARGE(D73:S73,1)+LARGE(D73:S73,2)+LARGE(D73:S73,3)+LARGE(D73:S73,4)+LARGE(D73:S73,5)+LARGE(D73:S73,6)+LARGE(D73:S73,7)+LARGE(D73:S73,8)+LARGE(D73:S73,9)+LARGE(D73:S73,10)+LARGE(D73:S73,11)+LARGE(D73:S73,12),SUM(D73:S73))</f>
        <v>299.38895146785427</v>
      </c>
    </row>
    <row r="74" spans="1:23" ht="12.75">
      <c r="A74" s="98" t="s">
        <v>115</v>
      </c>
      <c r="B74" s="180" t="s">
        <v>742</v>
      </c>
      <c r="C74" s="164">
        <v>1976</v>
      </c>
      <c r="D74" s="97"/>
      <c r="E74" s="99"/>
      <c r="F74" s="97">
        <v>94.39163498098858</v>
      </c>
      <c r="G74" s="31"/>
      <c r="H74" s="97"/>
      <c r="I74" s="97">
        <v>94.46732954545455</v>
      </c>
      <c r="J74" s="31"/>
      <c r="K74" s="31"/>
      <c r="L74" s="31"/>
      <c r="M74" s="32"/>
      <c r="N74" s="32"/>
      <c r="O74" s="31">
        <v>109.2169408897014</v>
      </c>
      <c r="P74" s="31"/>
      <c r="Q74" s="31"/>
      <c r="R74" s="31"/>
      <c r="S74" s="31"/>
      <c r="T74" s="100">
        <f>SUM(D74:S74)</f>
        <v>298.0759054161445</v>
      </c>
      <c r="U74" s="113">
        <f>COUNTA(D74:S74)</f>
        <v>3</v>
      </c>
      <c r="V74" s="97">
        <f>T74-$T$5</f>
        <v>-1115.6749996146866</v>
      </c>
      <c r="W74" s="109">
        <f>IF((COUNTA(D74:S74)&gt;12),LARGE(D74:S74,1)+LARGE(D74:S74,2)+LARGE(D74:S74,3)+LARGE(D74:S74,4)+LARGE(D74:S74,5)+LARGE(D74:S74,6)+LARGE(D74:S74,7)+LARGE(D74:S74,8)+LARGE(D74:S74,9)+LARGE(D74:S74,10)+LARGE(D74:S74,11)+LARGE(D74:S74,12),SUM(D74:S74))</f>
        <v>298.0759054161445</v>
      </c>
    </row>
    <row r="75" spans="1:23" ht="12.75">
      <c r="A75" s="98" t="s">
        <v>116</v>
      </c>
      <c r="B75" s="180" t="s">
        <v>916</v>
      </c>
      <c r="C75" s="164">
        <v>2009</v>
      </c>
      <c r="D75" s="97">
        <v>77.23318385650224</v>
      </c>
      <c r="E75" s="99"/>
      <c r="F75" s="97">
        <v>47.85</v>
      </c>
      <c r="G75" s="31">
        <v>47.5797329143755</v>
      </c>
      <c r="H75" s="97">
        <v>56.828220858895705</v>
      </c>
      <c r="I75" s="97"/>
      <c r="J75" s="31"/>
      <c r="K75" s="31">
        <v>65.86142322097379</v>
      </c>
      <c r="L75" s="31"/>
      <c r="M75" s="32"/>
      <c r="N75" s="32"/>
      <c r="O75" s="31"/>
      <c r="P75" s="31"/>
      <c r="Q75" s="31"/>
      <c r="R75" s="31"/>
      <c r="S75" s="31"/>
      <c r="T75" s="100">
        <f>SUM(D75:S75)</f>
        <v>295.35256085074724</v>
      </c>
      <c r="U75" s="113">
        <f>COUNTA(D75:S75)</f>
        <v>5</v>
      </c>
      <c r="V75" s="97">
        <f>T75-$T$5</f>
        <v>-1118.3983441800838</v>
      </c>
      <c r="W75" s="109">
        <f>IF((COUNTA(D75:S75)&gt;12),LARGE(D75:S75,1)+LARGE(D75:S75,2)+LARGE(D75:S75,3)+LARGE(D75:S75,4)+LARGE(D75:S75,5)+LARGE(D75:S75,6)+LARGE(D75:S75,7)+LARGE(D75:S75,8)+LARGE(D75:S75,9)+LARGE(D75:S75,10)+LARGE(D75:S75,11)+LARGE(D75:S75,12),SUM(D75:S75))</f>
        <v>295.35256085074724</v>
      </c>
    </row>
    <row r="76" spans="1:23" ht="12.75">
      <c r="A76" s="98" t="s">
        <v>117</v>
      </c>
      <c r="B76" s="180" t="s">
        <v>939</v>
      </c>
      <c r="C76" s="164">
        <v>1977</v>
      </c>
      <c r="D76" s="97"/>
      <c r="E76" s="99"/>
      <c r="F76" s="97"/>
      <c r="G76" s="31"/>
      <c r="H76" s="97">
        <v>33.20858895705521</v>
      </c>
      <c r="I76" s="97"/>
      <c r="J76" s="31"/>
      <c r="K76" s="31"/>
      <c r="L76" s="31">
        <v>63.13693398799783</v>
      </c>
      <c r="M76" s="32">
        <v>111.13082039911308</v>
      </c>
      <c r="N76" s="32">
        <v>40.01</v>
      </c>
      <c r="O76" s="31"/>
      <c r="P76" s="31">
        <v>40.28011825572801</v>
      </c>
      <c r="Q76" s="31"/>
      <c r="R76" s="31"/>
      <c r="S76" s="31"/>
      <c r="T76" s="100">
        <f>SUM(D76:S76)</f>
        <v>287.7664615998941</v>
      </c>
      <c r="U76" s="113">
        <f>COUNTA(D76:S76)</f>
        <v>5</v>
      </c>
      <c r="V76" s="97">
        <f>T76-$T$5</f>
        <v>-1125.984443430937</v>
      </c>
      <c r="W76" s="109">
        <f>IF((COUNTA(D76:S76)&gt;12),LARGE(D76:S76,1)+LARGE(D76:S76,2)+LARGE(D76:S76,3)+LARGE(D76:S76,4)+LARGE(D76:S76,5)+LARGE(D76:S76,6)+LARGE(D76:S76,7)+LARGE(D76:S76,8)+LARGE(D76:S76,9)+LARGE(D76:S76,10)+LARGE(D76:S76,11)+LARGE(D76:S76,12),SUM(D76:S76))</f>
        <v>287.7664615998941</v>
      </c>
    </row>
    <row r="77" spans="1:23" ht="12.75">
      <c r="A77" s="98" t="s">
        <v>118</v>
      </c>
      <c r="B77" s="180" t="s">
        <v>778</v>
      </c>
      <c r="C77" s="164"/>
      <c r="D77" s="97"/>
      <c r="E77" s="99"/>
      <c r="F77" s="97"/>
      <c r="G77" s="31">
        <v>103</v>
      </c>
      <c r="H77" s="97"/>
      <c r="I77" s="97">
        <v>87.51448808757246</v>
      </c>
      <c r="J77" s="31"/>
      <c r="K77" s="31">
        <v>95.27777777777779</v>
      </c>
      <c r="L77" s="31"/>
      <c r="M77" s="32"/>
      <c r="N77" s="32"/>
      <c r="O77" s="31"/>
      <c r="P77" s="31"/>
      <c r="Q77" s="31"/>
      <c r="R77" s="31"/>
      <c r="S77" s="31"/>
      <c r="T77" s="100">
        <f>SUM(D77:S77)</f>
        <v>285.79226586535026</v>
      </c>
      <c r="U77" s="113">
        <f>COUNTA(D77:S77)</f>
        <v>3</v>
      </c>
      <c r="V77" s="97">
        <f>T77-$T$5</f>
        <v>-1127.9586391654807</v>
      </c>
      <c r="W77" s="109">
        <f>IF((COUNTA(D77:S77)&gt;12),LARGE(D77:S77,1)+LARGE(D77:S77,2)+LARGE(D77:S77,3)+LARGE(D77:S77,4)+LARGE(D77:S77,5)+LARGE(D77:S77,6)+LARGE(D77:S77,7)+LARGE(D77:S77,8)+LARGE(D77:S77,9)+LARGE(D77:S77,10)+LARGE(D77:S77,11)+LARGE(D77:S77,12),SUM(D77:S77))</f>
        <v>285.79226586535026</v>
      </c>
    </row>
    <row r="78" spans="1:23" ht="12.75">
      <c r="A78" s="98" t="s">
        <v>119</v>
      </c>
      <c r="B78" s="180" t="s">
        <v>789</v>
      </c>
      <c r="C78" s="164">
        <v>2001</v>
      </c>
      <c r="D78" s="97"/>
      <c r="E78" s="99"/>
      <c r="F78" s="97"/>
      <c r="G78" s="31"/>
      <c r="H78" s="97">
        <v>63.26993865030674</v>
      </c>
      <c r="I78" s="97"/>
      <c r="J78" s="31"/>
      <c r="K78" s="31"/>
      <c r="L78" s="31"/>
      <c r="M78" s="32"/>
      <c r="N78" s="32"/>
      <c r="O78" s="31"/>
      <c r="P78" s="31">
        <v>60.250554323725055</v>
      </c>
      <c r="Q78" s="31">
        <v>89.81227185816097</v>
      </c>
      <c r="R78" s="31">
        <v>42.97993119266055</v>
      </c>
      <c r="S78" s="31">
        <v>27.956521739130434</v>
      </c>
      <c r="T78" s="100">
        <f>SUM(D78:S78)</f>
        <v>284.26921776398376</v>
      </c>
      <c r="U78" s="113">
        <f>COUNTA(D78:S78)</f>
        <v>5</v>
      </c>
      <c r="V78" s="97">
        <f>T78-$T$5</f>
        <v>-1129.4816872668473</v>
      </c>
      <c r="W78" s="109">
        <f>IF((COUNTA(D78:S78)&gt;12),LARGE(D78:S78,1)+LARGE(D78:S78,2)+LARGE(D78:S78,3)+LARGE(D78:S78,4)+LARGE(D78:S78,5)+LARGE(D78:S78,6)+LARGE(D78:S78,7)+LARGE(D78:S78,8)+LARGE(D78:S78,9)+LARGE(D78:S78,10)+LARGE(D78:S78,11)+LARGE(D78:S78,12),SUM(D78:S78))</f>
        <v>284.26921776398376</v>
      </c>
    </row>
    <row r="79" spans="1:23" ht="12.75">
      <c r="A79" s="98" t="s">
        <v>120</v>
      </c>
      <c r="B79" s="180" t="s">
        <v>873</v>
      </c>
      <c r="C79" s="164"/>
      <c r="D79" s="97"/>
      <c r="E79" s="99"/>
      <c r="F79" s="97"/>
      <c r="G79" s="31"/>
      <c r="H79" s="97">
        <v>48.85276073619632</v>
      </c>
      <c r="I79" s="97"/>
      <c r="J79" s="31"/>
      <c r="K79" s="31"/>
      <c r="L79" s="31"/>
      <c r="M79" s="32">
        <v>109.41261783901378</v>
      </c>
      <c r="N79" s="32"/>
      <c r="O79" s="31"/>
      <c r="P79" s="31">
        <v>36.11160384331116</v>
      </c>
      <c r="Q79" s="31"/>
      <c r="R79" s="31">
        <v>83.13216491883351</v>
      </c>
      <c r="S79" s="31"/>
      <c r="T79" s="100">
        <f>SUM(D79:S79)</f>
        <v>277.50914733735476</v>
      </c>
      <c r="U79" s="113">
        <f>COUNTA(D79:S79)</f>
        <v>4</v>
      </c>
      <c r="V79" s="97">
        <f>T79-$T$5</f>
        <v>-1136.2417576934763</v>
      </c>
      <c r="W79" s="109">
        <f>IF((COUNTA(D79:S79)&gt;12),LARGE(D79:S79,1)+LARGE(D79:S79,2)+LARGE(D79:S79,3)+LARGE(D79:S79,4)+LARGE(D79:S79,5)+LARGE(D79:S79,6)+LARGE(D79:S79,7)+LARGE(D79:S79,8)+LARGE(D79:S79,9)+LARGE(D79:S79,10)+LARGE(D79:S79,11)+LARGE(D79:S79,12),SUM(D79:S79))</f>
        <v>277.50914733735476</v>
      </c>
    </row>
    <row r="80" spans="1:23" ht="12.75">
      <c r="A80" s="98" t="s">
        <v>121</v>
      </c>
      <c r="B80" s="180" t="s">
        <v>807</v>
      </c>
      <c r="C80" s="164">
        <v>1948</v>
      </c>
      <c r="D80" s="97"/>
      <c r="E80" s="99"/>
      <c r="F80" s="97"/>
      <c r="G80" s="31"/>
      <c r="H80" s="97"/>
      <c r="I80" s="97">
        <v>76.99918456102202</v>
      </c>
      <c r="J80" s="31"/>
      <c r="K80" s="31">
        <v>86.38564273789652</v>
      </c>
      <c r="L80" s="31"/>
      <c r="M80" s="32"/>
      <c r="N80" s="32"/>
      <c r="O80" s="31">
        <v>103.68665780983109</v>
      </c>
      <c r="P80" s="31"/>
      <c r="Q80" s="31"/>
      <c r="R80" s="31"/>
      <c r="S80" s="31"/>
      <c r="T80" s="100">
        <f>SUM(D80:S80)</f>
        <v>267.07148510874964</v>
      </c>
      <c r="U80" s="113">
        <f>COUNTA(D80:S80)</f>
        <v>3</v>
      </c>
      <c r="V80" s="97">
        <f>T80-$T$5</f>
        <v>-1146.6794199220815</v>
      </c>
      <c r="W80" s="109">
        <f>IF((COUNTA(D80:S80)&gt;12),LARGE(D80:S80,1)+LARGE(D80:S80,2)+LARGE(D80:S80,3)+LARGE(D80:S80,4)+LARGE(D80:S80,5)+LARGE(D80:S80,6)+LARGE(D80:S80,7)+LARGE(D80:S80,8)+LARGE(D80:S80,9)+LARGE(D80:S80,10)+LARGE(D80:S80,11)+LARGE(D80:S80,12),SUM(D80:S80))</f>
        <v>267.07148510874964</v>
      </c>
    </row>
    <row r="81" spans="1:23" ht="12.75">
      <c r="A81" s="98" t="s">
        <v>122</v>
      </c>
      <c r="B81" s="180" t="s">
        <v>799</v>
      </c>
      <c r="C81" s="164">
        <v>1983</v>
      </c>
      <c r="D81" s="97">
        <v>80.82062780269058</v>
      </c>
      <c r="E81" s="99"/>
      <c r="F81" s="97"/>
      <c r="G81" s="31">
        <v>49.72063666300769</v>
      </c>
      <c r="H81" s="97">
        <v>73.69938650306749</v>
      </c>
      <c r="I81" s="97"/>
      <c r="J81" s="31"/>
      <c r="K81" s="31"/>
      <c r="L81" s="31"/>
      <c r="M81" s="32"/>
      <c r="N81" s="32"/>
      <c r="O81" s="31"/>
      <c r="P81" s="31">
        <v>58.31411677753142</v>
      </c>
      <c r="Q81" s="31"/>
      <c r="R81" s="31"/>
      <c r="S81" s="31"/>
      <c r="T81" s="100">
        <f>SUM(D81:S81)</f>
        <v>262.55476774629716</v>
      </c>
      <c r="U81" s="113">
        <f>COUNTA(D81:S81)</f>
        <v>4</v>
      </c>
      <c r="V81" s="97">
        <f>T81-$T$5</f>
        <v>-1151.196137284534</v>
      </c>
      <c r="W81" s="109">
        <f>IF((COUNTA(D81:S81)&gt;12),LARGE(D81:S81,1)+LARGE(D81:S81,2)+LARGE(D81:S81,3)+LARGE(D81:S81,4)+LARGE(D81:S81,5)+LARGE(D81:S81,6)+LARGE(D81:S81,7)+LARGE(D81:S81,8)+LARGE(D81:S81,9)+LARGE(D81:S81,10)+LARGE(D81:S81,11)+LARGE(D81:S81,12),SUM(D81:S81))</f>
        <v>262.55476774629716</v>
      </c>
    </row>
    <row r="82" spans="1:23" ht="12.75">
      <c r="A82" s="98" t="s">
        <v>123</v>
      </c>
      <c r="B82" s="180" t="s">
        <v>954</v>
      </c>
      <c r="C82" s="164">
        <v>2005</v>
      </c>
      <c r="D82" s="97"/>
      <c r="E82" s="99"/>
      <c r="F82" s="97"/>
      <c r="G82" s="31"/>
      <c r="H82" s="97"/>
      <c r="I82" s="97">
        <v>88.12865497076025</v>
      </c>
      <c r="J82" s="31"/>
      <c r="K82" s="31"/>
      <c r="L82" s="31"/>
      <c r="M82" s="32">
        <v>68.27721221613156</v>
      </c>
      <c r="N82" s="32"/>
      <c r="O82" s="31"/>
      <c r="P82" s="31"/>
      <c r="Q82" s="31">
        <v>99.01323706377859</v>
      </c>
      <c r="R82" s="31"/>
      <c r="S82" s="31"/>
      <c r="T82" s="100">
        <f>SUM(D82:S82)</f>
        <v>255.4191042506704</v>
      </c>
      <c r="U82" s="113">
        <f>COUNTA(D82:S82)</f>
        <v>3</v>
      </c>
      <c r="V82" s="97">
        <f>T82-$T$5</f>
        <v>-1158.3318007801606</v>
      </c>
      <c r="W82" s="109">
        <f>IF((COUNTA(D82:S82)&gt;12),LARGE(D82:S82,1)+LARGE(D82:S82,2)+LARGE(D82:S82,3)+LARGE(D82:S82,4)+LARGE(D82:S82,5)+LARGE(D82:S82,6)+LARGE(D82:S82,7)+LARGE(D82:S82,8)+LARGE(D82:S82,9)+LARGE(D82:S82,10)+LARGE(D82:S82,11)+LARGE(D82:S82,12),SUM(D82:S82))</f>
        <v>255.4191042506704</v>
      </c>
    </row>
    <row r="83" spans="1:23" ht="12.75">
      <c r="A83" s="98" t="s">
        <v>124</v>
      </c>
      <c r="B83" s="180" t="s">
        <v>902</v>
      </c>
      <c r="C83" s="164">
        <v>2011</v>
      </c>
      <c r="D83" s="97">
        <v>27.00896860986547</v>
      </c>
      <c r="E83" s="247"/>
      <c r="F83" s="97">
        <v>48.30143540669856</v>
      </c>
      <c r="G83" s="31">
        <v>71.64919354838712</v>
      </c>
      <c r="H83" s="97">
        <v>29.52760736196319</v>
      </c>
      <c r="I83" s="97"/>
      <c r="J83" s="31"/>
      <c r="K83" s="31">
        <v>74.00212314225054</v>
      </c>
      <c r="L83" s="31"/>
      <c r="M83" s="32"/>
      <c r="N83" s="32"/>
      <c r="O83" s="31"/>
      <c r="P83" s="31"/>
      <c r="Q83" s="31"/>
      <c r="R83" s="31"/>
      <c r="S83" s="31"/>
      <c r="T83" s="100">
        <f>SUM(D83:S83)</f>
        <v>250.48932806916486</v>
      </c>
      <c r="U83" s="113">
        <f>COUNTA(D83:S83)</f>
        <v>5</v>
      </c>
      <c r="V83" s="97">
        <f>T83-$T$5</f>
        <v>-1163.2615769616662</v>
      </c>
      <c r="W83" s="109">
        <f>IF((COUNTA(D83:S83)&gt;12),LARGE(D83:S83,1)+LARGE(D83:S83,2)+LARGE(D83:S83,3)+LARGE(D83:S83,4)+LARGE(D83:S83,5)+LARGE(D83:S83,6)+LARGE(D83:S83,7)+LARGE(D83:S83,8)+LARGE(D83:S83,9)+LARGE(D83:S83,10)+LARGE(D83:S83,11)+LARGE(D83:S83,12),SUM(D83:S83))</f>
        <v>250.48932806916486</v>
      </c>
    </row>
    <row r="84" spans="1:23" ht="12.75">
      <c r="A84" s="98" t="s">
        <v>125</v>
      </c>
      <c r="B84" s="180" t="s">
        <v>681</v>
      </c>
      <c r="C84" s="164">
        <v>1980</v>
      </c>
      <c r="D84" s="97">
        <v>44.946188340807176</v>
      </c>
      <c r="E84" s="99"/>
      <c r="F84" s="97"/>
      <c r="G84" s="31">
        <v>61.70689655172415</v>
      </c>
      <c r="H84" s="97">
        <v>62.65644171779141</v>
      </c>
      <c r="I84" s="97"/>
      <c r="J84" s="31"/>
      <c r="K84" s="31"/>
      <c r="L84" s="31"/>
      <c r="M84" s="32"/>
      <c r="N84" s="32"/>
      <c r="O84" s="31"/>
      <c r="P84" s="31">
        <v>80.93052475979306</v>
      </c>
      <c r="Q84" s="31"/>
      <c r="R84" s="31"/>
      <c r="S84" s="31"/>
      <c r="T84" s="100">
        <f>SUM(D84:S84)</f>
        <v>250.2400513701158</v>
      </c>
      <c r="U84" s="113">
        <f>COUNTA(D84:S84)</f>
        <v>4</v>
      </c>
      <c r="V84" s="97">
        <f>T84-$T$5</f>
        <v>-1163.5108536607154</v>
      </c>
      <c r="W84" s="109">
        <f>IF((COUNTA(D84:S84)&gt;12),LARGE(D84:S84,1)+LARGE(D84:S84,2)+LARGE(D84:S84,3)+LARGE(D84:S84,4)+LARGE(D84:S84,5)+LARGE(D84:S84,6)+LARGE(D84:S84,7)+LARGE(D84:S84,8)+LARGE(D84:S84,9)+LARGE(D84:S84,10)+LARGE(D84:S84,11)+LARGE(D84:S84,12),SUM(D84:S84))</f>
        <v>250.2400513701158</v>
      </c>
    </row>
    <row r="85" spans="1:23" ht="12.75">
      <c r="A85" s="98" t="s">
        <v>126</v>
      </c>
      <c r="B85" s="180" t="s">
        <v>751</v>
      </c>
      <c r="C85" s="164">
        <v>1990</v>
      </c>
      <c r="D85" s="97"/>
      <c r="E85" s="99"/>
      <c r="F85" s="97"/>
      <c r="G85" s="31"/>
      <c r="H85" s="97"/>
      <c r="I85" s="97">
        <v>117.44423791821562</v>
      </c>
      <c r="J85" s="31"/>
      <c r="K85" s="31"/>
      <c r="L85" s="31"/>
      <c r="M85" s="32"/>
      <c r="N85" s="32"/>
      <c r="O85" s="31"/>
      <c r="P85" s="31"/>
      <c r="Q85" s="31">
        <v>130</v>
      </c>
      <c r="R85" s="31"/>
      <c r="S85" s="31"/>
      <c r="T85" s="100">
        <f>SUM(D85:S85)</f>
        <v>247.4442379182156</v>
      </c>
      <c r="U85" s="113">
        <f>COUNTA(D85:S85)</f>
        <v>2</v>
      </c>
      <c r="V85" s="97">
        <f>T85-$T$5</f>
        <v>-1166.3066671126155</v>
      </c>
      <c r="W85" s="109">
        <f>IF((COUNTA(D85:S85)&gt;12),LARGE(D85:S85,1)+LARGE(D85:S85,2)+LARGE(D85:S85,3)+LARGE(D85:S85,4)+LARGE(D85:S85,5)+LARGE(D85:S85,6)+LARGE(D85:S85,7)+LARGE(D85:S85,8)+LARGE(D85:S85,9)+LARGE(D85:S85,10)+LARGE(D85:S85,11)+LARGE(D85:S85,12),SUM(D85:S85))</f>
        <v>247.4442379182156</v>
      </c>
    </row>
    <row r="86" spans="1:23" ht="12.75">
      <c r="A86" s="98" t="s">
        <v>127</v>
      </c>
      <c r="B86" s="180" t="s">
        <v>946</v>
      </c>
      <c r="C86" s="164">
        <v>1992</v>
      </c>
      <c r="D86" s="97"/>
      <c r="E86" s="99"/>
      <c r="F86" s="97"/>
      <c r="G86" s="31"/>
      <c r="H86" s="97"/>
      <c r="I86" s="97">
        <v>110.42690815006469</v>
      </c>
      <c r="J86" s="31"/>
      <c r="K86" s="31"/>
      <c r="L86" s="31"/>
      <c r="M86" s="32"/>
      <c r="N86" s="32"/>
      <c r="O86" s="31"/>
      <c r="P86" s="31"/>
      <c r="Q86" s="31">
        <v>126.44058295964126</v>
      </c>
      <c r="R86" s="31"/>
      <c r="S86" s="31"/>
      <c r="T86" s="100">
        <f>SUM(D86:S86)</f>
        <v>236.86749110970595</v>
      </c>
      <c r="U86" s="113">
        <f>COUNTA(D86:S86)</f>
        <v>2</v>
      </c>
      <c r="V86" s="97">
        <f>T86-$T$5</f>
        <v>-1176.883413921125</v>
      </c>
      <c r="W86" s="109">
        <f>IF((COUNTA(D86:S86)&gt;12),LARGE(D86:S86,1)+LARGE(D86:S86,2)+LARGE(D86:S86,3)+LARGE(D86:S86,4)+LARGE(D86:S86,5)+LARGE(D86:S86,6)+LARGE(D86:S86,7)+LARGE(D86:S86,8)+LARGE(D86:S86,9)+LARGE(D86:S86,10)+LARGE(D86:S86,11)+LARGE(D86:S86,12),SUM(D86:S86))</f>
        <v>236.86749110970595</v>
      </c>
    </row>
    <row r="87" spans="1:23" ht="12.75">
      <c r="A87" s="98" t="s">
        <v>128</v>
      </c>
      <c r="B87" s="180" t="s">
        <v>983</v>
      </c>
      <c r="C87" s="164"/>
      <c r="D87" s="97"/>
      <c r="E87" s="99"/>
      <c r="F87" s="97"/>
      <c r="G87" s="31"/>
      <c r="H87" s="97"/>
      <c r="I87" s="97"/>
      <c r="J87" s="31"/>
      <c r="K87" s="31"/>
      <c r="L87" s="31">
        <v>110</v>
      </c>
      <c r="M87" s="32"/>
      <c r="N87" s="32"/>
      <c r="O87" s="31">
        <v>124.95178399228544</v>
      </c>
      <c r="P87" s="31"/>
      <c r="Q87" s="31"/>
      <c r="R87" s="31"/>
      <c r="S87" s="31"/>
      <c r="T87" s="100">
        <f>SUM(D87:S87)</f>
        <v>234.95178399228544</v>
      </c>
      <c r="U87" s="113">
        <f>COUNTA(D87:S87)</f>
        <v>2</v>
      </c>
      <c r="V87" s="97">
        <f>T87-$T$5</f>
        <v>-1178.7991210385455</v>
      </c>
      <c r="W87" s="109">
        <f>IF((COUNTA(D87:S87)&gt;12),LARGE(D87:S87,1)+LARGE(D87:S87,2)+LARGE(D87:S87,3)+LARGE(D87:S87,4)+LARGE(D87:S87,5)+LARGE(D87:S87,6)+LARGE(D87:S87,7)+LARGE(D87:S87,8)+LARGE(D87:S87,9)+LARGE(D87:S87,10)+LARGE(D87:S87,11)+LARGE(D87:S87,12),SUM(D87:S87))</f>
        <v>234.95178399228544</v>
      </c>
    </row>
    <row r="88" spans="1:23" ht="12.75">
      <c r="A88" s="98" t="s">
        <v>129</v>
      </c>
      <c r="B88" s="180" t="s">
        <v>793</v>
      </c>
      <c r="C88" s="164">
        <v>2016</v>
      </c>
      <c r="D88" s="97"/>
      <c r="E88" s="99">
        <v>61.43903366939319</v>
      </c>
      <c r="F88" s="97"/>
      <c r="G88" s="31"/>
      <c r="H88" s="97">
        <v>47.93251533742331</v>
      </c>
      <c r="I88" s="97"/>
      <c r="J88" s="31"/>
      <c r="K88" s="31">
        <v>52.653958944281534</v>
      </c>
      <c r="L88" s="31"/>
      <c r="M88" s="32"/>
      <c r="N88" s="32"/>
      <c r="O88" s="31"/>
      <c r="P88" s="31">
        <v>29.770140428677013</v>
      </c>
      <c r="Q88" s="31"/>
      <c r="R88" s="31">
        <v>32.78109983982915</v>
      </c>
      <c r="S88" s="31">
        <v>9.695652173913043</v>
      </c>
      <c r="T88" s="100">
        <f>SUM(D88:S88)</f>
        <v>234.27240039351724</v>
      </c>
      <c r="U88" s="113">
        <f>COUNTA(D88:S88)</f>
        <v>6</v>
      </c>
      <c r="V88" s="97">
        <f>T88-$T$5</f>
        <v>-1179.4785046373138</v>
      </c>
      <c r="W88" s="109">
        <f>IF((COUNTA(D88:S88)&gt;12),LARGE(D88:S88,1)+LARGE(D88:S88,2)+LARGE(D88:S88,3)+LARGE(D88:S88,4)+LARGE(D88:S88,5)+LARGE(D88:S88,6)+LARGE(D88:S88,7)+LARGE(D88:S88,8)+LARGE(D88:S88,9)+LARGE(D88:S88,10)+LARGE(D88:S88,11)+LARGE(D88:S88,12),SUM(D88:S88))</f>
        <v>234.27240039351724</v>
      </c>
    </row>
    <row r="89" spans="1:23" ht="12.75">
      <c r="A89" s="98" t="s">
        <v>130</v>
      </c>
      <c r="B89" s="180" t="s">
        <v>829</v>
      </c>
      <c r="C89" s="164"/>
      <c r="D89" s="97"/>
      <c r="E89" s="99"/>
      <c r="F89" s="97"/>
      <c r="G89" s="31"/>
      <c r="H89" s="97"/>
      <c r="I89" s="97">
        <v>109.2340425531915</v>
      </c>
      <c r="J89" s="31"/>
      <c r="K89" s="31"/>
      <c r="L89" s="31"/>
      <c r="M89" s="32"/>
      <c r="N89" s="32"/>
      <c r="O89" s="31"/>
      <c r="P89" s="31"/>
      <c r="Q89" s="31">
        <v>124.40329218106997</v>
      </c>
      <c r="R89" s="31"/>
      <c r="S89" s="31"/>
      <c r="T89" s="100">
        <f>SUM(D89:S89)</f>
        <v>233.63733473426146</v>
      </c>
      <c r="U89" s="113">
        <f>COUNTA(D89:S89)</f>
        <v>2</v>
      </c>
      <c r="V89" s="97">
        <f>T89-$T$5</f>
        <v>-1180.1135702965696</v>
      </c>
      <c r="W89" s="109">
        <f>IF((COUNTA(D89:S89)&gt;12),LARGE(D89:S89,1)+LARGE(D89:S89,2)+LARGE(D89:S89,3)+LARGE(D89:S89,4)+LARGE(D89:S89,5)+LARGE(D89:S89,6)+LARGE(D89:S89,7)+LARGE(D89:S89,8)+LARGE(D89:S89,9)+LARGE(D89:S89,10)+LARGE(D89:S89,11)+LARGE(D89:S89,12),SUM(D89:S89))</f>
        <v>233.63733473426146</v>
      </c>
    </row>
    <row r="90" spans="1:23" ht="12.75">
      <c r="A90" s="98" t="s">
        <v>131</v>
      </c>
      <c r="B90" s="180" t="s">
        <v>844</v>
      </c>
      <c r="C90" s="164">
        <v>1989</v>
      </c>
      <c r="D90" s="97"/>
      <c r="E90" s="99"/>
      <c r="F90" s="97"/>
      <c r="G90" s="31"/>
      <c r="H90" s="97"/>
      <c r="I90" s="97"/>
      <c r="J90" s="31"/>
      <c r="K90" s="31"/>
      <c r="L90" s="31">
        <v>107.79116465863454</v>
      </c>
      <c r="M90" s="32"/>
      <c r="N90" s="32"/>
      <c r="O90" s="31">
        <v>124.97588618278273</v>
      </c>
      <c r="P90" s="31"/>
      <c r="Q90" s="31"/>
      <c r="R90" s="31"/>
      <c r="S90" s="31"/>
      <c r="T90" s="100">
        <f>SUM(D90:S90)</f>
        <v>232.76705084141727</v>
      </c>
      <c r="U90" s="113">
        <f>COUNTA(D90:S90)</f>
        <v>2</v>
      </c>
      <c r="V90" s="97">
        <f>T90-$T$5</f>
        <v>-1180.9838541894137</v>
      </c>
      <c r="W90" s="109">
        <f>IF((COUNTA(D90:S90)&gt;12),LARGE(D90:S90,1)+LARGE(D90:S90,2)+LARGE(D90:S90,3)+LARGE(D90:S90,4)+LARGE(D90:S90,5)+LARGE(D90:S90,6)+LARGE(D90:S90,7)+LARGE(D90:S90,8)+LARGE(D90:S90,9)+LARGE(D90:S90,10)+LARGE(D90:S90,11)+LARGE(D90:S90,12),SUM(D90:S90))</f>
        <v>232.76705084141727</v>
      </c>
    </row>
    <row r="91" spans="1:23" ht="12.75">
      <c r="A91" s="98" t="s">
        <v>132</v>
      </c>
      <c r="B91" s="180" t="s">
        <v>845</v>
      </c>
      <c r="C91" s="164">
        <v>1973</v>
      </c>
      <c r="D91" s="97"/>
      <c r="E91" s="99"/>
      <c r="F91" s="97"/>
      <c r="G91" s="31"/>
      <c r="H91" s="97"/>
      <c r="I91" s="97"/>
      <c r="J91" s="31"/>
      <c r="K91" s="31"/>
      <c r="L91" s="31">
        <v>108.18548387096773</v>
      </c>
      <c r="M91" s="32"/>
      <c r="N91" s="32"/>
      <c r="O91" s="31">
        <v>123.10695693327023</v>
      </c>
      <c r="P91" s="31"/>
      <c r="Q91" s="31"/>
      <c r="R91" s="31"/>
      <c r="S91" s="31"/>
      <c r="T91" s="100">
        <f>SUM(D91:S91)</f>
        <v>231.29244080423797</v>
      </c>
      <c r="U91" s="113">
        <f>COUNTA(D91:S91)</f>
        <v>2</v>
      </c>
      <c r="V91" s="97">
        <f>T91-$T$5</f>
        <v>-1182.4584642265932</v>
      </c>
      <c r="W91" s="109">
        <f>IF((COUNTA(D91:S91)&gt;12),LARGE(D91:S91,1)+LARGE(D91:S91,2)+LARGE(D91:S91,3)+LARGE(D91:S91,4)+LARGE(D91:S91,5)+LARGE(D91:S91,6)+LARGE(D91:S91,7)+LARGE(D91:S91,8)+LARGE(D91:S91,9)+LARGE(D91:S91,10)+LARGE(D91:S91,11)+LARGE(D91:S91,12),SUM(D91:S91))</f>
        <v>231.29244080423797</v>
      </c>
    </row>
    <row r="92" spans="1:23" ht="12.75">
      <c r="A92" s="98" t="s">
        <v>133</v>
      </c>
      <c r="B92" s="180" t="s">
        <v>752</v>
      </c>
      <c r="C92" s="164">
        <v>2006</v>
      </c>
      <c r="D92" s="97"/>
      <c r="E92" s="247"/>
      <c r="F92" s="97"/>
      <c r="G92" s="31"/>
      <c r="H92" s="97">
        <v>62.34969325153374</v>
      </c>
      <c r="I92" s="97"/>
      <c r="J92" s="31">
        <v>88.53424327717455</v>
      </c>
      <c r="K92" s="31"/>
      <c r="L92" s="31"/>
      <c r="M92" s="32"/>
      <c r="N92" s="32"/>
      <c r="O92" s="31"/>
      <c r="P92" s="31">
        <v>78.77235772357726</v>
      </c>
      <c r="Q92" s="31"/>
      <c r="R92" s="31"/>
      <c r="S92" s="31"/>
      <c r="T92" s="100">
        <f>SUM(D92:S92)</f>
        <v>229.65629425228553</v>
      </c>
      <c r="U92" s="113">
        <f>COUNTA(D92:S92)</f>
        <v>3</v>
      </c>
      <c r="V92" s="97">
        <f>T92-$T$5</f>
        <v>-1184.0946107785455</v>
      </c>
      <c r="W92" s="109">
        <f>IF((COUNTA(D92:S92)&gt;12),LARGE(D92:S92,1)+LARGE(D92:S92,2)+LARGE(D92:S92,3)+LARGE(D92:S92,4)+LARGE(D92:S92,5)+LARGE(D92:S92,6)+LARGE(D92:S92,7)+LARGE(D92:S92,8)+LARGE(D92:S92,9)+LARGE(D92:S92,10)+LARGE(D92:S92,11)+LARGE(D92:S92,12),SUM(D92:S92))</f>
        <v>229.65629425228553</v>
      </c>
    </row>
    <row r="93" spans="1:23" ht="12.75">
      <c r="A93" s="98" t="s">
        <v>134</v>
      </c>
      <c r="B93" s="180" t="s">
        <v>846</v>
      </c>
      <c r="C93" s="164">
        <v>1979</v>
      </c>
      <c r="D93" s="97"/>
      <c r="E93" s="99"/>
      <c r="F93" s="97"/>
      <c r="G93" s="31"/>
      <c r="H93" s="97"/>
      <c r="I93" s="97"/>
      <c r="J93" s="31"/>
      <c r="K93" s="31"/>
      <c r="L93" s="31"/>
      <c r="M93" s="32"/>
      <c r="N93" s="32"/>
      <c r="O93" s="31">
        <v>119.57116788321167</v>
      </c>
      <c r="P93" s="31"/>
      <c r="Q93" s="31">
        <v>107.43024302430243</v>
      </c>
      <c r="R93" s="31"/>
      <c r="S93" s="31"/>
      <c r="T93" s="100">
        <f>SUM(D93:S93)</f>
        <v>227.0014109075141</v>
      </c>
      <c r="U93" s="113">
        <f>COUNTA(D93:S93)</f>
        <v>2</v>
      </c>
      <c r="V93" s="97">
        <f>T93-$T$5</f>
        <v>-1186.749494123317</v>
      </c>
      <c r="W93" s="109">
        <f>IF((COUNTA(D93:S93)&gt;12),LARGE(D93:S93,1)+LARGE(D93:S93,2)+LARGE(D93:S93,3)+LARGE(D93:S93,4)+LARGE(D93:S93,5)+LARGE(D93:S93,6)+LARGE(D93:S93,7)+LARGE(D93:S93,8)+LARGE(D93:S93,9)+LARGE(D93:S93,10)+LARGE(D93:S93,11)+LARGE(D93:S93,12),SUM(D93:S93))</f>
        <v>227.0014109075141</v>
      </c>
    </row>
    <row r="94" spans="1:23" ht="12.75">
      <c r="A94" s="98" t="s">
        <v>135</v>
      </c>
      <c r="B94" s="180" t="s">
        <v>709</v>
      </c>
      <c r="C94" s="164">
        <v>2008</v>
      </c>
      <c r="D94" s="97">
        <v>35.52914798206278</v>
      </c>
      <c r="E94" s="99"/>
      <c r="F94" s="97"/>
      <c r="G94" s="31"/>
      <c r="H94" s="97"/>
      <c r="I94" s="97"/>
      <c r="J94" s="31">
        <v>72.3376763799535</v>
      </c>
      <c r="K94" s="31">
        <v>55</v>
      </c>
      <c r="L94" s="31"/>
      <c r="M94" s="32"/>
      <c r="N94" s="32"/>
      <c r="O94" s="31"/>
      <c r="P94" s="31"/>
      <c r="Q94" s="31"/>
      <c r="R94" s="31">
        <v>63.941767726428495</v>
      </c>
      <c r="S94" s="31"/>
      <c r="T94" s="100">
        <f>SUM(D94:S94)</f>
        <v>226.8085920884448</v>
      </c>
      <c r="U94" s="113">
        <f>COUNTA(D94:S94)</f>
        <v>4</v>
      </c>
      <c r="V94" s="97">
        <f>T94-$T$5</f>
        <v>-1186.9423129423863</v>
      </c>
      <c r="W94" s="109">
        <f>IF((COUNTA(D94:S94)&gt;12),LARGE(D94:S94,1)+LARGE(D94:S94,2)+LARGE(D94:S94,3)+LARGE(D94:S94,4)+LARGE(D94:S94,5)+LARGE(D94:S94,6)+LARGE(D94:S94,7)+LARGE(D94:S94,8)+LARGE(D94:S94,9)+LARGE(D94:S94,10)+LARGE(D94:S94,11)+LARGE(D94:S94,12),SUM(D94:S94))</f>
        <v>226.8085920884448</v>
      </c>
    </row>
    <row r="95" spans="1:23" ht="12.75">
      <c r="A95" s="98" t="s">
        <v>136</v>
      </c>
      <c r="B95" s="180" t="s">
        <v>771</v>
      </c>
      <c r="C95" s="164">
        <v>1974</v>
      </c>
      <c r="D95" s="97"/>
      <c r="E95" s="99"/>
      <c r="F95" s="97"/>
      <c r="G95" s="31"/>
      <c r="H95" s="97"/>
      <c r="I95" s="97"/>
      <c r="J95" s="31"/>
      <c r="K95" s="31"/>
      <c r="L95" s="31"/>
      <c r="M95" s="32"/>
      <c r="N95" s="32"/>
      <c r="O95" s="31">
        <v>108.50453172205438</v>
      </c>
      <c r="P95" s="31"/>
      <c r="Q95" s="31">
        <v>103.52564102564104</v>
      </c>
      <c r="R95" s="31"/>
      <c r="S95" s="31"/>
      <c r="T95" s="100">
        <f>SUM(D95:S95)</f>
        <v>212.03017274769542</v>
      </c>
      <c r="U95" s="113">
        <f>COUNTA(D95:S95)</f>
        <v>2</v>
      </c>
      <c r="V95" s="97">
        <f>T95-$T$5</f>
        <v>-1201.7207322831357</v>
      </c>
      <c r="W95" s="109">
        <f>IF((COUNTA(D95:S95)&gt;12),LARGE(D95:S95,1)+LARGE(D95:S95,2)+LARGE(D95:S95,3)+LARGE(D95:S95,4)+LARGE(D95:S95,5)+LARGE(D95:S95,6)+LARGE(D95:S95,7)+LARGE(D95:S95,8)+LARGE(D95:S95,9)+LARGE(D95:S95,10)+LARGE(D95:S95,11)+LARGE(D95:S95,12),SUM(D95:S95))</f>
        <v>212.03017274769542</v>
      </c>
    </row>
    <row r="96" spans="1:23" ht="12.75">
      <c r="A96" s="98" t="s">
        <v>137</v>
      </c>
      <c r="B96" s="180" t="s">
        <v>673</v>
      </c>
      <c r="C96" s="164">
        <v>1969</v>
      </c>
      <c r="D96" s="97">
        <v>77.68161434977578</v>
      </c>
      <c r="E96" s="99"/>
      <c r="F96" s="97"/>
      <c r="G96" s="31"/>
      <c r="H96" s="97">
        <v>59.58895705521472</v>
      </c>
      <c r="I96" s="97">
        <v>73.89360061680802</v>
      </c>
      <c r="J96" s="31"/>
      <c r="K96" s="31"/>
      <c r="L96" s="31"/>
      <c r="M96" s="32"/>
      <c r="N96" s="32"/>
      <c r="O96" s="31"/>
      <c r="P96" s="31"/>
      <c r="Q96" s="31"/>
      <c r="R96" s="31"/>
      <c r="S96" s="31"/>
      <c r="T96" s="100">
        <f>SUM(D96:S96)</f>
        <v>211.16417202179852</v>
      </c>
      <c r="U96" s="113">
        <f>COUNTA(D96:S96)</f>
        <v>3</v>
      </c>
      <c r="V96" s="97">
        <f>T96-$T$5</f>
        <v>-1202.5867330090325</v>
      </c>
      <c r="W96" s="109">
        <f>IF((COUNTA(D96:S96)&gt;12),LARGE(D96:S96,1)+LARGE(D96:S96,2)+LARGE(D96:S96,3)+LARGE(D96:S96,4)+LARGE(D96:S96,5)+LARGE(D96:S96,6)+LARGE(D96:S96,7)+LARGE(D96:S96,8)+LARGE(D96:S96,9)+LARGE(D96:S96,10)+LARGE(D96:S96,11)+LARGE(D96:S96,12),SUM(D96:S96))</f>
        <v>211.16417202179852</v>
      </c>
    </row>
    <row r="97" spans="1:23" ht="12.75">
      <c r="A97" s="98" t="s">
        <v>138</v>
      </c>
      <c r="B97" s="180" t="s">
        <v>808</v>
      </c>
      <c r="C97" s="164">
        <v>1964</v>
      </c>
      <c r="D97" s="97">
        <v>55.7085201793722</v>
      </c>
      <c r="E97" s="99">
        <v>76.01483963618956</v>
      </c>
      <c r="F97" s="97">
        <v>79.23</v>
      </c>
      <c r="G97" s="31"/>
      <c r="H97" s="97"/>
      <c r="I97" s="97"/>
      <c r="J97" s="31"/>
      <c r="K97" s="31"/>
      <c r="L97" s="31"/>
      <c r="M97" s="32"/>
      <c r="N97" s="32"/>
      <c r="O97" s="31"/>
      <c r="P97" s="31"/>
      <c r="Q97" s="31"/>
      <c r="R97" s="31"/>
      <c r="S97" s="31"/>
      <c r="T97" s="100">
        <f>SUM(D97:S97)</f>
        <v>210.95335981556178</v>
      </c>
      <c r="U97" s="113">
        <f>COUNTA(D97:S97)</f>
        <v>3</v>
      </c>
      <c r="V97" s="97">
        <f>T97-$T$5</f>
        <v>-1202.7975452152693</v>
      </c>
      <c r="W97" s="109">
        <f>IF((COUNTA(D97:S97)&gt;12),LARGE(D97:S97,1)+LARGE(D97:S97,2)+LARGE(D97:S97,3)+LARGE(D97:S97,4)+LARGE(D97:S97,5)+LARGE(D97:S97,6)+LARGE(D97:S97,7)+LARGE(D97:S97,8)+LARGE(D97:S97,9)+LARGE(D97:S97,10)+LARGE(D97:S97,11)+LARGE(D97:S97,12),SUM(D97:S97))</f>
        <v>210.95335981556178</v>
      </c>
    </row>
    <row r="98" spans="1:23" ht="12.75">
      <c r="A98" s="98" t="s">
        <v>139</v>
      </c>
      <c r="B98" s="180" t="s">
        <v>839</v>
      </c>
      <c r="C98" s="164">
        <v>2008</v>
      </c>
      <c r="D98" s="97"/>
      <c r="E98" s="99"/>
      <c r="F98" s="97"/>
      <c r="G98" s="31"/>
      <c r="H98" s="97"/>
      <c r="I98" s="97"/>
      <c r="J98" s="31">
        <v>107.0356534247237</v>
      </c>
      <c r="K98" s="31"/>
      <c r="L98" s="31"/>
      <c r="M98" s="32"/>
      <c r="N98" s="32"/>
      <c r="O98" s="31"/>
      <c r="P98" s="31">
        <v>103</v>
      </c>
      <c r="Q98" s="31"/>
      <c r="R98" s="31"/>
      <c r="S98" s="31"/>
      <c r="T98" s="100">
        <f>SUM(D98:S98)</f>
        <v>210.0356534247237</v>
      </c>
      <c r="U98" s="113">
        <f>COUNTA(D98:S98)</f>
        <v>2</v>
      </c>
      <c r="V98" s="97">
        <f>T98-$T$5</f>
        <v>-1203.7152516061074</v>
      </c>
      <c r="W98" s="109">
        <f>IF((COUNTA(D98:S98)&gt;12),LARGE(D98:S98,1)+LARGE(D98:S98,2)+LARGE(D98:S98,3)+LARGE(D98:S98,4)+LARGE(D98:S98,5)+LARGE(D98:S98,6)+LARGE(D98:S98,7)+LARGE(D98:S98,8)+LARGE(D98:S98,9)+LARGE(D98:S98,10)+LARGE(D98:S98,11)+LARGE(D98:S98,12),SUM(D98:S98))</f>
        <v>210.0356534247237</v>
      </c>
    </row>
    <row r="99" spans="1:23" ht="12.75">
      <c r="A99" s="98" t="s">
        <v>140</v>
      </c>
      <c r="B99" s="180" t="s">
        <v>987</v>
      </c>
      <c r="C99" s="164">
        <v>1999</v>
      </c>
      <c r="D99" s="97"/>
      <c r="E99" s="99"/>
      <c r="F99" s="97"/>
      <c r="G99" s="31"/>
      <c r="H99" s="97"/>
      <c r="I99" s="97"/>
      <c r="J99" s="31"/>
      <c r="K99" s="31"/>
      <c r="L99" s="31"/>
      <c r="M99" s="32">
        <v>120</v>
      </c>
      <c r="N99" s="32">
        <v>88.66</v>
      </c>
      <c r="O99" s="31"/>
      <c r="P99" s="31"/>
      <c r="Q99" s="31"/>
      <c r="R99" s="31"/>
      <c r="S99" s="31"/>
      <c r="T99" s="100">
        <f>SUM(D99:S99)</f>
        <v>208.66</v>
      </c>
      <c r="U99" s="113">
        <f>COUNTA(D99:S99)</f>
        <v>2</v>
      </c>
      <c r="V99" s="97">
        <f>T99-$T$5</f>
        <v>-1205.090905030831</v>
      </c>
      <c r="W99" s="109">
        <f>IF((COUNTA(D99:S99)&gt;12),LARGE(D99:S99,1)+LARGE(D99:S99,2)+LARGE(D99:S99,3)+LARGE(D99:S99,4)+LARGE(D99:S99,5)+LARGE(D99:S99,6)+LARGE(D99:S99,7)+LARGE(D99:S99,8)+LARGE(D99:S99,9)+LARGE(D99:S99,10)+LARGE(D99:S99,11)+LARGE(D99:S99,12),SUM(D99:S99))</f>
        <v>208.66</v>
      </c>
    </row>
    <row r="100" spans="1:23" ht="12.75">
      <c r="A100" s="98" t="s">
        <v>141</v>
      </c>
      <c r="B100" s="180" t="s">
        <v>679</v>
      </c>
      <c r="C100" s="164">
        <v>1954</v>
      </c>
      <c r="D100" s="97">
        <v>62.43497757847533</v>
      </c>
      <c r="E100" s="99"/>
      <c r="F100" s="97"/>
      <c r="G100" s="31"/>
      <c r="H100" s="97">
        <v>38.11656441717792</v>
      </c>
      <c r="I100" s="97"/>
      <c r="J100" s="31">
        <v>24.63899371069182</v>
      </c>
      <c r="K100" s="31"/>
      <c r="L100" s="31"/>
      <c r="M100" s="32"/>
      <c r="N100" s="32"/>
      <c r="O100" s="31"/>
      <c r="P100" s="31">
        <v>44.921655580192166</v>
      </c>
      <c r="Q100" s="31"/>
      <c r="R100" s="31">
        <v>35.71554252199414</v>
      </c>
      <c r="S100" s="31"/>
      <c r="T100" s="100">
        <f>SUM(D100:S100)</f>
        <v>205.82773380853138</v>
      </c>
      <c r="U100" s="113">
        <f>COUNTA(D100:S100)</f>
        <v>5</v>
      </c>
      <c r="V100" s="97">
        <f>T100-$T$5</f>
        <v>-1207.9231712222997</v>
      </c>
      <c r="W100" s="109">
        <f>IF((COUNTA(D100:S100)&gt;12),LARGE(D100:S100,1)+LARGE(D100:S100,2)+LARGE(D100:S100,3)+LARGE(D100:S100,4)+LARGE(D100:S100,5)+LARGE(D100:S100,6)+LARGE(D100:S100,7)+LARGE(D100:S100,8)+LARGE(D100:S100,9)+LARGE(D100:S100,10)+LARGE(D100:S100,11)+LARGE(D100:S100,12),SUM(D100:S100))</f>
        <v>205.82773380853138</v>
      </c>
    </row>
    <row r="101" spans="1:23" ht="12.75">
      <c r="A101" s="98" t="s">
        <v>142</v>
      </c>
      <c r="B101" s="180" t="s">
        <v>788</v>
      </c>
      <c r="C101" s="164"/>
      <c r="D101" s="97">
        <v>64.22869955156952</v>
      </c>
      <c r="E101" s="99">
        <v>63.92750744786495</v>
      </c>
      <c r="F101" s="97"/>
      <c r="G101" s="31"/>
      <c r="H101" s="97">
        <v>72.16564417177914</v>
      </c>
      <c r="I101" s="97"/>
      <c r="J101" s="31"/>
      <c r="K101" s="31"/>
      <c r="L101" s="31"/>
      <c r="M101" s="32"/>
      <c r="N101" s="32"/>
      <c r="O101" s="31"/>
      <c r="P101" s="31"/>
      <c r="Q101" s="31"/>
      <c r="R101" s="31"/>
      <c r="S101" s="31"/>
      <c r="T101" s="100">
        <f>SUM(D101:S101)</f>
        <v>200.3218511712136</v>
      </c>
      <c r="U101" s="113">
        <f>COUNTA(D101:S101)</f>
        <v>3</v>
      </c>
      <c r="V101" s="97">
        <f>T101-$T$5</f>
        <v>-1213.4290538596174</v>
      </c>
      <c r="W101" s="109">
        <f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200.3218511712136</v>
      </c>
    </row>
    <row r="102" spans="1:23" ht="12.75">
      <c r="A102" s="98" t="s">
        <v>143</v>
      </c>
      <c r="B102" s="180" t="s">
        <v>792</v>
      </c>
      <c r="C102" s="164">
        <v>1983</v>
      </c>
      <c r="D102" s="97">
        <v>26.56053811659193</v>
      </c>
      <c r="E102" s="99"/>
      <c r="F102" s="97"/>
      <c r="G102" s="31"/>
      <c r="H102" s="97">
        <v>51</v>
      </c>
      <c r="I102" s="97"/>
      <c r="J102" s="31"/>
      <c r="K102" s="31"/>
      <c r="L102" s="31"/>
      <c r="M102" s="32"/>
      <c r="N102" s="32"/>
      <c r="O102" s="31"/>
      <c r="P102" s="31">
        <v>41.433111603843315</v>
      </c>
      <c r="Q102" s="31"/>
      <c r="R102" s="31">
        <v>68.84041548630785</v>
      </c>
      <c r="S102" s="31">
        <v>9.695652173913043</v>
      </c>
      <c r="T102" s="100">
        <f>SUM(D102:S102)</f>
        <v>197.52971738065614</v>
      </c>
      <c r="U102" s="113">
        <f>COUNTA(D102:S102)</f>
        <v>5</v>
      </c>
      <c r="V102" s="97">
        <f>T102-$T$5</f>
        <v>-1216.221187650175</v>
      </c>
      <c r="W102" s="109">
        <f>IF((COUNTA(D102:S102)&gt;12),LARGE(D102:S102,1)+LARGE(D102:S102,2)+LARGE(D102:S102,3)+LARGE(D102:S102,4)+LARGE(D102:S102,5)+LARGE(D102:S102,6)+LARGE(D102:S102,7)+LARGE(D102:S102,8)+LARGE(D102:S102,9)+LARGE(D102:S102,10)+LARGE(D102:S102,11)+LARGE(D102:S102,12),SUM(D102:S102))</f>
        <v>197.52971738065614</v>
      </c>
    </row>
    <row r="103" spans="1:23" ht="12.75">
      <c r="A103" s="98" t="s">
        <v>144</v>
      </c>
      <c r="B103" s="180" t="s">
        <v>762</v>
      </c>
      <c r="C103" s="164"/>
      <c r="D103" s="97"/>
      <c r="E103" s="99"/>
      <c r="F103" s="97"/>
      <c r="G103" s="31"/>
      <c r="H103" s="97"/>
      <c r="I103" s="97">
        <v>99.67325227963525</v>
      </c>
      <c r="J103" s="31"/>
      <c r="K103" s="31"/>
      <c r="L103" s="31">
        <v>96.57777777777778</v>
      </c>
      <c r="M103" s="32"/>
      <c r="N103" s="32"/>
      <c r="O103" s="31"/>
      <c r="P103" s="31"/>
      <c r="Q103" s="31"/>
      <c r="R103" s="31"/>
      <c r="S103" s="31"/>
      <c r="T103" s="100">
        <f>SUM(D103:S103)</f>
        <v>196.25103005741303</v>
      </c>
      <c r="U103" s="113">
        <f>COUNTA(D103:S103)</f>
        <v>2</v>
      </c>
      <c r="V103" s="97">
        <f>T103-$T$5</f>
        <v>-1217.499874973418</v>
      </c>
      <c r="W103" s="109">
        <f>IF((COUNTA(D103:S103)&gt;12),LARGE(D103:S103,1)+LARGE(D103:S103,2)+LARGE(D103:S103,3)+LARGE(D103:S103,4)+LARGE(D103:S103,5)+LARGE(D103:S103,6)+LARGE(D103:S103,7)+LARGE(D103:S103,8)+LARGE(D103:S103,9)+LARGE(D103:S103,10)+LARGE(D103:S103,11)+LARGE(D103:S103,12),SUM(D103:S103))</f>
        <v>196.25103005741303</v>
      </c>
    </row>
    <row r="104" spans="1:23" ht="12.75">
      <c r="A104" s="98" t="s">
        <v>145</v>
      </c>
      <c r="B104" s="180" t="s">
        <v>725</v>
      </c>
      <c r="C104" s="164">
        <v>1996</v>
      </c>
      <c r="D104" s="97"/>
      <c r="E104" s="99"/>
      <c r="F104" s="97"/>
      <c r="G104" s="31"/>
      <c r="H104" s="97"/>
      <c r="I104" s="97">
        <v>118.68235294117648</v>
      </c>
      <c r="J104" s="31"/>
      <c r="K104" s="31"/>
      <c r="L104" s="31"/>
      <c r="M104" s="32"/>
      <c r="N104" s="32"/>
      <c r="O104" s="31"/>
      <c r="P104" s="31"/>
      <c r="Q104" s="31"/>
      <c r="R104" s="31">
        <v>77.52237808951236</v>
      </c>
      <c r="S104" s="31"/>
      <c r="T104" s="100">
        <f>SUM(D104:S104)</f>
        <v>196.20473103068883</v>
      </c>
      <c r="U104" s="113">
        <f>COUNTA(D104:S104)</f>
        <v>2</v>
      </c>
      <c r="V104" s="97">
        <f>T104-$T$5</f>
        <v>-1217.5461740001422</v>
      </c>
      <c r="W104" s="109">
        <f>IF((COUNTA(D104:S104)&gt;12),LARGE(D104:S104,1)+LARGE(D104:S104,2)+LARGE(D104:S104,3)+LARGE(D104:S104,4)+LARGE(D104:S104,5)+LARGE(D104:S104,6)+LARGE(D104:S104,7)+LARGE(D104:S104,8)+LARGE(D104:S104,9)+LARGE(D104:S104,10)+LARGE(D104:S104,11)+LARGE(D104:S104,12),SUM(D104:S104))</f>
        <v>196.20473103068883</v>
      </c>
    </row>
    <row r="105" spans="1:23" ht="12.75">
      <c r="A105" s="98" t="s">
        <v>146</v>
      </c>
      <c r="B105" s="180" t="s">
        <v>706</v>
      </c>
      <c r="C105" s="164">
        <v>2002</v>
      </c>
      <c r="D105" s="97">
        <v>45.843049327354265</v>
      </c>
      <c r="E105" s="99"/>
      <c r="F105" s="97"/>
      <c r="G105" s="31"/>
      <c r="H105" s="97"/>
      <c r="I105" s="97"/>
      <c r="J105" s="31">
        <v>68.49122464476383</v>
      </c>
      <c r="K105" s="31"/>
      <c r="L105" s="31"/>
      <c r="M105" s="32"/>
      <c r="N105" s="32"/>
      <c r="O105" s="31"/>
      <c r="P105" s="31">
        <v>49.622320768662235</v>
      </c>
      <c r="Q105" s="31"/>
      <c r="R105" s="31">
        <v>29.004662004662006</v>
      </c>
      <c r="S105" s="31">
        <v>1</v>
      </c>
      <c r="T105" s="100">
        <f>SUM(D105:S105)</f>
        <v>193.96125674544234</v>
      </c>
      <c r="U105" s="113">
        <f>COUNTA(D105:S105)</f>
        <v>5</v>
      </c>
      <c r="V105" s="97">
        <f>T105-$T$5</f>
        <v>-1219.7896482853887</v>
      </c>
      <c r="W105" s="109">
        <f>IF((COUNTA(D105:S105)&gt;12),LARGE(D105:S105,1)+LARGE(D105:S105,2)+LARGE(D105:S105,3)+LARGE(D105:S105,4)+LARGE(D105:S105,5)+LARGE(D105:S105,6)+LARGE(D105:S105,7)+LARGE(D105:S105,8)+LARGE(D105:S105,9)+LARGE(D105:S105,10)+LARGE(D105:S105,11)+LARGE(D105:S105,12),SUM(D105:S105))</f>
        <v>193.96125674544234</v>
      </c>
    </row>
    <row r="106" spans="1:23" ht="12.75">
      <c r="A106" s="98" t="s">
        <v>147</v>
      </c>
      <c r="B106" s="180" t="s">
        <v>895</v>
      </c>
      <c r="C106" s="164">
        <v>1961</v>
      </c>
      <c r="D106" s="97">
        <v>53.91479820627802</v>
      </c>
      <c r="E106" s="99"/>
      <c r="F106" s="97"/>
      <c r="G106" s="31"/>
      <c r="H106" s="97">
        <v>70.32515337423312</v>
      </c>
      <c r="I106" s="97"/>
      <c r="J106" s="31">
        <v>66.38145386610711</v>
      </c>
      <c r="K106" s="172"/>
      <c r="L106" s="31"/>
      <c r="M106" s="32"/>
      <c r="N106" s="32"/>
      <c r="O106" s="31"/>
      <c r="P106" s="31"/>
      <c r="Q106" s="31"/>
      <c r="R106" s="31"/>
      <c r="S106" s="31"/>
      <c r="T106" s="100">
        <f>SUM(D106:S106)</f>
        <v>190.62140544661827</v>
      </c>
      <c r="U106" s="113">
        <f>COUNTA(D106:S106)</f>
        <v>3</v>
      </c>
      <c r="V106" s="97">
        <f>T106-$T$5</f>
        <v>-1223.1294995842127</v>
      </c>
      <c r="W106" s="109">
        <f>IF((COUNTA(D106:S106)&gt;12),LARGE(D106:S106,1)+LARGE(D106:S106,2)+LARGE(D106:S106,3)+LARGE(D106:S106,4)+LARGE(D106:S106,5)+LARGE(D106:S106,6)+LARGE(D106:S106,7)+LARGE(D106:S106,8)+LARGE(D106:S106,9)+LARGE(D106:S106,10)+LARGE(D106:S106,11)+LARGE(D106:S106,12),SUM(D106:S106))</f>
        <v>190.62140544661827</v>
      </c>
    </row>
    <row r="107" spans="1:23" ht="12.75">
      <c r="A107" s="98" t="s">
        <v>148</v>
      </c>
      <c r="B107" s="180" t="s">
        <v>821</v>
      </c>
      <c r="C107" s="164">
        <v>1970</v>
      </c>
      <c r="D107" s="97">
        <v>101</v>
      </c>
      <c r="E107" s="99"/>
      <c r="F107" s="97"/>
      <c r="G107" s="31"/>
      <c r="H107" s="97">
        <v>88.73006134969326</v>
      </c>
      <c r="I107" s="97"/>
      <c r="J107" s="31"/>
      <c r="K107" s="31"/>
      <c r="L107" s="31"/>
      <c r="M107" s="32"/>
      <c r="N107" s="32"/>
      <c r="O107" s="31"/>
      <c r="P107" s="31"/>
      <c r="Q107" s="31"/>
      <c r="R107" s="31"/>
      <c r="S107" s="31"/>
      <c r="T107" s="100">
        <f>SUM(D107:S107)</f>
        <v>189.73006134969324</v>
      </c>
      <c r="U107" s="113">
        <f>COUNTA(D107:S107)</f>
        <v>2</v>
      </c>
      <c r="V107" s="97">
        <f>T107-$T$5</f>
        <v>-1224.0208436811379</v>
      </c>
      <c r="W107" s="109">
        <f>IF((COUNTA(D107:S107)&gt;12),LARGE(D107:S107,1)+LARGE(D107:S107,2)+LARGE(D107:S107,3)+LARGE(D107:S107,4)+LARGE(D107:S107,5)+LARGE(D107:S107,6)+LARGE(D107:S107,7)+LARGE(D107:S107,8)+LARGE(D107:S107,9)+LARGE(D107:S107,10)+LARGE(D107:S107,11)+LARGE(D107:S107,12),SUM(D107:S107))</f>
        <v>189.73006134969324</v>
      </c>
    </row>
    <row r="108" spans="1:23" ht="12.75">
      <c r="A108" s="98" t="s">
        <v>149</v>
      </c>
      <c r="B108" s="180" t="s">
        <v>724</v>
      </c>
      <c r="C108" s="164"/>
      <c r="D108" s="97"/>
      <c r="E108" s="99"/>
      <c r="F108" s="97"/>
      <c r="G108" s="31"/>
      <c r="H108" s="97"/>
      <c r="I108" s="97"/>
      <c r="J108" s="31">
        <v>88.1367099241965</v>
      </c>
      <c r="K108" s="31"/>
      <c r="L108" s="31"/>
      <c r="M108" s="32"/>
      <c r="N108" s="32"/>
      <c r="O108" s="31"/>
      <c r="P108" s="31"/>
      <c r="Q108" s="31"/>
      <c r="R108" s="31">
        <v>57.62736264812457</v>
      </c>
      <c r="S108" s="31">
        <v>43.608695652173914</v>
      </c>
      <c r="T108" s="100">
        <f>SUM(D108:S108)</f>
        <v>189.37276822449496</v>
      </c>
      <c r="U108" s="113">
        <f>COUNTA(D108:S108)</f>
        <v>3</v>
      </c>
      <c r="V108" s="97">
        <f>T108-$T$5</f>
        <v>-1224.378136806336</v>
      </c>
      <c r="W108" s="109">
        <f>IF((COUNTA(D108:S108)&gt;12),LARGE(D108:S108,1)+LARGE(D108:S108,2)+LARGE(D108:S108,3)+LARGE(D108:S108,4)+LARGE(D108:S108,5)+LARGE(D108:S108,6)+LARGE(D108:S108,7)+LARGE(D108:S108,8)+LARGE(D108:S108,9)+LARGE(D108:S108,10)+LARGE(D108:S108,11)+LARGE(D108:S108,12),SUM(D108:S108))</f>
        <v>189.37276822449496</v>
      </c>
    </row>
    <row r="109" spans="1:23" ht="12.75">
      <c r="A109" s="98" t="s">
        <v>150</v>
      </c>
      <c r="B109" s="180" t="s">
        <v>671</v>
      </c>
      <c r="C109" s="164">
        <v>1977</v>
      </c>
      <c r="D109" s="97"/>
      <c r="E109" s="99">
        <v>91.6277372262774</v>
      </c>
      <c r="F109" s="97"/>
      <c r="G109" s="31"/>
      <c r="H109" s="97"/>
      <c r="I109" s="97">
        <v>97.66666666666667</v>
      </c>
      <c r="J109" s="31"/>
      <c r="K109" s="172"/>
      <c r="L109" s="31"/>
      <c r="M109" s="32"/>
      <c r="N109" s="172"/>
      <c r="O109" s="31"/>
      <c r="P109" s="31"/>
      <c r="Q109" s="31"/>
      <c r="R109" s="31"/>
      <c r="S109" s="31"/>
      <c r="T109" s="100">
        <f>SUM(D109:S109)</f>
        <v>189.29440389294408</v>
      </c>
      <c r="U109" s="113">
        <f>COUNTA(D109:S109)</f>
        <v>2</v>
      </c>
      <c r="V109" s="97">
        <f>T109-$T$5</f>
        <v>-1224.456501137887</v>
      </c>
      <c r="W109" s="109">
        <f>IF((COUNTA(D109:S109)&gt;12),LARGE(D109:S109,1)+LARGE(D109:S109,2)+LARGE(D109:S109,3)+LARGE(D109:S109,4)+LARGE(D109:S109,5)+LARGE(D109:S109,6)+LARGE(D109:S109,7)+LARGE(D109:S109,8)+LARGE(D109:S109,9)+LARGE(D109:S109,10)+LARGE(D109:S109,11)+LARGE(D109:S109,12),SUM(D109:S109))</f>
        <v>189.29440389294408</v>
      </c>
    </row>
    <row r="110" spans="1:23" ht="12.75">
      <c r="A110" s="98" t="s">
        <v>151</v>
      </c>
      <c r="B110" s="180" t="s">
        <v>971</v>
      </c>
      <c r="C110" s="164"/>
      <c r="D110" s="97"/>
      <c r="E110" s="99"/>
      <c r="F110" s="97"/>
      <c r="G110" s="31"/>
      <c r="H110" s="97"/>
      <c r="I110" s="97"/>
      <c r="J110" s="31">
        <v>102.08288765722985</v>
      </c>
      <c r="K110" s="31"/>
      <c r="L110" s="31"/>
      <c r="M110" s="32"/>
      <c r="N110" s="32"/>
      <c r="O110" s="31"/>
      <c r="P110" s="31">
        <v>80.67923133776793</v>
      </c>
      <c r="Q110" s="31"/>
      <c r="R110" s="31"/>
      <c r="S110" s="31"/>
      <c r="T110" s="100">
        <f>SUM(D110:S110)</f>
        <v>182.76211899499776</v>
      </c>
      <c r="U110" s="113">
        <f>COUNTA(D110:S110)</f>
        <v>2</v>
      </c>
      <c r="V110" s="97">
        <f>T110-$T$5</f>
        <v>-1230.9887860358333</v>
      </c>
      <c r="W110" s="109">
        <f>IF((COUNTA(D110:S110)&gt;12),LARGE(D110:S110,1)+LARGE(D110:S110,2)+LARGE(D110:S110,3)+LARGE(D110:S110,4)+LARGE(D110:S110,5)+LARGE(D110:S110,6)+LARGE(D110:S110,7)+LARGE(D110:S110,8)+LARGE(D110:S110,9)+LARGE(D110:S110,10)+LARGE(D110:S110,11)+LARGE(D110:S110,12),SUM(D110:S110))</f>
        <v>182.76211899499776</v>
      </c>
    </row>
    <row r="111" spans="1:23" ht="12.75">
      <c r="A111" s="98" t="s">
        <v>152</v>
      </c>
      <c r="B111" s="180" t="s">
        <v>994</v>
      </c>
      <c r="C111" s="164">
        <v>1988</v>
      </c>
      <c r="D111" s="97"/>
      <c r="E111" s="99"/>
      <c r="F111" s="97"/>
      <c r="G111" s="31"/>
      <c r="H111" s="97"/>
      <c r="I111" s="97"/>
      <c r="J111" s="31"/>
      <c r="K111" s="31"/>
      <c r="L111" s="31"/>
      <c r="M111" s="32"/>
      <c r="N111" s="32">
        <v>77.72</v>
      </c>
      <c r="O111" s="31">
        <v>103.30028328611898</v>
      </c>
      <c r="P111" s="31"/>
      <c r="Q111" s="31"/>
      <c r="R111" s="31"/>
      <c r="S111" s="31"/>
      <c r="T111" s="100">
        <f>SUM(D111:S111)</f>
        <v>181.02028328611897</v>
      </c>
      <c r="U111" s="113">
        <f>COUNTA(D111:S111)</f>
        <v>2</v>
      </c>
      <c r="V111" s="97">
        <f>T111-$T$5</f>
        <v>-1232.7306217447122</v>
      </c>
      <c r="W111" s="109">
        <f>IF((COUNTA(D111:S111)&gt;12),LARGE(D111:S111,1)+LARGE(D111:S111,2)+LARGE(D111:S111,3)+LARGE(D111:S111,4)+LARGE(D111:S111,5)+LARGE(D111:S111,6)+LARGE(D111:S111,7)+LARGE(D111:S111,8)+LARGE(D111:S111,9)+LARGE(D111:S111,10)+LARGE(D111:S111,11)+LARGE(D111:S111,12),SUM(D111:S111))</f>
        <v>181.02028328611897</v>
      </c>
    </row>
    <row r="112" spans="1:23" ht="12.75">
      <c r="A112" s="98" t="s">
        <v>153</v>
      </c>
      <c r="B112" s="180" t="s">
        <v>921</v>
      </c>
      <c r="C112" s="164"/>
      <c r="D112" s="97"/>
      <c r="E112" s="99"/>
      <c r="F112" s="97"/>
      <c r="G112" s="31">
        <v>97.58333333333334</v>
      </c>
      <c r="H112" s="97"/>
      <c r="I112" s="97">
        <v>83.2388419782871</v>
      </c>
      <c r="J112" s="31"/>
      <c r="K112" s="31"/>
      <c r="L112" s="31"/>
      <c r="M112" s="32"/>
      <c r="N112" s="32"/>
      <c r="O112" s="31"/>
      <c r="P112" s="31"/>
      <c r="Q112" s="31"/>
      <c r="R112" s="31"/>
      <c r="S112" s="31"/>
      <c r="T112" s="100">
        <f>SUM(D112:S112)</f>
        <v>180.82217531162044</v>
      </c>
      <c r="U112" s="113">
        <f>COUNTA(D112:S112)</f>
        <v>2</v>
      </c>
      <c r="V112" s="97">
        <f>T112-$T$5</f>
        <v>-1232.9287297192107</v>
      </c>
      <c r="W112" s="109">
        <f>IF((COUNTA(D112:S112)&gt;12),LARGE(D112:S112,1)+LARGE(D112:S112,2)+LARGE(D112:S112,3)+LARGE(D112:S112,4)+LARGE(D112:S112,5)+LARGE(D112:S112,6)+LARGE(D112:S112,7)+LARGE(D112:S112,8)+LARGE(D112:S112,9)+LARGE(D112:S112,10)+LARGE(D112:S112,11)+LARGE(D112:S112,12),SUM(D112:S112))</f>
        <v>180.82217531162044</v>
      </c>
    </row>
    <row r="113" spans="1:23" ht="12.75">
      <c r="A113" s="98" t="s">
        <v>154</v>
      </c>
      <c r="B113" s="180" t="s">
        <v>710</v>
      </c>
      <c r="C113" s="164">
        <v>2005</v>
      </c>
      <c r="D113" s="97">
        <v>40.46188340807175</v>
      </c>
      <c r="E113" s="99"/>
      <c r="F113" s="97"/>
      <c r="G113" s="31"/>
      <c r="H113" s="97">
        <v>46.39877300613497</v>
      </c>
      <c r="I113" s="97"/>
      <c r="J113" s="31">
        <v>82.88130186587159</v>
      </c>
      <c r="K113" s="31"/>
      <c r="L113" s="31"/>
      <c r="M113" s="32"/>
      <c r="N113" s="32"/>
      <c r="O113" s="31"/>
      <c r="P113" s="31"/>
      <c r="Q113" s="31"/>
      <c r="R113" s="31"/>
      <c r="S113" s="31">
        <v>10.565217391304348</v>
      </c>
      <c r="T113" s="100">
        <f>SUM(D113:S113)</f>
        <v>180.30717567138265</v>
      </c>
      <c r="U113" s="113">
        <f>COUNTA(D113:S113)</f>
        <v>4</v>
      </c>
      <c r="V113" s="97">
        <f>T113-$T$5</f>
        <v>-1233.4437293594483</v>
      </c>
      <c r="W113" s="109">
        <f>IF((COUNTA(D113:S113)&gt;12),LARGE(D113:S113,1)+LARGE(D113:S113,2)+LARGE(D113:S113,3)+LARGE(D113:S113,4)+LARGE(D113:S113,5)+LARGE(D113:S113,6)+LARGE(D113:S113,7)+LARGE(D113:S113,8)+LARGE(D113:S113,9)+LARGE(D113:S113,10)+LARGE(D113:S113,11)+LARGE(D113:S113,12),SUM(D113:S113))</f>
        <v>180.30717567138265</v>
      </c>
    </row>
    <row r="114" spans="1:23" ht="12.75">
      <c r="A114" s="98" t="s">
        <v>155</v>
      </c>
      <c r="B114" s="180" t="s">
        <v>783</v>
      </c>
      <c r="C114" s="164"/>
      <c r="D114" s="97">
        <v>51.672645739910315</v>
      </c>
      <c r="E114" s="99"/>
      <c r="F114" s="97"/>
      <c r="G114" s="31"/>
      <c r="H114" s="97">
        <v>69.40490797546013</v>
      </c>
      <c r="I114" s="97"/>
      <c r="J114" s="31">
        <v>36.851201095673176</v>
      </c>
      <c r="K114" s="31"/>
      <c r="L114" s="31"/>
      <c r="M114" s="32"/>
      <c r="N114" s="32"/>
      <c r="O114" s="31"/>
      <c r="P114" s="31"/>
      <c r="Q114" s="31"/>
      <c r="R114" s="31"/>
      <c r="S114" s="31">
        <v>21.869565217391305</v>
      </c>
      <c r="T114" s="100">
        <f>SUM(D114:S114)</f>
        <v>179.79832002843494</v>
      </c>
      <c r="U114" s="113">
        <f>COUNTA(D114:S114)</f>
        <v>4</v>
      </c>
      <c r="V114" s="97">
        <f>T114-$T$5</f>
        <v>-1233.952585002396</v>
      </c>
      <c r="W114" s="109">
        <f>IF((COUNTA(D114:S114)&gt;12),LARGE(D114:S114,1)+LARGE(D114:S114,2)+LARGE(D114:S114,3)+LARGE(D114:S114,4)+LARGE(D114:S114,5)+LARGE(D114:S114,6)+LARGE(D114:S114,7)+LARGE(D114:S114,8)+LARGE(D114:S114,9)+LARGE(D114:S114,10)+LARGE(D114:S114,11)+LARGE(D114:S114,12),SUM(D114:S114))</f>
        <v>179.79832002843494</v>
      </c>
    </row>
    <row r="115" spans="1:23" ht="12.75">
      <c r="A115" s="98" t="s">
        <v>156</v>
      </c>
      <c r="B115" s="180" t="s">
        <v>663</v>
      </c>
      <c r="C115" s="164">
        <v>1969</v>
      </c>
      <c r="D115" s="97">
        <v>85.30493273542601</v>
      </c>
      <c r="E115" s="99"/>
      <c r="F115" s="97"/>
      <c r="G115" s="31"/>
      <c r="H115" s="97">
        <v>93.63803680981594</v>
      </c>
      <c r="I115" s="97"/>
      <c r="J115" s="31"/>
      <c r="K115" s="31"/>
      <c r="L115" s="31"/>
      <c r="M115" s="32"/>
      <c r="N115" s="32"/>
      <c r="O115" s="31"/>
      <c r="P115" s="31"/>
      <c r="Q115" s="31"/>
      <c r="R115" s="31"/>
      <c r="S115" s="31"/>
      <c r="T115" s="100">
        <f>SUM(D115:S115)</f>
        <v>178.94296954524197</v>
      </c>
      <c r="U115" s="113">
        <f>COUNTA(D115:S115)</f>
        <v>2</v>
      </c>
      <c r="V115" s="97">
        <f>T115-$T$5</f>
        <v>-1234.807935485589</v>
      </c>
      <c r="W115" s="109">
        <f>IF((COUNTA(D115:S115)&gt;12),LARGE(D115:S115,1)+LARGE(D115:S115,2)+LARGE(D115:S115,3)+LARGE(D115:S115,4)+LARGE(D115:S115,5)+LARGE(D115:S115,6)+LARGE(D115:S115,7)+LARGE(D115:S115,8)+LARGE(D115:S115,9)+LARGE(D115:S115,10)+LARGE(D115:S115,11)+LARGE(D115:S115,12),SUM(D115:S115))</f>
        <v>178.94296954524197</v>
      </c>
    </row>
    <row r="116" spans="1:23" ht="12.75">
      <c r="A116" s="98" t="s">
        <v>157</v>
      </c>
      <c r="B116" s="180" t="s">
        <v>804</v>
      </c>
      <c r="C116" s="164"/>
      <c r="D116" s="97"/>
      <c r="E116" s="99">
        <v>89.96563573883161</v>
      </c>
      <c r="F116" s="97"/>
      <c r="G116" s="31"/>
      <c r="H116" s="97"/>
      <c r="I116" s="97">
        <v>87.16848174247278</v>
      </c>
      <c r="J116" s="31"/>
      <c r="K116" s="31"/>
      <c r="L116" s="31"/>
      <c r="M116" s="32"/>
      <c r="N116" s="32"/>
      <c r="O116" s="31"/>
      <c r="P116" s="31"/>
      <c r="Q116" s="31"/>
      <c r="R116" s="31"/>
      <c r="S116" s="31"/>
      <c r="T116" s="100">
        <f>SUM(D116:S116)</f>
        <v>177.13411748130437</v>
      </c>
      <c r="U116" s="113">
        <f>COUNTA(D116:S116)</f>
        <v>2</v>
      </c>
      <c r="V116" s="97">
        <f>T116-$T$5</f>
        <v>-1236.6167875495266</v>
      </c>
      <c r="W116" s="109">
        <f>IF((COUNTA(D116:S116)&gt;12),LARGE(D116:S116,1)+LARGE(D116:S116,2)+LARGE(D116:S116,3)+LARGE(D116:S116,4)+LARGE(D116:S116,5)+LARGE(D116:S116,6)+LARGE(D116:S116,7)+LARGE(D116:S116,8)+LARGE(D116:S116,9)+LARGE(D116:S116,10)+LARGE(D116:S116,11)+LARGE(D116:S116,12),SUM(D116:S116))</f>
        <v>177.13411748130437</v>
      </c>
    </row>
    <row r="117" spans="1:23" ht="12.75">
      <c r="A117" s="98" t="s">
        <v>158</v>
      </c>
      <c r="B117" s="180" t="s">
        <v>960</v>
      </c>
      <c r="C117" s="164"/>
      <c r="D117" s="97"/>
      <c r="E117" s="99"/>
      <c r="F117" s="97"/>
      <c r="G117" s="31"/>
      <c r="H117" s="97"/>
      <c r="I117" s="97">
        <v>83.56471658078206</v>
      </c>
      <c r="J117" s="31"/>
      <c r="K117" s="31"/>
      <c r="L117" s="31"/>
      <c r="M117" s="32"/>
      <c r="N117" s="32"/>
      <c r="O117" s="31"/>
      <c r="P117" s="31"/>
      <c r="Q117" s="31">
        <v>90.90265486725664</v>
      </c>
      <c r="R117" s="31"/>
      <c r="S117" s="31"/>
      <c r="T117" s="100">
        <f>SUM(D117:S117)</f>
        <v>174.4673714480387</v>
      </c>
      <c r="U117" s="113">
        <f>COUNTA(D117:S117)</f>
        <v>2</v>
      </c>
      <c r="V117" s="97">
        <f>T117-$T$5</f>
        <v>-1239.2835335827924</v>
      </c>
      <c r="W117" s="109">
        <f>IF((COUNTA(D117:S117)&gt;12),LARGE(D117:S117,1)+LARGE(D117:S117,2)+LARGE(D117:S117,3)+LARGE(D117:S117,4)+LARGE(D117:S117,5)+LARGE(D117:S117,6)+LARGE(D117:S117,7)+LARGE(D117:S117,8)+LARGE(D117:S117,9)+LARGE(D117:S117,10)+LARGE(D117:S117,11)+LARGE(D117:S117,12),SUM(D117:S117))</f>
        <v>174.4673714480387</v>
      </c>
    </row>
    <row r="118" spans="1:23" ht="12.75">
      <c r="A118" s="98" t="s">
        <v>159</v>
      </c>
      <c r="B118" s="180" t="s">
        <v>875</v>
      </c>
      <c r="C118" s="164">
        <v>2001</v>
      </c>
      <c r="D118" s="97">
        <v>36.874439461883405</v>
      </c>
      <c r="E118" s="99"/>
      <c r="F118" s="97">
        <v>53.56667898042112</v>
      </c>
      <c r="G118" s="31"/>
      <c r="H118" s="97">
        <v>31.67484662576687</v>
      </c>
      <c r="I118" s="97"/>
      <c r="J118" s="31"/>
      <c r="K118" s="31"/>
      <c r="L118" s="31"/>
      <c r="M118" s="32"/>
      <c r="N118" s="32"/>
      <c r="O118" s="31"/>
      <c r="P118" s="31"/>
      <c r="Q118" s="31"/>
      <c r="R118" s="31">
        <v>50.626366120218584</v>
      </c>
      <c r="S118" s="31"/>
      <c r="T118" s="100">
        <f>SUM(D118:S118)</f>
        <v>172.74233118829</v>
      </c>
      <c r="U118" s="113">
        <f>COUNTA(D118:S118)</f>
        <v>4</v>
      </c>
      <c r="V118" s="97">
        <f>T118-$T$5</f>
        <v>-1241.008573842541</v>
      </c>
      <c r="W118" s="109">
        <f>IF((COUNTA(D118:S118)&gt;12),LARGE(D118:S118,1)+LARGE(D118:S118,2)+LARGE(D118:S118,3)+LARGE(D118:S118,4)+LARGE(D118:S118,5)+LARGE(D118:S118,6)+LARGE(D118:S118,7)+LARGE(D118:S118,8)+LARGE(D118:S118,9)+LARGE(D118:S118,10)+LARGE(D118:S118,11)+LARGE(D118:S118,12),SUM(D118:S118))</f>
        <v>172.74233118829</v>
      </c>
    </row>
    <row r="119" spans="1:23" ht="12.75">
      <c r="A119" s="98" t="s">
        <v>160</v>
      </c>
      <c r="B119" s="180" t="s">
        <v>733</v>
      </c>
      <c r="C119" s="164">
        <v>1963</v>
      </c>
      <c r="D119" s="97">
        <v>45.843049327354265</v>
      </c>
      <c r="E119" s="99"/>
      <c r="F119" s="97"/>
      <c r="G119" s="31"/>
      <c r="H119" s="97">
        <v>63.88343558282209</v>
      </c>
      <c r="I119" s="97"/>
      <c r="J119" s="31"/>
      <c r="K119" s="31"/>
      <c r="L119" s="31"/>
      <c r="M119" s="32"/>
      <c r="N119" s="32"/>
      <c r="O119" s="31"/>
      <c r="P119" s="31"/>
      <c r="Q119" s="31"/>
      <c r="R119" s="31"/>
      <c r="S119" s="31">
        <v>61</v>
      </c>
      <c r="T119" s="100">
        <f>SUM(D119:S119)</f>
        <v>170.72648491017634</v>
      </c>
      <c r="U119" s="113">
        <f>COUNTA(D119:S119)</f>
        <v>3</v>
      </c>
      <c r="V119" s="97">
        <f>T119-$T$5</f>
        <v>-1243.0244201206547</v>
      </c>
      <c r="W119" s="109">
        <f>IF((COUNTA(D119:S119)&gt;12),LARGE(D119:S119,1)+LARGE(D119:S119,2)+LARGE(D119:S119,3)+LARGE(D119:S119,4)+LARGE(D119:S119,5)+LARGE(D119:S119,6)+LARGE(D119:S119,7)+LARGE(D119:S119,8)+LARGE(D119:S119,9)+LARGE(D119:S119,10)+LARGE(D119:S119,11)+LARGE(D119:S119,12),SUM(D119:S119))</f>
        <v>170.72648491017634</v>
      </c>
    </row>
    <row r="120" spans="1:23" ht="12.75">
      <c r="A120" s="98" t="s">
        <v>161</v>
      </c>
      <c r="B120" s="180" t="s">
        <v>990</v>
      </c>
      <c r="C120" s="164"/>
      <c r="D120" s="97"/>
      <c r="E120" s="99"/>
      <c r="F120" s="97"/>
      <c r="G120" s="31"/>
      <c r="H120" s="97"/>
      <c r="I120" s="97"/>
      <c r="J120" s="31"/>
      <c r="K120" s="31"/>
      <c r="L120" s="31"/>
      <c r="M120" s="32">
        <v>75.5655700766111</v>
      </c>
      <c r="N120" s="32"/>
      <c r="O120" s="31">
        <v>93.75621890547264</v>
      </c>
      <c r="P120" s="31"/>
      <c r="Q120" s="31"/>
      <c r="R120" s="31"/>
      <c r="S120" s="31"/>
      <c r="T120" s="100">
        <f>SUM(D120:S120)</f>
        <v>169.32178898208372</v>
      </c>
      <c r="U120" s="113">
        <f>COUNTA(D120:S120)</f>
        <v>2</v>
      </c>
      <c r="V120" s="97">
        <f>T120-$T$5</f>
        <v>-1244.4291160487473</v>
      </c>
      <c r="W120" s="109">
        <f>IF((COUNTA(D120:S120)&gt;12),LARGE(D120:S120,1)+LARGE(D120:S120,2)+LARGE(D120:S120,3)+LARGE(D120:S120,4)+LARGE(D120:S120,5)+LARGE(D120:S120,6)+LARGE(D120:S120,7)+LARGE(D120:S120,8)+LARGE(D120:S120,9)+LARGE(D120:S120,10)+LARGE(D120:S120,11)+LARGE(D120:S120,12),SUM(D120:S120))</f>
        <v>169.32178898208372</v>
      </c>
    </row>
    <row r="121" spans="1:23" ht="12.75">
      <c r="A121" s="98" t="s">
        <v>162</v>
      </c>
      <c r="B121" s="180" t="s">
        <v>712</v>
      </c>
      <c r="C121" s="164">
        <v>1984</v>
      </c>
      <c r="D121" s="97"/>
      <c r="E121" s="99"/>
      <c r="F121" s="97"/>
      <c r="G121" s="31"/>
      <c r="H121" s="97"/>
      <c r="I121" s="97">
        <v>102.88537549407116</v>
      </c>
      <c r="J121" s="31">
        <v>64.78490417629992</v>
      </c>
      <c r="K121" s="31"/>
      <c r="L121" s="31"/>
      <c r="M121" s="32"/>
      <c r="N121" s="32"/>
      <c r="O121" s="31"/>
      <c r="P121" s="31"/>
      <c r="Q121" s="31"/>
      <c r="R121" s="31"/>
      <c r="S121" s="31"/>
      <c r="T121" s="100">
        <f>SUM(D121:S121)</f>
        <v>167.6702796703711</v>
      </c>
      <c r="U121" s="113">
        <f>COUNTA(D121:S121)</f>
        <v>2</v>
      </c>
      <c r="V121" s="97">
        <f>T121-$T$5</f>
        <v>-1246.08062536046</v>
      </c>
      <c r="W121" s="109">
        <f>IF((COUNTA(D121:S121)&gt;12),LARGE(D121:S121,1)+LARGE(D121:S121,2)+LARGE(D121:S121,3)+LARGE(D121:S121,4)+LARGE(D121:S121,5)+LARGE(D121:S121,6)+LARGE(D121:S121,7)+LARGE(D121:S121,8)+LARGE(D121:S121,9)+LARGE(D121:S121,10)+LARGE(D121:S121,11)+LARGE(D121:S121,12),SUM(D121:S121))</f>
        <v>167.6702796703711</v>
      </c>
    </row>
    <row r="122" spans="1:23" ht="12.75">
      <c r="A122" s="98" t="s">
        <v>163</v>
      </c>
      <c r="B122" s="180" t="s">
        <v>896</v>
      </c>
      <c r="C122" s="164">
        <v>1983</v>
      </c>
      <c r="D122" s="97">
        <v>52.12107623318386</v>
      </c>
      <c r="E122" s="99"/>
      <c r="F122" s="97"/>
      <c r="G122" s="31">
        <v>52.23366107576634</v>
      </c>
      <c r="H122" s="97">
        <v>62.963190184049076</v>
      </c>
      <c r="I122" s="97"/>
      <c r="J122" s="31"/>
      <c r="K122" s="31"/>
      <c r="L122" s="31"/>
      <c r="M122" s="32"/>
      <c r="N122" s="32"/>
      <c r="O122" s="31"/>
      <c r="P122" s="31"/>
      <c r="Q122" s="31"/>
      <c r="R122" s="31"/>
      <c r="S122" s="31"/>
      <c r="T122" s="100">
        <f>SUM(D122:S122)</f>
        <v>167.31792749299927</v>
      </c>
      <c r="U122" s="113">
        <f>COUNTA(D122:S122)</f>
        <v>3</v>
      </c>
      <c r="V122" s="97">
        <f>T122-$T$5</f>
        <v>-1246.432977537832</v>
      </c>
      <c r="W122" s="109">
        <f>IF((COUNTA(D122:S122)&gt;12),LARGE(D122:S122,1)+LARGE(D122:S122,2)+LARGE(D122:S122,3)+LARGE(D122:S122,4)+LARGE(D122:S122,5)+LARGE(D122:S122,6)+LARGE(D122:S122,7)+LARGE(D122:S122,8)+LARGE(D122:S122,9)+LARGE(D122:S122,10)+LARGE(D122:S122,11)+LARGE(D122:S122,12),SUM(D122:S122))</f>
        <v>167.31792749299927</v>
      </c>
    </row>
    <row r="123" spans="1:23" ht="12.75">
      <c r="A123" s="98" t="s">
        <v>164</v>
      </c>
      <c r="B123" s="180" t="s">
        <v>728</v>
      </c>
      <c r="C123" s="164">
        <v>1999</v>
      </c>
      <c r="D123" s="97"/>
      <c r="E123" s="99"/>
      <c r="F123" s="97"/>
      <c r="G123" s="31">
        <v>51.0321625052899</v>
      </c>
      <c r="H123" s="97">
        <v>39.65030674846626</v>
      </c>
      <c r="I123" s="97"/>
      <c r="J123" s="31"/>
      <c r="K123" s="31"/>
      <c r="L123" s="31"/>
      <c r="M123" s="32"/>
      <c r="N123" s="32"/>
      <c r="O123" s="31"/>
      <c r="P123" s="31"/>
      <c r="Q123" s="31"/>
      <c r="R123" s="31">
        <v>76.31756046267087</v>
      </c>
      <c r="S123" s="31"/>
      <c r="T123" s="100">
        <f>SUM(D123:S123)</f>
        <v>167.00002971642704</v>
      </c>
      <c r="U123" s="113">
        <f>COUNTA(D123:S123)</f>
        <v>3</v>
      </c>
      <c r="V123" s="97">
        <f>T123-$T$5</f>
        <v>-1246.750875314404</v>
      </c>
      <c r="W123" s="109">
        <f>IF((COUNTA(D123:S123)&gt;12),LARGE(D123:S123,1)+LARGE(D123:S123,2)+LARGE(D123:S123,3)+LARGE(D123:S123,4)+LARGE(D123:S123,5)+LARGE(D123:S123,6)+LARGE(D123:S123,7)+LARGE(D123:S123,8)+LARGE(D123:S123,9)+LARGE(D123:S123,10)+LARGE(D123:S123,11)+LARGE(D123:S123,12),SUM(D123:S123))</f>
        <v>167.00002971642704</v>
      </c>
    </row>
    <row r="124" spans="1:23" ht="12.75">
      <c r="A124" s="98" t="s">
        <v>165</v>
      </c>
      <c r="B124" s="180" t="s">
        <v>867</v>
      </c>
      <c r="C124" s="164"/>
      <c r="D124" s="97"/>
      <c r="E124" s="99"/>
      <c r="F124" s="97"/>
      <c r="G124" s="31"/>
      <c r="H124" s="97"/>
      <c r="I124" s="97"/>
      <c r="J124" s="31">
        <v>92.11642302857912</v>
      </c>
      <c r="K124" s="31"/>
      <c r="L124" s="31"/>
      <c r="M124" s="32"/>
      <c r="N124" s="32"/>
      <c r="O124" s="31"/>
      <c r="P124" s="31">
        <v>72.15003695491501</v>
      </c>
      <c r="Q124" s="31"/>
      <c r="R124" s="31"/>
      <c r="S124" s="31"/>
      <c r="T124" s="100">
        <f>SUM(D124:S124)</f>
        <v>164.26645998349414</v>
      </c>
      <c r="U124" s="113">
        <f>COUNTA(D124:S124)</f>
        <v>2</v>
      </c>
      <c r="V124" s="97">
        <f>T124-$T$5</f>
        <v>-1249.484445047337</v>
      </c>
      <c r="W124" s="109">
        <f>IF((COUNTA(D124:S124)&gt;12),LARGE(D124:S124,1)+LARGE(D124:S124,2)+LARGE(D124:S124,3)+LARGE(D124:S124,4)+LARGE(D124:S124,5)+LARGE(D124:S124,6)+LARGE(D124:S124,7)+LARGE(D124:S124,8)+LARGE(D124:S124,9)+LARGE(D124:S124,10)+LARGE(D124:S124,11)+LARGE(D124:S124,12),SUM(D124:S124))</f>
        <v>164.26645998349414</v>
      </c>
    </row>
    <row r="125" spans="1:23" ht="12.75">
      <c r="A125" s="98" t="s">
        <v>166</v>
      </c>
      <c r="B125" s="180" t="s">
        <v>755</v>
      </c>
      <c r="C125" s="164">
        <v>1990</v>
      </c>
      <c r="D125" s="97">
        <v>45.843049327354265</v>
      </c>
      <c r="E125" s="99"/>
      <c r="F125" s="97"/>
      <c r="G125" s="31"/>
      <c r="H125" s="97"/>
      <c r="I125" s="97"/>
      <c r="J125" s="31"/>
      <c r="K125" s="31">
        <v>66.98347107438016</v>
      </c>
      <c r="L125" s="31"/>
      <c r="M125" s="32"/>
      <c r="N125" s="32"/>
      <c r="O125" s="31"/>
      <c r="P125" s="31"/>
      <c r="Q125" s="31"/>
      <c r="R125" s="31"/>
      <c r="S125" s="31">
        <v>51.43478260869565</v>
      </c>
      <c r="T125" s="100">
        <f>SUM(D125:S125)</f>
        <v>164.26130301043008</v>
      </c>
      <c r="U125" s="113">
        <f>COUNTA(D125:S125)</f>
        <v>3</v>
      </c>
      <c r="V125" s="97">
        <f>T125-$T$5</f>
        <v>-1249.489602020401</v>
      </c>
      <c r="W125" s="109">
        <f>IF((COUNTA(D125:S125)&gt;12),LARGE(D125:S125,1)+LARGE(D125:S125,2)+LARGE(D125:S125,3)+LARGE(D125:S125,4)+LARGE(D125:S125,5)+LARGE(D125:S125,6)+LARGE(D125:S125,7)+LARGE(D125:S125,8)+LARGE(D125:S125,9)+LARGE(D125:S125,10)+LARGE(D125:S125,11)+LARGE(D125:S125,12),SUM(D125:S125))</f>
        <v>164.26130301043008</v>
      </c>
    </row>
    <row r="126" spans="1:23" ht="12.75">
      <c r="A126" s="98" t="s">
        <v>308</v>
      </c>
      <c r="B126" s="180" t="s">
        <v>687</v>
      </c>
      <c r="C126" s="164">
        <v>1977</v>
      </c>
      <c r="D126" s="97">
        <v>43.152466367713004</v>
      </c>
      <c r="E126" s="99"/>
      <c r="F126" s="97"/>
      <c r="G126" s="31"/>
      <c r="H126" s="97">
        <v>66.6441717791411</v>
      </c>
      <c r="I126" s="97"/>
      <c r="J126" s="31"/>
      <c r="K126" s="31"/>
      <c r="L126" s="31"/>
      <c r="M126" s="32"/>
      <c r="N126" s="32"/>
      <c r="O126" s="31"/>
      <c r="P126" s="31">
        <v>54.249076127124916</v>
      </c>
      <c r="Q126" s="31"/>
      <c r="R126" s="31"/>
      <c r="S126" s="31"/>
      <c r="T126" s="100">
        <f>SUM(D126:S126)</f>
        <v>164.04571427397903</v>
      </c>
      <c r="U126" s="113">
        <f>COUNTA(D126:S126)</f>
        <v>3</v>
      </c>
      <c r="V126" s="97">
        <f>T126-$T$5</f>
        <v>-1249.705190756852</v>
      </c>
      <c r="W126" s="109">
        <f>IF((COUNTA(D126:S126)&gt;12),LARGE(D126:S126,1)+LARGE(D126:S126,2)+LARGE(D126:S126,3)+LARGE(D126:S126,4)+LARGE(D126:S126,5)+LARGE(D126:S126,6)+LARGE(D126:S126,7)+LARGE(D126:S126,8)+LARGE(D126:S126,9)+LARGE(D126:S126,10)+LARGE(D126:S126,11)+LARGE(D126:S126,12),SUM(D126:S126))</f>
        <v>164.04571427397903</v>
      </c>
    </row>
    <row r="127" spans="1:23" ht="12.75">
      <c r="A127" s="98" t="s">
        <v>167</v>
      </c>
      <c r="B127" s="180" t="s">
        <v>892</v>
      </c>
      <c r="C127" s="164">
        <v>1997</v>
      </c>
      <c r="D127" s="97">
        <v>69.16143497757847</v>
      </c>
      <c r="E127" s="99"/>
      <c r="F127" s="97"/>
      <c r="G127" s="31"/>
      <c r="H127" s="97">
        <v>93.63803680981594</v>
      </c>
      <c r="I127" s="97"/>
      <c r="J127" s="31"/>
      <c r="K127" s="31"/>
      <c r="L127" s="31"/>
      <c r="M127" s="32"/>
      <c r="N127" s="32"/>
      <c r="O127" s="31"/>
      <c r="P127" s="31"/>
      <c r="Q127" s="31"/>
      <c r="R127" s="31"/>
      <c r="S127" s="31"/>
      <c r="T127" s="100">
        <f>SUM(D127:S127)</f>
        <v>162.7994717873944</v>
      </c>
      <c r="U127" s="113">
        <f>COUNTA(D127:S127)</f>
        <v>2</v>
      </c>
      <c r="V127" s="97">
        <f>T127-$T$5</f>
        <v>-1250.9514332434367</v>
      </c>
      <c r="W127" s="109">
        <f>IF((COUNTA(D127:S127)&gt;12),LARGE(D127:S127,1)+LARGE(D127:S127,2)+LARGE(D127:S127,3)+LARGE(D127:S127,4)+LARGE(D127:S127,5)+LARGE(D127:S127,6)+LARGE(D127:S127,7)+LARGE(D127:S127,8)+LARGE(D127:S127,9)+LARGE(D127:S127,10)+LARGE(D127:S127,11)+LARGE(D127:S127,12),SUM(D127:S127))</f>
        <v>162.7994717873944</v>
      </c>
    </row>
    <row r="128" spans="1:23" ht="12.75">
      <c r="A128" s="98" t="s">
        <v>168</v>
      </c>
      <c r="B128" s="180" t="s">
        <v>707</v>
      </c>
      <c r="C128" s="164">
        <v>1972</v>
      </c>
      <c r="D128" s="97">
        <v>33.28699551569507</v>
      </c>
      <c r="E128" s="99"/>
      <c r="F128" s="97">
        <v>64.15254237288136</v>
      </c>
      <c r="G128" s="31"/>
      <c r="H128" s="97">
        <v>56.828220858895705</v>
      </c>
      <c r="I128" s="97"/>
      <c r="J128" s="31"/>
      <c r="K128" s="31"/>
      <c r="L128" s="31"/>
      <c r="M128" s="32"/>
      <c r="N128" s="32"/>
      <c r="O128" s="31"/>
      <c r="P128" s="31"/>
      <c r="Q128" s="31"/>
      <c r="R128" s="31"/>
      <c r="S128" s="31"/>
      <c r="T128" s="100">
        <f>SUM(D128:S128)</f>
        <v>154.26775874747213</v>
      </c>
      <c r="U128" s="113">
        <f>COUNTA(D128:S128)</f>
        <v>3</v>
      </c>
      <c r="V128" s="97">
        <f>T128-$T$5</f>
        <v>-1259.483146283359</v>
      </c>
      <c r="W128" s="109">
        <f>IF((COUNTA(D128:S128)&gt;12),LARGE(D128:S128,1)+LARGE(D128:S128,2)+LARGE(D128:S128,3)+LARGE(D128:S128,4)+LARGE(D128:S128,5)+LARGE(D128:S128,6)+LARGE(D128:S128,7)+LARGE(D128:S128,8)+LARGE(D128:S128,9)+LARGE(D128:S128,10)+LARGE(D128:S128,11)+LARGE(D128:S128,12),SUM(D128:S128))</f>
        <v>154.26775874747213</v>
      </c>
    </row>
    <row r="129" spans="1:23" ht="12.75">
      <c r="A129" s="98" t="s">
        <v>169</v>
      </c>
      <c r="B129" s="180" t="s">
        <v>782</v>
      </c>
      <c r="C129" s="164"/>
      <c r="D129" s="97">
        <v>46.2914798206278</v>
      </c>
      <c r="E129" s="99"/>
      <c r="F129" s="97"/>
      <c r="G129" s="31"/>
      <c r="H129" s="97">
        <v>44.558282208588956</v>
      </c>
      <c r="I129" s="97"/>
      <c r="J129" s="31"/>
      <c r="K129" s="31"/>
      <c r="L129" s="31"/>
      <c r="M129" s="32"/>
      <c r="N129" s="32"/>
      <c r="O129" s="31"/>
      <c r="P129" s="31"/>
      <c r="Q129" s="31"/>
      <c r="R129" s="31"/>
      <c r="S129" s="31">
        <v>61.86956521739131</v>
      </c>
      <c r="T129" s="100">
        <f>SUM(D129:S129)</f>
        <v>152.71932724660806</v>
      </c>
      <c r="U129" s="113">
        <f>COUNTA(D129:S129)</f>
        <v>3</v>
      </c>
      <c r="V129" s="97">
        <f>T129-$T$5</f>
        <v>-1261.031577784223</v>
      </c>
      <c r="W129" s="109">
        <f>IF((COUNTA(D129:S129)&gt;12),LARGE(D129:S129,1)+LARGE(D129:S129,2)+LARGE(D129:S129,3)+LARGE(D129:S129,4)+LARGE(D129:S129,5)+LARGE(D129:S129,6)+LARGE(D129:S129,7)+LARGE(D129:S129,8)+LARGE(D129:S129,9)+LARGE(D129:S129,10)+LARGE(D129:S129,11)+LARGE(D129:S129,12),SUM(D129:S129))</f>
        <v>152.71932724660806</v>
      </c>
    </row>
    <row r="130" spans="1:23" ht="12.75">
      <c r="A130" s="98" t="s">
        <v>170</v>
      </c>
      <c r="B130" s="180" t="s">
        <v>698</v>
      </c>
      <c r="C130" s="164">
        <v>1966</v>
      </c>
      <c r="D130" s="97">
        <v>58.399103139013455</v>
      </c>
      <c r="E130" s="99"/>
      <c r="F130" s="97"/>
      <c r="G130" s="31"/>
      <c r="H130" s="97">
        <v>69.40490797546013</v>
      </c>
      <c r="I130" s="97"/>
      <c r="J130" s="31">
        <v>23.420194265736782</v>
      </c>
      <c r="K130" s="31"/>
      <c r="L130" s="31"/>
      <c r="M130" s="32"/>
      <c r="N130" s="32"/>
      <c r="O130" s="31"/>
      <c r="P130" s="31"/>
      <c r="Q130" s="31"/>
      <c r="R130" s="31"/>
      <c r="S130" s="31"/>
      <c r="T130" s="100">
        <f>SUM(D130:S130)</f>
        <v>151.22420538021038</v>
      </c>
      <c r="U130" s="113">
        <f>COUNTA(D130:S130)</f>
        <v>3</v>
      </c>
      <c r="V130" s="97">
        <f>T130-$T$5</f>
        <v>-1262.5266996506207</v>
      </c>
      <c r="W130" s="109">
        <f>IF((COUNTA(D130:S130)&gt;12),LARGE(D130:S130,1)+LARGE(D130:S130,2)+LARGE(D130:S130,3)+LARGE(D130:S130,4)+LARGE(D130:S130,5)+LARGE(D130:S130,6)+LARGE(D130:S130,7)+LARGE(D130:S130,8)+LARGE(D130:S130,9)+LARGE(D130:S130,10)+LARGE(D130:S130,11)+LARGE(D130:S130,12),SUM(D130:S130))</f>
        <v>151.22420538021038</v>
      </c>
    </row>
    <row r="131" spans="1:23" ht="12.75">
      <c r="A131" s="98" t="s">
        <v>171</v>
      </c>
      <c r="B131" s="180" t="s">
        <v>738</v>
      </c>
      <c r="C131" s="164">
        <v>1956</v>
      </c>
      <c r="D131" s="97">
        <v>39.11659192825112</v>
      </c>
      <c r="E131" s="99"/>
      <c r="F131" s="97"/>
      <c r="G131" s="31"/>
      <c r="H131" s="97">
        <v>42.41104294478527</v>
      </c>
      <c r="I131" s="97"/>
      <c r="J131" s="31"/>
      <c r="K131" s="31"/>
      <c r="L131" s="31"/>
      <c r="M131" s="32"/>
      <c r="N131" s="32"/>
      <c r="O131" s="31"/>
      <c r="P131" s="31"/>
      <c r="Q131" s="31"/>
      <c r="R131" s="31"/>
      <c r="S131" s="31">
        <v>67.08695652173913</v>
      </c>
      <c r="T131" s="100">
        <f>SUM(D131:S131)</f>
        <v>148.61459139477552</v>
      </c>
      <c r="U131" s="113">
        <f>COUNTA(D131:S131)</f>
        <v>3</v>
      </c>
      <c r="V131" s="97">
        <f>T131-$T$5</f>
        <v>-1265.1363136360555</v>
      </c>
      <c r="W131" s="109">
        <f>IF((COUNTA(D131:S131)&gt;12),LARGE(D131:S131,1)+LARGE(D131:S131,2)+LARGE(D131:S131,3)+LARGE(D131:S131,4)+LARGE(D131:S131,5)+LARGE(D131:S131,6)+LARGE(D131:S131,7)+LARGE(D131:S131,8)+LARGE(D131:S131,9)+LARGE(D131:S131,10)+LARGE(D131:S131,11)+LARGE(D131:S131,12),SUM(D131:S131))</f>
        <v>148.61459139477552</v>
      </c>
    </row>
    <row r="132" spans="1:23" ht="12.75">
      <c r="A132" s="98" t="s">
        <v>172</v>
      </c>
      <c r="B132" s="180" t="s">
        <v>823</v>
      </c>
      <c r="C132" s="164">
        <v>1965</v>
      </c>
      <c r="D132" s="97">
        <v>61.98654708520179</v>
      </c>
      <c r="E132" s="99"/>
      <c r="F132" s="97"/>
      <c r="G132" s="31"/>
      <c r="H132" s="97"/>
      <c r="I132" s="97"/>
      <c r="J132" s="31"/>
      <c r="K132" s="31"/>
      <c r="L132" s="31">
        <v>85.44539116963594</v>
      </c>
      <c r="M132" s="32"/>
      <c r="N132" s="32"/>
      <c r="O132" s="31"/>
      <c r="P132" s="31"/>
      <c r="Q132" s="31"/>
      <c r="R132" s="31"/>
      <c r="S132" s="31"/>
      <c r="T132" s="100">
        <f>SUM(D132:S132)</f>
        <v>147.43193825483775</v>
      </c>
      <c r="U132" s="113">
        <f>COUNTA(D132:S132)</f>
        <v>2</v>
      </c>
      <c r="V132" s="97">
        <f>T132-$T$5</f>
        <v>-1266.3189667759934</v>
      </c>
      <c r="W132" s="109">
        <f>IF((COUNTA(D132:S132)&gt;12),LARGE(D132:S132,1)+LARGE(D132:S132,2)+LARGE(D132:S132,3)+LARGE(D132:S132,4)+LARGE(D132:S132,5)+LARGE(D132:S132,6)+LARGE(D132:S132,7)+LARGE(D132:S132,8)+LARGE(D132:S132,9)+LARGE(D132:S132,10)+LARGE(D132:S132,11)+LARGE(D132:S132,12),SUM(D132:S132))</f>
        <v>147.43193825483775</v>
      </c>
    </row>
    <row r="133" spans="1:23" ht="12.75">
      <c r="A133" s="98" t="s">
        <v>173</v>
      </c>
      <c r="B133" s="180" t="s">
        <v>669</v>
      </c>
      <c r="C133" s="164">
        <v>1967</v>
      </c>
      <c r="D133" s="97">
        <v>58.847533632286996</v>
      </c>
      <c r="E133" s="99"/>
      <c r="F133" s="97"/>
      <c r="G133" s="31"/>
      <c r="H133" s="97"/>
      <c r="I133" s="97"/>
      <c r="J133" s="31"/>
      <c r="K133" s="31"/>
      <c r="L133" s="31"/>
      <c r="M133" s="32"/>
      <c r="N133" s="32"/>
      <c r="O133" s="31"/>
      <c r="P133" s="31"/>
      <c r="Q133" s="31"/>
      <c r="R133" s="31"/>
      <c r="S133" s="31">
        <v>87.08695652173914</v>
      </c>
      <c r="T133" s="100">
        <f>SUM(D133:S133)</f>
        <v>145.93449015402615</v>
      </c>
      <c r="U133" s="113">
        <f>COUNTA(D133:S133)</f>
        <v>2</v>
      </c>
      <c r="V133" s="97">
        <f>T133-$T$5</f>
        <v>-1267.8164148768049</v>
      </c>
      <c r="W133" s="109">
        <f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145.93449015402615</v>
      </c>
    </row>
    <row r="134" spans="1:23" ht="12.75">
      <c r="A134" s="98" t="s">
        <v>174</v>
      </c>
      <c r="B134" s="180" t="s">
        <v>889</v>
      </c>
      <c r="C134" s="243">
        <v>1970</v>
      </c>
      <c r="D134" s="97">
        <v>75.88789237668162</v>
      </c>
      <c r="E134" s="99"/>
      <c r="F134" s="97"/>
      <c r="G134" s="31"/>
      <c r="H134" s="97">
        <v>68.79141104294479</v>
      </c>
      <c r="I134" s="97"/>
      <c r="J134" s="31"/>
      <c r="K134" s="31"/>
      <c r="L134" s="31"/>
      <c r="M134" s="32"/>
      <c r="N134" s="32"/>
      <c r="O134" s="31"/>
      <c r="P134" s="31"/>
      <c r="Q134" s="31"/>
      <c r="R134" s="31"/>
      <c r="S134" s="31"/>
      <c r="T134" s="100">
        <f>SUM(D134:S134)</f>
        <v>144.67930341962642</v>
      </c>
      <c r="U134" s="113">
        <f>COUNTA(D134:S134)</f>
        <v>2</v>
      </c>
      <c r="V134" s="97">
        <f>T134-$T$5</f>
        <v>-1269.0716016112046</v>
      </c>
      <c r="W134" s="109">
        <f>IF((COUNTA(D134:S134)&gt;12),LARGE(D134:S134,1)+LARGE(D134:S134,2)+LARGE(D134:S134,3)+LARGE(D134:S134,4)+LARGE(D134:S134,5)+LARGE(D134:S134,6)+LARGE(D134:S134,7)+LARGE(D134:S134,8)+LARGE(D134:S134,9)+LARGE(D134:S134,10)+LARGE(D134:S134,11)+LARGE(D134:S134,12),SUM(D134:S134))</f>
        <v>144.67930341962642</v>
      </c>
    </row>
    <row r="135" spans="1:23" ht="12.75">
      <c r="A135" s="98" t="s">
        <v>175</v>
      </c>
      <c r="B135" s="180" t="s">
        <v>732</v>
      </c>
      <c r="C135" s="164">
        <v>1966</v>
      </c>
      <c r="D135" s="97">
        <v>37.32286995515695</v>
      </c>
      <c r="E135" s="99"/>
      <c r="F135" s="97"/>
      <c r="G135" s="31"/>
      <c r="H135" s="97">
        <v>59.895705521472394</v>
      </c>
      <c r="I135" s="97"/>
      <c r="J135" s="31"/>
      <c r="K135" s="31"/>
      <c r="L135" s="31"/>
      <c r="M135" s="32"/>
      <c r="N135" s="32"/>
      <c r="O135" s="31"/>
      <c r="P135" s="31"/>
      <c r="Q135" s="31"/>
      <c r="R135" s="31"/>
      <c r="S135" s="31">
        <v>43.608695652173914</v>
      </c>
      <c r="T135" s="100">
        <f>SUM(D135:S135)</f>
        <v>140.82727112880326</v>
      </c>
      <c r="U135" s="113">
        <f>COUNTA(D135:S135)</f>
        <v>3</v>
      </c>
      <c r="V135" s="97">
        <f>T135-$T$5</f>
        <v>-1272.9236339020279</v>
      </c>
      <c r="W135" s="109">
        <f>IF((COUNTA(D135:S135)&gt;12),LARGE(D135:S135,1)+LARGE(D135:S135,2)+LARGE(D135:S135,3)+LARGE(D135:S135,4)+LARGE(D135:S135,5)+LARGE(D135:S135,6)+LARGE(D135:S135,7)+LARGE(D135:S135,8)+LARGE(D135:S135,9)+LARGE(D135:S135,10)+LARGE(D135:S135,11)+LARGE(D135:S135,12),SUM(D135:S135))</f>
        <v>140.82727112880326</v>
      </c>
    </row>
    <row r="136" spans="1:23" ht="12.75">
      <c r="A136" s="98" t="s">
        <v>176</v>
      </c>
      <c r="B136" s="180" t="s">
        <v>825</v>
      </c>
      <c r="C136" s="164">
        <v>1970</v>
      </c>
      <c r="D136" s="97">
        <v>53.01793721973094</v>
      </c>
      <c r="E136" s="99"/>
      <c r="F136" s="97"/>
      <c r="G136" s="31"/>
      <c r="H136" s="97">
        <v>85.04907975460122</v>
      </c>
      <c r="I136" s="97"/>
      <c r="J136" s="31"/>
      <c r="K136" s="31"/>
      <c r="L136" s="31"/>
      <c r="M136" s="32"/>
      <c r="N136" s="32"/>
      <c r="O136" s="31"/>
      <c r="P136" s="31"/>
      <c r="Q136" s="31"/>
      <c r="R136" s="31"/>
      <c r="S136" s="31"/>
      <c r="T136" s="100">
        <f>SUM(D136:S136)</f>
        <v>138.06701697433215</v>
      </c>
      <c r="U136" s="113">
        <f>COUNTA(D136:S136)</f>
        <v>2</v>
      </c>
      <c r="V136" s="97">
        <f>T136-$T$5</f>
        <v>-1275.683888056499</v>
      </c>
      <c r="W136" s="109">
        <f>IF((COUNTA(D136:S136)&gt;12),LARGE(D136:S136,1)+LARGE(D136:S136,2)+LARGE(D136:S136,3)+LARGE(D136:S136,4)+LARGE(D136:S136,5)+LARGE(D136:S136,6)+LARGE(D136:S136,7)+LARGE(D136:S136,8)+LARGE(D136:S136,9)+LARGE(D136:S136,10)+LARGE(D136:S136,11)+LARGE(D136:S136,12),SUM(D136:S136))</f>
        <v>138.06701697433215</v>
      </c>
    </row>
    <row r="137" spans="1:23" ht="12.75">
      <c r="A137" s="98" t="s">
        <v>177</v>
      </c>
      <c r="B137" s="180" t="s">
        <v>868</v>
      </c>
      <c r="C137" s="164"/>
      <c r="D137" s="97"/>
      <c r="E137" s="99"/>
      <c r="F137" s="97"/>
      <c r="G137" s="31"/>
      <c r="H137" s="97"/>
      <c r="I137" s="97"/>
      <c r="J137" s="31">
        <v>77.18266163743809</v>
      </c>
      <c r="K137" s="31"/>
      <c r="L137" s="31"/>
      <c r="M137" s="32"/>
      <c r="N137" s="32"/>
      <c r="O137" s="31"/>
      <c r="P137" s="31">
        <v>57.915003695491514</v>
      </c>
      <c r="Q137" s="31"/>
      <c r="R137" s="31"/>
      <c r="S137" s="31"/>
      <c r="T137" s="100">
        <f>SUM(D137:S137)</f>
        <v>135.0976653329296</v>
      </c>
      <c r="U137" s="113">
        <f>COUNTA(D137:S137)</f>
        <v>2</v>
      </c>
      <c r="V137" s="97">
        <f>T137-$T$5</f>
        <v>-1278.6532396979014</v>
      </c>
      <c r="W137" s="109">
        <f>IF((COUNTA(D137:S137)&gt;12),LARGE(D137:S137,1)+LARGE(D137:S137,2)+LARGE(D137:S137,3)+LARGE(D137:S137,4)+LARGE(D137:S137,5)+LARGE(D137:S137,6)+LARGE(D137:S137,7)+LARGE(D137:S137,8)+LARGE(D137:S137,9)+LARGE(D137:S137,10)+LARGE(D137:S137,11)+LARGE(D137:S137,12),SUM(D137:S137))</f>
        <v>135.0976653329296</v>
      </c>
    </row>
    <row r="138" spans="1:23" ht="12.75">
      <c r="A138" s="98" t="s">
        <v>178</v>
      </c>
      <c r="B138" s="180" t="s">
        <v>863</v>
      </c>
      <c r="C138" s="164">
        <v>1983</v>
      </c>
      <c r="D138" s="97">
        <v>51.672645739910315</v>
      </c>
      <c r="E138" s="99"/>
      <c r="F138" s="97"/>
      <c r="G138" s="31"/>
      <c r="H138" s="97">
        <v>82.90184049079755</v>
      </c>
      <c r="I138" s="97"/>
      <c r="J138" s="31"/>
      <c r="K138" s="31"/>
      <c r="L138" s="31"/>
      <c r="M138" s="32"/>
      <c r="N138" s="32"/>
      <c r="O138" s="31"/>
      <c r="P138" s="31"/>
      <c r="Q138" s="31"/>
      <c r="R138" s="31"/>
      <c r="S138" s="31"/>
      <c r="T138" s="100">
        <f>SUM(D138:S138)</f>
        <v>134.57448623070786</v>
      </c>
      <c r="U138" s="113">
        <f>COUNTA(D138:S138)</f>
        <v>2</v>
      </c>
      <c r="V138" s="97">
        <f>T138-$T$5</f>
        <v>-1279.1764188001232</v>
      </c>
      <c r="W138" s="109">
        <f>IF((COUNTA(D138:S138)&gt;12),LARGE(D138:S138,1)+LARGE(D138:S138,2)+LARGE(D138:S138,3)+LARGE(D138:S138,4)+LARGE(D138:S138,5)+LARGE(D138:S138,6)+LARGE(D138:S138,7)+LARGE(D138:S138,8)+LARGE(D138:S138,9)+LARGE(D138:S138,10)+LARGE(D138:S138,11)+LARGE(D138:S138,12),SUM(D138:S138))</f>
        <v>134.57448623070786</v>
      </c>
    </row>
    <row r="139" spans="1:23" ht="12.75">
      <c r="A139" s="98" t="s">
        <v>179</v>
      </c>
      <c r="B139" s="180" t="s">
        <v>979</v>
      </c>
      <c r="C139" s="164"/>
      <c r="D139" s="97"/>
      <c r="E139" s="99"/>
      <c r="F139" s="97"/>
      <c r="G139" s="31"/>
      <c r="H139" s="97"/>
      <c r="I139" s="97"/>
      <c r="J139" s="31"/>
      <c r="K139" s="31">
        <v>86.5217391304348</v>
      </c>
      <c r="L139" s="31"/>
      <c r="M139" s="32"/>
      <c r="N139" s="32"/>
      <c r="O139" s="31"/>
      <c r="P139" s="31"/>
      <c r="Q139" s="31"/>
      <c r="R139" s="31"/>
      <c r="S139" s="31">
        <v>47.95652173913044</v>
      </c>
      <c r="T139" s="100">
        <f>SUM(D139:S139)</f>
        <v>134.47826086956525</v>
      </c>
      <c r="U139" s="113">
        <f>COUNTA(D139:S139)</f>
        <v>2</v>
      </c>
      <c r="V139" s="97">
        <f>T139-$T$5</f>
        <v>-1279.2726441612658</v>
      </c>
      <c r="W139" s="109">
        <f>IF((COUNTA(D139:S139)&gt;12),LARGE(D139:S139,1)+LARGE(D139:S139,2)+LARGE(D139:S139,3)+LARGE(D139:S139,4)+LARGE(D139:S139,5)+LARGE(D139:S139,6)+LARGE(D139:S139,7)+LARGE(D139:S139,8)+LARGE(D139:S139,9)+LARGE(D139:S139,10)+LARGE(D139:S139,11)+LARGE(D139:S139,12),SUM(D139:S139))</f>
        <v>134.47826086956525</v>
      </c>
    </row>
    <row r="140" spans="1:23" ht="12.75">
      <c r="A140" s="98" t="s">
        <v>180</v>
      </c>
      <c r="B140" s="180" t="s">
        <v>682</v>
      </c>
      <c r="C140" s="164">
        <v>2000</v>
      </c>
      <c r="D140" s="97">
        <v>59.29596412556054</v>
      </c>
      <c r="E140" s="229"/>
      <c r="F140" s="97"/>
      <c r="G140" s="31"/>
      <c r="H140" s="97">
        <v>74.31288343558282</v>
      </c>
      <c r="I140" s="97"/>
      <c r="J140" s="31"/>
      <c r="K140" s="31"/>
      <c r="L140" s="31"/>
      <c r="M140" s="32"/>
      <c r="N140" s="32"/>
      <c r="O140" s="31"/>
      <c r="P140" s="31"/>
      <c r="Q140" s="31"/>
      <c r="R140" s="31"/>
      <c r="S140" s="31"/>
      <c r="T140" s="100">
        <f>SUM(D140:S140)</f>
        <v>133.60884756114336</v>
      </c>
      <c r="U140" s="113">
        <f>COUNTA(D140:S140)</f>
        <v>2</v>
      </c>
      <c r="V140" s="97">
        <f>T140-$T$5</f>
        <v>-1280.1420574696876</v>
      </c>
      <c r="W140" s="109">
        <f>IF((COUNTA(D140:S140)&gt;12),LARGE(D140:S140,1)+LARGE(D140:S140,2)+LARGE(D140:S140,3)+LARGE(D140:S140,4)+LARGE(D140:S140,5)+LARGE(D140:S140,6)+LARGE(D140:S140,7)+LARGE(D140:S140,8)+LARGE(D140:S140,9)+LARGE(D140:S140,10)+LARGE(D140:S140,11)+LARGE(D140:S140,12),SUM(D140:S140))</f>
        <v>133.60884756114336</v>
      </c>
    </row>
    <row r="141" spans="1:23" ht="12.75">
      <c r="A141" s="98" t="s">
        <v>181</v>
      </c>
      <c r="B141" s="180" t="s">
        <v>816</v>
      </c>
      <c r="C141" s="164"/>
      <c r="D141" s="97">
        <v>38.219730941704036</v>
      </c>
      <c r="E141" s="99"/>
      <c r="F141" s="97"/>
      <c r="G141" s="31">
        <v>29.424026074809877</v>
      </c>
      <c r="H141" s="97"/>
      <c r="I141" s="97"/>
      <c r="J141" s="31">
        <v>36.69416361812426</v>
      </c>
      <c r="K141" s="31">
        <v>28.04964539007093</v>
      </c>
      <c r="L141" s="31"/>
      <c r="M141" s="32"/>
      <c r="N141" s="32"/>
      <c r="O141" s="31"/>
      <c r="P141" s="31"/>
      <c r="Q141" s="31"/>
      <c r="R141" s="31"/>
      <c r="S141" s="31"/>
      <c r="T141" s="100">
        <f>SUM(D141:S141)</f>
        <v>132.38756602470912</v>
      </c>
      <c r="U141" s="113">
        <f>COUNTA(D141:S141)</f>
        <v>4</v>
      </c>
      <c r="V141" s="97">
        <f>T141-$T$5</f>
        <v>-1281.363339006122</v>
      </c>
      <c r="W141" s="109">
        <f>IF((COUNTA(D141:S141)&gt;12),LARGE(D141:S141,1)+LARGE(D141:S141,2)+LARGE(D141:S141,3)+LARGE(D141:S141,4)+LARGE(D141:S141,5)+LARGE(D141:S141,6)+LARGE(D141:S141,7)+LARGE(D141:S141,8)+LARGE(D141:S141,9)+LARGE(D141:S141,10)+LARGE(D141:S141,11)+LARGE(D141:S141,12),SUM(D141:S141))</f>
        <v>132.38756602470912</v>
      </c>
    </row>
    <row r="142" spans="1:23" ht="12.75">
      <c r="A142" s="98" t="s">
        <v>182</v>
      </c>
      <c r="B142" s="180" t="s">
        <v>715</v>
      </c>
      <c r="C142" s="164">
        <v>2012</v>
      </c>
      <c r="D142" s="97">
        <v>36.42600896860987</v>
      </c>
      <c r="E142" s="99"/>
      <c r="F142" s="97"/>
      <c r="G142" s="31">
        <v>59.56146179401993</v>
      </c>
      <c r="H142" s="97">
        <v>34.43558282208589</v>
      </c>
      <c r="I142" s="97"/>
      <c r="J142" s="31"/>
      <c r="K142" s="31"/>
      <c r="L142" s="31"/>
      <c r="M142" s="32"/>
      <c r="N142" s="32"/>
      <c r="O142" s="31"/>
      <c r="P142" s="31"/>
      <c r="Q142" s="31"/>
      <c r="R142" s="31"/>
      <c r="S142" s="31"/>
      <c r="T142" s="100">
        <f>SUM(D142:S142)</f>
        <v>130.4230535847157</v>
      </c>
      <c r="U142" s="113">
        <f>COUNTA(D142:S142)</f>
        <v>3</v>
      </c>
      <c r="V142" s="97">
        <f>T142-$T$5</f>
        <v>-1283.3278514461153</v>
      </c>
      <c r="W142" s="109">
        <f>IF((COUNTA(D142:S142)&gt;12),LARGE(D142:S142,1)+LARGE(D142:S142,2)+LARGE(D142:S142,3)+LARGE(D142:S142,4)+LARGE(D142:S142,5)+LARGE(D142:S142,6)+LARGE(D142:S142,7)+LARGE(D142:S142,8)+LARGE(D142:S142,9)+LARGE(D142:S142,10)+LARGE(D142:S142,11)+LARGE(D142:S142,12),SUM(D142:S142))</f>
        <v>130.4230535847157</v>
      </c>
    </row>
    <row r="143" spans="1:23" ht="12.75">
      <c r="A143" s="98" t="s">
        <v>183</v>
      </c>
      <c r="B143" s="180" t="s">
        <v>932</v>
      </c>
      <c r="C143" s="164">
        <v>1977</v>
      </c>
      <c r="D143" s="97"/>
      <c r="E143" s="99"/>
      <c r="F143" s="97"/>
      <c r="G143" s="31"/>
      <c r="H143" s="97">
        <v>71.85889570552148</v>
      </c>
      <c r="I143" s="97"/>
      <c r="J143" s="31"/>
      <c r="K143" s="31"/>
      <c r="L143" s="31"/>
      <c r="M143" s="32"/>
      <c r="N143" s="32"/>
      <c r="O143" s="31"/>
      <c r="P143" s="31">
        <v>57.70805617147081</v>
      </c>
      <c r="Q143" s="31"/>
      <c r="R143" s="31"/>
      <c r="S143" s="31"/>
      <c r="T143" s="100">
        <f>SUM(D143:S143)</f>
        <v>129.56695187699228</v>
      </c>
      <c r="U143" s="113">
        <f>COUNTA(D143:S143)</f>
        <v>2</v>
      </c>
      <c r="V143" s="97">
        <f>T143-$T$5</f>
        <v>-1284.1839531538387</v>
      </c>
      <c r="W143" s="109">
        <f>IF((COUNTA(D143:S143)&gt;12),LARGE(D143:S143,1)+LARGE(D143:S143,2)+LARGE(D143:S143,3)+LARGE(D143:S143,4)+LARGE(D143:S143,5)+LARGE(D143:S143,6)+LARGE(D143:S143,7)+LARGE(D143:S143,8)+LARGE(D143:S143,9)+LARGE(D143:S143,10)+LARGE(D143:S143,11)+LARGE(D143:S143,12),SUM(D143:S143))</f>
        <v>129.56695187699228</v>
      </c>
    </row>
    <row r="144" spans="1:23" ht="12.75">
      <c r="A144" s="98" t="s">
        <v>184</v>
      </c>
      <c r="B144" s="180" t="s">
        <v>876</v>
      </c>
      <c r="C144" s="164"/>
      <c r="D144" s="97">
        <v>39.56502242152467</v>
      </c>
      <c r="E144" s="99"/>
      <c r="F144" s="97"/>
      <c r="G144" s="31"/>
      <c r="H144" s="97">
        <v>35.96932515337423</v>
      </c>
      <c r="I144" s="97"/>
      <c r="J144" s="31"/>
      <c r="K144" s="31">
        <v>53.92122428499749</v>
      </c>
      <c r="L144" s="31"/>
      <c r="M144" s="32"/>
      <c r="N144" s="32"/>
      <c r="O144" s="31"/>
      <c r="P144" s="31"/>
      <c r="Q144" s="31"/>
      <c r="R144" s="31"/>
      <c r="S144" s="31"/>
      <c r="T144" s="100">
        <f>SUM(D144:S144)</f>
        <v>129.4555718598964</v>
      </c>
      <c r="U144" s="113">
        <f>COUNTA(D144:S144)</f>
        <v>3</v>
      </c>
      <c r="V144" s="97">
        <f>T144-$T$5</f>
        <v>-1284.2953331709346</v>
      </c>
      <c r="W144" s="109">
        <f>IF((COUNTA(D144:S144)&gt;12),LARGE(D144:S144,1)+LARGE(D144:S144,2)+LARGE(D144:S144,3)+LARGE(D144:S144,4)+LARGE(D144:S144,5)+LARGE(D144:S144,6)+LARGE(D144:S144,7)+LARGE(D144:S144,8)+LARGE(D144:S144,9)+LARGE(D144:S144,10)+LARGE(D144:S144,11)+LARGE(D144:S144,12),SUM(D144:S144))</f>
        <v>129.4555718598964</v>
      </c>
    </row>
    <row r="145" spans="1:23" ht="12.75">
      <c r="A145" s="98" t="s">
        <v>185</v>
      </c>
      <c r="B145" s="180" t="s">
        <v>730</v>
      </c>
      <c r="C145" s="164"/>
      <c r="D145" s="97"/>
      <c r="E145" s="99"/>
      <c r="F145" s="97"/>
      <c r="G145" s="31"/>
      <c r="H145" s="97">
        <v>58.36196319018405</v>
      </c>
      <c r="I145" s="97"/>
      <c r="J145" s="31"/>
      <c r="K145" s="31"/>
      <c r="L145" s="31"/>
      <c r="M145" s="32"/>
      <c r="N145" s="32"/>
      <c r="O145" s="31"/>
      <c r="P145" s="31">
        <v>70.22838137472284</v>
      </c>
      <c r="Q145" s="31"/>
      <c r="R145" s="31"/>
      <c r="S145" s="31"/>
      <c r="T145" s="100">
        <f>SUM(D145:S145)</f>
        <v>128.5903445649069</v>
      </c>
      <c r="U145" s="113">
        <f>COUNTA(D145:S145)</f>
        <v>2</v>
      </c>
      <c r="V145" s="97">
        <f>T145-$T$5</f>
        <v>-1285.1605604659242</v>
      </c>
      <c r="W145" s="109">
        <f>IF((COUNTA(D145:S145)&gt;12),LARGE(D145:S145,1)+LARGE(D145:S145,2)+LARGE(D145:S145,3)+LARGE(D145:S145,4)+LARGE(D145:S145,5)+LARGE(D145:S145,6)+LARGE(D145:S145,7)+LARGE(D145:S145,8)+LARGE(D145:S145,9)+LARGE(D145:S145,10)+LARGE(D145:S145,11)+LARGE(D145:S145,12),SUM(D145:S145))</f>
        <v>128.5903445649069</v>
      </c>
    </row>
    <row r="146" spans="1:23" ht="12.75">
      <c r="A146" s="98" t="s">
        <v>186</v>
      </c>
      <c r="B146" s="180" t="s">
        <v>940</v>
      </c>
      <c r="C146" s="164"/>
      <c r="D146" s="97"/>
      <c r="E146" s="99"/>
      <c r="F146" s="97"/>
      <c r="G146" s="31">
        <v>53.609393579072545</v>
      </c>
      <c r="H146" s="97">
        <v>74.61963190184049</v>
      </c>
      <c r="I146" s="97"/>
      <c r="J146" s="31"/>
      <c r="K146" s="31"/>
      <c r="L146" s="31"/>
      <c r="M146" s="32"/>
      <c r="N146" s="32"/>
      <c r="O146" s="31"/>
      <c r="P146" s="31"/>
      <c r="Q146" s="31"/>
      <c r="R146" s="31"/>
      <c r="S146" s="31"/>
      <c r="T146" s="100">
        <f>SUM(D146:S146)</f>
        <v>128.22902548091304</v>
      </c>
      <c r="U146" s="113">
        <f>COUNTA(D146:S146)</f>
        <v>2</v>
      </c>
      <c r="V146" s="97">
        <f>T146-$T$5</f>
        <v>-1285.5218795499181</v>
      </c>
      <c r="W146" s="109">
        <f>IF((COUNTA(D146:S146)&gt;12),LARGE(D146:S146,1)+LARGE(D146:S146,2)+LARGE(D146:S146,3)+LARGE(D146:S146,4)+LARGE(D146:S146,5)+LARGE(D146:S146,6)+LARGE(D146:S146,7)+LARGE(D146:S146,8)+LARGE(D146:S146,9)+LARGE(D146:S146,10)+LARGE(D146:S146,11)+LARGE(D146:S146,12),SUM(D146:S146))</f>
        <v>128.22902548091304</v>
      </c>
    </row>
    <row r="147" spans="1:23" ht="12.75">
      <c r="A147" s="98" t="s">
        <v>187</v>
      </c>
      <c r="B147" s="180" t="s">
        <v>770</v>
      </c>
      <c r="C147" s="164"/>
      <c r="D147" s="97"/>
      <c r="E147" s="99"/>
      <c r="F147" s="97"/>
      <c r="G147" s="31"/>
      <c r="H147" s="97"/>
      <c r="I147" s="97"/>
      <c r="J147" s="31"/>
      <c r="K147" s="31"/>
      <c r="L147" s="31"/>
      <c r="M147" s="32"/>
      <c r="N147" s="32">
        <v>127.7537738183618</v>
      </c>
      <c r="O147" s="31"/>
      <c r="P147" s="31"/>
      <c r="Q147" s="31"/>
      <c r="R147" s="31"/>
      <c r="S147" s="31"/>
      <c r="T147" s="100">
        <f>SUM(D147:S147)</f>
        <v>127.7537738183618</v>
      </c>
      <c r="U147" s="113">
        <f>COUNTA(D147:S147)</f>
        <v>1</v>
      </c>
      <c r="V147" s="97">
        <f>T147-$T$5</f>
        <v>-1285.9971312124692</v>
      </c>
      <c r="W147" s="109">
        <f>IF((COUNTA(D147:S147)&gt;12),LARGE(D147:S147,1)+LARGE(D147:S147,2)+LARGE(D147:S147,3)+LARGE(D147:S147,4)+LARGE(D147:S147,5)+LARGE(D147:S147,6)+LARGE(D147:S147,7)+LARGE(D147:S147,8)+LARGE(D147:S147,9)+LARGE(D147:S147,10)+LARGE(D147:S147,11)+LARGE(D147:S147,12),SUM(D147:S147))</f>
        <v>127.7537738183618</v>
      </c>
    </row>
    <row r="148" spans="1:23" ht="12.75">
      <c r="A148" s="98" t="s">
        <v>188</v>
      </c>
      <c r="B148" s="180" t="s">
        <v>904</v>
      </c>
      <c r="C148" s="164"/>
      <c r="D148" s="97">
        <v>19.83408071748879</v>
      </c>
      <c r="E148" s="99"/>
      <c r="F148" s="97"/>
      <c r="G148" s="31"/>
      <c r="H148" s="97"/>
      <c r="I148" s="97"/>
      <c r="J148" s="31">
        <v>51.33567239467024</v>
      </c>
      <c r="K148" s="31">
        <v>54.46727549467276</v>
      </c>
      <c r="L148" s="31"/>
      <c r="M148" s="32"/>
      <c r="N148" s="32"/>
      <c r="O148" s="31"/>
      <c r="P148" s="31"/>
      <c r="Q148" s="31"/>
      <c r="R148" s="31"/>
      <c r="S148" s="31"/>
      <c r="T148" s="100">
        <f>SUM(D148:S148)</f>
        <v>125.63702860683179</v>
      </c>
      <c r="U148" s="113">
        <f>COUNTA(D148:S148)</f>
        <v>3</v>
      </c>
      <c r="V148" s="97">
        <f>T148-$T$5</f>
        <v>-1288.1138764239993</v>
      </c>
      <c r="W148" s="109">
        <f>IF((COUNTA(D148:S148)&gt;12),LARGE(D148:S148,1)+LARGE(D148:S148,2)+LARGE(D148:S148,3)+LARGE(D148:S148,4)+LARGE(D148:S148,5)+LARGE(D148:S148,6)+LARGE(D148:S148,7)+LARGE(D148:S148,8)+LARGE(D148:S148,9)+LARGE(D148:S148,10)+LARGE(D148:S148,11)+LARGE(D148:S148,12),SUM(D148:S148))</f>
        <v>125.63702860683179</v>
      </c>
    </row>
    <row r="149" spans="1:23" ht="12.75">
      <c r="A149" s="98" t="s">
        <v>189</v>
      </c>
      <c r="B149" s="180" t="s">
        <v>1027</v>
      </c>
      <c r="C149" s="164"/>
      <c r="D149" s="97"/>
      <c r="E149" s="99"/>
      <c r="F149" s="97"/>
      <c r="G149" s="31"/>
      <c r="H149" s="97"/>
      <c r="I149" s="97"/>
      <c r="J149" s="31"/>
      <c r="K149" s="31"/>
      <c r="L149" s="31"/>
      <c r="M149" s="32"/>
      <c r="N149" s="32"/>
      <c r="O149" s="31"/>
      <c r="P149" s="31"/>
      <c r="Q149" s="31">
        <v>125.05524861878453</v>
      </c>
      <c r="R149" s="31"/>
      <c r="S149" s="31"/>
      <c r="T149" s="100">
        <f>SUM(D149:S149)</f>
        <v>125.05524861878453</v>
      </c>
      <c r="U149" s="113">
        <f>COUNTA(D149:S149)</f>
        <v>1</v>
      </c>
      <c r="V149" s="97">
        <f>T149-$T$5</f>
        <v>-1288.6956564120464</v>
      </c>
      <c r="W149" s="109">
        <f>IF((COUNTA(D149:S149)&gt;12),LARGE(D149:S149,1)+LARGE(D149:S149,2)+LARGE(D149:S149,3)+LARGE(D149:S149,4)+LARGE(D149:S149,5)+LARGE(D149:S149,6)+LARGE(D149:S149,7)+LARGE(D149:S149,8)+LARGE(D149:S149,9)+LARGE(D149:S149,10)+LARGE(D149:S149,11)+LARGE(D149:S149,12),SUM(D149:S149))</f>
        <v>125.05524861878453</v>
      </c>
    </row>
    <row r="150" spans="1:23" ht="12.75">
      <c r="A150" s="98" t="s">
        <v>190</v>
      </c>
      <c r="B150" s="180" t="s">
        <v>998</v>
      </c>
      <c r="C150" s="164"/>
      <c r="D150" s="97"/>
      <c r="E150" s="99"/>
      <c r="F150" s="97"/>
      <c r="G150" s="31"/>
      <c r="H150" s="97"/>
      <c r="I150" s="97"/>
      <c r="J150" s="31"/>
      <c r="K150" s="31"/>
      <c r="L150" s="31"/>
      <c r="M150" s="32"/>
      <c r="N150" s="32"/>
      <c r="O150" s="31">
        <v>125</v>
      </c>
      <c r="P150" s="31"/>
      <c r="Q150" s="31"/>
      <c r="R150" s="31"/>
      <c r="S150" s="31"/>
      <c r="T150" s="100">
        <f>SUM(D150:S150)</f>
        <v>125</v>
      </c>
      <c r="U150" s="113">
        <f>COUNTA(D150:S150)</f>
        <v>1</v>
      </c>
      <c r="V150" s="97">
        <f>T150-$T$5</f>
        <v>-1288.750905030831</v>
      </c>
      <c r="W150" s="109">
        <f>IF((COUNTA(D150:S150)&gt;12),LARGE(D150:S150,1)+LARGE(D150:S150,2)+LARGE(D150:S150,3)+LARGE(D150:S150,4)+LARGE(D150:S150,5)+LARGE(D150:S150,6)+LARGE(D150:S150,7)+LARGE(D150:S150,8)+LARGE(D150:S150,9)+LARGE(D150:S150,10)+LARGE(D150:S150,11)+LARGE(D150:S150,12),SUM(D150:S150))</f>
        <v>125</v>
      </c>
    </row>
    <row r="151" spans="1:23" ht="12.75">
      <c r="A151" s="98" t="s">
        <v>191</v>
      </c>
      <c r="B151" s="180" t="s">
        <v>749</v>
      </c>
      <c r="C151" s="164">
        <v>1971</v>
      </c>
      <c r="D151" s="97"/>
      <c r="E151" s="99"/>
      <c r="F151" s="97"/>
      <c r="G151" s="31"/>
      <c r="H151" s="97"/>
      <c r="I151" s="97"/>
      <c r="J151" s="31"/>
      <c r="K151" s="31"/>
      <c r="L151" s="31"/>
      <c r="M151" s="32"/>
      <c r="N151" s="32"/>
      <c r="O151" s="31">
        <v>124.87954709708504</v>
      </c>
      <c r="P151" s="31"/>
      <c r="Q151" s="31"/>
      <c r="R151" s="31"/>
      <c r="S151" s="31"/>
      <c r="T151" s="100">
        <f>SUM(D151:S151)</f>
        <v>124.87954709708504</v>
      </c>
      <c r="U151" s="113">
        <f>COUNTA(D151:S151)</f>
        <v>1</v>
      </c>
      <c r="V151" s="97">
        <f>T151-$T$5</f>
        <v>-1288.871357933746</v>
      </c>
      <c r="W151" s="109">
        <f>IF((COUNTA(D151:S151)&gt;12),LARGE(D151:S151,1)+LARGE(D151:S151,2)+LARGE(D151:S151,3)+LARGE(D151:S151,4)+LARGE(D151:S151,5)+LARGE(D151:S151,6)+LARGE(D151:S151,7)+LARGE(D151:S151,8)+LARGE(D151:S151,9)+LARGE(D151:S151,10)+LARGE(D151:S151,11)+LARGE(D151:S151,12),SUM(D151:S151))</f>
        <v>124.87954709708504</v>
      </c>
    </row>
    <row r="152" spans="1:23" ht="12.75">
      <c r="A152" s="98" t="s">
        <v>192</v>
      </c>
      <c r="B152" s="180" t="s">
        <v>736</v>
      </c>
      <c r="C152" s="164">
        <v>1966</v>
      </c>
      <c r="D152" s="97">
        <v>60.19282511210763</v>
      </c>
      <c r="E152" s="99"/>
      <c r="F152" s="97"/>
      <c r="G152" s="31"/>
      <c r="H152" s="97">
        <v>64.19018404907976</v>
      </c>
      <c r="I152" s="97"/>
      <c r="J152" s="31"/>
      <c r="K152" s="31"/>
      <c r="L152" s="31"/>
      <c r="M152" s="32"/>
      <c r="N152" s="32"/>
      <c r="O152" s="31"/>
      <c r="P152" s="31"/>
      <c r="Q152" s="31"/>
      <c r="R152" s="31"/>
      <c r="S152" s="31"/>
      <c r="T152" s="100">
        <f>SUM(D152:S152)</f>
        <v>124.38300916118739</v>
      </c>
      <c r="U152" s="113">
        <f>COUNTA(D152:S152)</f>
        <v>2</v>
      </c>
      <c r="V152" s="97">
        <f>T152-$T$5</f>
        <v>-1289.3678958696437</v>
      </c>
      <c r="W152" s="109">
        <f>IF((COUNTA(D152:S152)&gt;12),LARGE(D152:S152,1)+LARGE(D152:S152,2)+LARGE(D152:S152,3)+LARGE(D152:S152,4)+LARGE(D152:S152,5)+LARGE(D152:S152,6)+LARGE(D152:S152,7)+LARGE(D152:S152,8)+LARGE(D152:S152,9)+LARGE(D152:S152,10)+LARGE(D152:S152,11)+LARGE(D152:S152,12),SUM(D152:S152))</f>
        <v>124.38300916118739</v>
      </c>
    </row>
    <row r="153" spans="1:23" ht="12.75">
      <c r="A153" s="98" t="s">
        <v>193</v>
      </c>
      <c r="B153" s="180" t="s">
        <v>668</v>
      </c>
      <c r="C153" s="164">
        <v>1986</v>
      </c>
      <c r="D153" s="97"/>
      <c r="E153" s="99"/>
      <c r="F153" s="97"/>
      <c r="G153" s="31"/>
      <c r="H153" s="97"/>
      <c r="I153" s="97"/>
      <c r="J153" s="31"/>
      <c r="K153" s="31"/>
      <c r="L153" s="31"/>
      <c r="M153" s="32"/>
      <c r="N153" s="32"/>
      <c r="O153" s="31"/>
      <c r="P153" s="31"/>
      <c r="Q153" s="31">
        <v>124.32565789473685</v>
      </c>
      <c r="R153" s="31"/>
      <c r="S153" s="31"/>
      <c r="T153" s="100">
        <f>SUM(D153:S153)</f>
        <v>124.32565789473685</v>
      </c>
      <c r="U153" s="113">
        <f>COUNTA(D153:S153)</f>
        <v>1</v>
      </c>
      <c r="V153" s="97">
        <f>T153-$T$5</f>
        <v>-1289.4252471360942</v>
      </c>
      <c r="W153" s="109">
        <f>IF((COUNTA(D153:S153)&gt;12),LARGE(D153:S153,1)+LARGE(D153:S153,2)+LARGE(D153:S153,3)+LARGE(D153:S153,4)+LARGE(D153:S153,5)+LARGE(D153:S153,6)+LARGE(D153:S153,7)+LARGE(D153:S153,8)+LARGE(D153:S153,9)+LARGE(D153:S153,10)+LARGE(D153:S153,11)+LARGE(D153:S153,12),SUM(D153:S153))</f>
        <v>124.32565789473685</v>
      </c>
    </row>
    <row r="154" spans="1:23" ht="12.75">
      <c r="A154" s="98" t="s">
        <v>194</v>
      </c>
      <c r="B154" s="180" t="s">
        <v>973</v>
      </c>
      <c r="C154" s="164"/>
      <c r="D154" s="97"/>
      <c r="E154" s="99"/>
      <c r="F154" s="97"/>
      <c r="G154" s="31"/>
      <c r="H154" s="97"/>
      <c r="I154" s="97"/>
      <c r="J154" s="31">
        <v>65.80026954871482</v>
      </c>
      <c r="K154" s="31">
        <v>57.44755244755246</v>
      </c>
      <c r="L154" s="31"/>
      <c r="M154" s="32"/>
      <c r="N154" s="32"/>
      <c r="O154" s="31"/>
      <c r="P154" s="31"/>
      <c r="Q154" s="31"/>
      <c r="R154" s="31"/>
      <c r="S154" s="31"/>
      <c r="T154" s="100">
        <f>SUM(D154:S154)</f>
        <v>123.24782199626728</v>
      </c>
      <c r="U154" s="113">
        <f>COUNTA(D154:S154)</f>
        <v>2</v>
      </c>
      <c r="V154" s="97">
        <f>T154-$T$5</f>
        <v>-1290.5030830345638</v>
      </c>
      <c r="W154" s="109">
        <f>IF((COUNTA(D154:S154)&gt;12),LARGE(D154:S154,1)+LARGE(D154:S154,2)+LARGE(D154:S154,3)+LARGE(D154:S154,4)+LARGE(D154:S154,5)+LARGE(D154:S154,6)+LARGE(D154:S154,7)+LARGE(D154:S154,8)+LARGE(D154:S154,9)+LARGE(D154:S154,10)+LARGE(D154:S154,11)+LARGE(D154:S154,12),SUM(D154:S154))</f>
        <v>123.24782199626728</v>
      </c>
    </row>
    <row r="155" spans="1:23" ht="12.75">
      <c r="A155" s="98" t="s">
        <v>195</v>
      </c>
      <c r="B155" s="180" t="s">
        <v>993</v>
      </c>
      <c r="C155" s="164"/>
      <c r="D155" s="97"/>
      <c r="E155" s="99"/>
      <c r="F155" s="97"/>
      <c r="G155" s="31"/>
      <c r="H155" s="97"/>
      <c r="I155" s="97"/>
      <c r="J155" s="31"/>
      <c r="K155" s="31"/>
      <c r="L155" s="31"/>
      <c r="M155" s="32"/>
      <c r="N155" s="32">
        <v>121.57275040481147</v>
      </c>
      <c r="O155" s="31"/>
      <c r="P155" s="31"/>
      <c r="Q155" s="31"/>
      <c r="R155" s="31"/>
      <c r="S155" s="31"/>
      <c r="T155" s="100">
        <f>SUM(D155:S155)</f>
        <v>121.57275040481147</v>
      </c>
      <c r="U155" s="113">
        <f>COUNTA(D155:S155)</f>
        <v>1</v>
      </c>
      <c r="V155" s="97">
        <f>T155-$T$5</f>
        <v>-1292.1781546260195</v>
      </c>
      <c r="W155" s="109">
        <f>IF((COUNTA(D155:S155)&gt;12),LARGE(D155:S155,1)+LARGE(D155:S155,2)+LARGE(D155:S155,3)+LARGE(D155:S155,4)+LARGE(D155:S155,5)+LARGE(D155:S155,6)+LARGE(D155:S155,7)+LARGE(D155:S155,8)+LARGE(D155:S155,9)+LARGE(D155:S155,10)+LARGE(D155:S155,11)+LARGE(D155:S155,12),SUM(D155:S155))</f>
        <v>121.57275040481147</v>
      </c>
    </row>
    <row r="156" spans="1:23" ht="12.75">
      <c r="A156" s="98" t="s">
        <v>196</v>
      </c>
      <c r="B156" s="180" t="s">
        <v>684</v>
      </c>
      <c r="C156" s="164">
        <v>1976</v>
      </c>
      <c r="D156" s="97">
        <v>52.12107623318386</v>
      </c>
      <c r="E156" s="99"/>
      <c r="F156" s="97"/>
      <c r="G156" s="31"/>
      <c r="H156" s="97"/>
      <c r="I156" s="97"/>
      <c r="J156" s="31"/>
      <c r="K156" s="31"/>
      <c r="L156" s="31"/>
      <c r="M156" s="32"/>
      <c r="N156" s="32"/>
      <c r="O156" s="31"/>
      <c r="P156" s="31"/>
      <c r="Q156" s="31"/>
      <c r="R156" s="31">
        <v>68.30851188385435</v>
      </c>
      <c r="S156" s="31"/>
      <c r="T156" s="100">
        <f>SUM(D156:S156)</f>
        <v>120.42958811703821</v>
      </c>
      <c r="U156" s="113">
        <f>COUNTA(D156:S156)</f>
        <v>2</v>
      </c>
      <c r="V156" s="97">
        <f>T156-$T$5</f>
        <v>-1293.3213169137928</v>
      </c>
      <c r="W156" s="109">
        <f>IF((COUNTA(D156:S156)&gt;12),LARGE(D156:S156,1)+LARGE(D156:S156,2)+LARGE(D156:S156,3)+LARGE(D156:S156,4)+LARGE(D156:S156,5)+LARGE(D156:S156,6)+LARGE(D156:S156,7)+LARGE(D156:S156,8)+LARGE(D156:S156,9)+LARGE(D156:S156,10)+LARGE(D156:S156,11)+LARGE(D156:S156,12),SUM(D156:S156))</f>
        <v>120.42958811703821</v>
      </c>
    </row>
    <row r="157" spans="1:23" ht="12.75">
      <c r="A157" s="98" t="s">
        <v>197</v>
      </c>
      <c r="B157" s="180" t="s">
        <v>1028</v>
      </c>
      <c r="C157" s="164"/>
      <c r="D157" s="97"/>
      <c r="E157" s="99"/>
      <c r="F157" s="97"/>
      <c r="G157" s="31"/>
      <c r="H157" s="97"/>
      <c r="I157" s="97"/>
      <c r="J157" s="31"/>
      <c r="K157" s="31"/>
      <c r="L157" s="31"/>
      <c r="M157" s="32"/>
      <c r="N157" s="32"/>
      <c r="O157" s="31"/>
      <c r="P157" s="31"/>
      <c r="Q157" s="31">
        <v>120.102120974077</v>
      </c>
      <c r="R157" s="31"/>
      <c r="S157" s="31"/>
      <c r="T157" s="100">
        <f>SUM(D157:S157)</f>
        <v>120.102120974077</v>
      </c>
      <c r="U157" s="113">
        <f>COUNTA(D157:S157)</f>
        <v>1</v>
      </c>
      <c r="V157" s="97">
        <f>T157-$T$5</f>
        <v>-1293.648784056754</v>
      </c>
      <c r="W157" s="109">
        <f>IF((COUNTA(D157:S157)&gt;12),LARGE(D157:S157,1)+LARGE(D157:S157,2)+LARGE(D157:S157,3)+LARGE(D157:S157,4)+LARGE(D157:S157,5)+LARGE(D157:S157,6)+LARGE(D157:S157,7)+LARGE(D157:S157,8)+LARGE(D157:S157,9)+LARGE(D157:S157,10)+LARGE(D157:S157,11)+LARGE(D157:S157,12),SUM(D157:S157))</f>
        <v>120.102120974077</v>
      </c>
    </row>
    <row r="158" spans="1:23" ht="12.75">
      <c r="A158" s="98" t="s">
        <v>198</v>
      </c>
      <c r="B158" s="180" t="s">
        <v>942</v>
      </c>
      <c r="C158" s="164">
        <v>1991</v>
      </c>
      <c r="D158" s="97"/>
      <c r="E158" s="99"/>
      <c r="F158" s="97"/>
      <c r="G158" s="31"/>
      <c r="H158" s="97"/>
      <c r="I158" s="97">
        <v>120</v>
      </c>
      <c r="J158" s="31"/>
      <c r="K158" s="31"/>
      <c r="L158" s="31"/>
      <c r="M158" s="32"/>
      <c r="N158" s="32"/>
      <c r="O158" s="31"/>
      <c r="P158" s="31"/>
      <c r="Q158" s="31"/>
      <c r="R158" s="31"/>
      <c r="S158" s="31"/>
      <c r="T158" s="100">
        <f>SUM(D158:S158)</f>
        <v>120</v>
      </c>
      <c r="U158" s="113">
        <f>COUNTA(D158:S158)</f>
        <v>1</v>
      </c>
      <c r="V158" s="97">
        <f>T158-$T$5</f>
        <v>-1293.750905030831</v>
      </c>
      <c r="W158" s="109">
        <f>IF((COUNTA(D158:S158)&gt;12),LARGE(D158:S158,1)+LARGE(D158:S158,2)+LARGE(D158:S158,3)+LARGE(D158:S158,4)+LARGE(D158:S158,5)+LARGE(D158:S158,6)+LARGE(D158:S158,7)+LARGE(D158:S158,8)+LARGE(D158:S158,9)+LARGE(D158:S158,10)+LARGE(D158:S158,11)+LARGE(D158:S158,12),SUM(D158:S158))</f>
        <v>120</v>
      </c>
    </row>
    <row r="159" spans="1:23" ht="12.75">
      <c r="A159" s="98" t="s">
        <v>199</v>
      </c>
      <c r="B159" s="180" t="s">
        <v>780</v>
      </c>
      <c r="C159" s="164">
        <v>2007</v>
      </c>
      <c r="D159" s="97">
        <v>63.78026905829597</v>
      </c>
      <c r="E159" s="99"/>
      <c r="F159" s="97"/>
      <c r="G159" s="31"/>
      <c r="H159" s="97"/>
      <c r="I159" s="97"/>
      <c r="J159" s="31"/>
      <c r="K159" s="31">
        <v>56.207983193277315</v>
      </c>
      <c r="L159" s="31"/>
      <c r="M159" s="32"/>
      <c r="N159" s="32"/>
      <c r="O159" s="31"/>
      <c r="P159" s="31"/>
      <c r="Q159" s="31"/>
      <c r="R159" s="31"/>
      <c r="S159" s="31"/>
      <c r="T159" s="100">
        <f>SUM(D159:S159)</f>
        <v>119.98825225157329</v>
      </c>
      <c r="U159" s="113">
        <f>COUNTA(D159:S159)</f>
        <v>2</v>
      </c>
      <c r="V159" s="97">
        <f>T159-$T$5</f>
        <v>-1293.7626527792577</v>
      </c>
      <c r="W159" s="109">
        <f>IF((COUNTA(D159:S159)&gt;12),LARGE(D159:S159,1)+LARGE(D159:S159,2)+LARGE(D159:S159,3)+LARGE(D159:S159,4)+LARGE(D159:S159,5)+LARGE(D159:S159,6)+LARGE(D159:S159,7)+LARGE(D159:S159,8)+LARGE(D159:S159,9)+LARGE(D159:S159,10)+LARGE(D159:S159,11)+LARGE(D159:S159,12),SUM(D159:S159))</f>
        <v>119.98825225157329</v>
      </c>
    </row>
    <row r="160" spans="1:23" ht="12.75">
      <c r="A160" s="98" t="s">
        <v>200</v>
      </c>
      <c r="B160" s="180" t="s">
        <v>848</v>
      </c>
      <c r="C160" s="164">
        <v>1988</v>
      </c>
      <c r="D160" s="97"/>
      <c r="E160" s="99"/>
      <c r="F160" s="97"/>
      <c r="G160" s="31"/>
      <c r="H160" s="97"/>
      <c r="I160" s="97"/>
      <c r="J160" s="31"/>
      <c r="K160" s="31"/>
      <c r="L160" s="31"/>
      <c r="M160" s="32"/>
      <c r="N160" s="32">
        <v>119.55063291139241</v>
      </c>
      <c r="O160" s="31"/>
      <c r="P160" s="31"/>
      <c r="Q160" s="31"/>
      <c r="R160" s="31"/>
      <c r="S160" s="31"/>
      <c r="T160" s="100">
        <f>SUM(D160:S160)</f>
        <v>119.55063291139241</v>
      </c>
      <c r="U160" s="113">
        <f>COUNTA(D160:S160)</f>
        <v>1</v>
      </c>
      <c r="V160" s="97">
        <f>T160-$T$5</f>
        <v>-1294.2002721194388</v>
      </c>
      <c r="W160" s="109">
        <f>IF((COUNTA(D160:S160)&gt;12),LARGE(D160:S160,1)+LARGE(D160:S160,2)+LARGE(D160:S160,3)+LARGE(D160:S160,4)+LARGE(D160:S160,5)+LARGE(D160:S160,6)+LARGE(D160:S160,7)+LARGE(D160:S160,8)+LARGE(D160:S160,9)+LARGE(D160:S160,10)+LARGE(D160:S160,11)+LARGE(D160:S160,12),SUM(D160:S160))</f>
        <v>119.55063291139241</v>
      </c>
    </row>
    <row r="161" spans="1:23" ht="12.75">
      <c r="A161" s="98" t="s">
        <v>201</v>
      </c>
      <c r="B161" s="180" t="s">
        <v>999</v>
      </c>
      <c r="C161" s="164"/>
      <c r="D161" s="97"/>
      <c r="E161" s="99"/>
      <c r="F161" s="97"/>
      <c r="G161" s="31"/>
      <c r="H161" s="97"/>
      <c r="I161" s="97"/>
      <c r="J161" s="31"/>
      <c r="K161" s="31"/>
      <c r="L161" s="31"/>
      <c r="M161" s="32"/>
      <c r="N161" s="32"/>
      <c r="O161" s="31">
        <v>119.52804377564979</v>
      </c>
      <c r="P161" s="31"/>
      <c r="Q161" s="31"/>
      <c r="R161" s="31"/>
      <c r="S161" s="31"/>
      <c r="T161" s="100">
        <f>SUM(D161:S161)</f>
        <v>119.52804377564979</v>
      </c>
      <c r="U161" s="113">
        <f>COUNTA(D161:S161)</f>
        <v>1</v>
      </c>
      <c r="V161" s="97">
        <f>T161-$T$5</f>
        <v>-1294.2228612551812</v>
      </c>
      <c r="W161" s="109">
        <f>IF((COUNTA(D161:S161)&gt;12),LARGE(D161:S161,1)+LARGE(D161:S161,2)+LARGE(D161:S161,3)+LARGE(D161:S161,4)+LARGE(D161:S161,5)+LARGE(D161:S161,6)+LARGE(D161:S161,7)+LARGE(D161:S161,8)+LARGE(D161:S161,9)+LARGE(D161:S161,10)+LARGE(D161:S161,11)+LARGE(D161:S161,12),SUM(D161:S161))</f>
        <v>119.52804377564979</v>
      </c>
    </row>
    <row r="162" spans="1:23" ht="12.75">
      <c r="A162" s="98" t="s">
        <v>202</v>
      </c>
      <c r="B162" s="180" t="s">
        <v>1000</v>
      </c>
      <c r="C162" s="164"/>
      <c r="D162" s="97"/>
      <c r="E162" s="99"/>
      <c r="F162" s="97"/>
      <c r="G162" s="31"/>
      <c r="H162" s="97"/>
      <c r="I162" s="97"/>
      <c r="J162" s="31"/>
      <c r="K162" s="31"/>
      <c r="L162" s="31"/>
      <c r="M162" s="32"/>
      <c r="N162" s="32"/>
      <c r="O162" s="31">
        <v>119.39890710382514</v>
      </c>
      <c r="P162" s="31"/>
      <c r="Q162" s="31"/>
      <c r="R162" s="31"/>
      <c r="S162" s="31"/>
      <c r="T162" s="100">
        <f>SUM(D162:S162)</f>
        <v>119.39890710382514</v>
      </c>
      <c r="U162" s="113">
        <f>COUNTA(D162:S162)</f>
        <v>1</v>
      </c>
      <c r="V162" s="97">
        <f>T162-$T$5</f>
        <v>-1294.3519979270059</v>
      </c>
      <c r="W162" s="109">
        <f>IF((COUNTA(D162:S162)&gt;12),LARGE(D162:S162,1)+LARGE(D162:S162,2)+LARGE(D162:S162,3)+LARGE(D162:S162,4)+LARGE(D162:S162,5)+LARGE(D162:S162,6)+LARGE(D162:S162,7)+LARGE(D162:S162,8)+LARGE(D162:S162,9)+LARGE(D162:S162,10)+LARGE(D162:S162,11)+LARGE(D162:S162,12),SUM(D162:S162))</f>
        <v>119.39890710382514</v>
      </c>
    </row>
    <row r="163" spans="1:23" ht="12.75">
      <c r="A163" s="98" t="s">
        <v>203</v>
      </c>
      <c r="B163" s="180" t="s">
        <v>938</v>
      </c>
      <c r="C163" s="243">
        <v>1956</v>
      </c>
      <c r="D163" s="97"/>
      <c r="E163" s="99"/>
      <c r="F163" s="97"/>
      <c r="G163" s="31"/>
      <c r="H163" s="97">
        <v>48.54601226993865</v>
      </c>
      <c r="I163" s="97">
        <v>70.57887120115774</v>
      </c>
      <c r="J163" s="31"/>
      <c r="K163" s="31"/>
      <c r="L163" s="31"/>
      <c r="M163" s="32"/>
      <c r="N163" s="32"/>
      <c r="O163" s="31"/>
      <c r="P163" s="31"/>
      <c r="Q163" s="31"/>
      <c r="R163" s="31"/>
      <c r="S163" s="31"/>
      <c r="T163" s="100">
        <f>SUM(D163:S163)</f>
        <v>119.12488347109638</v>
      </c>
      <c r="U163" s="113">
        <f>COUNTA(D163:S163)</f>
        <v>2</v>
      </c>
      <c r="V163" s="97">
        <f>T163-$T$5</f>
        <v>-1294.6260215597347</v>
      </c>
      <c r="W163" s="109">
        <f>IF((COUNTA(D163:S163)&gt;12),LARGE(D163:S163,1)+LARGE(D163:S163,2)+LARGE(D163:S163,3)+LARGE(D163:S163,4)+LARGE(D163:S163,5)+LARGE(D163:S163,6)+LARGE(D163:S163,7)+LARGE(D163:S163,8)+LARGE(D163:S163,9)+LARGE(D163:S163,10)+LARGE(D163:S163,11)+LARGE(D163:S163,12),SUM(D163:S163))</f>
        <v>119.12488347109638</v>
      </c>
    </row>
    <row r="164" spans="1:23" ht="12.75">
      <c r="A164" s="98" t="s">
        <v>204</v>
      </c>
      <c r="B164" s="180" t="s">
        <v>898</v>
      </c>
      <c r="C164" s="164">
        <v>1993</v>
      </c>
      <c r="D164" s="97">
        <v>40.46188340807175</v>
      </c>
      <c r="E164" s="99"/>
      <c r="F164" s="97"/>
      <c r="G164" s="31"/>
      <c r="H164" s="97">
        <v>78.60736196319019</v>
      </c>
      <c r="I164" s="97"/>
      <c r="J164" s="31"/>
      <c r="K164" s="31"/>
      <c r="L164" s="31"/>
      <c r="M164" s="32"/>
      <c r="N164" s="32"/>
      <c r="O164" s="31"/>
      <c r="P164" s="31"/>
      <c r="Q164" s="31"/>
      <c r="R164" s="31"/>
      <c r="S164" s="31"/>
      <c r="T164" s="100">
        <f>SUM(D164:S164)</f>
        <v>119.06924537126193</v>
      </c>
      <c r="U164" s="113">
        <f>COUNTA(D164:S164)</f>
        <v>2</v>
      </c>
      <c r="V164" s="97">
        <f>T164-$T$5</f>
        <v>-1294.681659659569</v>
      </c>
      <c r="W164" s="109">
        <f>IF((COUNTA(D164:S164)&gt;12),LARGE(D164:S164,1)+LARGE(D164:S164,2)+LARGE(D164:S164,3)+LARGE(D164:S164,4)+LARGE(D164:S164,5)+LARGE(D164:S164,6)+LARGE(D164:S164,7)+LARGE(D164:S164,8)+LARGE(D164:S164,9)+LARGE(D164:S164,10)+LARGE(D164:S164,11)+LARGE(D164:S164,12),SUM(D164:S164))</f>
        <v>119.06924537126193</v>
      </c>
    </row>
    <row r="165" spans="1:23" ht="12.75">
      <c r="A165" s="98" t="s">
        <v>205</v>
      </c>
      <c r="B165" s="180" t="s">
        <v>734</v>
      </c>
      <c r="C165" s="164">
        <v>1968</v>
      </c>
      <c r="D165" s="97">
        <v>56.60538116591929</v>
      </c>
      <c r="E165" s="99"/>
      <c r="F165" s="97"/>
      <c r="G165" s="31"/>
      <c r="H165" s="97">
        <v>62.34969325153374</v>
      </c>
      <c r="I165" s="97"/>
      <c r="J165" s="31"/>
      <c r="K165" s="31"/>
      <c r="L165" s="31"/>
      <c r="M165" s="32"/>
      <c r="N165" s="32"/>
      <c r="O165" s="31"/>
      <c r="P165" s="31"/>
      <c r="Q165" s="31"/>
      <c r="R165" s="31"/>
      <c r="S165" s="31"/>
      <c r="T165" s="100">
        <f>SUM(D165:S165)</f>
        <v>118.95507441745303</v>
      </c>
      <c r="U165" s="113">
        <f>COUNTA(D165:S165)</f>
        <v>2</v>
      </c>
      <c r="V165" s="97">
        <f>T165-$T$5</f>
        <v>-1294.795830613378</v>
      </c>
      <c r="W165" s="109">
        <f>IF((COUNTA(D165:S165)&gt;12),LARGE(D165:S165,1)+LARGE(D165:S165,2)+LARGE(D165:S165,3)+LARGE(D165:S165,4)+LARGE(D165:S165,5)+LARGE(D165:S165,6)+LARGE(D165:S165,7)+LARGE(D165:S165,8)+LARGE(D165:S165,9)+LARGE(D165:S165,10)+LARGE(D165:S165,11)+LARGE(D165:S165,12),SUM(D165:S165))</f>
        <v>118.95507441745303</v>
      </c>
    </row>
    <row r="166" spans="1:23" ht="12.75">
      <c r="A166" s="98" t="s">
        <v>206</v>
      </c>
      <c r="B166" s="180" t="s">
        <v>881</v>
      </c>
      <c r="C166" s="164"/>
      <c r="D166" s="97">
        <v>53.46636771300448</v>
      </c>
      <c r="E166" s="99"/>
      <c r="F166" s="97"/>
      <c r="G166" s="31"/>
      <c r="H166" s="97">
        <v>64.8036809815951</v>
      </c>
      <c r="I166" s="97"/>
      <c r="J166" s="31"/>
      <c r="K166" s="31"/>
      <c r="L166" s="31"/>
      <c r="M166" s="32"/>
      <c r="N166" s="32"/>
      <c r="O166" s="31"/>
      <c r="P166" s="31"/>
      <c r="Q166" s="31"/>
      <c r="R166" s="31"/>
      <c r="S166" s="31"/>
      <c r="T166" s="100">
        <f>SUM(D166:S166)</f>
        <v>118.27004869459958</v>
      </c>
      <c r="U166" s="113">
        <f>COUNTA(D166:S166)</f>
        <v>2</v>
      </c>
      <c r="V166" s="97">
        <f>T166-$T$5</f>
        <v>-1295.4808563362315</v>
      </c>
      <c r="W166" s="109">
        <f>IF((COUNTA(D166:S166)&gt;12),LARGE(D166:S166,1)+LARGE(D166:S166,2)+LARGE(D166:S166,3)+LARGE(D166:S166,4)+LARGE(D166:S166,5)+LARGE(D166:S166,6)+LARGE(D166:S166,7)+LARGE(D166:S166,8)+LARGE(D166:S166,9)+LARGE(D166:S166,10)+LARGE(D166:S166,11)+LARGE(D166:S166,12),SUM(D166:S166))</f>
        <v>118.27004869459958</v>
      </c>
    </row>
    <row r="167" spans="1:23" ht="12.75">
      <c r="A167" s="98" t="s">
        <v>207</v>
      </c>
      <c r="B167" s="180" t="s">
        <v>988</v>
      </c>
      <c r="C167" s="164">
        <v>2004</v>
      </c>
      <c r="D167" s="97"/>
      <c r="E167" s="99"/>
      <c r="F167" s="97"/>
      <c r="G167" s="31"/>
      <c r="H167" s="97"/>
      <c r="I167" s="97"/>
      <c r="J167" s="31"/>
      <c r="K167" s="31"/>
      <c r="L167" s="31"/>
      <c r="M167" s="32">
        <v>117.70206022187006</v>
      </c>
      <c r="N167" s="32"/>
      <c r="O167" s="31"/>
      <c r="P167" s="31"/>
      <c r="Q167" s="31"/>
      <c r="R167" s="31"/>
      <c r="S167" s="31"/>
      <c r="T167" s="100">
        <f>SUM(D167:S167)</f>
        <v>117.70206022187006</v>
      </c>
      <c r="U167" s="113">
        <f>COUNTA(D167:S167)</f>
        <v>1</v>
      </c>
      <c r="V167" s="97">
        <f>T167-$T$5</f>
        <v>-1296.048844808961</v>
      </c>
      <c r="W167" s="109">
        <f>IF((COUNTA(D167:S167)&gt;12),LARGE(D167:S167,1)+LARGE(D167:S167,2)+LARGE(D167:S167,3)+LARGE(D167:S167,4)+LARGE(D167:S167,5)+LARGE(D167:S167,6)+LARGE(D167:S167,7)+LARGE(D167:S167,8)+LARGE(D167:S167,9)+LARGE(D167:S167,10)+LARGE(D167:S167,11)+LARGE(D167:S167,12),SUM(D167:S167))</f>
        <v>117.70206022187006</v>
      </c>
    </row>
    <row r="168" spans="1:23" ht="12.75">
      <c r="A168" s="98" t="s">
        <v>208</v>
      </c>
      <c r="B168" s="180" t="s">
        <v>943</v>
      </c>
      <c r="C168" s="164"/>
      <c r="D168" s="97"/>
      <c r="E168" s="99"/>
      <c r="F168" s="97"/>
      <c r="G168" s="31"/>
      <c r="H168" s="97"/>
      <c r="I168" s="97">
        <v>116.94868238557561</v>
      </c>
      <c r="J168" s="31"/>
      <c r="K168" s="31"/>
      <c r="L168" s="31"/>
      <c r="M168" s="32"/>
      <c r="N168" s="32"/>
      <c r="O168" s="31"/>
      <c r="P168" s="31"/>
      <c r="Q168" s="31"/>
      <c r="R168" s="31"/>
      <c r="S168" s="31"/>
      <c r="T168" s="100">
        <f>SUM(D168:S168)</f>
        <v>116.94868238557561</v>
      </c>
      <c r="U168" s="113">
        <f>COUNTA(D168:S168)</f>
        <v>1</v>
      </c>
      <c r="V168" s="97">
        <f>T168-$T$5</f>
        <v>-1296.8022226452554</v>
      </c>
      <c r="W168" s="109">
        <f>IF((COUNTA(D168:S168)&gt;12),LARGE(D168:S168,1)+LARGE(D168:S168,2)+LARGE(D168:S168,3)+LARGE(D168:S168,4)+LARGE(D168:S168,5)+LARGE(D168:S168,6)+LARGE(D168:S168,7)+LARGE(D168:S168,8)+LARGE(D168:S168,9)+LARGE(D168:S168,10)+LARGE(D168:S168,11)+LARGE(D168:S168,12),SUM(D168:S168))</f>
        <v>116.94868238557561</v>
      </c>
    </row>
    <row r="169" spans="1:23" ht="12.75">
      <c r="A169" s="98" t="s">
        <v>209</v>
      </c>
      <c r="B169" s="180" t="s">
        <v>944</v>
      </c>
      <c r="C169" s="243">
        <v>1996</v>
      </c>
      <c r="D169" s="97"/>
      <c r="E169" s="99"/>
      <c r="F169" s="97"/>
      <c r="G169" s="31"/>
      <c r="H169" s="97"/>
      <c r="I169" s="97">
        <v>116.23680587425424</v>
      </c>
      <c r="J169" s="31"/>
      <c r="K169" s="31"/>
      <c r="L169" s="31"/>
      <c r="M169" s="32"/>
      <c r="N169" s="32"/>
      <c r="O169" s="31"/>
      <c r="P169" s="31"/>
      <c r="Q169" s="31"/>
      <c r="R169" s="31"/>
      <c r="S169" s="31"/>
      <c r="T169" s="100">
        <f>SUM(D169:S169)</f>
        <v>116.23680587425424</v>
      </c>
      <c r="U169" s="113">
        <f>COUNTA(D169:S169)</f>
        <v>1</v>
      </c>
      <c r="V169" s="97">
        <f>T169-$T$5</f>
        <v>-1297.5140991565768</v>
      </c>
      <c r="W169" s="109">
        <f>IF((COUNTA(D169:S169)&gt;12),LARGE(D169:S169,1)+LARGE(D169:S169,2)+LARGE(D169:S169,3)+LARGE(D169:S169,4)+LARGE(D169:S169,5)+LARGE(D169:S169,6)+LARGE(D169:S169,7)+LARGE(D169:S169,8)+LARGE(D169:S169,9)+LARGE(D169:S169,10)+LARGE(D169:S169,11)+LARGE(D169:S169,12),SUM(D169:S169))</f>
        <v>116.23680587425424</v>
      </c>
    </row>
    <row r="170" spans="1:23" ht="12.75">
      <c r="A170" s="98" t="s">
        <v>210</v>
      </c>
      <c r="B170" s="180" t="s">
        <v>806</v>
      </c>
      <c r="C170" s="164">
        <v>1989</v>
      </c>
      <c r="D170" s="97"/>
      <c r="E170" s="99"/>
      <c r="F170" s="97">
        <v>115</v>
      </c>
      <c r="G170" s="31"/>
      <c r="H170" s="97"/>
      <c r="I170" s="97"/>
      <c r="J170" s="31"/>
      <c r="K170" s="31"/>
      <c r="L170" s="31"/>
      <c r="M170" s="32"/>
      <c r="N170" s="32"/>
      <c r="O170" s="31"/>
      <c r="P170" s="31"/>
      <c r="Q170" s="31"/>
      <c r="R170" s="31"/>
      <c r="S170" s="31"/>
      <c r="T170" s="100">
        <f>SUM(D170:S170)</f>
        <v>115</v>
      </c>
      <c r="U170" s="113">
        <f>COUNTA(D170:S170)</f>
        <v>1</v>
      </c>
      <c r="V170" s="97">
        <f>T170-$T$5</f>
        <v>-1298.750905030831</v>
      </c>
      <c r="W170" s="109">
        <f>IF((COUNTA(D170:S170)&gt;12),LARGE(D170:S170,1)+LARGE(D170:S170,2)+LARGE(D170:S170,3)+LARGE(D170:S170,4)+LARGE(D170:S170,5)+LARGE(D170:S170,6)+LARGE(D170:S170,7)+LARGE(D170:S170,8)+LARGE(D170:S170,9)+LARGE(D170:S170,10)+LARGE(D170:S170,11)+LARGE(D170:S170,12),SUM(D170:S170))</f>
        <v>115</v>
      </c>
    </row>
    <row r="171" spans="1:23" ht="12.75">
      <c r="A171" s="98" t="s">
        <v>211</v>
      </c>
      <c r="B171" s="180" t="s">
        <v>852</v>
      </c>
      <c r="C171" s="164"/>
      <c r="D171" s="97"/>
      <c r="E171" s="99"/>
      <c r="F171" s="97"/>
      <c r="G171" s="31"/>
      <c r="H171" s="97"/>
      <c r="I171" s="97"/>
      <c r="J171" s="31"/>
      <c r="K171" s="31"/>
      <c r="L171" s="31"/>
      <c r="M171" s="32"/>
      <c r="N171" s="32">
        <v>114.6069906223359</v>
      </c>
      <c r="O171" s="31"/>
      <c r="P171" s="31"/>
      <c r="Q171" s="31"/>
      <c r="R171" s="31"/>
      <c r="S171" s="31"/>
      <c r="T171" s="100">
        <f>SUM(D171:S171)</f>
        <v>114.6069906223359</v>
      </c>
      <c r="U171" s="113">
        <f>COUNTA(D171:S171)</f>
        <v>1</v>
      </c>
      <c r="V171" s="97">
        <f>T171-$T$5</f>
        <v>-1299.1439144084952</v>
      </c>
      <c r="W171" s="109">
        <f>IF((COUNTA(D171:S171)&gt;12),LARGE(D171:S171,1)+LARGE(D171:S171,2)+LARGE(D171:S171,3)+LARGE(D171:S171,4)+LARGE(D171:S171,5)+LARGE(D171:S171,6)+LARGE(D171:S171,7)+LARGE(D171:S171,8)+LARGE(D171:S171,9)+LARGE(D171:S171,10)+LARGE(D171:S171,11)+LARGE(D171:S171,12),SUM(D171:S171))</f>
        <v>114.6069906223359</v>
      </c>
    </row>
    <row r="172" spans="1:23" ht="12.75">
      <c r="A172" s="98" t="s">
        <v>212</v>
      </c>
      <c r="B172" s="180" t="s">
        <v>690</v>
      </c>
      <c r="C172" s="164">
        <v>1978</v>
      </c>
      <c r="D172" s="97">
        <v>58.847533632286996</v>
      </c>
      <c r="E172" s="99"/>
      <c r="F172" s="97"/>
      <c r="G172" s="31"/>
      <c r="H172" s="97"/>
      <c r="I172" s="97"/>
      <c r="J172" s="31"/>
      <c r="K172" s="31">
        <v>54.82115482881963</v>
      </c>
      <c r="L172" s="31"/>
      <c r="M172" s="32"/>
      <c r="N172" s="32"/>
      <c r="O172" s="31"/>
      <c r="P172" s="31"/>
      <c r="Q172" s="31"/>
      <c r="R172" s="31"/>
      <c r="S172" s="31"/>
      <c r="T172" s="100">
        <f>SUM(D172:S172)</f>
        <v>113.66868846110663</v>
      </c>
      <c r="U172" s="113">
        <f>COUNTA(D172:S172)</f>
        <v>2</v>
      </c>
      <c r="V172" s="97">
        <f>T172-$T$5</f>
        <v>-1300.0822165697246</v>
      </c>
      <c r="W172" s="109">
        <f>IF((COUNTA(D172:S172)&gt;12),LARGE(D172:S172,1)+LARGE(D172:S172,2)+LARGE(D172:S172,3)+LARGE(D172:S172,4)+LARGE(D172:S172,5)+LARGE(D172:S172,6)+LARGE(D172:S172,7)+LARGE(D172:S172,8)+LARGE(D172:S172,9)+LARGE(D172:S172,10)+LARGE(D172:S172,11)+LARGE(D172:S172,12),SUM(D172:S172))</f>
        <v>113.66868846110663</v>
      </c>
    </row>
    <row r="173" spans="1:23" ht="12.75">
      <c r="A173" s="98" t="s">
        <v>213</v>
      </c>
      <c r="B173" s="180" t="s">
        <v>718</v>
      </c>
      <c r="C173" s="164">
        <v>1998</v>
      </c>
      <c r="D173" s="97"/>
      <c r="E173" s="99"/>
      <c r="F173" s="97"/>
      <c r="G173" s="31"/>
      <c r="H173" s="97"/>
      <c r="I173" s="97">
        <v>113.4908604547481</v>
      </c>
      <c r="J173" s="31"/>
      <c r="K173" s="31"/>
      <c r="L173" s="31"/>
      <c r="M173" s="32"/>
      <c r="N173" s="32"/>
      <c r="O173" s="31"/>
      <c r="P173" s="31"/>
      <c r="Q173" s="31"/>
      <c r="R173" s="31"/>
      <c r="S173" s="31"/>
      <c r="T173" s="100">
        <f>SUM(D173:S173)</f>
        <v>113.4908604547481</v>
      </c>
      <c r="U173" s="113">
        <f>COUNTA(D173:S173)</f>
        <v>1</v>
      </c>
      <c r="V173" s="97">
        <f>T173-$T$5</f>
        <v>-1300.260044576083</v>
      </c>
      <c r="W173" s="109">
        <f>IF((COUNTA(D173:S173)&gt;12),LARGE(D173:S173,1)+LARGE(D173:S173,2)+LARGE(D173:S173,3)+LARGE(D173:S173,4)+LARGE(D173:S173,5)+LARGE(D173:S173,6)+LARGE(D173:S173,7)+LARGE(D173:S173,8)+LARGE(D173:S173,9)+LARGE(D173:S173,10)+LARGE(D173:S173,11)+LARGE(D173:S173,12),SUM(D173:S173))</f>
        <v>113.4908604547481</v>
      </c>
    </row>
    <row r="174" spans="1:23" ht="12.75">
      <c r="A174" s="98" t="s">
        <v>214</v>
      </c>
      <c r="B174" s="180" t="s">
        <v>1001</v>
      </c>
      <c r="C174" s="164"/>
      <c r="D174" s="97"/>
      <c r="E174" s="99"/>
      <c r="F174" s="97"/>
      <c r="G174" s="31"/>
      <c r="H174" s="97"/>
      <c r="I174" s="97"/>
      <c r="J174" s="31"/>
      <c r="K174" s="31"/>
      <c r="L174" s="31"/>
      <c r="M174" s="32"/>
      <c r="N174" s="32"/>
      <c r="O174" s="31">
        <v>113.47631241997438</v>
      </c>
      <c r="P174" s="31"/>
      <c r="Q174" s="31"/>
      <c r="R174" s="31"/>
      <c r="S174" s="31"/>
      <c r="T174" s="100">
        <f>SUM(D174:S174)</f>
        <v>113.47631241997438</v>
      </c>
      <c r="U174" s="113">
        <f>COUNTA(D174:S174)</f>
        <v>1</v>
      </c>
      <c r="V174" s="97">
        <f>T174-$T$5</f>
        <v>-1300.2745926108566</v>
      </c>
      <c r="W174" s="109">
        <f>IF((COUNTA(D174:S174)&gt;12),LARGE(D174:S174,1)+LARGE(D174:S174,2)+LARGE(D174:S174,3)+LARGE(D174:S174,4)+LARGE(D174:S174,5)+LARGE(D174:S174,6)+LARGE(D174:S174,7)+LARGE(D174:S174,8)+LARGE(D174:S174,9)+LARGE(D174:S174,10)+LARGE(D174:S174,11)+LARGE(D174:S174,12),SUM(D174:S174))</f>
        <v>113.47631241997438</v>
      </c>
    </row>
    <row r="175" spans="1:23" ht="12.75">
      <c r="A175" s="98" t="s">
        <v>215</v>
      </c>
      <c r="B175" s="180" t="s">
        <v>897</v>
      </c>
      <c r="C175" s="164">
        <v>1963</v>
      </c>
      <c r="D175" s="97">
        <v>47.18834080717489</v>
      </c>
      <c r="E175" s="99"/>
      <c r="F175" s="97"/>
      <c r="G175" s="31"/>
      <c r="H175" s="97">
        <v>66.03067484662577</v>
      </c>
      <c r="I175" s="97"/>
      <c r="J175" s="31"/>
      <c r="K175" s="31"/>
      <c r="L175" s="31"/>
      <c r="M175" s="32"/>
      <c r="N175" s="32"/>
      <c r="O175" s="31"/>
      <c r="P175" s="31"/>
      <c r="Q175" s="31"/>
      <c r="R175" s="31"/>
      <c r="S175" s="31"/>
      <c r="T175" s="100">
        <f>SUM(D175:S175)</f>
        <v>113.21901565380065</v>
      </c>
      <c r="U175" s="113">
        <f>COUNTA(D175:S175)</f>
        <v>2</v>
      </c>
      <c r="V175" s="97">
        <f>T175-$T$5</f>
        <v>-1300.5318893770304</v>
      </c>
      <c r="W175" s="109">
        <f>IF((COUNTA(D175:S175)&gt;12),LARGE(D175:S175,1)+LARGE(D175:S175,2)+LARGE(D175:S175,3)+LARGE(D175:S175,4)+LARGE(D175:S175,5)+LARGE(D175:S175,6)+LARGE(D175:S175,7)+LARGE(D175:S175,8)+LARGE(D175:S175,9)+LARGE(D175:S175,10)+LARGE(D175:S175,11)+LARGE(D175:S175,12),SUM(D175:S175))</f>
        <v>113.21901565380065</v>
      </c>
    </row>
    <row r="176" spans="1:23" ht="12.75">
      <c r="A176" s="98" t="s">
        <v>216</v>
      </c>
      <c r="B176" s="180" t="s">
        <v>1002</v>
      </c>
      <c r="C176" s="164"/>
      <c r="D176" s="97"/>
      <c r="E176" s="99"/>
      <c r="F176" s="97"/>
      <c r="G176" s="31"/>
      <c r="H176" s="97"/>
      <c r="I176" s="97"/>
      <c r="J176" s="31"/>
      <c r="K176" s="31"/>
      <c r="L176" s="31"/>
      <c r="M176" s="32"/>
      <c r="N176" s="32"/>
      <c r="O176" s="31">
        <v>112.69035532994923</v>
      </c>
      <c r="P176" s="31"/>
      <c r="Q176" s="31"/>
      <c r="R176" s="31"/>
      <c r="S176" s="31"/>
      <c r="T176" s="100">
        <f>SUM(D176:S176)</f>
        <v>112.69035532994923</v>
      </c>
      <c r="U176" s="113">
        <f>COUNTA(D176:S176)</f>
        <v>1</v>
      </c>
      <c r="V176" s="97">
        <f>T176-$T$5</f>
        <v>-1301.060549700882</v>
      </c>
      <c r="W176" s="109">
        <f>IF((COUNTA(D176:S176)&gt;12),LARGE(D176:S176,1)+LARGE(D176:S176,2)+LARGE(D176:S176,3)+LARGE(D176:S176,4)+LARGE(D176:S176,5)+LARGE(D176:S176,6)+LARGE(D176:S176,7)+LARGE(D176:S176,8)+LARGE(D176:S176,9)+LARGE(D176:S176,10)+LARGE(D176:S176,11)+LARGE(D176:S176,12),SUM(D176:S176))</f>
        <v>112.69035532994923</v>
      </c>
    </row>
    <row r="177" spans="1:23" ht="12.75">
      <c r="A177" s="98" t="s">
        <v>217</v>
      </c>
      <c r="B177" s="180" t="s">
        <v>1003</v>
      </c>
      <c r="C177" s="164"/>
      <c r="D177" s="97"/>
      <c r="E177" s="99"/>
      <c r="F177" s="97"/>
      <c r="G177" s="31"/>
      <c r="H177" s="97"/>
      <c r="I177" s="97"/>
      <c r="J177" s="31"/>
      <c r="K177" s="31"/>
      <c r="L177" s="31"/>
      <c r="M177" s="32"/>
      <c r="N177" s="32"/>
      <c r="O177" s="31">
        <v>112.65327695560255</v>
      </c>
      <c r="P177" s="31"/>
      <c r="Q177" s="31"/>
      <c r="R177" s="31"/>
      <c r="S177" s="31"/>
      <c r="T177" s="100">
        <f>SUM(D177:S177)</f>
        <v>112.65327695560255</v>
      </c>
      <c r="U177" s="113">
        <f>COUNTA(D177:S177)</f>
        <v>1</v>
      </c>
      <c r="V177" s="97">
        <f>T177-$T$5</f>
        <v>-1301.0976280752286</v>
      </c>
      <c r="W177" s="109">
        <f>IF((COUNTA(D177:S177)&gt;12),LARGE(D177:S177,1)+LARGE(D177:S177,2)+LARGE(D177:S177,3)+LARGE(D177:S177,4)+LARGE(D177:S177,5)+LARGE(D177:S177,6)+LARGE(D177:S177,7)+LARGE(D177:S177,8)+LARGE(D177:S177,9)+LARGE(D177:S177,10)+LARGE(D177:S177,11)+LARGE(D177:S177,12),SUM(D177:S177))</f>
        <v>112.65327695560255</v>
      </c>
    </row>
    <row r="178" spans="1:23" ht="12.75">
      <c r="A178" s="98" t="s">
        <v>218</v>
      </c>
      <c r="B178" s="180" t="s">
        <v>945</v>
      </c>
      <c r="C178" s="164"/>
      <c r="D178" s="97"/>
      <c r="E178" s="99"/>
      <c r="F178" s="97"/>
      <c r="G178" s="31"/>
      <c r="H178" s="97"/>
      <c r="I178" s="97">
        <v>112.62367491166079</v>
      </c>
      <c r="J178" s="31"/>
      <c r="K178" s="31"/>
      <c r="L178" s="31"/>
      <c r="M178" s="32"/>
      <c r="N178" s="32"/>
      <c r="O178" s="31"/>
      <c r="P178" s="31"/>
      <c r="Q178" s="31"/>
      <c r="R178" s="31"/>
      <c r="S178" s="31"/>
      <c r="T178" s="100">
        <f>SUM(D178:S178)</f>
        <v>112.62367491166079</v>
      </c>
      <c r="U178" s="113">
        <f>COUNTA(D178:S178)</f>
        <v>1</v>
      </c>
      <c r="V178" s="97">
        <f>T178-$T$5</f>
        <v>-1301.1272301191702</v>
      </c>
      <c r="W178" s="109">
        <f>IF((COUNTA(D178:S178)&gt;12),LARGE(D178:S178,1)+LARGE(D178:S178,2)+LARGE(D178:S178,3)+LARGE(D178:S178,4)+LARGE(D178:S178,5)+LARGE(D178:S178,6)+LARGE(D178:S178,7)+LARGE(D178:S178,8)+LARGE(D178:S178,9)+LARGE(D178:S178,10)+LARGE(D178:S178,11)+LARGE(D178:S178,12),SUM(D178:S178))</f>
        <v>112.62367491166079</v>
      </c>
    </row>
    <row r="179" spans="1:23" ht="12.75">
      <c r="A179" s="98" t="s">
        <v>219</v>
      </c>
      <c r="B179" s="180" t="s">
        <v>1004</v>
      </c>
      <c r="C179" s="164"/>
      <c r="D179" s="97"/>
      <c r="E179" s="99"/>
      <c r="F179" s="97"/>
      <c r="G179" s="31"/>
      <c r="H179" s="97"/>
      <c r="I179" s="97"/>
      <c r="J179" s="31"/>
      <c r="K179" s="31"/>
      <c r="L179" s="31"/>
      <c r="M179" s="32"/>
      <c r="N179" s="32"/>
      <c r="O179" s="31">
        <v>112.02770780856423</v>
      </c>
      <c r="P179" s="31"/>
      <c r="Q179" s="31"/>
      <c r="R179" s="31"/>
      <c r="S179" s="31"/>
      <c r="T179" s="100">
        <f>SUM(D179:S179)</f>
        <v>112.02770780856423</v>
      </c>
      <c r="U179" s="113">
        <f>COUNTA(D179:S179)</f>
        <v>1</v>
      </c>
      <c r="V179" s="97">
        <f>T179-$T$5</f>
        <v>-1301.723197222267</v>
      </c>
      <c r="W179" s="109">
        <f>IF((COUNTA(D179:S179)&gt;12),LARGE(D179:S179,1)+LARGE(D179:S179,2)+LARGE(D179:S179,3)+LARGE(D179:S179,4)+LARGE(D179:S179,5)+LARGE(D179:S179,6)+LARGE(D179:S179,7)+LARGE(D179:S179,8)+LARGE(D179:S179,9)+LARGE(D179:S179,10)+LARGE(D179:S179,11)+LARGE(D179:S179,12),SUM(D179:S179))</f>
        <v>112.02770780856423</v>
      </c>
    </row>
    <row r="180" spans="1:23" ht="12.75">
      <c r="A180" s="98" t="s">
        <v>220</v>
      </c>
      <c r="B180" s="180" t="s">
        <v>1005</v>
      </c>
      <c r="C180" s="164"/>
      <c r="D180" s="97"/>
      <c r="E180" s="99"/>
      <c r="F180" s="97"/>
      <c r="G180" s="31"/>
      <c r="H180" s="97"/>
      <c r="I180" s="97"/>
      <c r="J180" s="31"/>
      <c r="K180" s="31"/>
      <c r="L180" s="31"/>
      <c r="M180" s="32"/>
      <c r="N180" s="32"/>
      <c r="O180" s="31">
        <v>111.95469798657717</v>
      </c>
      <c r="P180" s="31"/>
      <c r="Q180" s="31"/>
      <c r="R180" s="31"/>
      <c r="S180" s="31"/>
      <c r="T180" s="100">
        <f>SUM(D180:S180)</f>
        <v>111.95469798657717</v>
      </c>
      <c r="U180" s="113">
        <f>COUNTA(D180:S180)</f>
        <v>1</v>
      </c>
      <c r="V180" s="97">
        <f>T180-$T$5</f>
        <v>-1301.7962070442538</v>
      </c>
      <c r="W180" s="109">
        <f>IF((COUNTA(D180:S180)&gt;12),LARGE(D180:S180,1)+LARGE(D180:S180,2)+LARGE(D180:S180,3)+LARGE(D180:S180,4)+LARGE(D180:S180,5)+LARGE(D180:S180,6)+LARGE(D180:S180,7)+LARGE(D180:S180,8)+LARGE(D180:S180,9)+LARGE(D180:S180,10)+LARGE(D180:S180,11)+LARGE(D180:S180,12),SUM(D180:S180))</f>
        <v>111.95469798657717</v>
      </c>
    </row>
    <row r="181" spans="1:23" ht="12.75">
      <c r="A181" s="98" t="s">
        <v>221</v>
      </c>
      <c r="B181" s="180" t="s">
        <v>1016</v>
      </c>
      <c r="C181" s="164"/>
      <c r="D181" s="97"/>
      <c r="E181" s="99"/>
      <c r="F181" s="97"/>
      <c r="G181" s="31"/>
      <c r="H181" s="97"/>
      <c r="I181" s="97"/>
      <c r="J181" s="31"/>
      <c r="K181" s="31"/>
      <c r="L181" s="31"/>
      <c r="M181" s="32"/>
      <c r="N181" s="32"/>
      <c r="O181" s="31"/>
      <c r="P181" s="31">
        <v>52.62305986696232</v>
      </c>
      <c r="Q181" s="31"/>
      <c r="R181" s="31"/>
      <c r="S181" s="31">
        <v>59.26086956521739</v>
      </c>
      <c r="T181" s="100">
        <f>SUM(D181:S181)</f>
        <v>111.88392943217971</v>
      </c>
      <c r="U181" s="113">
        <f>COUNTA(D181:S181)</f>
        <v>2</v>
      </c>
      <c r="V181" s="97">
        <f>T181-$T$5</f>
        <v>-1301.8669755986514</v>
      </c>
      <c r="W181" s="109">
        <f>IF((COUNTA(D181:S181)&gt;12),LARGE(D181:S181,1)+LARGE(D181:S181,2)+LARGE(D181:S181,3)+LARGE(D181:S181,4)+LARGE(D181:S181,5)+LARGE(D181:S181,6)+LARGE(D181:S181,7)+LARGE(D181:S181,8)+LARGE(D181:S181,9)+LARGE(D181:S181,10)+LARGE(D181:S181,11)+LARGE(D181:S181,12),SUM(D181:S181))</f>
        <v>111.88392943217971</v>
      </c>
    </row>
    <row r="182" spans="1:23" ht="12.75">
      <c r="A182" s="98" t="s">
        <v>222</v>
      </c>
      <c r="B182" s="180" t="s">
        <v>822</v>
      </c>
      <c r="C182" s="164">
        <v>1969</v>
      </c>
      <c r="D182" s="97">
        <v>60.19282511210763</v>
      </c>
      <c r="E182" s="99"/>
      <c r="F182" s="97"/>
      <c r="G182" s="31"/>
      <c r="H182" s="97">
        <v>50.693251533742334</v>
      </c>
      <c r="I182" s="97"/>
      <c r="J182" s="31"/>
      <c r="K182" s="31"/>
      <c r="L182" s="31"/>
      <c r="M182" s="32"/>
      <c r="N182" s="32"/>
      <c r="O182" s="31"/>
      <c r="P182" s="31"/>
      <c r="Q182" s="31"/>
      <c r="R182" s="31"/>
      <c r="S182" s="31"/>
      <c r="T182" s="100">
        <f>SUM(D182:S182)</f>
        <v>110.88607664584995</v>
      </c>
      <c r="U182" s="113">
        <f>COUNTA(D182:S182)</f>
        <v>2</v>
      </c>
      <c r="V182" s="97">
        <f>T182-$T$5</f>
        <v>-1302.8648283849811</v>
      </c>
      <c r="W182" s="109">
        <f>IF((COUNTA(D182:S182)&gt;12),LARGE(D182:S182,1)+LARGE(D182:S182,2)+LARGE(D182:S182,3)+LARGE(D182:S182,4)+LARGE(D182:S182,5)+LARGE(D182:S182,6)+LARGE(D182:S182,7)+LARGE(D182:S182,8)+LARGE(D182:S182,9)+LARGE(D182:S182,10)+LARGE(D182:S182,11)+LARGE(D182:S182,12),SUM(D182:S182))</f>
        <v>110.88607664584995</v>
      </c>
    </row>
    <row r="183" spans="1:23" ht="12.75">
      <c r="A183" s="98" t="s">
        <v>223</v>
      </c>
      <c r="B183" s="180" t="s">
        <v>756</v>
      </c>
      <c r="C183" s="164">
        <v>2008</v>
      </c>
      <c r="D183" s="97"/>
      <c r="E183" s="99"/>
      <c r="F183" s="97"/>
      <c r="G183" s="31"/>
      <c r="H183" s="97"/>
      <c r="I183" s="97"/>
      <c r="J183" s="31">
        <v>110</v>
      </c>
      <c r="K183" s="31"/>
      <c r="L183" s="31"/>
      <c r="M183" s="32"/>
      <c r="N183" s="32"/>
      <c r="O183" s="31"/>
      <c r="P183" s="31"/>
      <c r="Q183" s="31"/>
      <c r="R183" s="31"/>
      <c r="S183" s="31"/>
      <c r="T183" s="100">
        <f>SUM(D183:S183)</f>
        <v>110</v>
      </c>
      <c r="U183" s="113">
        <f>COUNTA(D183:S183)</f>
        <v>1</v>
      </c>
      <c r="V183" s="97">
        <f>T183-$T$5</f>
        <v>-1303.750905030831</v>
      </c>
      <c r="W183" s="109">
        <f>IF((COUNTA(D183:S183)&gt;12),LARGE(D183:S183,1)+LARGE(D183:S183,2)+LARGE(D183:S183,3)+LARGE(D183:S183,4)+LARGE(D183:S183,5)+LARGE(D183:S183,6)+LARGE(D183:S183,7)+LARGE(D183:S183,8)+LARGE(D183:S183,9)+LARGE(D183:S183,10)+LARGE(D183:S183,11)+LARGE(D183:S183,12),SUM(D183:S183))</f>
        <v>110</v>
      </c>
    </row>
    <row r="184" spans="1:23" ht="12.75">
      <c r="A184" s="98" t="s">
        <v>224</v>
      </c>
      <c r="B184" s="180" t="s">
        <v>858</v>
      </c>
      <c r="C184" s="164">
        <v>2005</v>
      </c>
      <c r="D184" s="97"/>
      <c r="E184" s="99"/>
      <c r="F184" s="97"/>
      <c r="G184" s="31"/>
      <c r="H184" s="97"/>
      <c r="I184" s="97"/>
      <c r="J184" s="31"/>
      <c r="K184" s="31"/>
      <c r="L184" s="31"/>
      <c r="M184" s="32"/>
      <c r="N184" s="32"/>
      <c r="O184" s="31">
        <v>109.92421138877509</v>
      </c>
      <c r="P184" s="31"/>
      <c r="Q184" s="31"/>
      <c r="R184" s="31"/>
      <c r="S184" s="31"/>
      <c r="T184" s="100">
        <f>SUM(D184:S184)</f>
        <v>109.92421138877509</v>
      </c>
      <c r="U184" s="113">
        <f>COUNTA(D184:S184)</f>
        <v>1</v>
      </c>
      <c r="V184" s="97">
        <f>T184-$T$5</f>
        <v>-1303.826693642056</v>
      </c>
      <c r="W184" s="109">
        <f>IF((COUNTA(D184:S184)&gt;12),LARGE(D184:S184,1)+LARGE(D184:S184,2)+LARGE(D184:S184,3)+LARGE(D184:S184,4)+LARGE(D184:S184,5)+LARGE(D184:S184,6)+LARGE(D184:S184,7)+LARGE(D184:S184,8)+LARGE(D184:S184,9)+LARGE(D184:S184,10)+LARGE(D184:S184,11)+LARGE(D184:S184,12),SUM(D184:S184))</f>
        <v>109.92421138877509</v>
      </c>
    </row>
    <row r="185" spans="1:23" ht="12.75">
      <c r="A185" s="98" t="s">
        <v>225</v>
      </c>
      <c r="B185" s="180" t="s">
        <v>831</v>
      </c>
      <c r="C185" s="164"/>
      <c r="D185" s="97"/>
      <c r="E185" s="99"/>
      <c r="F185" s="97"/>
      <c r="G185" s="31"/>
      <c r="H185" s="97"/>
      <c r="I185" s="97">
        <v>109.19608677158656</v>
      </c>
      <c r="J185" s="31"/>
      <c r="K185" s="31"/>
      <c r="L185" s="31"/>
      <c r="M185" s="32"/>
      <c r="N185" s="32"/>
      <c r="O185" s="31"/>
      <c r="P185" s="31"/>
      <c r="Q185" s="31"/>
      <c r="R185" s="31"/>
      <c r="S185" s="31"/>
      <c r="T185" s="100">
        <f>SUM(D185:S185)</f>
        <v>109.19608677158656</v>
      </c>
      <c r="U185" s="113">
        <f>COUNTA(D185:S185)</f>
        <v>1</v>
      </c>
      <c r="V185" s="97">
        <f>T185-$T$5</f>
        <v>-1304.5548182592445</v>
      </c>
      <c r="W185" s="109">
        <f>IF((COUNTA(D185:S185)&gt;12),LARGE(D185:S185,1)+LARGE(D185:S185,2)+LARGE(D185:S185,3)+LARGE(D185:S185,4)+LARGE(D185:S185,5)+LARGE(D185:S185,6)+LARGE(D185:S185,7)+LARGE(D185:S185,8)+LARGE(D185:S185,9)+LARGE(D185:S185,10)+LARGE(D185:S185,11)+LARGE(D185:S185,12),SUM(D185:S185))</f>
        <v>109.19608677158656</v>
      </c>
    </row>
    <row r="186" spans="1:23" ht="12.75">
      <c r="A186" s="98" t="s">
        <v>226</v>
      </c>
      <c r="B186" s="180" t="s">
        <v>1006</v>
      </c>
      <c r="C186" s="164"/>
      <c r="D186" s="97"/>
      <c r="E186" s="99"/>
      <c r="F186" s="97"/>
      <c r="G186" s="31"/>
      <c r="H186" s="97"/>
      <c r="I186" s="97"/>
      <c r="J186" s="31"/>
      <c r="K186" s="31"/>
      <c r="L186" s="31"/>
      <c r="M186" s="32"/>
      <c r="N186" s="32"/>
      <c r="O186" s="31">
        <v>108.45410628019324</v>
      </c>
      <c r="P186" s="31"/>
      <c r="Q186" s="31"/>
      <c r="R186" s="31"/>
      <c r="S186" s="31"/>
      <c r="T186" s="100">
        <f>SUM(D186:S186)</f>
        <v>108.45410628019324</v>
      </c>
      <c r="U186" s="113">
        <f>COUNTA(D186:S186)</f>
        <v>1</v>
      </c>
      <c r="V186" s="97">
        <f>T186-$T$5</f>
        <v>-1305.296798750638</v>
      </c>
      <c r="W186" s="109">
        <f>IF((COUNTA(D186:S186)&gt;12),LARGE(D186:S186,1)+LARGE(D186:S186,2)+LARGE(D186:S186,3)+LARGE(D186:S186,4)+LARGE(D186:S186,5)+LARGE(D186:S186,6)+LARGE(D186:S186,7)+LARGE(D186:S186,8)+LARGE(D186:S186,9)+LARGE(D186:S186,10)+LARGE(D186:S186,11)+LARGE(D186:S186,12),SUM(D186:S186))</f>
        <v>108.45410628019324</v>
      </c>
    </row>
    <row r="187" spans="1:23" ht="12.75">
      <c r="A187" s="98" t="s">
        <v>227</v>
      </c>
      <c r="B187" s="180" t="s">
        <v>859</v>
      </c>
      <c r="C187" s="164"/>
      <c r="D187" s="97"/>
      <c r="E187" s="99"/>
      <c r="F187" s="97"/>
      <c r="G187" s="31"/>
      <c r="H187" s="97"/>
      <c r="I187" s="97"/>
      <c r="J187" s="31"/>
      <c r="K187" s="31"/>
      <c r="L187" s="31"/>
      <c r="M187" s="32"/>
      <c r="N187" s="32"/>
      <c r="O187" s="31">
        <v>108.40374170187084</v>
      </c>
      <c r="P187" s="31"/>
      <c r="Q187" s="31"/>
      <c r="R187" s="31"/>
      <c r="S187" s="31"/>
      <c r="T187" s="100">
        <f>SUM(D187:S187)</f>
        <v>108.40374170187084</v>
      </c>
      <c r="U187" s="113">
        <f>COUNTA(D187:S187)</f>
        <v>1</v>
      </c>
      <c r="V187" s="97">
        <f>T187-$T$5</f>
        <v>-1305.3471633289603</v>
      </c>
      <c r="W187" s="109">
        <f>IF((COUNTA(D187:S187)&gt;12),LARGE(D187:S187,1)+LARGE(D187:S187,2)+LARGE(D187:S187,3)+LARGE(D187:S187,4)+LARGE(D187:S187,5)+LARGE(D187:S187,6)+LARGE(D187:S187,7)+LARGE(D187:S187,8)+LARGE(D187:S187,9)+LARGE(D187:S187,10)+LARGE(D187:S187,11)+LARGE(D187:S187,12),SUM(D187:S187))</f>
        <v>108.40374170187084</v>
      </c>
    </row>
    <row r="188" spans="1:23" ht="12.75">
      <c r="A188" s="98" t="s">
        <v>228</v>
      </c>
      <c r="B188" s="180" t="s">
        <v>883</v>
      </c>
      <c r="C188" s="164"/>
      <c r="D188" s="97">
        <v>51.224215246636774</v>
      </c>
      <c r="E188" s="99"/>
      <c r="F188" s="97"/>
      <c r="G188" s="31"/>
      <c r="H188" s="97">
        <v>56.828220858895705</v>
      </c>
      <c r="I188" s="97"/>
      <c r="J188" s="31"/>
      <c r="K188" s="31"/>
      <c r="L188" s="31"/>
      <c r="M188" s="32"/>
      <c r="N188" s="32"/>
      <c r="O188" s="31"/>
      <c r="P188" s="31"/>
      <c r="Q188" s="31"/>
      <c r="R188" s="31"/>
      <c r="S188" s="31"/>
      <c r="T188" s="100">
        <f>SUM(D188:S188)</f>
        <v>108.05243610553248</v>
      </c>
      <c r="U188" s="113">
        <f>COUNTA(D188:S188)</f>
        <v>2</v>
      </c>
      <c r="V188" s="97">
        <f>T188-$T$5</f>
        <v>-1305.6984689252986</v>
      </c>
      <c r="W188" s="109">
        <f>IF((COUNTA(D188:S188)&gt;12),LARGE(D188:S188,1)+LARGE(D188:S188,2)+LARGE(D188:S188,3)+LARGE(D188:S188,4)+LARGE(D188:S188,5)+LARGE(D188:S188,6)+LARGE(D188:S188,7)+LARGE(D188:S188,8)+LARGE(D188:S188,9)+LARGE(D188:S188,10)+LARGE(D188:S188,11)+LARGE(D188:S188,12),SUM(D188:S188))</f>
        <v>108.05243610553248</v>
      </c>
    </row>
    <row r="189" spans="1:23" ht="12.75">
      <c r="A189" s="98" t="s">
        <v>229</v>
      </c>
      <c r="B189" s="180" t="s">
        <v>830</v>
      </c>
      <c r="C189" s="164">
        <v>1981</v>
      </c>
      <c r="D189" s="97"/>
      <c r="E189" s="99"/>
      <c r="F189" s="97"/>
      <c r="G189" s="31"/>
      <c r="H189" s="97"/>
      <c r="I189" s="97">
        <v>106.94029850746269</v>
      </c>
      <c r="J189" s="31"/>
      <c r="K189" s="31"/>
      <c r="L189" s="31"/>
      <c r="M189" s="32"/>
      <c r="N189" s="32"/>
      <c r="O189" s="31"/>
      <c r="P189" s="31"/>
      <c r="Q189" s="31"/>
      <c r="R189" s="31"/>
      <c r="S189" s="31"/>
      <c r="T189" s="100">
        <f>SUM(D189:S189)</f>
        <v>106.94029850746269</v>
      </c>
      <c r="U189" s="113">
        <f>COUNTA(D189:S189)</f>
        <v>1</v>
      </c>
      <c r="V189" s="97">
        <f>T189-$T$5</f>
        <v>-1306.8106065233683</v>
      </c>
      <c r="W189" s="109">
        <f>IF((COUNTA(D189:S189)&gt;12),LARGE(D189:S189,1)+LARGE(D189:S189,2)+LARGE(D189:S189,3)+LARGE(D189:S189,4)+LARGE(D189:S189,5)+LARGE(D189:S189,6)+LARGE(D189:S189,7)+LARGE(D189:S189,8)+LARGE(D189:S189,9)+LARGE(D189:S189,10)+LARGE(D189:S189,11)+LARGE(D189:S189,12),SUM(D189:S189))</f>
        <v>106.94029850746269</v>
      </c>
    </row>
    <row r="190" spans="1:23" ht="12.75">
      <c r="A190" s="98" t="s">
        <v>230</v>
      </c>
      <c r="B190" s="180" t="s">
        <v>947</v>
      </c>
      <c r="C190" s="164">
        <v>1982</v>
      </c>
      <c r="D190" s="97"/>
      <c r="E190" s="99"/>
      <c r="F190" s="97"/>
      <c r="G190" s="31"/>
      <c r="H190" s="97"/>
      <c r="I190" s="97">
        <v>106.61710037174723</v>
      </c>
      <c r="J190" s="31"/>
      <c r="K190" s="31"/>
      <c r="L190" s="31"/>
      <c r="M190" s="32"/>
      <c r="N190" s="32"/>
      <c r="O190" s="31"/>
      <c r="P190" s="31"/>
      <c r="Q190" s="31"/>
      <c r="R190" s="31"/>
      <c r="S190" s="31"/>
      <c r="T190" s="100">
        <f>SUM(D190:S190)</f>
        <v>106.61710037174723</v>
      </c>
      <c r="U190" s="113">
        <f>COUNTA(D190:S190)</f>
        <v>1</v>
      </c>
      <c r="V190" s="97">
        <f>T190-$T$5</f>
        <v>-1307.1338046590838</v>
      </c>
      <c r="W190" s="109">
        <f>IF((COUNTA(D190:S190)&gt;12),LARGE(D190:S190,1)+LARGE(D190:S190,2)+LARGE(D190:S190,3)+LARGE(D190:S190,4)+LARGE(D190:S190,5)+LARGE(D190:S190,6)+LARGE(D190:S190,7)+LARGE(D190:S190,8)+LARGE(D190:S190,9)+LARGE(D190:S190,10)+LARGE(D190:S190,11)+LARGE(D190:S190,12),SUM(D190:S190))</f>
        <v>106.61710037174723</v>
      </c>
    </row>
    <row r="191" spans="1:23" ht="12.75">
      <c r="A191" s="98" t="s">
        <v>231</v>
      </c>
      <c r="B191" s="180" t="s">
        <v>1007</v>
      </c>
      <c r="C191" s="164"/>
      <c r="D191" s="97"/>
      <c r="E191" s="99"/>
      <c r="F191" s="97"/>
      <c r="G191" s="31"/>
      <c r="H191" s="97"/>
      <c r="I191" s="97"/>
      <c r="J191" s="31"/>
      <c r="K191" s="31"/>
      <c r="L191" s="31"/>
      <c r="M191" s="32"/>
      <c r="N191" s="32"/>
      <c r="O191" s="31">
        <v>106.61417322834646</v>
      </c>
      <c r="P191" s="31"/>
      <c r="Q191" s="31"/>
      <c r="R191" s="31"/>
      <c r="S191" s="31"/>
      <c r="T191" s="100">
        <f>SUM(D191:S191)</f>
        <v>106.61417322834646</v>
      </c>
      <c r="U191" s="113">
        <f>COUNTA(D191:S191)</f>
        <v>1</v>
      </c>
      <c r="V191" s="97">
        <f>T191-$T$5</f>
        <v>-1307.1367318024845</v>
      </c>
      <c r="W191" s="109">
        <f>IF((COUNTA(D191:S191)&gt;12),LARGE(D191:S191,1)+LARGE(D191:S191,2)+LARGE(D191:S191,3)+LARGE(D191:S191,4)+LARGE(D191:S191,5)+LARGE(D191:S191,6)+LARGE(D191:S191,7)+LARGE(D191:S191,8)+LARGE(D191:S191,9)+LARGE(D191:S191,10)+LARGE(D191:S191,11)+LARGE(D191:S191,12),SUM(D191:S191))</f>
        <v>106.61417322834646</v>
      </c>
    </row>
    <row r="192" spans="1:23" ht="12.75">
      <c r="A192" s="98" t="s">
        <v>232</v>
      </c>
      <c r="B192" s="180" t="s">
        <v>739</v>
      </c>
      <c r="C192" s="164"/>
      <c r="D192" s="97"/>
      <c r="E192" s="99"/>
      <c r="F192" s="97"/>
      <c r="G192" s="31"/>
      <c r="H192" s="97">
        <v>35.04907975460122</v>
      </c>
      <c r="I192" s="97">
        <v>71.30902862735502</v>
      </c>
      <c r="J192" s="31"/>
      <c r="K192" s="31"/>
      <c r="L192" s="31"/>
      <c r="M192" s="32"/>
      <c r="N192" s="32"/>
      <c r="O192" s="31"/>
      <c r="P192" s="31"/>
      <c r="Q192" s="31"/>
      <c r="R192" s="31"/>
      <c r="S192" s="31"/>
      <c r="T192" s="100">
        <f>SUM(D192:S192)</f>
        <v>106.35810838195624</v>
      </c>
      <c r="U192" s="113">
        <f>COUNTA(D192:S192)</f>
        <v>2</v>
      </c>
      <c r="V192" s="97">
        <f>T192-$T$5</f>
        <v>-1307.3927966488748</v>
      </c>
      <c r="W192" s="109">
        <f>IF((COUNTA(D192:S192)&gt;12),LARGE(D192:S192,1)+LARGE(D192:S192,2)+LARGE(D192:S192,3)+LARGE(D192:S192,4)+LARGE(D192:S192,5)+LARGE(D192:S192,6)+LARGE(D192:S192,7)+LARGE(D192:S192,8)+LARGE(D192:S192,9)+LARGE(D192:S192,10)+LARGE(D192:S192,11)+LARGE(D192:S192,12),SUM(D192:S192))</f>
        <v>106.35810838195624</v>
      </c>
    </row>
    <row r="193" spans="1:23" ht="12.75">
      <c r="A193" s="98" t="s">
        <v>233</v>
      </c>
      <c r="B193" s="180" t="s">
        <v>832</v>
      </c>
      <c r="C193" s="164"/>
      <c r="D193" s="97"/>
      <c r="E193" s="99"/>
      <c r="F193" s="97"/>
      <c r="G193" s="31"/>
      <c r="H193" s="97"/>
      <c r="I193" s="97">
        <v>105.3827361563518</v>
      </c>
      <c r="J193" s="31"/>
      <c r="K193" s="31"/>
      <c r="L193" s="31"/>
      <c r="M193" s="32"/>
      <c r="N193" s="32"/>
      <c r="O193" s="31"/>
      <c r="P193" s="31"/>
      <c r="Q193" s="31"/>
      <c r="R193" s="31"/>
      <c r="S193" s="31"/>
      <c r="T193" s="100">
        <f>SUM(D193:S193)</f>
        <v>105.3827361563518</v>
      </c>
      <c r="U193" s="113">
        <f>COUNTA(D193:S193)</f>
        <v>1</v>
      </c>
      <c r="V193" s="97">
        <f>T193-$T$5</f>
        <v>-1308.3681688744794</v>
      </c>
      <c r="W193" s="109">
        <f>IF((COUNTA(D193:S193)&gt;12),LARGE(D193:S193,1)+LARGE(D193:S193,2)+LARGE(D193:S193,3)+LARGE(D193:S193,4)+LARGE(D193:S193,5)+LARGE(D193:S193,6)+LARGE(D193:S193,7)+LARGE(D193:S193,8)+LARGE(D193:S193,9)+LARGE(D193:S193,10)+LARGE(D193:S193,11)+LARGE(D193:S193,12),SUM(D193:S193))</f>
        <v>105.3827361563518</v>
      </c>
    </row>
    <row r="194" spans="1:23" ht="12.75">
      <c r="A194" s="98" t="s">
        <v>234</v>
      </c>
      <c r="B194" s="180" t="s">
        <v>948</v>
      </c>
      <c r="C194" s="164"/>
      <c r="D194" s="97"/>
      <c r="E194" s="99"/>
      <c r="F194" s="97"/>
      <c r="G194" s="31"/>
      <c r="H194" s="97"/>
      <c r="I194" s="97">
        <v>104.65886152603957</v>
      </c>
      <c r="J194" s="31"/>
      <c r="K194" s="31"/>
      <c r="L194" s="31"/>
      <c r="M194" s="32"/>
      <c r="N194" s="32"/>
      <c r="O194" s="31"/>
      <c r="P194" s="31"/>
      <c r="Q194" s="31"/>
      <c r="R194" s="31"/>
      <c r="S194" s="31"/>
      <c r="T194" s="100">
        <f>SUM(D194:S194)</f>
        <v>104.65886152603957</v>
      </c>
      <c r="U194" s="113">
        <f>COUNTA(D194:S194)</f>
        <v>1</v>
      </c>
      <c r="V194" s="97">
        <f>T194-$T$5</f>
        <v>-1309.0920435047915</v>
      </c>
      <c r="W194" s="109">
        <f>IF((COUNTA(D194:S194)&gt;12),LARGE(D194:S194,1)+LARGE(D194:S194,2)+LARGE(D194:S194,3)+LARGE(D194:S194,4)+LARGE(D194:S194,5)+LARGE(D194:S194,6)+LARGE(D194:S194,7)+LARGE(D194:S194,8)+LARGE(D194:S194,9)+LARGE(D194:S194,10)+LARGE(D194:S194,11)+LARGE(D194:S194,12),SUM(D194:S194))</f>
        <v>104.65886152603957</v>
      </c>
    </row>
    <row r="195" spans="1:23" ht="12.75">
      <c r="A195" s="98" t="s">
        <v>235</v>
      </c>
      <c r="B195" s="180" t="s">
        <v>802</v>
      </c>
      <c r="C195" s="164"/>
      <c r="D195" s="97"/>
      <c r="E195" s="99"/>
      <c r="F195" s="97"/>
      <c r="G195" s="31"/>
      <c r="H195" s="97"/>
      <c r="I195" s="97">
        <v>103.11533888228301</v>
      </c>
      <c r="J195" s="31"/>
      <c r="K195" s="31"/>
      <c r="L195" s="31"/>
      <c r="M195" s="32"/>
      <c r="N195" s="32"/>
      <c r="O195" s="31"/>
      <c r="P195" s="31"/>
      <c r="Q195" s="31"/>
      <c r="R195" s="31"/>
      <c r="S195" s="31"/>
      <c r="T195" s="100">
        <f>SUM(D195:S195)</f>
        <v>103.11533888228301</v>
      </c>
      <c r="U195" s="113">
        <f>COUNTA(D195:S195)</f>
        <v>1</v>
      </c>
      <c r="V195" s="97">
        <f>T195-$T$5</f>
        <v>-1310.6355661485482</v>
      </c>
      <c r="W195" s="109">
        <f>IF((COUNTA(D195:S195)&gt;12),LARGE(D195:S195,1)+LARGE(D195:S195,2)+LARGE(D195:S195,3)+LARGE(D195:S195,4)+LARGE(D195:S195,5)+LARGE(D195:S195,6)+LARGE(D195:S195,7)+LARGE(D195:S195,8)+LARGE(D195:S195,9)+LARGE(D195:S195,10)+LARGE(D195:S195,11)+LARGE(D195:S195,12),SUM(D195:S195))</f>
        <v>103.11533888228301</v>
      </c>
    </row>
    <row r="196" spans="1:23" ht="12.75">
      <c r="A196" s="98" t="s">
        <v>236</v>
      </c>
      <c r="B196" s="180" t="s">
        <v>790</v>
      </c>
      <c r="C196" s="164">
        <v>2007</v>
      </c>
      <c r="D196" s="97">
        <v>49.4304932735426</v>
      </c>
      <c r="E196" s="99"/>
      <c r="F196" s="97"/>
      <c r="G196" s="31"/>
      <c r="H196" s="97">
        <v>52.84049079754601</v>
      </c>
      <c r="I196" s="97"/>
      <c r="J196" s="31"/>
      <c r="K196" s="31"/>
      <c r="L196" s="31"/>
      <c r="M196" s="32"/>
      <c r="N196" s="32"/>
      <c r="O196" s="31"/>
      <c r="P196" s="31"/>
      <c r="Q196" s="31"/>
      <c r="R196" s="31"/>
      <c r="S196" s="31"/>
      <c r="T196" s="100">
        <f>SUM(D196:S196)</f>
        <v>102.2709840710886</v>
      </c>
      <c r="U196" s="113">
        <f>COUNTA(D196:S196)</f>
        <v>2</v>
      </c>
      <c r="V196" s="97">
        <f>T196-$T$5</f>
        <v>-1311.4799209597425</v>
      </c>
      <c r="W196" s="109">
        <f>IF((COUNTA(D196:S196)&gt;12),LARGE(D196:S196,1)+LARGE(D196:S196,2)+LARGE(D196:S196,3)+LARGE(D196:S196,4)+LARGE(D196:S196,5)+LARGE(D196:S196,6)+LARGE(D196:S196,7)+LARGE(D196:S196,8)+LARGE(D196:S196,9)+LARGE(D196:S196,10)+LARGE(D196:S196,11)+LARGE(D196:S196,12),SUM(D196:S196))</f>
        <v>102.2709840710886</v>
      </c>
    </row>
    <row r="197" spans="1:23" ht="12.75">
      <c r="A197" s="98" t="s">
        <v>237</v>
      </c>
      <c r="B197" s="180" t="s">
        <v>719</v>
      </c>
      <c r="C197" s="164">
        <v>1998</v>
      </c>
      <c r="D197" s="97"/>
      <c r="E197" s="99"/>
      <c r="F197" s="97"/>
      <c r="G197" s="31"/>
      <c r="H197" s="97"/>
      <c r="I197" s="97">
        <v>101.91406250000001</v>
      </c>
      <c r="J197" s="31"/>
      <c r="K197" s="31"/>
      <c r="L197" s="31"/>
      <c r="M197" s="32"/>
      <c r="N197" s="32"/>
      <c r="O197" s="31"/>
      <c r="P197" s="31"/>
      <c r="Q197" s="31"/>
      <c r="R197" s="31"/>
      <c r="S197" s="31"/>
      <c r="T197" s="100">
        <f>SUM(D197:S197)</f>
        <v>101.91406250000001</v>
      </c>
      <c r="U197" s="113">
        <f>COUNTA(D197:S197)</f>
        <v>1</v>
      </c>
      <c r="V197" s="97">
        <f>T197-$T$5</f>
        <v>-1311.836842530831</v>
      </c>
      <c r="W197" s="109">
        <f>IF((COUNTA(D197:S197)&gt;12),LARGE(D197:S197,1)+LARGE(D197:S197,2)+LARGE(D197:S197,3)+LARGE(D197:S197,4)+LARGE(D197:S197,5)+LARGE(D197:S197,6)+LARGE(D197:S197,7)+LARGE(D197:S197,8)+LARGE(D197:S197,9)+LARGE(D197:S197,10)+LARGE(D197:S197,11)+LARGE(D197:S197,12),SUM(D197:S197))</f>
        <v>101.91406250000001</v>
      </c>
    </row>
    <row r="198" spans="1:23" ht="12.75">
      <c r="A198" s="98" t="s">
        <v>238</v>
      </c>
      <c r="B198" s="180" t="s">
        <v>720</v>
      </c>
      <c r="C198" s="164">
        <v>1976</v>
      </c>
      <c r="D198" s="97"/>
      <c r="E198" s="99"/>
      <c r="F198" s="97"/>
      <c r="G198" s="31"/>
      <c r="H198" s="97"/>
      <c r="I198" s="97">
        <v>101.34212567882079</v>
      </c>
      <c r="J198" s="31"/>
      <c r="K198" s="31"/>
      <c r="L198" s="31"/>
      <c r="M198" s="32"/>
      <c r="N198" s="32"/>
      <c r="O198" s="31"/>
      <c r="P198" s="31"/>
      <c r="Q198" s="31"/>
      <c r="R198" s="31"/>
      <c r="S198" s="31"/>
      <c r="T198" s="100">
        <f>SUM(D198:S198)</f>
        <v>101.34212567882079</v>
      </c>
      <c r="U198" s="113">
        <f>COUNTA(D198:S198)</f>
        <v>1</v>
      </c>
      <c r="V198" s="97">
        <f>T198-$T$5</f>
        <v>-1312.4087793520102</v>
      </c>
      <c r="W198" s="109">
        <f>IF((COUNTA(D198:S198)&gt;12),LARGE(D198:S198,1)+LARGE(D198:S198,2)+LARGE(D198:S198,3)+LARGE(D198:S198,4)+LARGE(D198:S198,5)+LARGE(D198:S198,6)+LARGE(D198:S198,7)+LARGE(D198:S198,8)+LARGE(D198:S198,9)+LARGE(D198:S198,10)+LARGE(D198:S198,11)+LARGE(D198:S198,12),SUM(D198:S198))</f>
        <v>101.34212567882079</v>
      </c>
    </row>
    <row r="199" spans="1:23" ht="12.75">
      <c r="A199" s="98" t="s">
        <v>239</v>
      </c>
      <c r="B199" s="180" t="s">
        <v>989</v>
      </c>
      <c r="C199" s="164"/>
      <c r="D199" s="97"/>
      <c r="E199" s="99"/>
      <c r="F199" s="97"/>
      <c r="G199" s="31"/>
      <c r="H199" s="97"/>
      <c r="I199" s="97"/>
      <c r="J199" s="31"/>
      <c r="K199" s="31"/>
      <c r="L199" s="31"/>
      <c r="M199" s="32">
        <v>101.22529644268775</v>
      </c>
      <c r="N199" s="32"/>
      <c r="O199" s="31"/>
      <c r="P199" s="31"/>
      <c r="Q199" s="31"/>
      <c r="R199" s="31"/>
      <c r="S199" s="31"/>
      <c r="T199" s="100">
        <f>SUM(D199:S199)</f>
        <v>101.22529644268775</v>
      </c>
      <c r="U199" s="113">
        <f>COUNTA(D199:S199)</f>
        <v>1</v>
      </c>
      <c r="V199" s="97">
        <f>T199-$T$5</f>
        <v>-1312.5256085881433</v>
      </c>
      <c r="W199" s="109">
        <f>IF((COUNTA(D199:S199)&gt;12),LARGE(D199:S199,1)+LARGE(D199:S199,2)+LARGE(D199:S199,3)+LARGE(D199:S199,4)+LARGE(D199:S199,5)+LARGE(D199:S199,6)+LARGE(D199:S199,7)+LARGE(D199:S199,8)+LARGE(D199:S199,9)+LARGE(D199:S199,10)+LARGE(D199:S199,11)+LARGE(D199:S199,12),SUM(D199:S199))</f>
        <v>101.22529644268775</v>
      </c>
    </row>
    <row r="200" spans="1:23" ht="12.75">
      <c r="A200" s="98" t="s">
        <v>240</v>
      </c>
      <c r="B200" s="180" t="s">
        <v>787</v>
      </c>
      <c r="C200" s="164">
        <v>1964</v>
      </c>
      <c r="D200" s="97"/>
      <c r="E200" s="99"/>
      <c r="F200" s="97"/>
      <c r="G200" s="31"/>
      <c r="H200" s="97"/>
      <c r="I200" s="97"/>
      <c r="J200" s="31"/>
      <c r="K200" s="31"/>
      <c r="L200" s="31"/>
      <c r="M200" s="32"/>
      <c r="N200" s="32"/>
      <c r="O200" s="31"/>
      <c r="P200" s="31"/>
      <c r="Q200" s="31"/>
      <c r="R200" s="31"/>
      <c r="S200" s="31">
        <v>101</v>
      </c>
      <c r="T200" s="100">
        <f>SUM(D200:S200)</f>
        <v>101</v>
      </c>
      <c r="U200" s="113">
        <f>COUNTA(D200:S200)</f>
        <v>1</v>
      </c>
      <c r="V200" s="97">
        <f>T200-$T$5</f>
        <v>-1312.750905030831</v>
      </c>
      <c r="W200" s="109">
        <f>IF((COUNTA(D200:S200)&gt;12),LARGE(D200:S200,1)+LARGE(D200:S200,2)+LARGE(D200:S200,3)+LARGE(D200:S200,4)+LARGE(D200:S200,5)+LARGE(D200:S200,6)+LARGE(D200:S200,7)+LARGE(D200:S200,8)+LARGE(D200:S200,9)+LARGE(D200:S200,10)+LARGE(D200:S200,11)+LARGE(D200:S200,12),SUM(D200:S200))</f>
        <v>101</v>
      </c>
    </row>
    <row r="201" spans="1:23" ht="12.75">
      <c r="A201" s="98" t="s">
        <v>241</v>
      </c>
      <c r="B201" s="180" t="s">
        <v>1042</v>
      </c>
      <c r="C201" s="164">
        <v>1982</v>
      </c>
      <c r="D201" s="97"/>
      <c r="E201" s="99"/>
      <c r="F201" s="97"/>
      <c r="G201" s="31"/>
      <c r="H201" s="97"/>
      <c r="I201" s="97"/>
      <c r="J201" s="31"/>
      <c r="K201" s="31"/>
      <c r="L201" s="31"/>
      <c r="M201" s="32"/>
      <c r="N201" s="32"/>
      <c r="O201" s="31"/>
      <c r="P201" s="31"/>
      <c r="Q201" s="31"/>
      <c r="R201" s="31"/>
      <c r="S201" s="31">
        <v>101</v>
      </c>
      <c r="T201" s="100">
        <f>SUM(D201:S201)</f>
        <v>101</v>
      </c>
      <c r="U201" s="113">
        <f>COUNTA(D201:S201)</f>
        <v>1</v>
      </c>
      <c r="V201" s="97">
        <f>T201-$T$5</f>
        <v>-1312.750905030831</v>
      </c>
      <c r="W201" s="109">
        <f>IF((COUNTA(D201:S201)&gt;12),LARGE(D201:S201,1)+LARGE(D201:S201,2)+LARGE(D201:S201,3)+LARGE(D201:S201,4)+LARGE(D201:S201,5)+LARGE(D201:S201,6)+LARGE(D201:S201,7)+LARGE(D201:S201,8)+LARGE(D201:S201,9)+LARGE(D201:S201,10)+LARGE(D201:S201,11)+LARGE(D201:S201,12),SUM(D201:S201))</f>
        <v>101</v>
      </c>
    </row>
    <row r="202" spans="1:23" ht="12.75">
      <c r="A202" s="98" t="s">
        <v>242</v>
      </c>
      <c r="B202" s="180" t="s">
        <v>920</v>
      </c>
      <c r="C202" s="164"/>
      <c r="D202" s="97"/>
      <c r="E202" s="99"/>
      <c r="F202" s="97"/>
      <c r="G202" s="31">
        <v>100.09153122326775</v>
      </c>
      <c r="H202" s="97"/>
      <c r="I202" s="97"/>
      <c r="J202" s="31"/>
      <c r="K202" s="31"/>
      <c r="L202" s="31"/>
      <c r="M202" s="32"/>
      <c r="N202" s="32"/>
      <c r="O202" s="31"/>
      <c r="P202" s="31"/>
      <c r="Q202" s="31"/>
      <c r="R202" s="31"/>
      <c r="S202" s="31"/>
      <c r="T202" s="100">
        <f>SUM(D202:S202)</f>
        <v>100.09153122326775</v>
      </c>
      <c r="U202" s="113">
        <f>COUNTA(D202:S202)</f>
        <v>1</v>
      </c>
      <c r="V202" s="97">
        <f>T202-$T$5</f>
        <v>-1313.6593738075633</v>
      </c>
      <c r="W202" s="109">
        <f>IF((COUNTA(D202:S202)&gt;12),LARGE(D202:S202,1)+LARGE(D202:S202,2)+LARGE(D202:S202,3)+LARGE(D202:S202,4)+LARGE(D202:S202,5)+LARGE(D202:S202,6)+LARGE(D202:S202,7)+LARGE(D202:S202,8)+LARGE(D202:S202,9)+LARGE(D202:S202,10)+LARGE(D202:S202,11)+LARGE(D202:S202,12),SUM(D202:S202))</f>
        <v>100.09153122326775</v>
      </c>
    </row>
    <row r="203" spans="1:23" ht="12.75">
      <c r="A203" s="98" t="s">
        <v>243</v>
      </c>
      <c r="B203" s="180" t="s">
        <v>801</v>
      </c>
      <c r="C203" s="164"/>
      <c r="D203" s="97"/>
      <c r="E203" s="99"/>
      <c r="F203" s="97"/>
      <c r="G203" s="31"/>
      <c r="H203" s="97"/>
      <c r="I203" s="97">
        <v>100.03816793893131</v>
      </c>
      <c r="J203" s="31"/>
      <c r="K203" s="31"/>
      <c r="L203" s="31"/>
      <c r="M203" s="32"/>
      <c r="N203" s="32"/>
      <c r="O203" s="31"/>
      <c r="P203" s="31"/>
      <c r="Q203" s="31"/>
      <c r="R203" s="31"/>
      <c r="S203" s="31"/>
      <c r="T203" s="100">
        <f>SUM(D203:S203)</f>
        <v>100.03816793893131</v>
      </c>
      <c r="U203" s="113">
        <f>COUNTA(D203:S203)</f>
        <v>1</v>
      </c>
      <c r="V203" s="97">
        <f>T203-$T$5</f>
        <v>-1313.7127370918997</v>
      </c>
      <c r="W203" s="109">
        <f>IF((COUNTA(D203:S203)&gt;12),LARGE(D203:S203,1)+LARGE(D203:S203,2)+LARGE(D203:S203,3)+LARGE(D203:S203,4)+LARGE(D203:S203,5)+LARGE(D203:S203,6)+LARGE(D203:S203,7)+LARGE(D203:S203,8)+LARGE(D203:S203,9)+LARGE(D203:S203,10)+LARGE(D203:S203,11)+LARGE(D203:S203,12),SUM(D203:S203))</f>
        <v>100.03816793893131</v>
      </c>
    </row>
    <row r="204" spans="1:23" ht="12.75">
      <c r="A204" s="98" t="s">
        <v>244</v>
      </c>
      <c r="B204" s="180" t="s">
        <v>908</v>
      </c>
      <c r="C204" s="164"/>
      <c r="D204" s="97"/>
      <c r="E204" s="99">
        <v>99.19047619047619</v>
      </c>
      <c r="F204" s="97"/>
      <c r="G204" s="31"/>
      <c r="H204" s="97"/>
      <c r="I204" s="97"/>
      <c r="J204" s="31"/>
      <c r="K204" s="31"/>
      <c r="L204" s="31"/>
      <c r="M204" s="32"/>
      <c r="N204" s="32"/>
      <c r="O204" s="31"/>
      <c r="P204" s="31"/>
      <c r="Q204" s="31"/>
      <c r="R204" s="31"/>
      <c r="S204" s="31"/>
      <c r="T204" s="100">
        <f>SUM(D204:S204)</f>
        <v>99.19047619047619</v>
      </c>
      <c r="U204" s="113">
        <f>COUNTA(D204:S204)</f>
        <v>1</v>
      </c>
      <c r="V204" s="97">
        <f>T204-$T$5</f>
        <v>-1314.560428840355</v>
      </c>
      <c r="W204" s="109">
        <f>IF((COUNTA(D204:S204)&gt;12),LARGE(D204:S204,1)+LARGE(D204:S204,2)+LARGE(D204:S204,3)+LARGE(D204:S204,4)+LARGE(D204:S204,5)+LARGE(D204:S204,6)+LARGE(D204:S204,7)+LARGE(D204:S204,8)+LARGE(D204:S204,9)+LARGE(D204:S204,10)+LARGE(D204:S204,11)+LARGE(D204:S204,12),SUM(D204:S204))</f>
        <v>99.19047619047619</v>
      </c>
    </row>
    <row r="205" spans="1:23" ht="12.75">
      <c r="A205" s="98" t="s">
        <v>245</v>
      </c>
      <c r="B205" s="180" t="s">
        <v>949</v>
      </c>
      <c r="C205" s="164"/>
      <c r="D205" s="97"/>
      <c r="E205" s="99"/>
      <c r="F205" s="97"/>
      <c r="G205" s="31"/>
      <c r="H205" s="97"/>
      <c r="I205" s="97">
        <v>98.83458646616542</v>
      </c>
      <c r="J205" s="31"/>
      <c r="K205" s="31"/>
      <c r="L205" s="31"/>
      <c r="M205" s="32"/>
      <c r="N205" s="32"/>
      <c r="O205" s="31"/>
      <c r="P205" s="31"/>
      <c r="Q205" s="31"/>
      <c r="R205" s="31"/>
      <c r="S205" s="31"/>
      <c r="T205" s="100">
        <f>SUM(D205:S205)</f>
        <v>98.83458646616542</v>
      </c>
      <c r="U205" s="113">
        <f>COUNTA(D205:S205)</f>
        <v>1</v>
      </c>
      <c r="V205" s="97">
        <f>T205-$T$5</f>
        <v>-1314.9163185646657</v>
      </c>
      <c r="W205" s="109">
        <f>IF((COUNTA(D205:S205)&gt;12),LARGE(D205:S205,1)+LARGE(D205:S205,2)+LARGE(D205:S205,3)+LARGE(D205:S205,4)+LARGE(D205:S205,5)+LARGE(D205:S205,6)+LARGE(D205:S205,7)+LARGE(D205:S205,8)+LARGE(D205:S205,9)+LARGE(D205:S205,10)+LARGE(D205:S205,11)+LARGE(D205:S205,12),SUM(D205:S205))</f>
        <v>98.83458646616542</v>
      </c>
    </row>
    <row r="206" spans="1:23" ht="12.75">
      <c r="A206" s="98" t="s">
        <v>246</v>
      </c>
      <c r="B206" s="180" t="s">
        <v>950</v>
      </c>
      <c r="C206" s="164"/>
      <c r="D206" s="97"/>
      <c r="E206" s="99"/>
      <c r="F206" s="97"/>
      <c r="G206" s="31"/>
      <c r="H206" s="97"/>
      <c r="I206" s="97">
        <v>96.19912790697676</v>
      </c>
      <c r="J206" s="31"/>
      <c r="K206" s="31"/>
      <c r="L206" s="31"/>
      <c r="M206" s="32"/>
      <c r="N206" s="32"/>
      <c r="O206" s="31"/>
      <c r="P206" s="31"/>
      <c r="Q206" s="31"/>
      <c r="R206" s="31"/>
      <c r="S206" s="31"/>
      <c r="T206" s="100">
        <f>SUM(D206:S206)</f>
        <v>96.19912790697676</v>
      </c>
      <c r="U206" s="113">
        <f>COUNTA(D206:S206)</f>
        <v>1</v>
      </c>
      <c r="V206" s="97">
        <f>T206-$T$5</f>
        <v>-1317.5517771238542</v>
      </c>
      <c r="W206" s="109">
        <f>IF((COUNTA(D206:S206)&gt;12),LARGE(D206:S206,1)+LARGE(D206:S206,2)+LARGE(D206:S206,3)+LARGE(D206:S206,4)+LARGE(D206:S206,5)+LARGE(D206:S206,6)+LARGE(D206:S206,7)+LARGE(D206:S206,8)+LARGE(D206:S206,9)+LARGE(D206:S206,10)+LARGE(D206:S206,11)+LARGE(D206:S206,12),SUM(D206:S206))</f>
        <v>96.19912790697676</v>
      </c>
    </row>
    <row r="207" spans="1:23" ht="12.75">
      <c r="A207" s="98" t="s">
        <v>247</v>
      </c>
      <c r="B207" s="180" t="s">
        <v>810</v>
      </c>
      <c r="C207" s="164">
        <v>1986</v>
      </c>
      <c r="D207" s="97"/>
      <c r="E207" s="99">
        <v>96.06813996316761</v>
      </c>
      <c r="F207" s="97"/>
      <c r="G207" s="31"/>
      <c r="H207" s="97"/>
      <c r="I207" s="97"/>
      <c r="J207" s="31"/>
      <c r="K207" s="31"/>
      <c r="L207" s="31"/>
      <c r="M207" s="32"/>
      <c r="N207" s="32"/>
      <c r="O207" s="31"/>
      <c r="P207" s="31"/>
      <c r="Q207" s="31"/>
      <c r="R207" s="31"/>
      <c r="S207" s="31"/>
      <c r="T207" s="100">
        <f>SUM(D207:S207)</f>
        <v>96.06813996316761</v>
      </c>
      <c r="U207" s="113">
        <f>COUNTA(D207:S207)</f>
        <v>1</v>
      </c>
      <c r="V207" s="97">
        <f>T207-$T$5</f>
        <v>-1317.6827650676635</v>
      </c>
      <c r="W207" s="109">
        <f>IF((COUNTA(D207:S207)&gt;12),LARGE(D207:S207,1)+LARGE(D207:S207,2)+LARGE(D207:S207,3)+LARGE(D207:S207,4)+LARGE(D207:S207,5)+LARGE(D207:S207,6)+LARGE(D207:S207,7)+LARGE(D207:S207,8)+LARGE(D207:S207,9)+LARGE(D207:S207,10)+LARGE(D207:S207,11)+LARGE(D207:S207,12),SUM(D207:S207))</f>
        <v>96.06813996316761</v>
      </c>
    </row>
    <row r="208" spans="1:23" ht="12.75">
      <c r="A208" s="98" t="s">
        <v>248</v>
      </c>
      <c r="B208" s="180" t="s">
        <v>786</v>
      </c>
      <c r="C208" s="164">
        <v>1958</v>
      </c>
      <c r="D208" s="97"/>
      <c r="E208" s="99"/>
      <c r="F208" s="97"/>
      <c r="G208" s="31"/>
      <c r="H208" s="97">
        <v>95.1717791411043</v>
      </c>
      <c r="I208" s="97"/>
      <c r="J208" s="31"/>
      <c r="K208" s="31"/>
      <c r="L208" s="31"/>
      <c r="M208" s="32"/>
      <c r="N208" s="32"/>
      <c r="O208" s="31"/>
      <c r="P208" s="31"/>
      <c r="Q208" s="31"/>
      <c r="R208" s="31"/>
      <c r="S208" s="31"/>
      <c r="T208" s="100">
        <f>SUM(D208:S208)</f>
        <v>95.1717791411043</v>
      </c>
      <c r="U208" s="113">
        <f>COUNTA(D208:S208)</f>
        <v>1</v>
      </c>
      <c r="V208" s="97">
        <f>T208-$T$5</f>
        <v>-1318.5791258897268</v>
      </c>
      <c r="W208" s="109">
        <f>IF((COUNTA(D208:S208)&gt;12),LARGE(D208:S208,1)+LARGE(D208:S208,2)+LARGE(D208:S208,3)+LARGE(D208:S208,4)+LARGE(D208:S208,5)+LARGE(D208:S208,6)+LARGE(D208:S208,7)+LARGE(D208:S208,8)+LARGE(D208:S208,9)+LARGE(D208:S208,10)+LARGE(D208:S208,11)+LARGE(D208:S208,12),SUM(D208:S208))</f>
        <v>95.1717791411043</v>
      </c>
    </row>
    <row r="209" spans="1:23" ht="12.75">
      <c r="A209" s="98" t="s">
        <v>249</v>
      </c>
      <c r="B209" s="180" t="s">
        <v>951</v>
      </c>
      <c r="C209" s="164"/>
      <c r="D209" s="97"/>
      <c r="E209" s="99"/>
      <c r="F209" s="97"/>
      <c r="G209" s="31"/>
      <c r="H209" s="97"/>
      <c r="I209" s="97">
        <v>95.0268336314848</v>
      </c>
      <c r="J209" s="31"/>
      <c r="K209" s="31"/>
      <c r="L209" s="31"/>
      <c r="M209" s="32"/>
      <c r="N209" s="32"/>
      <c r="O209" s="31"/>
      <c r="P209" s="31"/>
      <c r="Q209" s="31"/>
      <c r="R209" s="31"/>
      <c r="S209" s="31"/>
      <c r="T209" s="100">
        <f>SUM(D209:S209)</f>
        <v>95.0268336314848</v>
      </c>
      <c r="U209" s="113">
        <f>COUNTA(D209:S209)</f>
        <v>1</v>
      </c>
      <c r="V209" s="97">
        <f>T209-$T$5</f>
        <v>-1318.7240713993463</v>
      </c>
      <c r="W209" s="109">
        <f>IF((COUNTA(D209:S209)&gt;12),LARGE(D209:S209,1)+LARGE(D209:S209,2)+LARGE(D209:S209,3)+LARGE(D209:S209,4)+LARGE(D209:S209,5)+LARGE(D209:S209,6)+LARGE(D209:S209,7)+LARGE(D209:S209,8)+LARGE(D209:S209,9)+LARGE(D209:S209,10)+LARGE(D209:S209,11)+LARGE(D209:S209,12),SUM(D209:S209))</f>
        <v>95.0268336314848</v>
      </c>
    </row>
    <row r="210" spans="1:23" ht="12.75">
      <c r="A210" s="98" t="s">
        <v>250</v>
      </c>
      <c r="B210" s="180" t="s">
        <v>974</v>
      </c>
      <c r="C210" s="164"/>
      <c r="D210" s="97"/>
      <c r="E210" s="99"/>
      <c r="F210" s="97"/>
      <c r="G210" s="31"/>
      <c r="H210" s="97"/>
      <c r="I210" s="97"/>
      <c r="J210" s="31">
        <v>94.23659069089466</v>
      </c>
      <c r="K210" s="31"/>
      <c r="L210" s="31"/>
      <c r="M210" s="32"/>
      <c r="N210" s="32"/>
      <c r="O210" s="31"/>
      <c r="P210" s="31"/>
      <c r="Q210" s="31"/>
      <c r="R210" s="31"/>
      <c r="S210" s="31"/>
      <c r="T210" s="100">
        <f>SUM(D210:S210)</f>
        <v>94.23659069089466</v>
      </c>
      <c r="U210" s="113">
        <f>COUNTA(D210:S210)</f>
        <v>1</v>
      </c>
      <c r="V210" s="97">
        <f>T210-$T$5</f>
        <v>-1319.5143143399364</v>
      </c>
      <c r="W210" s="109">
        <f>IF((COUNTA(D210:S210)&gt;12),LARGE(D210:S210,1)+LARGE(D210:S210,2)+LARGE(D210:S210,3)+LARGE(D210:S210,4)+LARGE(D210:S210,5)+LARGE(D210:S210,6)+LARGE(D210:S210,7)+LARGE(D210:S210,8)+LARGE(D210:S210,9)+LARGE(D210:S210,10)+LARGE(D210:S210,11)+LARGE(D210:S210,12),SUM(D210:S210))</f>
        <v>94.23659069089466</v>
      </c>
    </row>
    <row r="211" spans="1:23" ht="12.75">
      <c r="A211" s="98" t="s">
        <v>251</v>
      </c>
      <c r="B211" s="180" t="s">
        <v>909</v>
      </c>
      <c r="C211" s="164"/>
      <c r="D211" s="97"/>
      <c r="E211" s="99">
        <v>93.64654914849119</v>
      </c>
      <c r="F211" s="97"/>
      <c r="G211" s="31"/>
      <c r="H211" s="97"/>
      <c r="I211" s="97"/>
      <c r="J211" s="31"/>
      <c r="K211" s="31"/>
      <c r="L211" s="31"/>
      <c r="M211" s="32"/>
      <c r="N211" s="32"/>
      <c r="O211" s="31"/>
      <c r="P211" s="31"/>
      <c r="Q211" s="31"/>
      <c r="R211" s="31"/>
      <c r="S211" s="31"/>
      <c r="T211" s="100">
        <f>SUM(D211:S211)</f>
        <v>93.64654914849119</v>
      </c>
      <c r="U211" s="113">
        <f>COUNTA(D211:S211)</f>
        <v>1</v>
      </c>
      <c r="V211" s="97">
        <f>T211-$T$5</f>
        <v>-1320.1043558823399</v>
      </c>
      <c r="W211" s="109">
        <f>IF((COUNTA(D211:S211)&gt;12),LARGE(D211:S211,1)+LARGE(D211:S211,2)+LARGE(D211:S211,3)+LARGE(D211:S211,4)+LARGE(D211:S211,5)+LARGE(D211:S211,6)+LARGE(D211:S211,7)+LARGE(D211:S211,8)+LARGE(D211:S211,9)+LARGE(D211:S211,10)+LARGE(D211:S211,11)+LARGE(D211:S211,12),SUM(D211:S211))</f>
        <v>93.64654914849119</v>
      </c>
    </row>
    <row r="212" spans="1:23" ht="12.75">
      <c r="A212" s="98" t="s">
        <v>252</v>
      </c>
      <c r="B212" s="180" t="s">
        <v>970</v>
      </c>
      <c r="C212" s="164"/>
      <c r="D212" s="97"/>
      <c r="E212" s="99"/>
      <c r="F212" s="97"/>
      <c r="G212" s="31"/>
      <c r="H212" s="97"/>
      <c r="I212" s="97"/>
      <c r="J212" s="31">
        <v>93.62016149318076</v>
      </c>
      <c r="K212" s="31"/>
      <c r="L212" s="31"/>
      <c r="M212" s="32"/>
      <c r="N212" s="32"/>
      <c r="O212" s="31"/>
      <c r="P212" s="31"/>
      <c r="Q212" s="31"/>
      <c r="R212" s="31"/>
      <c r="S212" s="31"/>
      <c r="T212" s="100">
        <f>SUM(D212:S212)</f>
        <v>93.62016149318076</v>
      </c>
      <c r="U212" s="113">
        <f>COUNTA(D212:S212)</f>
        <v>1</v>
      </c>
      <c r="V212" s="97">
        <f>T212-$T$5</f>
        <v>-1320.1307435376502</v>
      </c>
      <c r="W212" s="109">
        <f>IF((COUNTA(D212:S212)&gt;12),LARGE(D212:S212,1)+LARGE(D212:S212,2)+LARGE(D212:S212,3)+LARGE(D212:S212,4)+LARGE(D212:S212,5)+LARGE(D212:S212,6)+LARGE(D212:S212,7)+LARGE(D212:S212,8)+LARGE(D212:S212,9)+LARGE(D212:S212,10)+LARGE(D212:S212,11)+LARGE(D212:S212,12),SUM(D212:S212))</f>
        <v>93.62016149318076</v>
      </c>
    </row>
    <row r="213" spans="1:23" ht="12.75">
      <c r="A213" s="98" t="s">
        <v>253</v>
      </c>
      <c r="B213" s="180" t="s">
        <v>984</v>
      </c>
      <c r="C213" s="164">
        <v>2002</v>
      </c>
      <c r="D213" s="97"/>
      <c r="E213" s="99"/>
      <c r="F213" s="97"/>
      <c r="G213" s="31"/>
      <c r="H213" s="97"/>
      <c r="I213" s="97"/>
      <c r="J213" s="31"/>
      <c r="K213" s="31"/>
      <c r="L213" s="31">
        <v>93.17677198975235</v>
      </c>
      <c r="M213" s="32"/>
      <c r="N213" s="32"/>
      <c r="O213" s="31"/>
      <c r="P213" s="31"/>
      <c r="Q213" s="31"/>
      <c r="R213" s="31"/>
      <c r="S213" s="31"/>
      <c r="T213" s="100">
        <f>SUM(D213:S213)</f>
        <v>93.17677198975235</v>
      </c>
      <c r="U213" s="113">
        <f>COUNTA(D213:S213)</f>
        <v>1</v>
      </c>
      <c r="V213" s="97">
        <f>T213-$T$5</f>
        <v>-1320.5741330410788</v>
      </c>
      <c r="W213" s="109">
        <f>IF((COUNTA(D213:S213)&gt;12),LARGE(D213:S213,1)+LARGE(D213:S213,2)+LARGE(D213:S213,3)+LARGE(D213:S213,4)+LARGE(D213:S213,5)+LARGE(D213:S213,6)+LARGE(D213:S213,7)+LARGE(D213:S213,8)+LARGE(D213:S213,9)+LARGE(D213:S213,10)+LARGE(D213:S213,11)+LARGE(D213:S213,12),SUM(D213:S213))</f>
        <v>93.17677198975235</v>
      </c>
    </row>
    <row r="214" spans="1:23" ht="12.75">
      <c r="A214" s="98" t="s">
        <v>254</v>
      </c>
      <c r="B214" s="180" t="s">
        <v>779</v>
      </c>
      <c r="C214" s="164"/>
      <c r="D214" s="97"/>
      <c r="E214" s="99"/>
      <c r="F214" s="97"/>
      <c r="G214" s="31">
        <v>92.39354161197166</v>
      </c>
      <c r="H214" s="97"/>
      <c r="I214" s="97"/>
      <c r="J214" s="31"/>
      <c r="K214" s="31"/>
      <c r="L214" s="31"/>
      <c r="M214" s="32"/>
      <c r="N214" s="32"/>
      <c r="O214" s="31"/>
      <c r="P214" s="31"/>
      <c r="Q214" s="31"/>
      <c r="R214" s="31"/>
      <c r="S214" s="31"/>
      <c r="T214" s="100">
        <f>SUM(D214:S214)</f>
        <v>92.39354161197166</v>
      </c>
      <c r="U214" s="113">
        <f>COUNTA(D214:S214)</f>
        <v>1</v>
      </c>
      <c r="V214" s="97">
        <f>T214-$T$5</f>
        <v>-1321.3573634188594</v>
      </c>
      <c r="W214" s="109">
        <f>IF((COUNTA(D214:S214)&gt;12),LARGE(D214:S214,1)+LARGE(D214:S214,2)+LARGE(D214:S214,3)+LARGE(D214:S214,4)+LARGE(D214:S214,5)+LARGE(D214:S214,6)+LARGE(D214:S214,7)+LARGE(D214:S214,8)+LARGE(D214:S214,9)+LARGE(D214:S214,10)+LARGE(D214:S214,11)+LARGE(D214:S214,12),SUM(D214:S214))</f>
        <v>92.39354161197166</v>
      </c>
    </row>
    <row r="215" spans="1:23" ht="12.75">
      <c r="A215" s="98" t="s">
        <v>255</v>
      </c>
      <c r="B215" s="180" t="s">
        <v>703</v>
      </c>
      <c r="C215" s="164">
        <v>1983</v>
      </c>
      <c r="D215" s="97"/>
      <c r="E215" s="99"/>
      <c r="F215" s="97"/>
      <c r="G215" s="31"/>
      <c r="H215" s="97"/>
      <c r="I215" s="97">
        <v>92.13622291021673</v>
      </c>
      <c r="J215" s="31"/>
      <c r="K215" s="31"/>
      <c r="L215" s="31"/>
      <c r="M215" s="32"/>
      <c r="N215" s="32"/>
      <c r="O215" s="31"/>
      <c r="P215" s="31"/>
      <c r="Q215" s="31"/>
      <c r="R215" s="31"/>
      <c r="S215" s="31"/>
      <c r="T215" s="100">
        <f>SUM(D215:S215)</f>
        <v>92.13622291021673</v>
      </c>
      <c r="U215" s="113">
        <f>COUNTA(D215:S215)</f>
        <v>1</v>
      </c>
      <c r="V215" s="97">
        <f>T215-$T$5</f>
        <v>-1321.6146821206144</v>
      </c>
      <c r="W215" s="109">
        <f>IF((COUNTA(D215:S215)&gt;12),LARGE(D215:S215,1)+LARGE(D215:S215,2)+LARGE(D215:S215,3)+LARGE(D215:S215,4)+LARGE(D215:S215,5)+LARGE(D215:S215,6)+LARGE(D215:S215,7)+LARGE(D215:S215,8)+LARGE(D215:S215,9)+LARGE(D215:S215,10)+LARGE(D215:S215,11)+LARGE(D215:S215,12),SUM(D215:S215))</f>
        <v>92.13622291021673</v>
      </c>
    </row>
    <row r="216" spans="1:23" ht="12.75">
      <c r="A216" s="98" t="s">
        <v>256</v>
      </c>
      <c r="B216" s="180" t="s">
        <v>805</v>
      </c>
      <c r="C216" s="164"/>
      <c r="D216" s="97"/>
      <c r="E216" s="99"/>
      <c r="F216" s="97"/>
      <c r="G216" s="31"/>
      <c r="H216" s="97"/>
      <c r="I216" s="97">
        <v>92.08662770711585</v>
      </c>
      <c r="J216" s="31"/>
      <c r="K216" s="31"/>
      <c r="L216" s="31"/>
      <c r="M216" s="32"/>
      <c r="N216" s="32"/>
      <c r="O216" s="31"/>
      <c r="P216" s="31"/>
      <c r="Q216" s="31"/>
      <c r="R216" s="31"/>
      <c r="S216" s="31"/>
      <c r="T216" s="100">
        <f>SUM(D216:S216)</f>
        <v>92.08662770711585</v>
      </c>
      <c r="U216" s="113">
        <f>COUNTA(D216:S216)</f>
        <v>1</v>
      </c>
      <c r="V216" s="97">
        <f>T216-$T$5</f>
        <v>-1321.6642773237152</v>
      </c>
      <c r="W216" s="109">
        <f>IF((COUNTA(D216:S216)&gt;12),LARGE(D216:S216,1)+LARGE(D216:S216,2)+LARGE(D216:S216,3)+LARGE(D216:S216,4)+LARGE(D216:S216,5)+LARGE(D216:S216,6)+LARGE(D216:S216,7)+LARGE(D216:S216,8)+LARGE(D216:S216,9)+LARGE(D216:S216,10)+LARGE(D216:S216,11)+LARGE(D216:S216,12),SUM(D216:S216))</f>
        <v>92.08662770711585</v>
      </c>
    </row>
    <row r="217" spans="1:23" ht="12.75">
      <c r="A217" s="98" t="s">
        <v>257</v>
      </c>
      <c r="B217" s="180" t="s">
        <v>952</v>
      </c>
      <c r="C217" s="164">
        <v>1977</v>
      </c>
      <c r="D217" s="97"/>
      <c r="E217" s="99"/>
      <c r="F217" s="97"/>
      <c r="G217" s="31"/>
      <c r="H217" s="97"/>
      <c r="I217" s="97">
        <v>91.86429061000685</v>
      </c>
      <c r="J217" s="31"/>
      <c r="K217" s="31"/>
      <c r="L217" s="31"/>
      <c r="M217" s="32"/>
      <c r="N217" s="32"/>
      <c r="O217" s="31"/>
      <c r="P217" s="31"/>
      <c r="Q217" s="31"/>
      <c r="R217" s="31"/>
      <c r="S217" s="31"/>
      <c r="T217" s="100">
        <f>SUM(D217:S217)</f>
        <v>91.86429061000685</v>
      </c>
      <c r="U217" s="113">
        <f>COUNTA(D217:S217)</f>
        <v>1</v>
      </c>
      <c r="V217" s="97">
        <f>T217-$T$5</f>
        <v>-1321.8866144208241</v>
      </c>
      <c r="W217" s="109">
        <f>IF((COUNTA(D217:S217)&gt;12),LARGE(D217:S217,1)+LARGE(D217:S217,2)+LARGE(D217:S217,3)+LARGE(D217:S217,4)+LARGE(D217:S217,5)+LARGE(D217:S217,6)+LARGE(D217:S217,7)+LARGE(D217:S217,8)+LARGE(D217:S217,9)+LARGE(D217:S217,10)+LARGE(D217:S217,11)+LARGE(D217:S217,12),SUM(D217:S217))</f>
        <v>91.86429061000685</v>
      </c>
    </row>
    <row r="218" spans="1:23" ht="12.75">
      <c r="A218" s="98" t="s">
        <v>258</v>
      </c>
      <c r="B218" s="180" t="s">
        <v>794</v>
      </c>
      <c r="C218" s="164"/>
      <c r="D218" s="97"/>
      <c r="E218" s="99">
        <v>90.45506912442397</v>
      </c>
      <c r="F218" s="97"/>
      <c r="G218" s="31"/>
      <c r="H218" s="97"/>
      <c r="I218" s="97"/>
      <c r="J218" s="31"/>
      <c r="K218" s="31"/>
      <c r="L218" s="31"/>
      <c r="M218" s="32"/>
      <c r="N218" s="32"/>
      <c r="O218" s="31"/>
      <c r="P218" s="31"/>
      <c r="Q218" s="31"/>
      <c r="R218" s="31"/>
      <c r="S218" s="31"/>
      <c r="T218" s="100">
        <f>SUM(D218:S218)</f>
        <v>90.45506912442397</v>
      </c>
      <c r="U218" s="113">
        <f>COUNTA(D218:S218)</f>
        <v>1</v>
      </c>
      <c r="V218" s="97">
        <f>T218-$T$5</f>
        <v>-1323.295835906407</v>
      </c>
      <c r="W218" s="109">
        <f>IF((COUNTA(D218:S218)&gt;12),LARGE(D218:S218,1)+LARGE(D218:S218,2)+LARGE(D218:S218,3)+LARGE(D218:S218,4)+LARGE(D218:S218,5)+LARGE(D218:S218,6)+LARGE(D218:S218,7)+LARGE(D218:S218,8)+LARGE(D218:S218,9)+LARGE(D218:S218,10)+LARGE(D218:S218,11)+LARGE(D218:S218,12),SUM(D218:S218))</f>
        <v>90.45506912442397</v>
      </c>
    </row>
    <row r="219" spans="1:23" ht="12.75">
      <c r="A219" s="98" t="s">
        <v>259</v>
      </c>
      <c r="B219" s="180" t="s">
        <v>930</v>
      </c>
      <c r="C219" s="164"/>
      <c r="D219" s="97"/>
      <c r="E219" s="99"/>
      <c r="F219" s="97"/>
      <c r="G219" s="31"/>
      <c r="H219" s="97">
        <v>89.34355828220859</v>
      </c>
      <c r="I219" s="97"/>
      <c r="J219" s="31"/>
      <c r="K219" s="31"/>
      <c r="L219" s="31"/>
      <c r="M219" s="32"/>
      <c r="N219" s="32"/>
      <c r="O219" s="31"/>
      <c r="P219" s="31"/>
      <c r="Q219" s="31"/>
      <c r="R219" s="31"/>
      <c r="S219" s="31"/>
      <c r="T219" s="100">
        <f>SUM(D219:S219)</f>
        <v>89.34355828220859</v>
      </c>
      <c r="U219" s="113">
        <f>COUNTA(D219:S219)</f>
        <v>1</v>
      </c>
      <c r="V219" s="97">
        <f>T219-$T$5</f>
        <v>-1324.4073467486226</v>
      </c>
      <c r="W219" s="109">
        <f>IF((COUNTA(D219:S219)&gt;12),LARGE(D219:S219,1)+LARGE(D219:S219,2)+LARGE(D219:S219,3)+LARGE(D219:S219,4)+LARGE(D219:S219,5)+LARGE(D219:S219,6)+LARGE(D219:S219,7)+LARGE(D219:S219,8)+LARGE(D219:S219,9)+LARGE(D219:S219,10)+LARGE(D219:S219,11)+LARGE(D219:S219,12),SUM(D219:S219))</f>
        <v>89.34355828220859</v>
      </c>
    </row>
    <row r="220" spans="1:23" ht="12.75">
      <c r="A220" s="98" t="s">
        <v>260</v>
      </c>
      <c r="B220" s="180" t="s">
        <v>953</v>
      </c>
      <c r="C220" s="164">
        <v>1953</v>
      </c>
      <c r="D220" s="97"/>
      <c r="E220" s="99"/>
      <c r="F220" s="97"/>
      <c r="G220" s="31"/>
      <c r="H220" s="97"/>
      <c r="I220" s="97">
        <v>89.29940515532057</v>
      </c>
      <c r="J220" s="31"/>
      <c r="K220" s="31"/>
      <c r="L220" s="31"/>
      <c r="M220" s="32"/>
      <c r="N220" s="32"/>
      <c r="O220" s="31"/>
      <c r="P220" s="31"/>
      <c r="Q220" s="31"/>
      <c r="R220" s="31"/>
      <c r="S220" s="31"/>
      <c r="T220" s="100">
        <f>SUM(D220:S220)</f>
        <v>89.29940515532057</v>
      </c>
      <c r="U220" s="113">
        <f>COUNTA(D220:S220)</f>
        <v>1</v>
      </c>
      <c r="V220" s="97">
        <f>T220-$T$5</f>
        <v>-1324.4514998755105</v>
      </c>
      <c r="W220" s="109">
        <f>IF((COUNTA(D220:S220)&gt;12),LARGE(D220:S220,1)+LARGE(D220:S220,2)+LARGE(D220:S220,3)+LARGE(D220:S220,4)+LARGE(D220:S220,5)+LARGE(D220:S220,6)+LARGE(D220:S220,7)+LARGE(D220:S220,8)+LARGE(D220:S220,9)+LARGE(D220:S220,10)+LARGE(D220:S220,11)+LARGE(D220:S220,12),SUM(D220:S220))</f>
        <v>89.29940515532057</v>
      </c>
    </row>
    <row r="221" spans="1:23" ht="12.75">
      <c r="A221" s="98" t="s">
        <v>261</v>
      </c>
      <c r="B221" s="180" t="s">
        <v>915</v>
      </c>
      <c r="C221" s="164"/>
      <c r="D221" s="97"/>
      <c r="E221" s="99"/>
      <c r="F221" s="97">
        <v>89.14772727272728</v>
      </c>
      <c r="G221" s="31"/>
      <c r="H221" s="97"/>
      <c r="I221" s="97"/>
      <c r="J221" s="31"/>
      <c r="K221" s="31"/>
      <c r="L221" s="31"/>
      <c r="M221" s="32"/>
      <c r="N221" s="32"/>
      <c r="O221" s="31"/>
      <c r="P221" s="31"/>
      <c r="Q221" s="31"/>
      <c r="R221" s="31"/>
      <c r="S221" s="31"/>
      <c r="T221" s="100">
        <f>SUM(D221:S221)</f>
        <v>89.14772727272728</v>
      </c>
      <c r="U221" s="113">
        <f>COUNTA(D221:S221)</f>
        <v>1</v>
      </c>
      <c r="V221" s="97">
        <f>T221-$T$5</f>
        <v>-1324.6031777581038</v>
      </c>
      <c r="W221" s="109">
        <f>IF((COUNTA(D221:S221)&gt;12),LARGE(D221:S221,1)+LARGE(D221:S221,2)+LARGE(D221:S221,3)+LARGE(D221:S221,4)+LARGE(D221:S221,5)+LARGE(D221:S221,6)+LARGE(D221:S221,7)+LARGE(D221:S221,8)+LARGE(D221:S221,9)+LARGE(D221:S221,10)+LARGE(D221:S221,11)+LARGE(D221:S221,12),SUM(D221:S221))</f>
        <v>89.14772727272728</v>
      </c>
    </row>
    <row r="222" spans="1:23" ht="12.75">
      <c r="A222" s="98" t="s">
        <v>262</v>
      </c>
      <c r="B222" s="180" t="s">
        <v>769</v>
      </c>
      <c r="C222" s="164">
        <v>2006</v>
      </c>
      <c r="D222" s="97"/>
      <c r="E222" s="99"/>
      <c r="F222" s="97"/>
      <c r="G222" s="31"/>
      <c r="H222" s="97"/>
      <c r="I222" s="97"/>
      <c r="J222" s="31"/>
      <c r="K222" s="31">
        <v>89.05172413793105</v>
      </c>
      <c r="L222" s="31"/>
      <c r="M222" s="32"/>
      <c r="N222" s="32"/>
      <c r="O222" s="31"/>
      <c r="P222" s="31"/>
      <c r="Q222" s="31"/>
      <c r="R222" s="31"/>
      <c r="S222" s="31"/>
      <c r="T222" s="100">
        <f>SUM(D222:S222)</f>
        <v>89.05172413793105</v>
      </c>
      <c r="U222" s="113">
        <f>COUNTA(D222:S222)</f>
        <v>1</v>
      </c>
      <c r="V222" s="97">
        <f>T222-$T$5</f>
        <v>-1324.6991808929001</v>
      </c>
      <c r="W222" s="109">
        <f>IF((COUNTA(D222:S222)&gt;12),LARGE(D222:S222,1)+LARGE(D222:S222,2)+LARGE(D222:S222,3)+LARGE(D222:S222,4)+LARGE(D222:S222,5)+LARGE(D222:S222,6)+LARGE(D222:S222,7)+LARGE(D222:S222,8)+LARGE(D222:S222,9)+LARGE(D222:S222,10)+LARGE(D222:S222,11)+LARGE(D222:S222,12),SUM(D222:S222))</f>
        <v>89.05172413793105</v>
      </c>
    </row>
    <row r="223" spans="1:23" ht="12.75">
      <c r="A223" s="98" t="s">
        <v>263</v>
      </c>
      <c r="B223" s="180" t="s">
        <v>865</v>
      </c>
      <c r="C223" s="164">
        <v>1982</v>
      </c>
      <c r="D223" s="97"/>
      <c r="E223" s="99"/>
      <c r="F223" s="97">
        <v>88.93767705382436</v>
      </c>
      <c r="G223" s="31"/>
      <c r="H223" s="97"/>
      <c r="I223" s="97"/>
      <c r="J223" s="31"/>
      <c r="K223" s="31"/>
      <c r="L223" s="31"/>
      <c r="M223" s="32"/>
      <c r="N223" s="32"/>
      <c r="O223" s="31"/>
      <c r="P223" s="31"/>
      <c r="Q223" s="31"/>
      <c r="R223" s="31"/>
      <c r="S223" s="31"/>
      <c r="T223" s="100">
        <f>SUM(D223:S223)</f>
        <v>88.93767705382436</v>
      </c>
      <c r="U223" s="113">
        <f>COUNTA(D223:S223)</f>
        <v>1</v>
      </c>
      <c r="V223" s="97">
        <f>T223-$T$5</f>
        <v>-1324.8132279770066</v>
      </c>
      <c r="W223" s="109">
        <f>IF((COUNTA(D223:S223)&gt;12),LARGE(D223:S223,1)+LARGE(D223:S223,2)+LARGE(D223:S223,3)+LARGE(D223:S223,4)+LARGE(D223:S223,5)+LARGE(D223:S223,6)+LARGE(D223:S223,7)+LARGE(D223:S223,8)+LARGE(D223:S223,9)+LARGE(D223:S223,10)+LARGE(D223:S223,11)+LARGE(D223:S223,12),SUM(D223:S223))</f>
        <v>88.93767705382436</v>
      </c>
    </row>
    <row r="224" spans="1:23" ht="12.75">
      <c r="A224" s="98" t="s">
        <v>264</v>
      </c>
      <c r="B224" s="180" t="s">
        <v>803</v>
      </c>
      <c r="C224" s="164"/>
      <c r="D224" s="97"/>
      <c r="E224" s="99"/>
      <c r="F224" s="97"/>
      <c r="G224" s="31"/>
      <c r="H224" s="97"/>
      <c r="I224" s="97">
        <v>88.91225764048636</v>
      </c>
      <c r="J224" s="31"/>
      <c r="K224" s="31"/>
      <c r="L224" s="31"/>
      <c r="M224" s="32"/>
      <c r="N224" s="32"/>
      <c r="O224" s="31"/>
      <c r="P224" s="31"/>
      <c r="Q224" s="31"/>
      <c r="R224" s="31"/>
      <c r="S224" s="31"/>
      <c r="T224" s="100">
        <f>SUM(D224:S224)</f>
        <v>88.91225764048636</v>
      </c>
      <c r="U224" s="113">
        <f>COUNTA(D224:S224)</f>
        <v>1</v>
      </c>
      <c r="V224" s="97">
        <f>T224-$T$5</f>
        <v>-1324.8386473903447</v>
      </c>
      <c r="W224" s="109">
        <f>IF((COUNTA(D224:S224)&gt;12),LARGE(D224:S224,1)+LARGE(D224:S224,2)+LARGE(D224:S224,3)+LARGE(D224:S224,4)+LARGE(D224:S224,5)+LARGE(D224:S224,6)+LARGE(D224:S224,7)+LARGE(D224:S224,8)+LARGE(D224:S224,9)+LARGE(D224:S224,10)+LARGE(D224:S224,11)+LARGE(D224:S224,12),SUM(D224:S224))</f>
        <v>88.91225764048636</v>
      </c>
    </row>
    <row r="225" spans="1:23" ht="12.75">
      <c r="A225" s="98" t="s">
        <v>265</v>
      </c>
      <c r="B225" s="180" t="s">
        <v>757</v>
      </c>
      <c r="C225" s="164"/>
      <c r="D225" s="97"/>
      <c r="E225" s="99"/>
      <c r="F225" s="97"/>
      <c r="G225" s="31"/>
      <c r="H225" s="97"/>
      <c r="I225" s="97">
        <v>88.59666339548578</v>
      </c>
      <c r="J225" s="31"/>
      <c r="K225" s="31"/>
      <c r="L225" s="31"/>
      <c r="M225" s="32"/>
      <c r="N225" s="32"/>
      <c r="O225" s="31"/>
      <c r="P225" s="31"/>
      <c r="Q225" s="31"/>
      <c r="R225" s="31"/>
      <c r="S225" s="31"/>
      <c r="T225" s="100">
        <f>SUM(D225:S225)</f>
        <v>88.59666339548578</v>
      </c>
      <c r="U225" s="113">
        <f>COUNTA(D225:S225)</f>
        <v>1</v>
      </c>
      <c r="V225" s="97">
        <f>T225-$T$5</f>
        <v>-1325.1542416353452</v>
      </c>
      <c r="W225" s="109">
        <f>IF((COUNTA(D225:S225)&gt;12),LARGE(D225:S225,1)+LARGE(D225:S225,2)+LARGE(D225:S225,3)+LARGE(D225:S225,4)+LARGE(D225:S225,5)+LARGE(D225:S225,6)+LARGE(D225:S225,7)+LARGE(D225:S225,8)+LARGE(D225:S225,9)+LARGE(D225:S225,10)+LARGE(D225:S225,11)+LARGE(D225:S225,12),SUM(D225:S225))</f>
        <v>88.59666339548578</v>
      </c>
    </row>
    <row r="226" spans="1:23" ht="12.75">
      <c r="A226" s="98" t="s">
        <v>266</v>
      </c>
      <c r="B226" s="180" t="s">
        <v>955</v>
      </c>
      <c r="C226" s="164"/>
      <c r="D226" s="97"/>
      <c r="E226" s="99"/>
      <c r="F226" s="97"/>
      <c r="G226" s="31"/>
      <c r="H226" s="97"/>
      <c r="I226" s="97">
        <v>87.51448808757246</v>
      </c>
      <c r="J226" s="31"/>
      <c r="K226" s="31"/>
      <c r="L226" s="31"/>
      <c r="M226" s="32"/>
      <c r="N226" s="32"/>
      <c r="O226" s="31"/>
      <c r="P226" s="31"/>
      <c r="Q226" s="31"/>
      <c r="R226" s="31"/>
      <c r="S226" s="31"/>
      <c r="T226" s="100">
        <f>SUM(D226:S226)</f>
        <v>87.51448808757246</v>
      </c>
      <c r="U226" s="113">
        <f>COUNTA(D226:S226)</f>
        <v>1</v>
      </c>
      <c r="V226" s="97">
        <f>T226-$T$5</f>
        <v>-1326.2364169432585</v>
      </c>
      <c r="W226" s="109">
        <f>IF((COUNTA(D226:S226)&gt;12),LARGE(D226:S226,1)+LARGE(D226:S226,2)+LARGE(D226:S226,3)+LARGE(D226:S226,4)+LARGE(D226:S226,5)+LARGE(D226:S226,6)+LARGE(D226:S226,7)+LARGE(D226:S226,8)+LARGE(D226:S226,9)+LARGE(D226:S226,10)+LARGE(D226:S226,11)+LARGE(D226:S226,12),SUM(D226:S226))</f>
        <v>87.51448808757246</v>
      </c>
    </row>
    <row r="227" spans="1:23" ht="12.75">
      <c r="A227" s="98" t="s">
        <v>267</v>
      </c>
      <c r="B227" s="180" t="s">
        <v>956</v>
      </c>
      <c r="C227" s="164"/>
      <c r="D227" s="97"/>
      <c r="E227" s="99"/>
      <c r="F227" s="97"/>
      <c r="G227" s="31"/>
      <c r="H227" s="97"/>
      <c r="I227" s="97">
        <v>87.16848174247278</v>
      </c>
      <c r="J227" s="31"/>
      <c r="K227" s="31"/>
      <c r="L227" s="31"/>
      <c r="M227" s="32"/>
      <c r="N227" s="32"/>
      <c r="O227" s="31"/>
      <c r="P227" s="31"/>
      <c r="Q227" s="31"/>
      <c r="R227" s="31"/>
      <c r="S227" s="31"/>
      <c r="T227" s="100">
        <f>SUM(D227:S227)</f>
        <v>87.16848174247278</v>
      </c>
      <c r="U227" s="113">
        <f>COUNTA(D227:S227)</f>
        <v>1</v>
      </c>
      <c r="V227" s="97">
        <f>T227-$T$5</f>
        <v>-1326.5824232883583</v>
      </c>
      <c r="W227" s="109">
        <f>IF((COUNTA(D227:S227)&gt;12),LARGE(D227:S227,1)+LARGE(D227:S227,2)+LARGE(D227:S227,3)+LARGE(D227:S227,4)+LARGE(D227:S227,5)+LARGE(D227:S227,6)+LARGE(D227:S227,7)+LARGE(D227:S227,8)+LARGE(D227:S227,9)+LARGE(D227:S227,10)+LARGE(D227:S227,11)+LARGE(D227:S227,12),SUM(D227:S227))</f>
        <v>87.16848174247278</v>
      </c>
    </row>
    <row r="228" spans="1:23" ht="12.75">
      <c r="A228" s="98" t="s">
        <v>268</v>
      </c>
      <c r="B228" s="180" t="s">
        <v>985</v>
      </c>
      <c r="C228" s="164"/>
      <c r="D228" s="97"/>
      <c r="E228" s="99"/>
      <c r="F228" s="97"/>
      <c r="G228" s="31"/>
      <c r="H228" s="97"/>
      <c r="I228" s="97"/>
      <c r="J228" s="31"/>
      <c r="K228" s="31"/>
      <c r="L228" s="31">
        <v>87.05696202531645</v>
      </c>
      <c r="M228" s="32"/>
      <c r="N228" s="32"/>
      <c r="O228" s="31"/>
      <c r="P228" s="31"/>
      <c r="Q228" s="31"/>
      <c r="R228" s="31"/>
      <c r="S228" s="31"/>
      <c r="T228" s="100">
        <f>SUM(D228:S228)</f>
        <v>87.05696202531645</v>
      </c>
      <c r="U228" s="113">
        <f>COUNTA(D228:S228)</f>
        <v>1</v>
      </c>
      <c r="V228" s="97">
        <f>T228-$T$5</f>
        <v>-1326.6939430055147</v>
      </c>
      <c r="W228" s="109">
        <f>IF((COUNTA(D228:S228)&gt;12),LARGE(D228:S228,1)+LARGE(D228:S228,2)+LARGE(D228:S228,3)+LARGE(D228:S228,4)+LARGE(D228:S228,5)+LARGE(D228:S228,6)+LARGE(D228:S228,7)+LARGE(D228:S228,8)+LARGE(D228:S228,9)+LARGE(D228:S228,10)+LARGE(D228:S228,11)+LARGE(D228:S228,12),SUM(D228:S228))</f>
        <v>87.05696202531645</v>
      </c>
    </row>
    <row r="229" spans="1:23" ht="12.75">
      <c r="A229" s="98" t="s">
        <v>270</v>
      </c>
      <c r="B229" s="180" t="s">
        <v>767</v>
      </c>
      <c r="C229" s="164">
        <v>1988</v>
      </c>
      <c r="D229" s="97"/>
      <c r="E229" s="99"/>
      <c r="F229" s="97"/>
      <c r="G229" s="31"/>
      <c r="H229" s="97"/>
      <c r="I229" s="97">
        <v>85.83987441130297</v>
      </c>
      <c r="J229" s="31"/>
      <c r="K229" s="31"/>
      <c r="L229" s="31"/>
      <c r="M229" s="32"/>
      <c r="N229" s="32"/>
      <c r="O229" s="31"/>
      <c r="P229" s="31"/>
      <c r="Q229" s="31"/>
      <c r="R229" s="31"/>
      <c r="S229" s="31"/>
      <c r="T229" s="100">
        <f>SUM(D229:S229)</f>
        <v>85.83987441130297</v>
      </c>
      <c r="U229" s="113">
        <f>COUNTA(D229:S229)</f>
        <v>1</v>
      </c>
      <c r="V229" s="97">
        <f>T229-$T$5</f>
        <v>-1327.911030619528</v>
      </c>
      <c r="W229" s="109">
        <f>IF((COUNTA(D229:S229)&gt;12),LARGE(D229:S229,1)+LARGE(D229:S229,2)+LARGE(D229:S229,3)+LARGE(D229:S229,4)+LARGE(D229:S229,5)+LARGE(D229:S229,6)+LARGE(D229:S229,7)+LARGE(D229:S229,8)+LARGE(D229:S229,9)+LARGE(D229:S229,10)+LARGE(D229:S229,11)+LARGE(D229:S229,12),SUM(D229:S229))</f>
        <v>85.83987441130297</v>
      </c>
    </row>
    <row r="230" spans="1:23" ht="12.75">
      <c r="A230" s="98" t="s">
        <v>271</v>
      </c>
      <c r="B230" s="180" t="s">
        <v>957</v>
      </c>
      <c r="C230" s="164">
        <v>1980</v>
      </c>
      <c r="D230" s="97"/>
      <c r="E230" s="99"/>
      <c r="F230" s="97"/>
      <c r="G230" s="31"/>
      <c r="H230" s="97"/>
      <c r="I230" s="97">
        <v>85.61326658322905</v>
      </c>
      <c r="J230" s="31"/>
      <c r="K230" s="31"/>
      <c r="L230" s="31"/>
      <c r="M230" s="32"/>
      <c r="N230" s="32"/>
      <c r="O230" s="31"/>
      <c r="P230" s="31"/>
      <c r="Q230" s="31"/>
      <c r="R230" s="31"/>
      <c r="S230" s="31"/>
      <c r="T230" s="100">
        <f>SUM(D230:S230)</f>
        <v>85.61326658322905</v>
      </c>
      <c r="U230" s="113">
        <f>COUNTA(D230:S230)</f>
        <v>1</v>
      </c>
      <c r="V230" s="97">
        <f>T230-$T$5</f>
        <v>-1328.137638447602</v>
      </c>
      <c r="W230" s="109">
        <f>IF((COUNTA(D230:S230)&gt;12),LARGE(D230:S230,1)+LARGE(D230:S230,2)+LARGE(D230:S230,3)+LARGE(D230:S230,4)+LARGE(D230:S230,5)+LARGE(D230:S230,6)+LARGE(D230:S230,7)+LARGE(D230:S230,8)+LARGE(D230:S230,9)+LARGE(D230:S230,10)+LARGE(D230:S230,11)+LARGE(D230:S230,12),SUM(D230:S230))</f>
        <v>85.61326658322905</v>
      </c>
    </row>
    <row r="231" spans="1:23" ht="12.75">
      <c r="A231" s="98" t="s">
        <v>272</v>
      </c>
      <c r="B231" s="180" t="s">
        <v>1008</v>
      </c>
      <c r="C231" s="164">
        <v>1973</v>
      </c>
      <c r="D231" s="97"/>
      <c r="E231" s="99"/>
      <c r="F231" s="97"/>
      <c r="G231" s="31"/>
      <c r="H231" s="97"/>
      <c r="I231" s="97"/>
      <c r="J231" s="31"/>
      <c r="K231" s="31"/>
      <c r="L231" s="31"/>
      <c r="M231" s="32"/>
      <c r="N231" s="32"/>
      <c r="O231" s="31">
        <v>85.4020979020979</v>
      </c>
      <c r="P231" s="31"/>
      <c r="Q231" s="31"/>
      <c r="R231" s="31"/>
      <c r="S231" s="31"/>
      <c r="T231" s="100">
        <f>SUM(D231:S231)</f>
        <v>85.4020979020979</v>
      </c>
      <c r="U231" s="113">
        <f>COUNTA(D231:S231)</f>
        <v>1</v>
      </c>
      <c r="V231" s="97">
        <f>T231-$T$5</f>
        <v>-1328.3488071287331</v>
      </c>
      <c r="W231" s="109">
        <f>IF((COUNTA(D231:S231)&gt;12),LARGE(D231:S231,1)+LARGE(D231:S231,2)+LARGE(D231:S231,3)+LARGE(D231:S231,4)+LARGE(D231:S231,5)+LARGE(D231:S231,6)+LARGE(D231:S231,7)+LARGE(D231:S231,8)+LARGE(D231:S231,9)+LARGE(D231:S231,10)+LARGE(D231:S231,11)+LARGE(D231:S231,12),SUM(D231:S231))</f>
        <v>85.4020979020979</v>
      </c>
    </row>
    <row r="232" spans="1:23" ht="12.75">
      <c r="A232" s="98" t="s">
        <v>273</v>
      </c>
      <c r="B232" s="180" t="s">
        <v>959</v>
      </c>
      <c r="C232" s="164"/>
      <c r="D232" s="97"/>
      <c r="E232" s="99"/>
      <c r="F232" s="97"/>
      <c r="G232" s="31"/>
      <c r="H232" s="97"/>
      <c r="I232" s="97">
        <v>85.08379888268156</v>
      </c>
      <c r="J232" s="31"/>
      <c r="K232" s="31"/>
      <c r="L232" s="31"/>
      <c r="M232" s="32"/>
      <c r="N232" s="32"/>
      <c r="O232" s="31"/>
      <c r="P232" s="31"/>
      <c r="Q232" s="31"/>
      <c r="R232" s="31"/>
      <c r="S232" s="31"/>
      <c r="T232" s="100">
        <f>SUM(D232:S232)</f>
        <v>85.08379888268156</v>
      </c>
      <c r="U232" s="113">
        <f>COUNTA(D232:S232)</f>
        <v>1</v>
      </c>
      <c r="V232" s="97">
        <f>T232-$T$5</f>
        <v>-1328.6671061481495</v>
      </c>
      <c r="W232" s="109">
        <f>IF((COUNTA(D232:S232)&gt;12),LARGE(D232:S232,1)+LARGE(D232:S232,2)+LARGE(D232:S232,3)+LARGE(D232:S232,4)+LARGE(D232:S232,5)+LARGE(D232:S232,6)+LARGE(D232:S232,7)+LARGE(D232:S232,8)+LARGE(D232:S232,9)+LARGE(D232:S232,10)+LARGE(D232:S232,11)+LARGE(D232:S232,12),SUM(D232:S232))</f>
        <v>85.08379888268156</v>
      </c>
    </row>
    <row r="233" spans="1:23" ht="12.75">
      <c r="A233" s="98" t="s">
        <v>274</v>
      </c>
      <c r="B233" s="180" t="s">
        <v>958</v>
      </c>
      <c r="C233" s="164"/>
      <c r="D233" s="97"/>
      <c r="E233" s="99"/>
      <c r="F233" s="97"/>
      <c r="G233" s="31"/>
      <c r="H233" s="97"/>
      <c r="I233" s="97">
        <v>85.08379888268156</v>
      </c>
      <c r="J233" s="31"/>
      <c r="K233" s="31"/>
      <c r="L233" s="31"/>
      <c r="M233" s="32"/>
      <c r="N233" s="32"/>
      <c r="O233" s="31"/>
      <c r="P233" s="31"/>
      <c r="Q233" s="31"/>
      <c r="R233" s="31"/>
      <c r="S233" s="31"/>
      <c r="T233" s="100">
        <f>SUM(D233:S233)</f>
        <v>85.08379888268156</v>
      </c>
      <c r="U233" s="113">
        <f>COUNTA(D233:S233)</f>
        <v>1</v>
      </c>
      <c r="V233" s="97">
        <f>T233-$T$5</f>
        <v>-1328.6671061481495</v>
      </c>
      <c r="W233" s="109">
        <f>IF((COUNTA(D233:S233)&gt;12),LARGE(D233:S233,1)+LARGE(D233:S233,2)+LARGE(D233:S233,3)+LARGE(D233:S233,4)+LARGE(D233:S233,5)+LARGE(D233:S233,6)+LARGE(D233:S233,7)+LARGE(D233:S233,8)+LARGE(D233:S233,9)+LARGE(D233:S233,10)+LARGE(D233:S233,11)+LARGE(D233:S233,12),SUM(D233:S233))</f>
        <v>85.08379888268156</v>
      </c>
    </row>
    <row r="234" spans="1:23" ht="12.75">
      <c r="A234" s="98" t="s">
        <v>275</v>
      </c>
      <c r="B234" s="180" t="s">
        <v>862</v>
      </c>
      <c r="C234" s="164"/>
      <c r="D234" s="97"/>
      <c r="E234" s="99"/>
      <c r="F234" s="97"/>
      <c r="G234" s="31"/>
      <c r="H234" s="97"/>
      <c r="I234" s="97"/>
      <c r="J234" s="31">
        <v>83.25773018836121</v>
      </c>
      <c r="K234" s="31"/>
      <c r="L234" s="31"/>
      <c r="M234" s="32"/>
      <c r="N234" s="32"/>
      <c r="O234" s="31"/>
      <c r="P234" s="31"/>
      <c r="Q234" s="31"/>
      <c r="R234" s="31"/>
      <c r="S234" s="31"/>
      <c r="T234" s="100">
        <f>SUM(D234:S234)</f>
        <v>83.25773018836121</v>
      </c>
      <c r="U234" s="113">
        <f>COUNTA(D234:S234)</f>
        <v>1</v>
      </c>
      <c r="V234" s="97">
        <f>T234-$T$5</f>
        <v>-1330.49317484247</v>
      </c>
      <c r="W234" s="109">
        <f>IF((COUNTA(D234:S234)&gt;12),LARGE(D234:S234,1)+LARGE(D234:S234,2)+LARGE(D234:S234,3)+LARGE(D234:S234,4)+LARGE(D234:S234,5)+LARGE(D234:S234,6)+LARGE(D234:S234,7)+LARGE(D234:S234,8)+LARGE(D234:S234,9)+LARGE(D234:S234,10)+LARGE(D234:S234,11)+LARGE(D234:S234,12),SUM(D234:S234))</f>
        <v>83.25773018836121</v>
      </c>
    </row>
    <row r="235" spans="1:23" ht="12.75">
      <c r="A235" s="98" t="s">
        <v>276</v>
      </c>
      <c r="B235" s="180" t="s">
        <v>1023</v>
      </c>
      <c r="C235" s="164"/>
      <c r="D235" s="97"/>
      <c r="E235" s="99"/>
      <c r="F235" s="97"/>
      <c r="G235" s="31"/>
      <c r="H235" s="97"/>
      <c r="I235" s="97"/>
      <c r="J235" s="31"/>
      <c r="K235" s="31"/>
      <c r="L235" s="31"/>
      <c r="M235" s="32"/>
      <c r="N235" s="32"/>
      <c r="O235" s="31"/>
      <c r="P235" s="31">
        <v>82.06873614190688</v>
      </c>
      <c r="Q235" s="31"/>
      <c r="R235" s="31"/>
      <c r="S235" s="31"/>
      <c r="T235" s="100">
        <f>SUM(D235:S235)</f>
        <v>82.06873614190688</v>
      </c>
      <c r="U235" s="113">
        <f>COUNTA(D235:S235)</f>
        <v>1</v>
      </c>
      <c r="V235" s="97">
        <f>T235-$T$5</f>
        <v>-1331.6821688889243</v>
      </c>
      <c r="W235" s="109">
        <f>IF((COUNTA(D235:S235)&gt;12),LARGE(D235:S235,1)+LARGE(D235:S235,2)+LARGE(D235:S235,3)+LARGE(D235:S235,4)+LARGE(D235:S235,5)+LARGE(D235:S235,6)+LARGE(D235:S235,7)+LARGE(D235:S235,8)+LARGE(D235:S235,9)+LARGE(D235:S235,10)+LARGE(D235:S235,11)+LARGE(D235:S235,12),SUM(D235:S235))</f>
        <v>82.06873614190688</v>
      </c>
    </row>
    <row r="236" spans="1:23" ht="12.75">
      <c r="A236" s="98" t="s">
        <v>277</v>
      </c>
      <c r="B236" s="180" t="s">
        <v>922</v>
      </c>
      <c r="C236" s="164"/>
      <c r="D236" s="97"/>
      <c r="E236" s="99"/>
      <c r="F236" s="97"/>
      <c r="G236" s="31">
        <v>81.80120342513308</v>
      </c>
      <c r="H236" s="97"/>
      <c r="I236" s="97"/>
      <c r="J236" s="31"/>
      <c r="K236" s="31"/>
      <c r="L236" s="31"/>
      <c r="M236" s="32"/>
      <c r="N236" s="32"/>
      <c r="O236" s="31"/>
      <c r="P236" s="31"/>
      <c r="Q236" s="31"/>
      <c r="R236" s="31"/>
      <c r="S236" s="31"/>
      <c r="T236" s="100">
        <f>SUM(D236:S236)</f>
        <v>81.80120342513308</v>
      </c>
      <c r="U236" s="113">
        <f>COUNTA(D236:S236)</f>
        <v>1</v>
      </c>
      <c r="V236" s="97">
        <f>T236-$T$5</f>
        <v>-1331.949701605698</v>
      </c>
      <c r="W236" s="109">
        <f>IF((COUNTA(D236:S236)&gt;12),LARGE(D236:S236,1)+LARGE(D236:S236,2)+LARGE(D236:S236,3)+LARGE(D236:S236,4)+LARGE(D236:S236,5)+LARGE(D236:S236,6)+LARGE(D236:S236,7)+LARGE(D236:S236,8)+LARGE(D236:S236,9)+LARGE(D236:S236,10)+LARGE(D236:S236,11)+LARGE(D236:S236,12),SUM(D236:S236))</f>
        <v>81.80120342513308</v>
      </c>
    </row>
    <row r="237" spans="1:23" ht="12.75">
      <c r="A237" s="98" t="s">
        <v>278</v>
      </c>
      <c r="B237" s="180" t="s">
        <v>797</v>
      </c>
      <c r="C237" s="164">
        <v>1968</v>
      </c>
      <c r="D237" s="97"/>
      <c r="E237" s="99">
        <v>79.49158925433092</v>
      </c>
      <c r="F237" s="97"/>
      <c r="G237" s="31"/>
      <c r="H237" s="97"/>
      <c r="I237" s="97"/>
      <c r="J237" s="31"/>
      <c r="K237" s="31"/>
      <c r="L237" s="31"/>
      <c r="M237" s="32"/>
      <c r="N237" s="32"/>
      <c r="O237" s="31"/>
      <c r="P237" s="31"/>
      <c r="Q237" s="31"/>
      <c r="R237" s="31"/>
      <c r="S237" s="31"/>
      <c r="T237" s="100">
        <f>SUM(D237:S237)</f>
        <v>79.49158925433092</v>
      </c>
      <c r="U237" s="113">
        <f>COUNTA(D237:S237)</f>
        <v>1</v>
      </c>
      <c r="V237" s="97">
        <f>T237-$T$5</f>
        <v>-1334.2593157765002</v>
      </c>
      <c r="W237" s="109">
        <f>IF((COUNTA(D237:S237)&gt;12),LARGE(D237:S237,1)+LARGE(D237:S237,2)+LARGE(D237:S237,3)+LARGE(D237:S237,4)+LARGE(D237:S237,5)+LARGE(D237:S237,6)+LARGE(D237:S237,7)+LARGE(D237:S237,8)+LARGE(D237:S237,9)+LARGE(D237:S237,10)+LARGE(D237:S237,11)+LARGE(D237:S237,12),SUM(D237:S237))</f>
        <v>79.49158925433092</v>
      </c>
    </row>
    <row r="238" spans="1:23" ht="12.75">
      <c r="A238" s="98" t="s">
        <v>279</v>
      </c>
      <c r="B238" s="180" t="s">
        <v>744</v>
      </c>
      <c r="C238" s="164">
        <v>2016</v>
      </c>
      <c r="D238" s="97"/>
      <c r="E238" s="99"/>
      <c r="F238" s="97"/>
      <c r="G238" s="31"/>
      <c r="H238" s="97"/>
      <c r="I238" s="97"/>
      <c r="J238" s="31">
        <v>33.85591769087438</v>
      </c>
      <c r="K238" s="31">
        <v>23.63888357866565</v>
      </c>
      <c r="L238" s="31"/>
      <c r="M238" s="32"/>
      <c r="N238" s="32"/>
      <c r="O238" s="31"/>
      <c r="P238" s="31">
        <v>21.87657058388766</v>
      </c>
      <c r="Q238" s="31"/>
      <c r="R238" s="31"/>
      <c r="S238" s="31"/>
      <c r="T238" s="100">
        <f>SUM(D238:S238)</f>
        <v>79.37137185342769</v>
      </c>
      <c r="U238" s="113">
        <f>COUNTA(D238:S238)</f>
        <v>3</v>
      </c>
      <c r="V238" s="97">
        <f>T238-$T$5</f>
        <v>-1334.3795331774033</v>
      </c>
      <c r="W238" s="109">
        <f>IF((COUNTA(D238:S238)&gt;12),LARGE(D238:S238,1)+LARGE(D238:S238,2)+LARGE(D238:S238,3)+LARGE(D238:S238,4)+LARGE(D238:S238,5)+LARGE(D238:S238,6)+LARGE(D238:S238,7)+LARGE(D238:S238,8)+LARGE(D238:S238,9)+LARGE(D238:S238,10)+LARGE(D238:S238,11)+LARGE(D238:S238,12),SUM(D238:S238))</f>
        <v>79.37137185342769</v>
      </c>
    </row>
    <row r="239" spans="1:23" ht="12.75">
      <c r="A239" s="98" t="s">
        <v>280</v>
      </c>
      <c r="B239" s="180" t="s">
        <v>910</v>
      </c>
      <c r="C239" s="164"/>
      <c r="D239" s="97"/>
      <c r="E239" s="99">
        <v>78.71428571428574</v>
      </c>
      <c r="F239" s="97"/>
      <c r="G239" s="31"/>
      <c r="H239" s="97"/>
      <c r="I239" s="97"/>
      <c r="J239" s="31"/>
      <c r="K239" s="31"/>
      <c r="L239" s="31"/>
      <c r="M239" s="32"/>
      <c r="N239" s="32"/>
      <c r="O239" s="31"/>
      <c r="P239" s="31"/>
      <c r="Q239" s="31"/>
      <c r="R239" s="31"/>
      <c r="S239" s="31"/>
      <c r="T239" s="100">
        <f>SUM(D239:S239)</f>
        <v>78.71428571428574</v>
      </c>
      <c r="U239" s="113">
        <f>COUNTA(D239:S239)</f>
        <v>1</v>
      </c>
      <c r="V239" s="97">
        <f>T239-$T$5</f>
        <v>-1335.0366193165453</v>
      </c>
      <c r="W239" s="109">
        <f>IF((COUNTA(D239:S239)&gt;12),LARGE(D239:S239,1)+LARGE(D239:S239,2)+LARGE(D239:S239,3)+LARGE(D239:S239,4)+LARGE(D239:S239,5)+LARGE(D239:S239,6)+LARGE(D239:S239,7)+LARGE(D239:S239,8)+LARGE(D239:S239,9)+LARGE(D239:S239,10)+LARGE(D239:S239,11)+LARGE(D239:S239,12),SUM(D239:S239))</f>
        <v>78.71428571428574</v>
      </c>
    </row>
    <row r="240" spans="1:23" ht="12.75">
      <c r="A240" s="98" t="s">
        <v>281</v>
      </c>
      <c r="B240" s="180" t="s">
        <v>819</v>
      </c>
      <c r="C240" s="164"/>
      <c r="D240" s="97"/>
      <c r="E240" s="99"/>
      <c r="F240" s="97"/>
      <c r="G240" s="31"/>
      <c r="H240" s="97">
        <v>78.30061349693251</v>
      </c>
      <c r="I240" s="97"/>
      <c r="J240" s="31"/>
      <c r="K240" s="31"/>
      <c r="L240" s="31"/>
      <c r="M240" s="32"/>
      <c r="N240" s="32"/>
      <c r="O240" s="31"/>
      <c r="P240" s="31"/>
      <c r="Q240" s="31"/>
      <c r="R240" s="31"/>
      <c r="S240" s="31"/>
      <c r="T240" s="100">
        <f>SUM(D240:S240)</f>
        <v>78.30061349693251</v>
      </c>
      <c r="U240" s="113">
        <f>COUNTA(D240:S240)</f>
        <v>1</v>
      </c>
      <c r="V240" s="97">
        <f>T240-$T$5</f>
        <v>-1335.4502915338985</v>
      </c>
      <c r="W240" s="109">
        <f>IF((COUNTA(D240:S240)&gt;12),LARGE(D240:S240,1)+LARGE(D240:S240,2)+LARGE(D240:S240,3)+LARGE(D240:S240,4)+LARGE(D240:S240,5)+LARGE(D240:S240,6)+LARGE(D240:S240,7)+LARGE(D240:S240,8)+LARGE(D240:S240,9)+LARGE(D240:S240,10)+LARGE(D240:S240,11)+LARGE(D240:S240,12),SUM(D240:S240))</f>
        <v>78.30061349693251</v>
      </c>
    </row>
    <row r="241" spans="1:23" ht="12.75">
      <c r="A241" s="98" t="s">
        <v>282</v>
      </c>
      <c r="B241" s="180" t="s">
        <v>836</v>
      </c>
      <c r="C241" s="164"/>
      <c r="D241" s="97"/>
      <c r="E241" s="99"/>
      <c r="F241" s="97"/>
      <c r="G241" s="31"/>
      <c r="H241" s="97"/>
      <c r="I241" s="97">
        <v>78.02434975096847</v>
      </c>
      <c r="J241" s="31"/>
      <c r="K241" s="31"/>
      <c r="L241" s="31"/>
      <c r="M241" s="32"/>
      <c r="N241" s="32"/>
      <c r="O241" s="31"/>
      <c r="P241" s="31"/>
      <c r="Q241" s="31"/>
      <c r="R241" s="31"/>
      <c r="S241" s="31"/>
      <c r="T241" s="100">
        <f>SUM(D241:S241)</f>
        <v>78.02434975096847</v>
      </c>
      <c r="U241" s="113">
        <f>COUNTA(D241:S241)</f>
        <v>1</v>
      </c>
      <c r="V241" s="97">
        <f>T241-$T$5</f>
        <v>-1335.7265552798626</v>
      </c>
      <c r="W241" s="109">
        <f>IF((COUNTA(D241:S241)&gt;12),LARGE(D241:S241,1)+LARGE(D241:S241,2)+LARGE(D241:S241,3)+LARGE(D241:S241,4)+LARGE(D241:S241,5)+LARGE(D241:S241,6)+LARGE(D241:S241,7)+LARGE(D241:S241,8)+LARGE(D241:S241,9)+LARGE(D241:S241,10)+LARGE(D241:S241,11)+LARGE(D241:S241,12),SUM(D241:S241))</f>
        <v>78.02434975096847</v>
      </c>
    </row>
    <row r="242" spans="1:23" ht="12.75">
      <c r="A242" s="98" t="s">
        <v>283</v>
      </c>
      <c r="B242" s="180" t="s">
        <v>961</v>
      </c>
      <c r="C242" s="164"/>
      <c r="D242" s="97"/>
      <c r="E242" s="99"/>
      <c r="F242" s="172"/>
      <c r="G242" s="31"/>
      <c r="H242" s="97"/>
      <c r="I242" s="97">
        <v>77.97622338954935</v>
      </c>
      <c r="J242" s="31"/>
      <c r="K242" s="31"/>
      <c r="L242" s="31"/>
      <c r="M242" s="32"/>
      <c r="N242" s="32"/>
      <c r="O242" s="31"/>
      <c r="P242" s="31"/>
      <c r="Q242" s="31"/>
      <c r="R242" s="31"/>
      <c r="S242" s="31"/>
      <c r="T242" s="100">
        <f>SUM(D242:S242)</f>
        <v>77.97622338954935</v>
      </c>
      <c r="U242" s="113">
        <f>COUNTA(D242:S242)</f>
        <v>1</v>
      </c>
      <c r="V242" s="97">
        <f>T242-$T$5</f>
        <v>-1335.7746816412816</v>
      </c>
      <c r="W242" s="109">
        <f>IF((COUNTA(D242:S242)&gt;12),LARGE(D242:S242,1)+LARGE(D242:S242,2)+LARGE(D242:S242,3)+LARGE(D242:S242,4)+LARGE(D242:S242,5)+LARGE(D242:S242,6)+LARGE(D242:S242,7)+LARGE(D242:S242,8)+LARGE(D242:S242,9)+LARGE(D242:S242,10)+LARGE(D242:S242,11)+LARGE(D242:S242,12),SUM(D242:S242))</f>
        <v>77.97622338954935</v>
      </c>
    </row>
    <row r="243" spans="1:23" ht="12.75">
      <c r="A243" s="98" t="s">
        <v>284</v>
      </c>
      <c r="B243" s="180" t="s">
        <v>747</v>
      </c>
      <c r="C243" s="164"/>
      <c r="D243" s="97"/>
      <c r="E243" s="99"/>
      <c r="F243" s="97"/>
      <c r="G243" s="31"/>
      <c r="H243" s="97"/>
      <c r="I243" s="97"/>
      <c r="J243" s="31"/>
      <c r="K243" s="31"/>
      <c r="L243" s="31"/>
      <c r="M243" s="32"/>
      <c r="N243" s="32"/>
      <c r="O243" s="31"/>
      <c r="P243" s="31"/>
      <c r="Q243" s="31"/>
      <c r="R243" s="31">
        <v>77.2545260915868</v>
      </c>
      <c r="S243" s="31"/>
      <c r="T243" s="100">
        <f>SUM(D243:S243)</f>
        <v>77.2545260915868</v>
      </c>
      <c r="U243" s="113">
        <f>COUNTA(D243:S243)</f>
        <v>1</v>
      </c>
      <c r="V243" s="97">
        <f>T243-$T$5</f>
        <v>-1336.4963789392443</v>
      </c>
      <c r="W243" s="109">
        <f>IF((COUNTA(D243:S243)&gt;12),LARGE(D243:S243,1)+LARGE(D243:S243,2)+LARGE(D243:S243,3)+LARGE(D243:S243,4)+LARGE(D243:S243,5)+LARGE(D243:S243,6)+LARGE(D243:S243,7)+LARGE(D243:S243,8)+LARGE(D243:S243,9)+LARGE(D243:S243,10)+LARGE(D243:S243,11)+LARGE(D243:S243,12),SUM(D243:S243))</f>
        <v>77.2545260915868</v>
      </c>
    </row>
    <row r="244" spans="1:23" ht="12.75">
      <c r="A244" s="98" t="s">
        <v>285</v>
      </c>
      <c r="B244" s="180" t="s">
        <v>815</v>
      </c>
      <c r="C244" s="164">
        <v>2015</v>
      </c>
      <c r="D244" s="97"/>
      <c r="E244" s="99"/>
      <c r="F244" s="97"/>
      <c r="G244" s="31">
        <v>35.962245885769605</v>
      </c>
      <c r="H244" s="97"/>
      <c r="I244" s="97"/>
      <c r="J244" s="31"/>
      <c r="K244" s="31"/>
      <c r="L244" s="31"/>
      <c r="M244" s="32"/>
      <c r="N244" s="32"/>
      <c r="O244" s="31"/>
      <c r="P244" s="31">
        <v>41.28529194382853</v>
      </c>
      <c r="Q244" s="31"/>
      <c r="R244" s="31"/>
      <c r="S244" s="31"/>
      <c r="T244" s="100">
        <f>SUM(D244:S244)</f>
        <v>77.24753782959814</v>
      </c>
      <c r="U244" s="113">
        <f>COUNTA(D244:S244)</f>
        <v>2</v>
      </c>
      <c r="V244" s="97">
        <f>T244-$T$5</f>
        <v>-1336.503367201233</v>
      </c>
      <c r="W244" s="109">
        <f>IF((COUNTA(D244:S244)&gt;12),LARGE(D244:S244,1)+LARGE(D244:S244,2)+LARGE(D244:S244,3)+LARGE(D244:S244,4)+LARGE(D244:S244,5)+LARGE(D244:S244,6)+LARGE(D244:S244,7)+LARGE(D244:S244,8)+LARGE(D244:S244,9)+LARGE(D244:S244,10)+LARGE(D244:S244,11)+LARGE(D244:S244,12),SUM(D244:S244))</f>
        <v>77.24753782959814</v>
      </c>
    </row>
    <row r="245" spans="1:23" ht="12.75">
      <c r="A245" s="98" t="s">
        <v>286</v>
      </c>
      <c r="B245" s="180" t="s">
        <v>866</v>
      </c>
      <c r="C245" s="164">
        <v>1982</v>
      </c>
      <c r="D245" s="97">
        <v>77.23318385650224</v>
      </c>
      <c r="E245" s="99"/>
      <c r="F245" s="97"/>
      <c r="G245" s="31"/>
      <c r="H245" s="97"/>
      <c r="I245" s="97"/>
      <c r="J245" s="31"/>
      <c r="K245" s="31"/>
      <c r="L245" s="31"/>
      <c r="M245" s="32"/>
      <c r="N245" s="32"/>
      <c r="O245" s="31"/>
      <c r="P245" s="31"/>
      <c r="Q245" s="31"/>
      <c r="R245" s="31"/>
      <c r="S245" s="31"/>
      <c r="T245" s="100">
        <f>SUM(D245:S245)</f>
        <v>77.23318385650224</v>
      </c>
      <c r="U245" s="113">
        <f>COUNTA(D245:S245)</f>
        <v>1</v>
      </c>
      <c r="V245" s="97">
        <f>T245-$T$5</f>
        <v>-1336.517721174329</v>
      </c>
      <c r="W245" s="109">
        <f>IF((COUNTA(D245:S245)&gt;12),LARGE(D245:S245,1)+LARGE(D245:S245,2)+LARGE(D245:S245,3)+LARGE(D245:S245,4)+LARGE(D245:S245,5)+LARGE(D245:S245,6)+LARGE(D245:S245,7)+LARGE(D245:S245,8)+LARGE(D245:S245,9)+LARGE(D245:S245,10)+LARGE(D245:S245,11)+LARGE(D245:S245,12),SUM(D245:S245))</f>
        <v>77.23318385650224</v>
      </c>
    </row>
    <row r="246" spans="1:23" ht="12.75">
      <c r="A246" s="98" t="s">
        <v>287</v>
      </c>
      <c r="B246" s="180" t="s">
        <v>911</v>
      </c>
      <c r="C246" s="164">
        <v>1963</v>
      </c>
      <c r="D246" s="97"/>
      <c r="E246" s="99">
        <v>77.15466926070042</v>
      </c>
      <c r="F246" s="97"/>
      <c r="G246" s="31"/>
      <c r="H246" s="97"/>
      <c r="I246" s="97"/>
      <c r="J246" s="31"/>
      <c r="K246" s="31"/>
      <c r="L246" s="31"/>
      <c r="M246" s="32"/>
      <c r="N246" s="32"/>
      <c r="O246" s="31"/>
      <c r="P246" s="31"/>
      <c r="Q246" s="31"/>
      <c r="R246" s="31"/>
      <c r="S246" s="31"/>
      <c r="T246" s="100">
        <f>SUM(D246:S246)</f>
        <v>77.15466926070042</v>
      </c>
      <c r="U246" s="113">
        <f>COUNTA(D246:S246)</f>
        <v>1</v>
      </c>
      <c r="V246" s="97">
        <f>T246-$T$5</f>
        <v>-1336.5962357701305</v>
      </c>
      <c r="W246" s="109">
        <f>IF((COUNTA(D246:S246)&gt;12),LARGE(D246:S246,1)+LARGE(D246:S246,2)+LARGE(D246:S246,3)+LARGE(D246:S246,4)+LARGE(D246:S246,5)+LARGE(D246:S246,6)+LARGE(D246:S246,7)+LARGE(D246:S246,8)+LARGE(D246:S246,9)+LARGE(D246:S246,10)+LARGE(D246:S246,11)+LARGE(D246:S246,12),SUM(D246:S246))</f>
        <v>77.15466926070042</v>
      </c>
    </row>
    <row r="247" spans="1:23" ht="12.75">
      <c r="A247" s="98" t="s">
        <v>288</v>
      </c>
      <c r="B247" s="180" t="s">
        <v>962</v>
      </c>
      <c r="C247" s="164"/>
      <c r="D247" s="97"/>
      <c r="E247" s="99"/>
      <c r="F247" s="97"/>
      <c r="G247" s="31"/>
      <c r="H247" s="97"/>
      <c r="I247" s="97">
        <v>76.50767987065481</v>
      </c>
      <c r="J247" s="31"/>
      <c r="K247" s="31"/>
      <c r="L247" s="31"/>
      <c r="M247" s="32"/>
      <c r="N247" s="32"/>
      <c r="O247" s="31"/>
      <c r="P247" s="31"/>
      <c r="Q247" s="31"/>
      <c r="R247" s="31"/>
      <c r="S247" s="31"/>
      <c r="T247" s="100">
        <f>SUM(D247:S247)</f>
        <v>76.50767987065481</v>
      </c>
      <c r="U247" s="113">
        <f>COUNTA(D247:S247)</f>
        <v>1</v>
      </c>
      <c r="V247" s="97">
        <f>T247-$T$5</f>
        <v>-1337.2432251601763</v>
      </c>
      <c r="W247" s="109">
        <f>IF((COUNTA(D247:S247)&gt;12),LARGE(D247:S247,1)+LARGE(D247:S247,2)+LARGE(D247:S247,3)+LARGE(D247:S247,4)+LARGE(D247:S247,5)+LARGE(D247:S247,6)+LARGE(D247:S247,7)+LARGE(D247:S247,8)+LARGE(D247:S247,9)+LARGE(D247:S247,10)+LARGE(D247:S247,11)+LARGE(D247:S247,12),SUM(D247:S247))</f>
        <v>76.50767987065481</v>
      </c>
    </row>
    <row r="248" spans="1:23" ht="12.75">
      <c r="A248" s="98" t="s">
        <v>289</v>
      </c>
      <c r="B248" s="180" t="s">
        <v>963</v>
      </c>
      <c r="C248" s="164"/>
      <c r="D248" s="97"/>
      <c r="E248" s="99"/>
      <c r="F248" s="97"/>
      <c r="G248" s="31"/>
      <c r="H248" s="97"/>
      <c r="I248" s="97">
        <v>76.50767987065481</v>
      </c>
      <c r="J248" s="31"/>
      <c r="K248" s="31"/>
      <c r="L248" s="31"/>
      <c r="M248" s="32"/>
      <c r="N248" s="32"/>
      <c r="O248" s="31"/>
      <c r="P248" s="31"/>
      <c r="Q248" s="31"/>
      <c r="R248" s="31"/>
      <c r="S248" s="31"/>
      <c r="T248" s="100">
        <f>SUM(D248:S248)</f>
        <v>76.50767987065481</v>
      </c>
      <c r="U248" s="113">
        <f>COUNTA(D248:S248)</f>
        <v>1</v>
      </c>
      <c r="V248" s="97">
        <f>T248-$T$5</f>
        <v>-1337.2432251601763</v>
      </c>
      <c r="W248" s="109">
        <f>IF((COUNTA(D248:S248)&gt;12),LARGE(D248:S248,1)+LARGE(D248:S248,2)+LARGE(D248:S248,3)+LARGE(D248:S248,4)+LARGE(D248:S248,5)+LARGE(D248:S248,6)+LARGE(D248:S248,7)+LARGE(D248:S248,8)+LARGE(D248:S248,9)+LARGE(D248:S248,10)+LARGE(D248:S248,11)+LARGE(D248:S248,12),SUM(D248:S248))</f>
        <v>76.50767987065481</v>
      </c>
    </row>
    <row r="249" spans="1:23" ht="12.75">
      <c r="A249" s="98" t="s">
        <v>290</v>
      </c>
      <c r="B249" s="180" t="s">
        <v>931</v>
      </c>
      <c r="C249" s="164"/>
      <c r="D249" s="97"/>
      <c r="E249" s="99"/>
      <c r="F249" s="97"/>
      <c r="G249" s="31"/>
      <c r="H249" s="97">
        <v>76.4601226993865</v>
      </c>
      <c r="I249" s="97"/>
      <c r="J249" s="31"/>
      <c r="K249" s="31"/>
      <c r="L249" s="31"/>
      <c r="M249" s="32"/>
      <c r="N249" s="32"/>
      <c r="O249" s="31"/>
      <c r="P249" s="31"/>
      <c r="Q249" s="31"/>
      <c r="R249" s="31"/>
      <c r="S249" s="31"/>
      <c r="T249" s="100">
        <f>SUM(D249:S249)</f>
        <v>76.4601226993865</v>
      </c>
      <c r="U249" s="113">
        <f>COUNTA(D249:S249)</f>
        <v>1</v>
      </c>
      <c r="V249" s="97">
        <f>T249-$T$5</f>
        <v>-1337.2907823314445</v>
      </c>
      <c r="W249" s="109">
        <f>IF((COUNTA(D249:S249)&gt;12),LARGE(D249:S249,1)+LARGE(D249:S249,2)+LARGE(D249:S249,3)+LARGE(D249:S249,4)+LARGE(D249:S249,5)+LARGE(D249:S249,6)+LARGE(D249:S249,7)+LARGE(D249:S249,8)+LARGE(D249:S249,9)+LARGE(D249:S249,10)+LARGE(D249:S249,11)+LARGE(D249:S249,12),SUM(D249:S249))</f>
        <v>76.4601226993865</v>
      </c>
    </row>
    <row r="250" spans="1:23" ht="12.75">
      <c r="A250" s="98" t="s">
        <v>291</v>
      </c>
      <c r="B250" s="180" t="s">
        <v>817</v>
      </c>
      <c r="C250" s="164"/>
      <c r="D250" s="97"/>
      <c r="E250" s="99"/>
      <c r="F250" s="97"/>
      <c r="G250" s="31"/>
      <c r="H250" s="97">
        <v>75.5398773006135</v>
      </c>
      <c r="I250" s="97"/>
      <c r="J250" s="31"/>
      <c r="K250" s="31"/>
      <c r="L250" s="31"/>
      <c r="M250" s="32"/>
      <c r="N250" s="32"/>
      <c r="O250" s="31"/>
      <c r="P250" s="31"/>
      <c r="Q250" s="31"/>
      <c r="R250" s="31"/>
      <c r="S250" s="31"/>
      <c r="T250" s="100">
        <f>SUM(D250:S250)</f>
        <v>75.5398773006135</v>
      </c>
      <c r="U250" s="113">
        <f>COUNTA(D250:S250)</f>
        <v>1</v>
      </c>
      <c r="V250" s="97">
        <f>T250-$T$5</f>
        <v>-1338.2110277302177</v>
      </c>
      <c r="W250" s="109">
        <f>IF((COUNTA(D250:S250)&gt;12),LARGE(D250:S250,1)+LARGE(D250:S250,2)+LARGE(D250:S250,3)+LARGE(D250:S250,4)+LARGE(D250:S250,5)+LARGE(D250:S250,6)+LARGE(D250:S250,7)+LARGE(D250:S250,8)+LARGE(D250:S250,9)+LARGE(D250:S250,10)+LARGE(D250:S250,11)+LARGE(D250:S250,12),SUM(D250:S250))</f>
        <v>75.5398773006135</v>
      </c>
    </row>
    <row r="251" spans="1:23" ht="12.75">
      <c r="A251" s="98" t="s">
        <v>292</v>
      </c>
      <c r="B251" s="180" t="s">
        <v>695</v>
      </c>
      <c r="C251" s="164">
        <v>1959</v>
      </c>
      <c r="D251" s="97">
        <v>75.44</v>
      </c>
      <c r="E251" s="99"/>
      <c r="F251" s="97"/>
      <c r="G251" s="31"/>
      <c r="H251" s="97"/>
      <c r="I251" s="97"/>
      <c r="J251" s="31"/>
      <c r="K251" s="31"/>
      <c r="L251" s="31"/>
      <c r="M251" s="32"/>
      <c r="N251" s="32"/>
      <c r="O251" s="31"/>
      <c r="P251" s="31"/>
      <c r="Q251" s="31"/>
      <c r="R251" s="31"/>
      <c r="S251" s="31"/>
      <c r="T251" s="100">
        <f>SUM(D251:S251)</f>
        <v>75.44</v>
      </c>
      <c r="U251" s="113">
        <f>COUNTA(D251:S251)</f>
        <v>1</v>
      </c>
      <c r="V251" s="97">
        <f>T251-$T$5</f>
        <v>-1338.310905030831</v>
      </c>
      <c r="W251" s="109">
        <f>IF((COUNTA(D251:S251)&gt;12),LARGE(D251:S251,1)+LARGE(D251:S251,2)+LARGE(D251:S251,3)+LARGE(D251:S251,4)+LARGE(D251:S251,5)+LARGE(D251:S251,6)+LARGE(D251:S251,7)+LARGE(D251:S251,8)+LARGE(D251:S251,9)+LARGE(D251:S251,10)+LARGE(D251:S251,11)+LARGE(D251:S251,12),SUM(D251:S251))</f>
        <v>75.44</v>
      </c>
    </row>
    <row r="252" spans="1:23" ht="12.75">
      <c r="A252" s="98" t="s">
        <v>293</v>
      </c>
      <c r="B252" s="180" t="s">
        <v>1022</v>
      </c>
      <c r="C252" s="164"/>
      <c r="D252" s="97"/>
      <c r="E252" s="99"/>
      <c r="F252" s="97"/>
      <c r="G252" s="31"/>
      <c r="H252" s="97"/>
      <c r="I252" s="97"/>
      <c r="J252" s="31"/>
      <c r="K252" s="31"/>
      <c r="L252" s="31"/>
      <c r="M252" s="32"/>
      <c r="N252" s="32"/>
      <c r="O252" s="31"/>
      <c r="P252" s="31">
        <v>74.7368810051737</v>
      </c>
      <c r="Q252" s="31"/>
      <c r="R252" s="31"/>
      <c r="S252" s="31"/>
      <c r="T252" s="100">
        <f>SUM(D252:S252)</f>
        <v>74.7368810051737</v>
      </c>
      <c r="U252" s="113">
        <f>COUNTA(D252:S252)</f>
        <v>1</v>
      </c>
      <c r="V252" s="97">
        <f>T252-$T$5</f>
        <v>-1339.0140240256574</v>
      </c>
      <c r="W252" s="109">
        <f>IF((COUNTA(D252:S252)&gt;12),LARGE(D252:S252,1)+LARGE(D252:S252,2)+LARGE(D252:S252,3)+LARGE(D252:S252,4)+LARGE(D252:S252,5)+LARGE(D252:S252,6)+LARGE(D252:S252,7)+LARGE(D252:S252,8)+LARGE(D252:S252,9)+LARGE(D252:S252,10)+LARGE(D252:S252,11)+LARGE(D252:S252,12),SUM(D252:S252))</f>
        <v>74.7368810051737</v>
      </c>
    </row>
    <row r="253" spans="1:23" ht="12.75">
      <c r="A253" s="98" t="s">
        <v>294</v>
      </c>
      <c r="B253" s="180" t="s">
        <v>688</v>
      </c>
      <c r="C253" s="164">
        <v>1972</v>
      </c>
      <c r="D253" s="97"/>
      <c r="E253" s="99"/>
      <c r="F253" s="97"/>
      <c r="G253" s="31"/>
      <c r="H253" s="97">
        <v>73.69938650306749</v>
      </c>
      <c r="I253" s="97"/>
      <c r="J253" s="31"/>
      <c r="K253" s="31"/>
      <c r="L253" s="31"/>
      <c r="M253" s="32"/>
      <c r="N253" s="32"/>
      <c r="O253" s="31"/>
      <c r="P253" s="31"/>
      <c r="Q253" s="31"/>
      <c r="R253" s="31"/>
      <c r="S253" s="31"/>
      <c r="T253" s="100">
        <f>SUM(D253:S253)</f>
        <v>73.69938650306749</v>
      </c>
      <c r="U253" s="113">
        <f>COUNTA(D253:S253)</f>
        <v>1</v>
      </c>
      <c r="V253" s="97">
        <f>T253-$T$5</f>
        <v>-1340.0515185277636</v>
      </c>
      <c r="W253" s="109">
        <f>IF((COUNTA(D253:S253)&gt;12),LARGE(D253:S253,1)+LARGE(D253:S253,2)+LARGE(D253:S253,3)+LARGE(D253:S253,4)+LARGE(D253:S253,5)+LARGE(D253:S253,6)+LARGE(D253:S253,7)+LARGE(D253:S253,8)+LARGE(D253:S253,9)+LARGE(D253:S253,10)+LARGE(D253:S253,11)+LARGE(D253:S253,12),SUM(D253:S253))</f>
        <v>73.69938650306749</v>
      </c>
    </row>
    <row r="254" spans="1:23" ht="12.75">
      <c r="A254" s="98" t="s">
        <v>295</v>
      </c>
      <c r="B254" s="180" t="s">
        <v>748</v>
      </c>
      <c r="C254" s="164">
        <v>1982</v>
      </c>
      <c r="D254" s="97"/>
      <c r="E254" s="99"/>
      <c r="F254" s="97"/>
      <c r="G254" s="31"/>
      <c r="H254" s="97">
        <v>73.39263803680981</v>
      </c>
      <c r="I254" s="97"/>
      <c r="J254" s="31"/>
      <c r="K254" s="31"/>
      <c r="L254" s="31"/>
      <c r="M254" s="32"/>
      <c r="N254" s="32"/>
      <c r="O254" s="31"/>
      <c r="P254" s="31"/>
      <c r="Q254" s="31"/>
      <c r="R254" s="31"/>
      <c r="S254" s="31"/>
      <c r="T254" s="100">
        <f>SUM(D254:S254)</f>
        <v>73.39263803680981</v>
      </c>
      <c r="U254" s="113">
        <f>COUNTA(D254:S254)</f>
        <v>1</v>
      </c>
      <c r="V254" s="97">
        <f>T254-$T$5</f>
        <v>-1340.3582669940213</v>
      </c>
      <c r="W254" s="109">
        <f>IF((COUNTA(D254:S254)&gt;12),LARGE(D254:S254,1)+LARGE(D254:S254,2)+LARGE(D254:S254,3)+LARGE(D254:S254,4)+LARGE(D254:S254,5)+LARGE(D254:S254,6)+LARGE(D254:S254,7)+LARGE(D254:S254,8)+LARGE(D254:S254,9)+LARGE(D254:S254,10)+LARGE(D254:S254,11)+LARGE(D254:S254,12),SUM(D254:S254))</f>
        <v>73.39263803680981</v>
      </c>
    </row>
    <row r="255" spans="1:23" ht="12.75">
      <c r="A255" s="98" t="s">
        <v>296</v>
      </c>
      <c r="B255" s="180" t="s">
        <v>864</v>
      </c>
      <c r="C255" s="164">
        <v>1974</v>
      </c>
      <c r="D255" s="97">
        <v>73.19730941704036</v>
      </c>
      <c r="E255" s="99"/>
      <c r="F255" s="97"/>
      <c r="G255" s="31"/>
      <c r="H255" s="97"/>
      <c r="I255" s="97"/>
      <c r="J255" s="31"/>
      <c r="K255" s="31"/>
      <c r="L255" s="31"/>
      <c r="M255" s="32"/>
      <c r="N255" s="32"/>
      <c r="O255" s="31"/>
      <c r="P255" s="31"/>
      <c r="Q255" s="31"/>
      <c r="R255" s="31"/>
      <c r="S255" s="31"/>
      <c r="T255" s="100">
        <f>SUM(D255:S255)</f>
        <v>73.19730941704036</v>
      </c>
      <c r="U255" s="113">
        <f>COUNTA(D255:S255)</f>
        <v>1</v>
      </c>
      <c r="V255" s="97">
        <f>T255-$T$5</f>
        <v>-1340.5535956137908</v>
      </c>
      <c r="W255" s="109">
        <f>IF((COUNTA(D255:S255)&gt;12),LARGE(D255:S255,1)+LARGE(D255:S255,2)+LARGE(D255:S255,3)+LARGE(D255:S255,4)+LARGE(D255:S255,5)+LARGE(D255:S255,6)+LARGE(D255:S255,7)+LARGE(D255:S255,8)+LARGE(D255:S255,9)+LARGE(D255:S255,10)+LARGE(D255:S255,11)+LARGE(D255:S255,12),SUM(D255:S255))</f>
        <v>73.19730941704036</v>
      </c>
    </row>
    <row r="256" spans="1:23" ht="12.75">
      <c r="A256" s="98" t="s">
        <v>297</v>
      </c>
      <c r="B256" s="180" t="s">
        <v>685</v>
      </c>
      <c r="C256" s="164">
        <v>1975</v>
      </c>
      <c r="D256" s="97"/>
      <c r="E256" s="99"/>
      <c r="F256" s="97"/>
      <c r="G256" s="31"/>
      <c r="H256" s="97"/>
      <c r="I256" s="97"/>
      <c r="J256" s="31"/>
      <c r="K256" s="31"/>
      <c r="L256" s="31"/>
      <c r="M256" s="32"/>
      <c r="N256" s="32"/>
      <c r="O256" s="31"/>
      <c r="P256" s="31">
        <v>71.83961566888397</v>
      </c>
      <c r="Q256" s="31"/>
      <c r="R256" s="31"/>
      <c r="S256" s="31"/>
      <c r="T256" s="100">
        <f>SUM(D256:S256)</f>
        <v>71.83961566888397</v>
      </c>
      <c r="U256" s="113">
        <f>COUNTA(D256:S256)</f>
        <v>1</v>
      </c>
      <c r="V256" s="97">
        <f>T256-$T$5</f>
        <v>-1341.9112893619472</v>
      </c>
      <c r="W256" s="109">
        <f>IF((COUNTA(D256:S256)&gt;12),LARGE(D256:S256,1)+LARGE(D256:S256,2)+LARGE(D256:S256,3)+LARGE(D256:S256,4)+LARGE(D256:S256,5)+LARGE(D256:S256,6)+LARGE(D256:S256,7)+LARGE(D256:S256,8)+LARGE(D256:S256,9)+LARGE(D256:S256,10)+LARGE(D256:S256,11)+LARGE(D256:S256,12),SUM(D256:S256))</f>
        <v>71.83961566888397</v>
      </c>
    </row>
    <row r="257" spans="1:23" ht="12.75">
      <c r="A257" s="98" t="s">
        <v>298</v>
      </c>
      <c r="B257" s="180" t="s">
        <v>891</v>
      </c>
      <c r="C257" s="164"/>
      <c r="D257" s="97">
        <v>70.05829596412556</v>
      </c>
      <c r="E257" s="99"/>
      <c r="F257" s="97"/>
      <c r="G257" s="31"/>
      <c r="H257" s="97"/>
      <c r="I257" s="97"/>
      <c r="J257" s="31"/>
      <c r="K257" s="31"/>
      <c r="L257" s="31"/>
      <c r="M257" s="32"/>
      <c r="N257" s="32"/>
      <c r="O257" s="31"/>
      <c r="P257" s="31"/>
      <c r="Q257" s="31"/>
      <c r="R257" s="31"/>
      <c r="S257" s="31"/>
      <c r="T257" s="100">
        <f>SUM(D257:S257)</f>
        <v>70.05829596412556</v>
      </c>
      <c r="U257" s="113">
        <f>COUNTA(D257:S257)</f>
        <v>1</v>
      </c>
      <c r="V257" s="97">
        <f>T257-$T$5</f>
        <v>-1343.6926090667055</v>
      </c>
      <c r="W257" s="109">
        <f>IF((COUNTA(D257:S257)&gt;12),LARGE(D257:S257,1)+LARGE(D257:S257,2)+LARGE(D257:S257,3)+LARGE(D257:S257,4)+LARGE(D257:S257,5)+LARGE(D257:S257,6)+LARGE(D257:S257,7)+LARGE(D257:S257,8)+LARGE(D257:S257,9)+LARGE(D257:S257,10)+LARGE(D257:S257,11)+LARGE(D257:S257,12),SUM(D257:S257))</f>
        <v>70.05829596412556</v>
      </c>
    </row>
    <row r="258" spans="1:23" ht="12.75">
      <c r="A258" s="98" t="s">
        <v>299</v>
      </c>
      <c r="B258" s="180" t="s">
        <v>933</v>
      </c>
      <c r="C258" s="164"/>
      <c r="D258" s="97"/>
      <c r="E258" s="99"/>
      <c r="F258" s="97"/>
      <c r="G258" s="31"/>
      <c r="H258" s="97">
        <v>69.09815950920245</v>
      </c>
      <c r="I258" s="97"/>
      <c r="J258" s="31"/>
      <c r="K258" s="31"/>
      <c r="L258" s="31"/>
      <c r="M258" s="32"/>
      <c r="N258" s="32"/>
      <c r="O258" s="31"/>
      <c r="P258" s="31"/>
      <c r="Q258" s="31"/>
      <c r="R258" s="31"/>
      <c r="S258" s="31"/>
      <c r="T258" s="100">
        <f>SUM(D258:S258)</f>
        <v>69.09815950920245</v>
      </c>
      <c r="U258" s="113">
        <f>COUNTA(D258:S258)</f>
        <v>1</v>
      </c>
      <c r="V258" s="97">
        <f>T258-$T$5</f>
        <v>-1344.6527455216287</v>
      </c>
      <c r="W258" s="109">
        <f>IF((COUNTA(D258:S258)&gt;12),LARGE(D258:S258,1)+LARGE(D258:S258,2)+LARGE(D258:S258,3)+LARGE(D258:S258,4)+LARGE(D258:S258,5)+LARGE(D258:S258,6)+LARGE(D258:S258,7)+LARGE(D258:S258,8)+LARGE(D258:S258,9)+LARGE(D258:S258,10)+LARGE(D258:S258,11)+LARGE(D258:S258,12),SUM(D258:S258))</f>
        <v>69.09815950920245</v>
      </c>
    </row>
    <row r="259" spans="1:23" ht="12.75">
      <c r="A259" s="98" t="s">
        <v>300</v>
      </c>
      <c r="B259" s="180" t="s">
        <v>1043</v>
      </c>
      <c r="C259" s="164"/>
      <c r="D259" s="97"/>
      <c r="E259" s="99"/>
      <c r="F259" s="97"/>
      <c r="G259" s="31"/>
      <c r="H259" s="97"/>
      <c r="I259" s="97"/>
      <c r="J259" s="31"/>
      <c r="K259" s="31"/>
      <c r="L259" s="31"/>
      <c r="M259" s="32"/>
      <c r="N259" s="32"/>
      <c r="O259" s="31"/>
      <c r="P259" s="31"/>
      <c r="Q259" s="31"/>
      <c r="R259" s="31"/>
      <c r="S259" s="31">
        <v>68.82608695652173</v>
      </c>
      <c r="T259" s="100">
        <f>SUM(D259:S259)</f>
        <v>68.82608695652173</v>
      </c>
      <c r="U259" s="113">
        <f>COUNTA(D259:S259)</f>
        <v>1</v>
      </c>
      <c r="V259" s="97">
        <f>T259-$T$5</f>
        <v>-1344.9248180743093</v>
      </c>
      <c r="W259" s="109">
        <f>IF((COUNTA(D259:S259)&gt;12),LARGE(D259:S259,1)+LARGE(D259:S259,2)+LARGE(D259:S259,3)+LARGE(D259:S259,4)+LARGE(D259:S259,5)+LARGE(D259:S259,6)+LARGE(D259:S259,7)+LARGE(D259:S259,8)+LARGE(D259:S259,9)+LARGE(D259:S259,10)+LARGE(D259:S259,11)+LARGE(D259:S259,12),SUM(D259:S259))</f>
        <v>68.82608695652173</v>
      </c>
    </row>
    <row r="260" spans="1:23" ht="12.75">
      <c r="A260" s="98" t="s">
        <v>301</v>
      </c>
      <c r="B260" s="180" t="s">
        <v>969</v>
      </c>
      <c r="C260" s="164">
        <v>2008</v>
      </c>
      <c r="D260" s="97"/>
      <c r="E260" s="99"/>
      <c r="F260" s="97"/>
      <c r="G260" s="31"/>
      <c r="H260" s="97"/>
      <c r="I260" s="97"/>
      <c r="J260" s="31">
        <v>68.26104416090118</v>
      </c>
      <c r="K260" s="31"/>
      <c r="L260" s="31"/>
      <c r="M260" s="32"/>
      <c r="N260" s="32"/>
      <c r="O260" s="31"/>
      <c r="P260" s="31"/>
      <c r="Q260" s="31"/>
      <c r="R260" s="31"/>
      <c r="S260" s="31"/>
      <c r="T260" s="100">
        <f>SUM(D260:S260)</f>
        <v>68.26104416090118</v>
      </c>
      <c r="U260" s="113">
        <f>COUNTA(D260:S260)</f>
        <v>1</v>
      </c>
      <c r="V260" s="97">
        <f>T260-$T$5</f>
        <v>-1345.48986086993</v>
      </c>
      <c r="W260" s="109">
        <f>IF((COUNTA(D260:S260)&gt;12),LARGE(D260:S260,1)+LARGE(D260:S260,2)+LARGE(D260:S260,3)+LARGE(D260:S260,4)+LARGE(D260:S260,5)+LARGE(D260:S260,6)+LARGE(D260:S260,7)+LARGE(D260:S260,8)+LARGE(D260:S260,9)+LARGE(D260:S260,10)+LARGE(D260:S260,11)+LARGE(D260:S260,12),SUM(D260:S260))</f>
        <v>68.26104416090118</v>
      </c>
    </row>
    <row r="261" spans="1:23" ht="12.75">
      <c r="A261" s="98" t="s">
        <v>302</v>
      </c>
      <c r="B261" s="180" t="s">
        <v>842</v>
      </c>
      <c r="C261" s="164">
        <v>2008</v>
      </c>
      <c r="D261" s="97"/>
      <c r="E261" s="99"/>
      <c r="F261" s="97"/>
      <c r="G261" s="31"/>
      <c r="H261" s="97"/>
      <c r="I261" s="97"/>
      <c r="J261" s="31"/>
      <c r="K261" s="31"/>
      <c r="L261" s="31"/>
      <c r="M261" s="32"/>
      <c r="N261" s="32"/>
      <c r="O261" s="31"/>
      <c r="P261" s="31">
        <v>68.12934220251294</v>
      </c>
      <c r="Q261" s="31"/>
      <c r="R261" s="31"/>
      <c r="S261" s="31"/>
      <c r="T261" s="100">
        <f>SUM(D261:S261)</f>
        <v>68.12934220251294</v>
      </c>
      <c r="U261" s="113">
        <f>COUNTA(D261:S261)</f>
        <v>1</v>
      </c>
      <c r="V261" s="97">
        <f>T261-$T$5</f>
        <v>-1345.621562828318</v>
      </c>
      <c r="W261" s="109">
        <f>IF((COUNTA(D261:S261)&gt;12),LARGE(D261:S261,1)+LARGE(D261:S261,2)+LARGE(D261:S261,3)+LARGE(D261:S261,4)+LARGE(D261:S261,5)+LARGE(D261:S261,6)+LARGE(D261:S261,7)+LARGE(D261:S261,8)+LARGE(D261:S261,9)+LARGE(D261:S261,10)+LARGE(D261:S261,11)+LARGE(D261:S261,12),SUM(D261:S261))</f>
        <v>68.12934220251294</v>
      </c>
    </row>
    <row r="262" spans="1:23" ht="12.75">
      <c r="A262" s="98" t="s">
        <v>303</v>
      </c>
      <c r="B262" s="180" t="s">
        <v>1044</v>
      </c>
      <c r="C262" s="164">
        <v>1984</v>
      </c>
      <c r="D262" s="97"/>
      <c r="E262" s="99"/>
      <c r="F262" s="97"/>
      <c r="G262" s="31"/>
      <c r="H262" s="97"/>
      <c r="I262" s="97"/>
      <c r="J262" s="31"/>
      <c r="K262" s="31"/>
      <c r="L262" s="31"/>
      <c r="M262" s="32"/>
      <c r="N262" s="32"/>
      <c r="O262" s="31"/>
      <c r="P262" s="31"/>
      <c r="Q262" s="31"/>
      <c r="R262" s="31"/>
      <c r="S262" s="31">
        <v>67.95652173913044</v>
      </c>
      <c r="T262" s="100">
        <f>SUM(D262:S262)</f>
        <v>67.95652173913044</v>
      </c>
      <c r="U262" s="113">
        <f>COUNTA(D262:S262)</f>
        <v>1</v>
      </c>
      <c r="V262" s="97">
        <f>T262-$T$5</f>
        <v>-1345.7943832917006</v>
      </c>
      <c r="W262" s="109">
        <f>IF((COUNTA(D262:S262)&gt;12),LARGE(D262:S262,1)+LARGE(D262:S262,2)+LARGE(D262:S262,3)+LARGE(D262:S262,4)+LARGE(D262:S262,5)+LARGE(D262:S262,6)+LARGE(D262:S262,7)+LARGE(D262:S262,8)+LARGE(D262:S262,9)+LARGE(D262:S262,10)+LARGE(D262:S262,11)+LARGE(D262:S262,12),SUM(D262:S262))</f>
        <v>67.95652173913044</v>
      </c>
    </row>
    <row r="263" spans="1:23" ht="12.75">
      <c r="A263" s="98" t="s">
        <v>304</v>
      </c>
      <c r="B263" s="180" t="s">
        <v>768</v>
      </c>
      <c r="C263" s="164">
        <v>1959</v>
      </c>
      <c r="D263" s="97"/>
      <c r="E263" s="99"/>
      <c r="F263" s="97"/>
      <c r="G263" s="31"/>
      <c r="H263" s="97"/>
      <c r="I263" s="97">
        <v>67.38983050847457</v>
      </c>
      <c r="J263" s="31"/>
      <c r="K263" s="31"/>
      <c r="L263" s="31"/>
      <c r="M263" s="32"/>
      <c r="N263" s="32"/>
      <c r="O263" s="31"/>
      <c r="P263" s="31"/>
      <c r="Q263" s="31"/>
      <c r="R263" s="31"/>
      <c r="S263" s="31"/>
      <c r="T263" s="100">
        <f>SUM(D263:S263)</f>
        <v>67.38983050847457</v>
      </c>
      <c r="U263" s="113">
        <f>COUNTA(D263:S263)</f>
        <v>1</v>
      </c>
      <c r="V263" s="97">
        <f>T263-$T$5</f>
        <v>-1346.3610745223564</v>
      </c>
      <c r="W263" s="109">
        <f>IF((COUNTA(D263:S263)&gt;12),LARGE(D263:S263,1)+LARGE(D263:S263,2)+LARGE(D263:S263,3)+LARGE(D263:S263,4)+LARGE(D263:S263,5)+LARGE(D263:S263,6)+LARGE(D263:S263,7)+LARGE(D263:S263,8)+LARGE(D263:S263,9)+LARGE(D263:S263,10)+LARGE(D263:S263,11)+LARGE(D263:S263,12),SUM(D263:S263))</f>
        <v>67.38983050847457</v>
      </c>
    </row>
    <row r="264" spans="1:23" ht="12.75">
      <c r="A264" s="98" t="s">
        <v>305</v>
      </c>
      <c r="B264" s="180" t="s">
        <v>965</v>
      </c>
      <c r="C264" s="164"/>
      <c r="D264" s="97"/>
      <c r="E264" s="99"/>
      <c r="F264" s="97"/>
      <c r="G264" s="31"/>
      <c r="H264" s="97"/>
      <c r="I264" s="97">
        <v>67.38983050847457</v>
      </c>
      <c r="J264" s="31"/>
      <c r="K264" s="31"/>
      <c r="L264" s="31"/>
      <c r="M264" s="32"/>
      <c r="N264" s="32"/>
      <c r="O264" s="31"/>
      <c r="P264" s="31"/>
      <c r="Q264" s="31"/>
      <c r="R264" s="31"/>
      <c r="S264" s="31"/>
      <c r="T264" s="100">
        <f>SUM(D264:S264)</f>
        <v>67.38983050847457</v>
      </c>
      <c r="U264" s="113">
        <f>COUNTA(D264:S264)</f>
        <v>1</v>
      </c>
      <c r="V264" s="97">
        <f>T264-$T$5</f>
        <v>-1346.3610745223564</v>
      </c>
      <c r="W264" s="109">
        <f>IF((COUNTA(D264:S264)&gt;12),LARGE(D264:S264,1)+LARGE(D264:S264,2)+LARGE(D264:S264,3)+LARGE(D264:S264,4)+LARGE(D264:S264,5)+LARGE(D264:S264,6)+LARGE(D264:S264,7)+LARGE(D264:S264,8)+LARGE(D264:S264,9)+LARGE(D264:S264,10)+LARGE(D264:S264,11)+LARGE(D264:S264,12),SUM(D264:S264))</f>
        <v>67.38983050847457</v>
      </c>
    </row>
    <row r="265" spans="1:23" ht="12.75">
      <c r="A265" s="98" t="s">
        <v>306</v>
      </c>
      <c r="B265" s="180" t="s">
        <v>964</v>
      </c>
      <c r="C265" s="164"/>
      <c r="D265" s="97"/>
      <c r="E265" s="99"/>
      <c r="F265" s="97"/>
      <c r="G265" s="31"/>
      <c r="H265" s="97"/>
      <c r="I265" s="97">
        <v>67.38983050847457</v>
      </c>
      <c r="J265" s="31"/>
      <c r="K265" s="31"/>
      <c r="L265" s="31"/>
      <c r="M265" s="32"/>
      <c r="N265" s="32"/>
      <c r="O265" s="31"/>
      <c r="P265" s="31"/>
      <c r="Q265" s="31"/>
      <c r="R265" s="31"/>
      <c r="S265" s="31"/>
      <c r="T265" s="100">
        <f>SUM(D265:S265)</f>
        <v>67.38983050847457</v>
      </c>
      <c r="U265" s="113">
        <f>COUNTA(D265:S265)</f>
        <v>1</v>
      </c>
      <c r="V265" s="97">
        <f>T265-$T$5</f>
        <v>-1346.3610745223564</v>
      </c>
      <c r="W265" s="109">
        <f>IF((COUNTA(D265:S265)&gt;12),LARGE(D265:S265,1)+LARGE(D265:S265,2)+LARGE(D265:S265,3)+LARGE(D265:S265,4)+LARGE(D265:S265,5)+LARGE(D265:S265,6)+LARGE(D265:S265,7)+LARGE(D265:S265,8)+LARGE(D265:S265,9)+LARGE(D265:S265,10)+LARGE(D265:S265,11)+LARGE(D265:S265,12),SUM(D265:S265))</f>
        <v>67.38983050847457</v>
      </c>
    </row>
    <row r="266" spans="1:23" ht="12.75">
      <c r="A266" s="98" t="s">
        <v>307</v>
      </c>
      <c r="B266" s="180" t="s">
        <v>967</v>
      </c>
      <c r="C266" s="164">
        <v>2012</v>
      </c>
      <c r="D266" s="97"/>
      <c r="E266" s="99"/>
      <c r="F266" s="97"/>
      <c r="G266" s="31"/>
      <c r="H266" s="97"/>
      <c r="I266" s="97"/>
      <c r="J266" s="31">
        <v>65.51486203853298</v>
      </c>
      <c r="K266" s="31"/>
      <c r="L266" s="31"/>
      <c r="M266" s="32"/>
      <c r="N266" s="32"/>
      <c r="O266" s="31"/>
      <c r="P266" s="31"/>
      <c r="Q266" s="31"/>
      <c r="R266" s="31"/>
      <c r="S266" s="31"/>
      <c r="T266" s="100">
        <f>SUM(D266:S266)</f>
        <v>65.51486203853298</v>
      </c>
      <c r="U266" s="113">
        <f>COUNTA(D266:S266)</f>
        <v>1</v>
      </c>
      <c r="V266" s="97">
        <f>T266-$T$5</f>
        <v>-1348.236042992298</v>
      </c>
      <c r="W266" s="109">
        <f>IF((COUNTA(D266:S266)&gt;12),LARGE(D266:S266,1)+LARGE(D266:S266,2)+LARGE(D266:S266,3)+LARGE(D266:S266,4)+LARGE(D266:S266,5)+LARGE(D266:S266,6)+LARGE(D266:S266,7)+LARGE(D266:S266,8)+LARGE(D266:S266,9)+LARGE(D266:S266,10)+LARGE(D266:S266,11)+LARGE(D266:S266,12),SUM(D266:S266))</f>
        <v>65.51486203853298</v>
      </c>
    </row>
    <row r="267" spans="1:23" ht="12.75">
      <c r="A267" s="98" t="s">
        <v>309</v>
      </c>
      <c r="B267" s="180" t="s">
        <v>784</v>
      </c>
      <c r="C267" s="164">
        <v>1974</v>
      </c>
      <c r="D267" s="97"/>
      <c r="E267" s="99"/>
      <c r="F267" s="97"/>
      <c r="G267" s="31"/>
      <c r="H267" s="97"/>
      <c r="I267" s="97"/>
      <c r="J267" s="31"/>
      <c r="K267" s="31">
        <v>64.52380952380953</v>
      </c>
      <c r="L267" s="31"/>
      <c r="M267" s="32"/>
      <c r="N267" s="32"/>
      <c r="O267" s="31"/>
      <c r="P267" s="31"/>
      <c r="Q267" s="31"/>
      <c r="R267" s="31"/>
      <c r="S267" s="31"/>
      <c r="T267" s="100">
        <f>SUM(D267:S267)</f>
        <v>64.52380952380953</v>
      </c>
      <c r="U267" s="113">
        <f>COUNTA(D267:S267)</f>
        <v>1</v>
      </c>
      <c r="V267" s="97">
        <f>T267-$T$5</f>
        <v>-1349.2270955070214</v>
      </c>
      <c r="W267" s="109">
        <f>IF((COUNTA(D267:S267)&gt;12),LARGE(D267:S267,1)+LARGE(D267:S267,2)+LARGE(D267:S267,3)+LARGE(D267:S267,4)+LARGE(D267:S267,5)+LARGE(D267:S267,6)+LARGE(D267:S267,7)+LARGE(D267:S267,8)+LARGE(D267:S267,9)+LARGE(D267:S267,10)+LARGE(D267:S267,11)+LARGE(D267:S267,12),SUM(D267:S267))</f>
        <v>64.52380952380953</v>
      </c>
    </row>
    <row r="268" spans="1:23" ht="12.75">
      <c r="A268" s="98" t="s">
        <v>310</v>
      </c>
      <c r="B268" s="180" t="s">
        <v>824</v>
      </c>
      <c r="C268" s="164">
        <v>1998</v>
      </c>
      <c r="D268" s="97"/>
      <c r="E268" s="99"/>
      <c r="F268" s="97"/>
      <c r="G268" s="31"/>
      <c r="H268" s="97">
        <v>64.49693251533742</v>
      </c>
      <c r="I268" s="97"/>
      <c r="J268" s="31"/>
      <c r="K268" s="31"/>
      <c r="L268" s="31"/>
      <c r="M268" s="32"/>
      <c r="N268" s="32"/>
      <c r="O268" s="31"/>
      <c r="P268" s="31"/>
      <c r="Q268" s="31"/>
      <c r="R268" s="31"/>
      <c r="S268" s="31"/>
      <c r="T268" s="100">
        <f>SUM(D268:S268)</f>
        <v>64.49693251533742</v>
      </c>
      <c r="U268" s="113">
        <f>COUNTA(D268:S268)</f>
        <v>1</v>
      </c>
      <c r="V268" s="97">
        <f>T268-$T$5</f>
        <v>-1349.2539725154936</v>
      </c>
      <c r="W268" s="109">
        <f>IF((COUNTA(D268:S268)&gt;12),LARGE(D268:S268,1)+LARGE(D268:S268,2)+LARGE(D268:S268,3)+LARGE(D268:S268,4)+LARGE(D268:S268,5)+LARGE(D268:S268,6)+LARGE(D268:S268,7)+LARGE(D268:S268,8)+LARGE(D268:S268,9)+LARGE(D268:S268,10)+LARGE(D268:S268,11)+LARGE(D268:S268,12),SUM(D268:S268))</f>
        <v>64.49693251533742</v>
      </c>
    </row>
    <row r="269" spans="1:23" ht="12.75">
      <c r="A269" s="98" t="s">
        <v>311</v>
      </c>
      <c r="B269" s="180" t="s">
        <v>791</v>
      </c>
      <c r="C269" s="164"/>
      <c r="D269" s="97"/>
      <c r="E269" s="99">
        <v>63.75247524752475</v>
      </c>
      <c r="F269" s="97"/>
      <c r="G269" s="31"/>
      <c r="H269" s="97"/>
      <c r="I269" s="97"/>
      <c r="J269" s="31"/>
      <c r="K269" s="31"/>
      <c r="L269" s="31"/>
      <c r="M269" s="32"/>
      <c r="N269" s="32"/>
      <c r="O269" s="31"/>
      <c r="P269" s="31"/>
      <c r="Q269" s="31"/>
      <c r="R269" s="31"/>
      <c r="S269" s="31"/>
      <c r="T269" s="100">
        <f>SUM(D269:S269)</f>
        <v>63.75247524752475</v>
      </c>
      <c r="U269" s="113">
        <f>COUNTA(D269:S269)</f>
        <v>1</v>
      </c>
      <c r="V269" s="97">
        <f>T269-$T$5</f>
        <v>-1349.9984297833064</v>
      </c>
      <c r="W269" s="109">
        <f>IF((COUNTA(D269:S269)&gt;12),LARGE(D269:S269,1)+LARGE(D269:S269,2)+LARGE(D269:S269,3)+LARGE(D269:S269,4)+LARGE(D269:S269,5)+LARGE(D269:S269,6)+LARGE(D269:S269,7)+LARGE(D269:S269,8)+LARGE(D269:S269,9)+LARGE(D269:S269,10)+LARGE(D269:S269,11)+LARGE(D269:S269,12),SUM(D269:S269))</f>
        <v>63.75247524752475</v>
      </c>
    </row>
    <row r="270" spans="1:23" ht="12.75">
      <c r="A270" s="98" t="s">
        <v>312</v>
      </c>
      <c r="B270" s="180" t="s">
        <v>1032</v>
      </c>
      <c r="C270" s="164">
        <v>1989</v>
      </c>
      <c r="D270" s="97"/>
      <c r="E270" s="99"/>
      <c r="F270" s="97"/>
      <c r="G270" s="31"/>
      <c r="H270" s="97"/>
      <c r="I270" s="97"/>
      <c r="J270" s="31"/>
      <c r="K270" s="31"/>
      <c r="L270" s="31"/>
      <c r="M270" s="32"/>
      <c r="N270" s="32"/>
      <c r="O270" s="31"/>
      <c r="P270" s="31"/>
      <c r="Q270" s="31"/>
      <c r="R270" s="31">
        <v>63.42682266276677</v>
      </c>
      <c r="S270" s="31"/>
      <c r="T270" s="100">
        <f>SUM(D270:S270)</f>
        <v>63.42682266276677</v>
      </c>
      <c r="U270" s="113">
        <f>COUNTA(D270:S270)</f>
        <v>1</v>
      </c>
      <c r="V270" s="97">
        <f>T270-$T$5</f>
        <v>-1350.3240823680644</v>
      </c>
      <c r="W270" s="109">
        <f>IF((COUNTA(D270:S270)&gt;12),LARGE(D270:S270,1)+LARGE(D270:S270,2)+LARGE(D270:S270,3)+LARGE(D270:S270,4)+LARGE(D270:S270,5)+LARGE(D270:S270,6)+LARGE(D270:S270,7)+LARGE(D270:S270,8)+LARGE(D270:S270,9)+LARGE(D270:S270,10)+LARGE(D270:S270,11)+LARGE(D270:S270,12),SUM(D270:S270))</f>
        <v>63.42682266276677</v>
      </c>
    </row>
    <row r="271" spans="1:23" ht="12.75">
      <c r="A271" s="98" t="s">
        <v>313</v>
      </c>
      <c r="B271" s="180" t="s">
        <v>869</v>
      </c>
      <c r="C271" s="164"/>
      <c r="D271" s="97"/>
      <c r="E271" s="99"/>
      <c r="F271" s="97"/>
      <c r="G271" s="31"/>
      <c r="H271" s="97"/>
      <c r="I271" s="97"/>
      <c r="J271" s="31"/>
      <c r="K271" s="31"/>
      <c r="L271" s="31"/>
      <c r="M271" s="32"/>
      <c r="N271" s="32"/>
      <c r="O271" s="31"/>
      <c r="P271" s="31">
        <v>63.059127864005916</v>
      </c>
      <c r="Q271" s="31"/>
      <c r="R271" s="31"/>
      <c r="S271" s="31"/>
      <c r="T271" s="100">
        <f>SUM(D271:S271)</f>
        <v>63.059127864005916</v>
      </c>
      <c r="U271" s="113">
        <f>COUNTA(D271:S271)</f>
        <v>1</v>
      </c>
      <c r="V271" s="97">
        <f>T271-$T$5</f>
        <v>-1350.6917771668252</v>
      </c>
      <c r="W271" s="109">
        <f>IF((COUNTA(D271:S271)&gt;12),LARGE(D271:S271,1)+LARGE(D271:S271,2)+LARGE(D271:S271,3)+LARGE(D271:S271,4)+LARGE(D271:S271,5)+LARGE(D271:S271,6)+LARGE(D271:S271,7)+LARGE(D271:S271,8)+LARGE(D271:S271,9)+LARGE(D271:S271,10)+LARGE(D271:S271,11)+LARGE(D271:S271,12),SUM(D271:S271))</f>
        <v>63.059127864005916</v>
      </c>
    </row>
    <row r="272" spans="1:23" ht="12.75">
      <c r="A272" s="98" t="s">
        <v>314</v>
      </c>
      <c r="B272" s="180" t="s">
        <v>1033</v>
      </c>
      <c r="C272" s="164"/>
      <c r="D272" s="97"/>
      <c r="E272" s="99"/>
      <c r="F272" s="97"/>
      <c r="G272" s="31"/>
      <c r="H272" s="97"/>
      <c r="I272" s="97"/>
      <c r="J272" s="31"/>
      <c r="K272" s="31"/>
      <c r="L272" s="31"/>
      <c r="M272" s="32"/>
      <c r="N272" s="32"/>
      <c r="O272" s="31"/>
      <c r="P272" s="31"/>
      <c r="Q272" s="31"/>
      <c r="R272" s="31">
        <v>61.76527602191318</v>
      </c>
      <c r="S272" s="31"/>
      <c r="T272" s="100">
        <f>SUM(D272:S272)</f>
        <v>61.76527602191318</v>
      </c>
      <c r="U272" s="113">
        <f>COUNTA(D272:S272)</f>
        <v>1</v>
      </c>
      <c r="V272" s="97">
        <f>T272-$T$5</f>
        <v>-1351.9856290089178</v>
      </c>
      <c r="W272" s="109">
        <f>IF((COUNTA(D272:S272)&gt;12),LARGE(D272:S272,1)+LARGE(D272:S272,2)+LARGE(D272:S272,3)+LARGE(D272:S272,4)+LARGE(D272:S272,5)+LARGE(D272:S272,6)+LARGE(D272:S272,7)+LARGE(D272:S272,8)+LARGE(D272:S272,9)+LARGE(D272:S272,10)+LARGE(D272:S272,11)+LARGE(D272:S272,12),SUM(D272:S272))</f>
        <v>61.76527602191318</v>
      </c>
    </row>
    <row r="273" spans="1:23" ht="12.75">
      <c r="A273" s="98" t="s">
        <v>315</v>
      </c>
      <c r="B273" s="180" t="s">
        <v>1013</v>
      </c>
      <c r="C273" s="164"/>
      <c r="D273" s="97"/>
      <c r="E273" s="229"/>
      <c r="F273" s="97"/>
      <c r="G273" s="31"/>
      <c r="H273" s="97"/>
      <c r="I273" s="97"/>
      <c r="J273" s="31"/>
      <c r="K273" s="31"/>
      <c r="L273" s="31"/>
      <c r="M273" s="32"/>
      <c r="N273" s="32"/>
      <c r="O273" s="31"/>
      <c r="P273" s="31">
        <v>61.122690317812264</v>
      </c>
      <c r="Q273" s="31"/>
      <c r="R273" s="31"/>
      <c r="S273" s="31"/>
      <c r="T273" s="100">
        <f>SUM(D273:S273)</f>
        <v>61.122690317812264</v>
      </c>
      <c r="U273" s="113">
        <f>COUNTA(D273:S273)</f>
        <v>1</v>
      </c>
      <c r="V273" s="97">
        <f>T273-$T$5</f>
        <v>-1352.628214713019</v>
      </c>
      <c r="W273" s="109">
        <f>IF((COUNTA(D273:S273)&gt;12),LARGE(D273:S273,1)+LARGE(D273:S273,2)+LARGE(D273:S273,3)+LARGE(D273:S273,4)+LARGE(D273:S273,5)+LARGE(D273:S273,6)+LARGE(D273:S273,7)+LARGE(D273:S273,8)+LARGE(D273:S273,9)+LARGE(D273:S273,10)+LARGE(D273:S273,11)+LARGE(D273:S273,12),SUM(D273:S273))</f>
        <v>61.122690317812264</v>
      </c>
    </row>
    <row r="274" spans="1:23" ht="12.75">
      <c r="A274" s="98" t="s">
        <v>316</v>
      </c>
      <c r="B274" s="180" t="s">
        <v>838</v>
      </c>
      <c r="C274" s="164"/>
      <c r="D274" s="97"/>
      <c r="E274" s="99"/>
      <c r="F274" s="97"/>
      <c r="G274" s="31"/>
      <c r="H274" s="97"/>
      <c r="I274" s="97"/>
      <c r="J274" s="31"/>
      <c r="K274" s="31"/>
      <c r="L274" s="31"/>
      <c r="M274" s="32"/>
      <c r="N274" s="32"/>
      <c r="O274" s="31"/>
      <c r="P274" s="31">
        <v>61.07834441980785</v>
      </c>
      <c r="Q274" s="31"/>
      <c r="R274" s="31"/>
      <c r="S274" s="31"/>
      <c r="T274" s="100">
        <f>SUM(D274:S274)</f>
        <v>61.07834441980785</v>
      </c>
      <c r="U274" s="113">
        <f>COUNTA(D274:S274)</f>
        <v>1</v>
      </c>
      <c r="V274" s="97">
        <f>T274-$T$5</f>
        <v>-1352.6725606110233</v>
      </c>
      <c r="W274" s="109">
        <f>IF((COUNTA(D274:S274)&gt;12),LARGE(D274:S274,1)+LARGE(D274:S274,2)+LARGE(D274:S274,3)+LARGE(D274:S274,4)+LARGE(D274:S274,5)+LARGE(D274:S274,6)+LARGE(D274:S274,7)+LARGE(D274:S274,8)+LARGE(D274:S274,9)+LARGE(D274:S274,10)+LARGE(D274:S274,11)+LARGE(D274:S274,12),SUM(D274:S274))</f>
        <v>61.07834441980785</v>
      </c>
    </row>
    <row r="275" spans="1:23" ht="12.75">
      <c r="A275" s="98" t="s">
        <v>317</v>
      </c>
      <c r="B275" s="180" t="s">
        <v>880</v>
      </c>
      <c r="C275" s="164">
        <v>1985</v>
      </c>
      <c r="D275" s="97"/>
      <c r="E275" s="99"/>
      <c r="F275" s="97"/>
      <c r="G275" s="31"/>
      <c r="H275" s="97">
        <v>60.8159509202454</v>
      </c>
      <c r="I275" s="97"/>
      <c r="J275" s="31"/>
      <c r="K275" s="31"/>
      <c r="L275" s="31"/>
      <c r="M275" s="32"/>
      <c r="N275" s="32"/>
      <c r="O275" s="31"/>
      <c r="P275" s="31"/>
      <c r="Q275" s="31"/>
      <c r="R275" s="31"/>
      <c r="S275" s="31"/>
      <c r="T275" s="100">
        <f>SUM(D275:S275)</f>
        <v>60.8159509202454</v>
      </c>
      <c r="U275" s="113">
        <f>COUNTA(D275:S275)</f>
        <v>1</v>
      </c>
      <c r="V275" s="97">
        <f>T275-$T$5</f>
        <v>-1352.9349541105857</v>
      </c>
      <c r="W275" s="109">
        <f>IF((COUNTA(D275:S275)&gt;12),LARGE(D275:S275,1)+LARGE(D275:S275,2)+LARGE(D275:S275,3)+LARGE(D275:S275,4)+LARGE(D275:S275,5)+LARGE(D275:S275,6)+LARGE(D275:S275,7)+LARGE(D275:S275,8)+LARGE(D275:S275,9)+LARGE(D275:S275,10)+LARGE(D275:S275,11)+LARGE(D275:S275,12),SUM(D275:S275))</f>
        <v>60.8159509202454</v>
      </c>
    </row>
    <row r="276" spans="1:23" ht="12.75">
      <c r="A276" s="98" t="s">
        <v>318</v>
      </c>
      <c r="B276" s="180" t="s">
        <v>878</v>
      </c>
      <c r="C276" s="164"/>
      <c r="D276" s="97"/>
      <c r="E276" s="99"/>
      <c r="F276" s="97"/>
      <c r="G276" s="31"/>
      <c r="H276" s="97"/>
      <c r="I276" s="97"/>
      <c r="J276" s="31">
        <v>59.95792017540877</v>
      </c>
      <c r="K276" s="31"/>
      <c r="L276" s="31"/>
      <c r="M276" s="32"/>
      <c r="N276" s="32"/>
      <c r="O276" s="31"/>
      <c r="P276" s="31"/>
      <c r="Q276" s="31"/>
      <c r="R276" s="31"/>
      <c r="S276" s="31"/>
      <c r="T276" s="100">
        <f>SUM(D276:S276)</f>
        <v>59.95792017540877</v>
      </c>
      <c r="U276" s="113">
        <f>COUNTA(D276:S276)</f>
        <v>1</v>
      </c>
      <c r="V276" s="97">
        <f>T276-$T$5</f>
        <v>-1353.7929848554222</v>
      </c>
      <c r="W276" s="109">
        <f>IF((COUNTA(D276:S276)&gt;12),LARGE(D276:S276,1)+LARGE(D276:S276,2)+LARGE(D276:S276,3)+LARGE(D276:S276,4)+LARGE(D276:S276,5)+LARGE(D276:S276,6)+LARGE(D276:S276,7)+LARGE(D276:S276,8)+LARGE(D276:S276,9)+LARGE(D276:S276,10)+LARGE(D276:S276,11)+LARGE(D276:S276,12),SUM(D276:S276))</f>
        <v>59.95792017540877</v>
      </c>
    </row>
    <row r="277" spans="1:23" ht="12.75">
      <c r="A277" s="98" t="s">
        <v>319</v>
      </c>
      <c r="B277" s="180" t="s">
        <v>737</v>
      </c>
      <c r="C277" s="164">
        <v>1962</v>
      </c>
      <c r="D277" s="97">
        <v>27.45739910313901</v>
      </c>
      <c r="E277" s="99"/>
      <c r="F277" s="97"/>
      <c r="G277" s="31"/>
      <c r="H277" s="97">
        <v>32.28834355828221</v>
      </c>
      <c r="I277" s="97"/>
      <c r="J277" s="31"/>
      <c r="K277" s="31"/>
      <c r="L277" s="31"/>
      <c r="M277" s="32"/>
      <c r="N277" s="32"/>
      <c r="O277" s="31"/>
      <c r="P277" s="31"/>
      <c r="Q277" s="31"/>
      <c r="R277" s="31"/>
      <c r="S277" s="31"/>
      <c r="T277" s="100">
        <f>SUM(D277:S277)</f>
        <v>59.74574266142122</v>
      </c>
      <c r="U277" s="113">
        <f>COUNTA(D277:S277)</f>
        <v>2</v>
      </c>
      <c r="V277" s="97">
        <f>T277-$T$5</f>
        <v>-1354.0051623694098</v>
      </c>
      <c r="W277" s="109">
        <f>IF((COUNTA(D277:S277)&gt;12),LARGE(D277:S277,1)+LARGE(D277:S277,2)+LARGE(D277:S277,3)+LARGE(D277:S277,4)+LARGE(D277:S277,5)+LARGE(D277:S277,6)+LARGE(D277:S277,7)+LARGE(D277:S277,8)+LARGE(D277:S277,9)+LARGE(D277:S277,10)+LARGE(D277:S277,11)+LARGE(D277:S277,12),SUM(D277:S277))</f>
        <v>59.74574266142122</v>
      </c>
    </row>
    <row r="278" spans="1:23" ht="12.75">
      <c r="A278" s="98" t="s">
        <v>320</v>
      </c>
      <c r="B278" s="180" t="s">
        <v>796</v>
      </c>
      <c r="C278" s="164">
        <v>2006</v>
      </c>
      <c r="D278" s="97">
        <v>59.744394618834086</v>
      </c>
      <c r="E278" s="99"/>
      <c r="F278" s="97"/>
      <c r="G278" s="31"/>
      <c r="H278" s="97"/>
      <c r="I278" s="97"/>
      <c r="J278" s="31"/>
      <c r="K278" s="31"/>
      <c r="L278" s="31"/>
      <c r="M278" s="32"/>
      <c r="N278" s="32"/>
      <c r="O278" s="31"/>
      <c r="P278" s="31"/>
      <c r="Q278" s="31"/>
      <c r="R278" s="31"/>
      <c r="S278" s="31"/>
      <c r="T278" s="100">
        <f>SUM(D278:S278)</f>
        <v>59.744394618834086</v>
      </c>
      <c r="U278" s="113">
        <f>COUNTA(D278:S278)</f>
        <v>1</v>
      </c>
      <c r="V278" s="97">
        <f>T278-$T$5</f>
        <v>-1354.006510411997</v>
      </c>
      <c r="W278" s="109">
        <f>IF((COUNTA(D278:S278)&gt;12),LARGE(D278:S278,1)+LARGE(D278:S278,2)+LARGE(D278:S278,3)+LARGE(D278:S278,4)+LARGE(D278:S278,5)+LARGE(D278:S278,6)+LARGE(D278:S278,7)+LARGE(D278:S278,8)+LARGE(D278:S278,9)+LARGE(D278:S278,10)+LARGE(D278:S278,11)+LARGE(D278:S278,12),SUM(D278:S278))</f>
        <v>59.744394618834086</v>
      </c>
    </row>
    <row r="279" spans="1:23" ht="12.75">
      <c r="A279" s="98" t="s">
        <v>321</v>
      </c>
      <c r="B279" s="180" t="s">
        <v>923</v>
      </c>
      <c r="C279" s="164"/>
      <c r="D279" s="97"/>
      <c r="E279" s="99"/>
      <c r="F279" s="97"/>
      <c r="G279" s="31">
        <v>57.51488952929877</v>
      </c>
      <c r="H279" s="97"/>
      <c r="I279" s="97"/>
      <c r="J279" s="31"/>
      <c r="K279" s="31"/>
      <c r="L279" s="31"/>
      <c r="M279" s="32"/>
      <c r="N279" s="32"/>
      <c r="O279" s="31"/>
      <c r="P279" s="31"/>
      <c r="Q279" s="31"/>
      <c r="R279" s="31"/>
      <c r="S279" s="31"/>
      <c r="T279" s="100">
        <f>SUM(D279:S279)</f>
        <v>57.51488952929877</v>
      </c>
      <c r="U279" s="113">
        <f>COUNTA(D279:S279)</f>
        <v>1</v>
      </c>
      <c r="V279" s="97">
        <f>T279-$T$5</f>
        <v>-1356.2360155015324</v>
      </c>
      <c r="W279" s="109">
        <f>IF((COUNTA(D279:S279)&gt;12),LARGE(D279:S279,1)+LARGE(D279:S279,2)+LARGE(D279:S279,3)+LARGE(D279:S279,4)+LARGE(D279:S279,5)+LARGE(D279:S279,6)+LARGE(D279:S279,7)+LARGE(D279:S279,8)+LARGE(D279:S279,9)+LARGE(D279:S279,10)+LARGE(D279:S279,11)+LARGE(D279:S279,12),SUM(D279:S279))</f>
        <v>57.51488952929877</v>
      </c>
    </row>
    <row r="280" spans="1:23" ht="12.75">
      <c r="A280" s="98" t="s">
        <v>322</v>
      </c>
      <c r="B280" s="180" t="s">
        <v>731</v>
      </c>
      <c r="C280" s="164"/>
      <c r="D280" s="97"/>
      <c r="E280" s="99"/>
      <c r="F280" s="97"/>
      <c r="G280" s="31"/>
      <c r="H280" s="97"/>
      <c r="I280" s="97"/>
      <c r="J280" s="31">
        <v>57.17754252663816</v>
      </c>
      <c r="K280" s="31"/>
      <c r="L280" s="31"/>
      <c r="M280" s="32"/>
      <c r="N280" s="32"/>
      <c r="O280" s="31"/>
      <c r="P280" s="31"/>
      <c r="Q280" s="31"/>
      <c r="R280" s="31"/>
      <c r="S280" s="31"/>
      <c r="T280" s="100">
        <f>SUM(D280:S280)</f>
        <v>57.17754252663816</v>
      </c>
      <c r="U280" s="113">
        <f>COUNTA(D280:S280)</f>
        <v>1</v>
      </c>
      <c r="V280" s="97">
        <f>T280-$T$5</f>
        <v>-1356.5733625041928</v>
      </c>
      <c r="W280" s="109">
        <f>IF((COUNTA(D280:S280)&gt;12),LARGE(D280:S280,1)+LARGE(D280:S280,2)+LARGE(D280:S280,3)+LARGE(D280:S280,4)+LARGE(D280:S280,5)+LARGE(D280:S280,6)+LARGE(D280:S280,7)+LARGE(D280:S280,8)+LARGE(D280:S280,9)+LARGE(D280:S280,10)+LARGE(D280:S280,11)+LARGE(D280:S280,12),SUM(D280:S280))</f>
        <v>57.17754252663816</v>
      </c>
    </row>
    <row r="281" spans="1:23" ht="12.75">
      <c r="A281" s="98" t="s">
        <v>323</v>
      </c>
      <c r="B281" s="180" t="s">
        <v>795</v>
      </c>
      <c r="C281" s="164">
        <v>1967</v>
      </c>
      <c r="D281" s="97">
        <v>57.05381165919282</v>
      </c>
      <c r="E281" s="229"/>
      <c r="F281" s="97"/>
      <c r="G281" s="31"/>
      <c r="H281" s="97"/>
      <c r="I281" s="97"/>
      <c r="J281" s="31"/>
      <c r="K281" s="31"/>
      <c r="L281" s="31"/>
      <c r="M281" s="32"/>
      <c r="N281" s="32"/>
      <c r="O281" s="31"/>
      <c r="P281" s="31"/>
      <c r="Q281" s="31"/>
      <c r="R281" s="31"/>
      <c r="S281" s="31"/>
      <c r="T281" s="100">
        <f>SUM(D281:S281)</f>
        <v>57.05381165919282</v>
      </c>
      <c r="U281" s="113">
        <f>COUNTA(D281:S281)</f>
        <v>1</v>
      </c>
      <c r="V281" s="97">
        <f>T281-$T$5</f>
        <v>-1356.6970933716382</v>
      </c>
      <c r="W281" s="109">
        <f>IF((COUNTA(D281:S281)&gt;12),LARGE(D281:S281,1)+LARGE(D281:S281,2)+LARGE(D281:S281,3)+LARGE(D281:S281,4)+LARGE(D281:S281,5)+LARGE(D281:S281,6)+LARGE(D281:S281,7)+LARGE(D281:S281,8)+LARGE(D281:S281,9)+LARGE(D281:S281,10)+LARGE(D281:S281,11)+LARGE(D281:S281,12),SUM(D281:S281))</f>
        <v>57.05381165919282</v>
      </c>
    </row>
    <row r="282" spans="1:23" ht="12.75">
      <c r="A282" s="98" t="s">
        <v>324</v>
      </c>
      <c r="B282" s="180" t="s">
        <v>934</v>
      </c>
      <c r="C282" s="164">
        <v>1988</v>
      </c>
      <c r="D282" s="97"/>
      <c r="E282" s="99"/>
      <c r="F282" s="97"/>
      <c r="G282" s="31"/>
      <c r="H282" s="97">
        <v>56.828220858895705</v>
      </c>
      <c r="I282" s="97"/>
      <c r="J282" s="31"/>
      <c r="K282" s="31"/>
      <c r="L282" s="31"/>
      <c r="M282" s="32"/>
      <c r="N282" s="32"/>
      <c r="O282" s="31"/>
      <c r="P282" s="31"/>
      <c r="Q282" s="31"/>
      <c r="R282" s="31"/>
      <c r="S282" s="31"/>
      <c r="T282" s="100">
        <f>SUM(D282:S282)</f>
        <v>56.828220858895705</v>
      </c>
      <c r="U282" s="113">
        <f>COUNTA(D282:S282)</f>
        <v>1</v>
      </c>
      <c r="V282" s="97">
        <f>T282-$T$5</f>
        <v>-1356.9226841719353</v>
      </c>
      <c r="W282" s="109">
        <f>IF((COUNTA(D282:S282)&gt;12),LARGE(D282:S282,1)+LARGE(D282:S282,2)+LARGE(D282:S282,3)+LARGE(D282:S282,4)+LARGE(D282:S282,5)+LARGE(D282:S282,6)+LARGE(D282:S282,7)+LARGE(D282:S282,8)+LARGE(D282:S282,9)+LARGE(D282:S282,10)+LARGE(D282:S282,11)+LARGE(D282:S282,12),SUM(D282:S282))</f>
        <v>56.828220858895705</v>
      </c>
    </row>
    <row r="283" spans="1:23" ht="12.75">
      <c r="A283" s="98" t="s">
        <v>325</v>
      </c>
      <c r="B283" s="180" t="s">
        <v>1014</v>
      </c>
      <c r="C283" s="164"/>
      <c r="D283" s="97"/>
      <c r="E283" s="99"/>
      <c r="F283" s="97"/>
      <c r="G283" s="31"/>
      <c r="H283" s="97"/>
      <c r="I283" s="97"/>
      <c r="J283" s="31"/>
      <c r="K283" s="31"/>
      <c r="L283" s="31"/>
      <c r="M283" s="32"/>
      <c r="N283" s="32"/>
      <c r="O283" s="31"/>
      <c r="P283" s="31">
        <v>56.466371027346646</v>
      </c>
      <c r="Q283" s="31"/>
      <c r="R283" s="31"/>
      <c r="S283" s="31"/>
      <c r="T283" s="100">
        <f>SUM(D283:S283)</f>
        <v>56.466371027346646</v>
      </c>
      <c r="U283" s="113">
        <f>COUNTA(D283:S283)</f>
        <v>1</v>
      </c>
      <c r="V283" s="97">
        <f>T283-$T$5</f>
        <v>-1357.2845340034844</v>
      </c>
      <c r="W283" s="109">
        <f>IF((COUNTA(D283:S283)&gt;12),LARGE(D283:S283,1)+LARGE(D283:S283,2)+LARGE(D283:S283,3)+LARGE(D283:S283,4)+LARGE(D283:S283,5)+LARGE(D283:S283,6)+LARGE(D283:S283,7)+LARGE(D283:S283,8)+LARGE(D283:S283,9)+LARGE(D283:S283,10)+LARGE(D283:S283,11)+LARGE(D283:S283,12),SUM(D283:S283))</f>
        <v>56.466371027346646</v>
      </c>
    </row>
    <row r="284" spans="1:23" ht="12.75">
      <c r="A284" s="98" t="s">
        <v>326</v>
      </c>
      <c r="B284" s="180" t="s">
        <v>980</v>
      </c>
      <c r="C284" s="164"/>
      <c r="D284" s="97"/>
      <c r="E284" s="99"/>
      <c r="F284" s="97"/>
      <c r="G284" s="31"/>
      <c r="H284" s="97"/>
      <c r="I284" s="97"/>
      <c r="J284" s="31"/>
      <c r="K284" s="31">
        <v>55.62305295950157</v>
      </c>
      <c r="L284" s="31"/>
      <c r="M284" s="32"/>
      <c r="N284" s="32"/>
      <c r="O284" s="31"/>
      <c r="P284" s="31"/>
      <c r="Q284" s="31"/>
      <c r="R284" s="31"/>
      <c r="S284" s="31"/>
      <c r="T284" s="100">
        <f>SUM(D284:S284)</f>
        <v>55.62305295950157</v>
      </c>
      <c r="U284" s="113">
        <f>COUNTA(D284:S284)</f>
        <v>1</v>
      </c>
      <c r="V284" s="97">
        <f>T284-$T$5</f>
        <v>-1358.1278520713295</v>
      </c>
      <c r="W284" s="109">
        <f>IF((COUNTA(D284:S284)&gt;12),LARGE(D284:S284,1)+LARGE(D284:S284,2)+LARGE(D284:S284,3)+LARGE(D284:S284,4)+LARGE(D284:S284,5)+LARGE(D284:S284,6)+LARGE(D284:S284,7)+LARGE(D284:S284,8)+LARGE(D284:S284,9)+LARGE(D284:S284,10)+LARGE(D284:S284,11)+LARGE(D284:S284,12),SUM(D284:S284))</f>
        <v>55.62305295950157</v>
      </c>
    </row>
    <row r="285" spans="1:23" ht="12.75">
      <c r="A285" s="98" t="s">
        <v>327</v>
      </c>
      <c r="B285" s="180" t="s">
        <v>814</v>
      </c>
      <c r="C285" s="164"/>
      <c r="D285" s="97"/>
      <c r="E285" s="99"/>
      <c r="F285" s="97"/>
      <c r="G285" s="31"/>
      <c r="H285" s="97">
        <v>55.29447852760736</v>
      </c>
      <c r="I285" s="97"/>
      <c r="J285" s="31"/>
      <c r="K285" s="31"/>
      <c r="L285" s="31"/>
      <c r="M285" s="32"/>
      <c r="N285" s="32"/>
      <c r="O285" s="31"/>
      <c r="P285" s="31"/>
      <c r="Q285" s="31"/>
      <c r="R285" s="31"/>
      <c r="S285" s="31"/>
      <c r="T285" s="100">
        <f>SUM(D285:S285)</f>
        <v>55.29447852760736</v>
      </c>
      <c r="U285" s="113">
        <f>COUNTA(D285:S285)</f>
        <v>1</v>
      </c>
      <c r="V285" s="97">
        <f>T285-$T$5</f>
        <v>-1358.4564265032236</v>
      </c>
      <c r="W285" s="109">
        <f>IF((COUNTA(D285:S285)&gt;12),LARGE(D285:S285,1)+LARGE(D285:S285,2)+LARGE(D285:S285,3)+LARGE(D285:S285,4)+LARGE(D285:S285,5)+LARGE(D285:S285,6)+LARGE(D285:S285,7)+LARGE(D285:S285,8)+LARGE(D285:S285,9)+LARGE(D285:S285,10)+LARGE(D285:S285,11)+LARGE(D285:S285,12),SUM(D285:S285))</f>
        <v>55.29447852760736</v>
      </c>
    </row>
    <row r="286" spans="1:23" ht="12.75">
      <c r="A286" s="98" t="s">
        <v>328</v>
      </c>
      <c r="B286" s="180" t="s">
        <v>935</v>
      </c>
      <c r="C286" s="164"/>
      <c r="D286" s="97"/>
      <c r="E286" s="99"/>
      <c r="F286" s="97"/>
      <c r="G286" s="31"/>
      <c r="H286" s="97">
        <v>54.987730061349694</v>
      </c>
      <c r="I286" s="97"/>
      <c r="J286" s="31"/>
      <c r="K286" s="31"/>
      <c r="L286" s="31"/>
      <c r="M286" s="32"/>
      <c r="N286" s="32"/>
      <c r="O286" s="31"/>
      <c r="P286" s="31"/>
      <c r="Q286" s="31"/>
      <c r="R286" s="31"/>
      <c r="S286" s="31"/>
      <c r="T286" s="100">
        <f>SUM(D286:S286)</f>
        <v>54.987730061349694</v>
      </c>
      <c r="U286" s="113">
        <f>COUNTA(D286:S286)</f>
        <v>1</v>
      </c>
      <c r="V286" s="97">
        <f>T286-$T$5</f>
        <v>-1358.7631749694813</v>
      </c>
      <c r="W286" s="109">
        <f>IF((COUNTA(D286:S286)&gt;12),LARGE(D286:S286,1)+LARGE(D286:S286,2)+LARGE(D286:S286,3)+LARGE(D286:S286,4)+LARGE(D286:S286,5)+LARGE(D286:S286,6)+LARGE(D286:S286,7)+LARGE(D286:S286,8)+LARGE(D286:S286,9)+LARGE(D286:S286,10)+LARGE(D286:S286,11)+LARGE(D286:S286,12),SUM(D286:S286))</f>
        <v>54.987730061349694</v>
      </c>
    </row>
    <row r="287" spans="1:23" ht="12.75">
      <c r="A287" s="98" t="s">
        <v>329</v>
      </c>
      <c r="B287" s="180" t="s">
        <v>1015</v>
      </c>
      <c r="C287" s="164"/>
      <c r="D287" s="97"/>
      <c r="E287" s="99"/>
      <c r="F287" s="97"/>
      <c r="G287" s="31"/>
      <c r="H287" s="97"/>
      <c r="I287" s="97"/>
      <c r="J287" s="31"/>
      <c r="K287" s="31"/>
      <c r="L287" s="31"/>
      <c r="M287" s="32"/>
      <c r="N287" s="32"/>
      <c r="O287" s="31"/>
      <c r="P287" s="31">
        <v>54.470805617147086</v>
      </c>
      <c r="Q287" s="31"/>
      <c r="R287" s="31"/>
      <c r="S287" s="31"/>
      <c r="T287" s="100">
        <f>SUM(D287:S287)</f>
        <v>54.470805617147086</v>
      </c>
      <c r="U287" s="113">
        <f>COUNTA(D287:S287)</f>
        <v>1</v>
      </c>
      <c r="V287" s="97">
        <f>T287-$T$5</f>
        <v>-1359.280099413684</v>
      </c>
      <c r="W287" s="109">
        <f>IF((COUNTA(D287:S287)&gt;12),LARGE(D287:S287,1)+LARGE(D287:S287,2)+LARGE(D287:S287,3)+LARGE(D287:S287,4)+LARGE(D287:S287,5)+LARGE(D287:S287,6)+LARGE(D287:S287,7)+LARGE(D287:S287,8)+LARGE(D287:S287,9)+LARGE(D287:S287,10)+LARGE(D287:S287,11)+LARGE(D287:S287,12),SUM(D287:S287))</f>
        <v>54.470805617147086</v>
      </c>
    </row>
    <row r="288" spans="1:23" ht="12.75">
      <c r="A288" s="98" t="s">
        <v>330</v>
      </c>
      <c r="B288" s="180" t="s">
        <v>936</v>
      </c>
      <c r="C288" s="164"/>
      <c r="D288" s="97"/>
      <c r="E288" s="99"/>
      <c r="F288" s="97"/>
      <c r="G288" s="31"/>
      <c r="H288" s="97">
        <v>54.37423312883436</v>
      </c>
      <c r="I288" s="97"/>
      <c r="J288" s="31"/>
      <c r="K288" s="31"/>
      <c r="L288" s="31"/>
      <c r="M288" s="32"/>
      <c r="N288" s="32"/>
      <c r="O288" s="31"/>
      <c r="P288" s="31"/>
      <c r="Q288" s="31"/>
      <c r="R288" s="31"/>
      <c r="S288" s="31"/>
      <c r="T288" s="100">
        <f>SUM(D288:S288)</f>
        <v>54.37423312883436</v>
      </c>
      <c r="U288" s="113">
        <f>COUNTA(D288:S288)</f>
        <v>1</v>
      </c>
      <c r="V288" s="97">
        <f>T288-$T$5</f>
        <v>-1359.3766719019968</v>
      </c>
      <c r="W288" s="109">
        <f>IF((COUNTA(D288:S288)&gt;12),LARGE(D288:S288,1)+LARGE(D288:S288,2)+LARGE(D288:S288,3)+LARGE(D288:S288,4)+LARGE(D288:S288,5)+LARGE(D288:S288,6)+LARGE(D288:S288,7)+LARGE(D288:S288,8)+LARGE(D288:S288,9)+LARGE(D288:S288,10)+LARGE(D288:S288,11)+LARGE(D288:S288,12),SUM(D288:S288))</f>
        <v>54.37423312883436</v>
      </c>
    </row>
    <row r="289" spans="1:23" ht="12.75">
      <c r="A289" s="98" t="s">
        <v>331</v>
      </c>
      <c r="B289" s="180" t="s">
        <v>834</v>
      </c>
      <c r="C289" s="164"/>
      <c r="D289" s="97">
        <v>54.36322869955157</v>
      </c>
      <c r="E289" s="99"/>
      <c r="F289" s="97"/>
      <c r="G289" s="31"/>
      <c r="H289" s="97"/>
      <c r="I289" s="97"/>
      <c r="J289" s="31"/>
      <c r="K289" s="31"/>
      <c r="L289" s="31"/>
      <c r="M289" s="32"/>
      <c r="N289" s="32"/>
      <c r="O289" s="31"/>
      <c r="P289" s="31"/>
      <c r="Q289" s="31"/>
      <c r="R289" s="31"/>
      <c r="S289" s="31"/>
      <c r="T289" s="100">
        <f>SUM(D289:S289)</f>
        <v>54.36322869955157</v>
      </c>
      <c r="U289" s="113">
        <f>COUNTA(D289:S289)</f>
        <v>1</v>
      </c>
      <c r="V289" s="97">
        <f>T289-$T$5</f>
        <v>-1359.3876763312794</v>
      </c>
      <c r="W289" s="109">
        <f>IF((COUNTA(D289:S289)&gt;12),LARGE(D289:S289,1)+LARGE(D289:S289,2)+LARGE(D289:S289,3)+LARGE(D289:S289,4)+LARGE(D289:S289,5)+LARGE(D289:S289,6)+LARGE(D289:S289,7)+LARGE(D289:S289,8)+LARGE(D289:S289,9)+LARGE(D289:S289,10)+LARGE(D289:S289,11)+LARGE(D289:S289,12),SUM(D289:S289))</f>
        <v>54.36322869955157</v>
      </c>
    </row>
    <row r="290" spans="1:23" ht="12.75">
      <c r="A290" s="98" t="s">
        <v>332</v>
      </c>
      <c r="B290" s="180" t="s">
        <v>1034</v>
      </c>
      <c r="C290" s="164"/>
      <c r="D290" s="97"/>
      <c r="E290" s="99"/>
      <c r="F290" s="97"/>
      <c r="G290" s="31"/>
      <c r="H290" s="97"/>
      <c r="I290" s="97"/>
      <c r="J290" s="31"/>
      <c r="K290" s="31"/>
      <c r="L290" s="31"/>
      <c r="M290" s="32"/>
      <c r="N290" s="32"/>
      <c r="O290" s="31"/>
      <c r="P290" s="31"/>
      <c r="Q290" s="31"/>
      <c r="R290" s="31">
        <v>53.769090743606085</v>
      </c>
      <c r="S290" s="31"/>
      <c r="T290" s="100">
        <f>SUM(D290:S290)</f>
        <v>53.769090743606085</v>
      </c>
      <c r="U290" s="113">
        <f>COUNTA(D290:S290)</f>
        <v>1</v>
      </c>
      <c r="V290" s="97">
        <f>T290-$T$5</f>
        <v>-1359.981814287225</v>
      </c>
      <c r="W290" s="109">
        <f>IF((COUNTA(D290:S290)&gt;12),LARGE(D290:S290,1)+LARGE(D290:S290,2)+LARGE(D290:S290,3)+LARGE(D290:S290,4)+LARGE(D290:S290,5)+LARGE(D290:S290,6)+LARGE(D290:S290,7)+LARGE(D290:S290,8)+LARGE(D290:S290,9)+LARGE(D290:S290,10)+LARGE(D290:S290,11)+LARGE(D290:S290,12),SUM(D290:S290))</f>
        <v>53.769090743606085</v>
      </c>
    </row>
    <row r="291" spans="1:23" ht="12.75">
      <c r="A291" s="98" t="s">
        <v>340</v>
      </c>
      <c r="B291" s="180" t="s">
        <v>937</v>
      </c>
      <c r="C291" s="164"/>
      <c r="D291" s="97"/>
      <c r="E291" s="99"/>
      <c r="F291" s="97"/>
      <c r="G291" s="31"/>
      <c r="H291" s="97">
        <v>53.14723926380368</v>
      </c>
      <c r="I291" s="97"/>
      <c r="J291" s="31"/>
      <c r="K291" s="31"/>
      <c r="L291" s="31"/>
      <c r="M291" s="32"/>
      <c r="N291" s="32"/>
      <c r="O291" s="31"/>
      <c r="P291" s="31"/>
      <c r="Q291" s="31"/>
      <c r="R291" s="31"/>
      <c r="S291" s="31"/>
      <c r="T291" s="100">
        <f>SUM(D291:S291)</f>
        <v>53.14723926380368</v>
      </c>
      <c r="U291" s="113">
        <f>COUNTA(D291:S291)</f>
        <v>1</v>
      </c>
      <c r="V291" s="97">
        <f>T291-$T$5</f>
        <v>-1360.6036657670275</v>
      </c>
      <c r="W291" s="109">
        <f>IF((COUNTA(D291:S291)&gt;12),LARGE(D291:S291,1)+LARGE(D291:S291,2)+LARGE(D291:S291,3)+LARGE(D291:S291,4)+LARGE(D291:S291,5)+LARGE(D291:S291,6)+LARGE(D291:S291,7)+LARGE(D291:S291,8)+LARGE(D291:S291,9)+LARGE(D291:S291,10)+LARGE(D291:S291,11)+LARGE(D291:S291,12),SUM(D291:S291))</f>
        <v>53.14723926380368</v>
      </c>
    </row>
    <row r="292" spans="1:23" ht="12.75">
      <c r="A292" s="98" t="s">
        <v>341</v>
      </c>
      <c r="B292" s="180" t="s">
        <v>826</v>
      </c>
      <c r="C292" s="164">
        <v>1970</v>
      </c>
      <c r="D292" s="97">
        <v>52.569506726457405</v>
      </c>
      <c r="E292" s="99"/>
      <c r="F292" s="97"/>
      <c r="G292" s="31"/>
      <c r="H292" s="97"/>
      <c r="I292" s="97"/>
      <c r="J292" s="31"/>
      <c r="K292" s="31"/>
      <c r="L292" s="31"/>
      <c r="M292" s="32"/>
      <c r="N292" s="32"/>
      <c r="O292" s="31"/>
      <c r="P292" s="31"/>
      <c r="Q292" s="31"/>
      <c r="R292" s="31"/>
      <c r="S292" s="31"/>
      <c r="T292" s="100">
        <f>SUM(D292:S292)</f>
        <v>52.569506726457405</v>
      </c>
      <c r="U292" s="113">
        <f>COUNTA(D292:S292)</f>
        <v>1</v>
      </c>
      <c r="V292" s="97">
        <f>T292-$T$5</f>
        <v>-1361.1813983043737</v>
      </c>
      <c r="W292" s="109">
        <f>IF((COUNTA(D292:S292)&gt;12),LARGE(D292:S292,1)+LARGE(D292:S292,2)+LARGE(D292:S292,3)+LARGE(D292:S292,4)+LARGE(D292:S292,5)+LARGE(D292:S292,6)+LARGE(D292:S292,7)+LARGE(D292:S292,8)+LARGE(D292:S292,9)+LARGE(D292:S292,10)+LARGE(D292:S292,11)+LARGE(D292:S292,12),SUM(D292:S292))</f>
        <v>52.569506726457405</v>
      </c>
    </row>
    <row r="293" spans="1:23" ht="12.75">
      <c r="A293" s="98" t="s">
        <v>342</v>
      </c>
      <c r="B293" s="180" t="s">
        <v>781</v>
      </c>
      <c r="C293" s="164">
        <v>1956</v>
      </c>
      <c r="D293" s="97"/>
      <c r="E293" s="99"/>
      <c r="F293" s="97"/>
      <c r="G293" s="31"/>
      <c r="H293" s="97">
        <v>52.533742331288344</v>
      </c>
      <c r="I293" s="97"/>
      <c r="J293" s="31"/>
      <c r="K293" s="31"/>
      <c r="L293" s="31"/>
      <c r="M293" s="32"/>
      <c r="N293" s="32"/>
      <c r="O293" s="31"/>
      <c r="P293" s="31"/>
      <c r="Q293" s="31"/>
      <c r="R293" s="31"/>
      <c r="S293" s="31"/>
      <c r="T293" s="100">
        <f>SUM(D293:S293)</f>
        <v>52.533742331288344</v>
      </c>
      <c r="U293" s="113">
        <f>COUNTA(D293:S293)</f>
        <v>1</v>
      </c>
      <c r="V293" s="97">
        <f>T293-$T$5</f>
        <v>-1361.2171626995428</v>
      </c>
      <c r="W293" s="109">
        <f>IF((COUNTA(D293:S293)&gt;12),LARGE(D293:S293,1)+LARGE(D293:S293,2)+LARGE(D293:S293,3)+LARGE(D293:S293,4)+LARGE(D293:S293,5)+LARGE(D293:S293,6)+LARGE(D293:S293,7)+LARGE(D293:S293,8)+LARGE(D293:S293,9)+LARGE(D293:S293,10)+LARGE(D293:S293,11)+LARGE(D293:S293,12),SUM(D293:S293))</f>
        <v>52.533742331288344</v>
      </c>
    </row>
    <row r="294" spans="1:23" ht="12.75">
      <c r="A294" s="98" t="s">
        <v>343</v>
      </c>
      <c r="B294" s="180" t="s">
        <v>1035</v>
      </c>
      <c r="C294" s="164"/>
      <c r="D294" s="97"/>
      <c r="E294" s="99"/>
      <c r="F294" s="97"/>
      <c r="G294" s="31"/>
      <c r="H294" s="97"/>
      <c r="I294" s="97"/>
      <c r="J294" s="31"/>
      <c r="K294" s="31"/>
      <c r="L294" s="31"/>
      <c r="M294" s="32"/>
      <c r="N294" s="32"/>
      <c r="O294" s="31"/>
      <c r="P294" s="31"/>
      <c r="Q294" s="31"/>
      <c r="R294" s="31">
        <v>51.082061891216284</v>
      </c>
      <c r="S294" s="31"/>
      <c r="T294" s="100">
        <f>SUM(D294:S294)</f>
        <v>51.082061891216284</v>
      </c>
      <c r="U294" s="113">
        <f>COUNTA(D294:S294)</f>
        <v>1</v>
      </c>
      <c r="V294" s="97">
        <f>T294-$T$5</f>
        <v>-1362.6688431396149</v>
      </c>
      <c r="W294" s="109">
        <f>IF((COUNTA(D294:S294)&gt;12),LARGE(D294:S294,1)+LARGE(D294:S294,2)+LARGE(D294:S294,3)+LARGE(D294:S294,4)+LARGE(D294:S294,5)+LARGE(D294:S294,6)+LARGE(D294:S294,7)+LARGE(D294:S294,8)+LARGE(D294:S294,9)+LARGE(D294:S294,10)+LARGE(D294:S294,11)+LARGE(D294:S294,12),SUM(D294:S294))</f>
        <v>51.082061891216284</v>
      </c>
    </row>
    <row r="295" spans="1:23" ht="12.75">
      <c r="A295" s="98" t="s">
        <v>344</v>
      </c>
      <c r="B295" s="180" t="s">
        <v>884</v>
      </c>
      <c r="C295" s="164">
        <v>1984</v>
      </c>
      <c r="D295" s="97"/>
      <c r="E295" s="99"/>
      <c r="F295" s="97"/>
      <c r="G295" s="31"/>
      <c r="H295" s="97">
        <v>48.85276073619632</v>
      </c>
      <c r="I295" s="97"/>
      <c r="J295" s="31"/>
      <c r="K295" s="31"/>
      <c r="L295" s="31"/>
      <c r="M295" s="32"/>
      <c r="N295" s="32"/>
      <c r="O295" s="31"/>
      <c r="P295" s="31"/>
      <c r="Q295" s="31"/>
      <c r="R295" s="31"/>
      <c r="S295" s="31"/>
      <c r="T295" s="100">
        <f>SUM(D295:S295)</f>
        <v>48.85276073619632</v>
      </c>
      <c r="U295" s="113">
        <f>COUNTA(D295:S295)</f>
        <v>1</v>
      </c>
      <c r="V295" s="97">
        <f>T295-$T$5</f>
        <v>-1364.8981442946347</v>
      </c>
      <c r="W295" s="109">
        <f>IF((COUNTA(D295:S295)&gt;12),LARGE(D295:S295,1)+LARGE(D295:S295,2)+LARGE(D295:S295,3)+LARGE(D295:S295,4)+LARGE(D295:S295,5)+LARGE(D295:S295,6)+LARGE(D295:S295,7)+LARGE(D295:S295,8)+LARGE(D295:S295,9)+LARGE(D295:S295,10)+LARGE(D295:S295,11)+LARGE(D295:S295,12),SUM(D295:S295))</f>
        <v>48.85276073619632</v>
      </c>
    </row>
    <row r="296" spans="1:23" ht="12.75">
      <c r="A296" s="98" t="s">
        <v>345</v>
      </c>
      <c r="B296" s="180" t="s">
        <v>1017</v>
      </c>
      <c r="C296" s="164"/>
      <c r="D296" s="97"/>
      <c r="E296" s="99"/>
      <c r="F296" s="97"/>
      <c r="G296" s="31"/>
      <c r="H296" s="97"/>
      <c r="I296" s="97"/>
      <c r="J296" s="31"/>
      <c r="K296" s="31"/>
      <c r="L296" s="31"/>
      <c r="M296" s="32"/>
      <c r="N296" s="32"/>
      <c r="O296" s="31"/>
      <c r="P296" s="31">
        <v>47.46415373244643</v>
      </c>
      <c r="Q296" s="31"/>
      <c r="R296" s="31"/>
      <c r="S296" s="31"/>
      <c r="T296" s="100">
        <f>SUM(D296:S296)</f>
        <v>47.46415373244643</v>
      </c>
      <c r="U296" s="113">
        <f>COUNTA(D296:S296)</f>
        <v>1</v>
      </c>
      <c r="V296" s="97">
        <f>T296-$T$5</f>
        <v>-1366.2867512983846</v>
      </c>
      <c r="W296" s="109">
        <f>IF((COUNTA(D296:S296)&gt;12),LARGE(D296:S296,1)+LARGE(D296:S296,2)+LARGE(D296:S296,3)+LARGE(D296:S296,4)+LARGE(D296:S296,5)+LARGE(D296:S296,6)+LARGE(D296:S296,7)+LARGE(D296:S296,8)+LARGE(D296:S296,9)+LARGE(D296:S296,10)+LARGE(D296:S296,11)+LARGE(D296:S296,12),SUM(D296:S296))</f>
        <v>47.46415373244643</v>
      </c>
    </row>
    <row r="297" spans="1:23" ht="12.75">
      <c r="A297" s="98" t="s">
        <v>346</v>
      </c>
      <c r="B297" s="180" t="s">
        <v>1019</v>
      </c>
      <c r="C297" s="164"/>
      <c r="D297" s="97"/>
      <c r="E297" s="99"/>
      <c r="F297" s="97"/>
      <c r="G297" s="31"/>
      <c r="H297" s="97"/>
      <c r="I297" s="97"/>
      <c r="J297" s="31"/>
      <c r="K297" s="31"/>
      <c r="L297" s="31"/>
      <c r="M297" s="32"/>
      <c r="N297" s="32"/>
      <c r="O297" s="31"/>
      <c r="P297" s="31">
        <v>46.6659275683666</v>
      </c>
      <c r="Q297" s="31"/>
      <c r="R297" s="31"/>
      <c r="S297" s="31"/>
      <c r="T297" s="100">
        <f>SUM(D297:S297)</f>
        <v>46.6659275683666</v>
      </c>
      <c r="U297" s="113">
        <f>COUNTA(D297:S297)</f>
        <v>1</v>
      </c>
      <c r="V297" s="97">
        <f>T297-$T$5</f>
        <v>-1367.0849774624644</v>
      </c>
      <c r="W297" s="109">
        <f>IF((COUNTA(D297:S297)&gt;12),LARGE(D297:S297,1)+LARGE(D297:S297,2)+LARGE(D297:S297,3)+LARGE(D297:S297,4)+LARGE(D297:S297,5)+LARGE(D297:S297,6)+LARGE(D297:S297,7)+LARGE(D297:S297,8)+LARGE(D297:S297,9)+LARGE(D297:S297,10)+LARGE(D297:S297,11)+LARGE(D297:S297,12),SUM(D297:S297))</f>
        <v>46.6659275683666</v>
      </c>
    </row>
    <row r="298" spans="1:23" ht="12.75">
      <c r="A298" s="98" t="s">
        <v>347</v>
      </c>
      <c r="B298" s="180" t="s">
        <v>972</v>
      </c>
      <c r="C298" s="164"/>
      <c r="D298" s="97"/>
      <c r="E298" s="99"/>
      <c r="F298" s="97"/>
      <c r="G298" s="31"/>
      <c r="H298" s="97"/>
      <c r="I298" s="97"/>
      <c r="J298" s="31">
        <v>45.65359962546511</v>
      </c>
      <c r="K298" s="31"/>
      <c r="L298" s="31"/>
      <c r="M298" s="32"/>
      <c r="N298" s="32"/>
      <c r="O298" s="31"/>
      <c r="P298" s="31"/>
      <c r="Q298" s="31"/>
      <c r="R298" s="31"/>
      <c r="S298" s="31"/>
      <c r="T298" s="100">
        <f>SUM(D298:S298)</f>
        <v>45.65359962546511</v>
      </c>
      <c r="U298" s="113">
        <f>COUNTA(D298:S298)</f>
        <v>1</v>
      </c>
      <c r="V298" s="97">
        <f>T298-$T$5</f>
        <v>-1368.097305405366</v>
      </c>
      <c r="W298" s="109">
        <f>IF((COUNTA(D298:S298)&gt;12),LARGE(D298:S298,1)+LARGE(D298:S298,2)+LARGE(D298:S298,3)+LARGE(D298:S298,4)+LARGE(D298:S298,5)+LARGE(D298:S298,6)+LARGE(D298:S298,7)+LARGE(D298:S298,8)+LARGE(D298:S298,9)+LARGE(D298:S298,10)+LARGE(D298:S298,11)+LARGE(D298:S298,12),SUM(D298:S298))</f>
        <v>45.65359962546511</v>
      </c>
    </row>
    <row r="299" spans="1:23" ht="12.75">
      <c r="A299" s="98" t="s">
        <v>348</v>
      </c>
      <c r="B299" s="180" t="s">
        <v>927</v>
      </c>
      <c r="C299" s="164">
        <v>2018</v>
      </c>
      <c r="D299" s="97"/>
      <c r="E299" s="99"/>
      <c r="F299" s="97"/>
      <c r="G299" s="31">
        <v>19.337203723251132</v>
      </c>
      <c r="H299" s="97"/>
      <c r="I299" s="97"/>
      <c r="J299" s="31"/>
      <c r="K299" s="31"/>
      <c r="L299" s="31"/>
      <c r="M299" s="32"/>
      <c r="N299" s="32"/>
      <c r="O299" s="31"/>
      <c r="P299" s="31">
        <v>25.7790096082779</v>
      </c>
      <c r="Q299" s="31"/>
      <c r="R299" s="31"/>
      <c r="S299" s="31"/>
      <c r="T299" s="100">
        <f>SUM(D299:S299)</f>
        <v>45.11621333152903</v>
      </c>
      <c r="U299" s="113">
        <f>COUNTA(D299:S299)</f>
        <v>2</v>
      </c>
      <c r="V299" s="97">
        <f>T299-$T$5</f>
        <v>-1368.634691699302</v>
      </c>
      <c r="W299" s="109">
        <f>IF((COUNTA(D299:S299)&gt;12),LARGE(D299:S299,1)+LARGE(D299:S299,2)+LARGE(D299:S299,3)+LARGE(D299:S299,4)+LARGE(D299:S299,5)+LARGE(D299:S299,6)+LARGE(D299:S299,7)+LARGE(D299:S299,8)+LARGE(D299:S299,9)+LARGE(D299:S299,10)+LARGE(D299:S299,11)+LARGE(D299:S299,12),SUM(D299:S299))</f>
        <v>45.11621333152903</v>
      </c>
    </row>
    <row r="300" spans="1:23" ht="12.75">
      <c r="A300" s="98" t="s">
        <v>349</v>
      </c>
      <c r="B300" s="180" t="s">
        <v>764</v>
      </c>
      <c r="C300" s="164">
        <v>2013</v>
      </c>
      <c r="D300" s="97"/>
      <c r="E300" s="99"/>
      <c r="F300" s="97"/>
      <c r="G300" s="31">
        <v>37.74489795918368</v>
      </c>
      <c r="H300" s="97"/>
      <c r="I300" s="97"/>
      <c r="J300" s="31"/>
      <c r="K300" s="31"/>
      <c r="L300" s="31"/>
      <c r="M300" s="32"/>
      <c r="N300" s="32"/>
      <c r="O300" s="31"/>
      <c r="P300" s="31"/>
      <c r="Q300" s="31"/>
      <c r="R300" s="31"/>
      <c r="S300" s="31">
        <v>7.086956521739131</v>
      </c>
      <c r="T300" s="100">
        <f>SUM(D300:S300)</f>
        <v>44.831854480922814</v>
      </c>
      <c r="U300" s="113">
        <f>COUNTA(D300:S300)</f>
        <v>2</v>
      </c>
      <c r="V300" s="97">
        <f>T300-$T$5</f>
        <v>-1368.9190505499082</v>
      </c>
      <c r="W300" s="109">
        <f>IF((COUNTA(D300:S300)&gt;12),LARGE(D300:S300,1)+LARGE(D300:S300,2)+LARGE(D300:S300,3)+LARGE(D300:S300,4)+LARGE(D300:S300,5)+LARGE(D300:S300,6)+LARGE(D300:S300,7)+LARGE(D300:S300,8)+LARGE(D300:S300,9)+LARGE(D300:S300,10)+LARGE(D300:S300,11)+LARGE(D300:S300,12),SUM(D300:S300))</f>
        <v>44.831854480922814</v>
      </c>
    </row>
    <row r="301" spans="1:23" ht="12.75">
      <c r="A301" s="98" t="s">
        <v>350</v>
      </c>
      <c r="B301" s="180" t="s">
        <v>818</v>
      </c>
      <c r="C301" s="164">
        <v>1975</v>
      </c>
      <c r="D301" s="97"/>
      <c r="E301" s="99"/>
      <c r="F301" s="97"/>
      <c r="G301" s="31"/>
      <c r="H301" s="97"/>
      <c r="I301" s="97"/>
      <c r="J301" s="31"/>
      <c r="K301" s="31"/>
      <c r="L301" s="31"/>
      <c r="M301" s="32"/>
      <c r="N301" s="32"/>
      <c r="O301" s="31"/>
      <c r="P301" s="31"/>
      <c r="Q301" s="31"/>
      <c r="R301" s="31"/>
      <c r="S301" s="31">
        <v>43.608695652173914</v>
      </c>
      <c r="T301" s="100">
        <f>SUM(D301:S301)</f>
        <v>43.608695652173914</v>
      </c>
      <c r="U301" s="113">
        <f>COUNTA(D301:S301)</f>
        <v>1</v>
      </c>
      <c r="V301" s="97">
        <f>T301-$T$5</f>
        <v>-1370.142209378657</v>
      </c>
      <c r="W301" s="109">
        <f>IF((COUNTA(D301:S301)&gt;12),LARGE(D301:S301,1)+LARGE(D301:S301,2)+LARGE(D301:S301,3)+LARGE(D301:S301,4)+LARGE(D301:S301,5)+LARGE(D301:S301,6)+LARGE(D301:S301,7)+LARGE(D301:S301,8)+LARGE(D301:S301,9)+LARGE(D301:S301,10)+LARGE(D301:S301,11)+LARGE(D301:S301,12),SUM(D301:S301))</f>
        <v>43.608695652173914</v>
      </c>
    </row>
    <row r="302" spans="1:23" ht="12.75">
      <c r="A302" s="98" t="s">
        <v>351</v>
      </c>
      <c r="B302" s="180" t="s">
        <v>1036</v>
      </c>
      <c r="C302" s="164"/>
      <c r="D302" s="97"/>
      <c r="E302" s="99"/>
      <c r="F302" s="97"/>
      <c r="G302" s="31"/>
      <c r="H302" s="97"/>
      <c r="I302" s="97"/>
      <c r="J302" s="31"/>
      <c r="K302" s="31"/>
      <c r="L302" s="31"/>
      <c r="M302" s="32"/>
      <c r="N302" s="32"/>
      <c r="O302" s="31"/>
      <c r="P302" s="31"/>
      <c r="Q302" s="31"/>
      <c r="R302" s="31">
        <v>43.48189273532187</v>
      </c>
      <c r="S302" s="31"/>
      <c r="T302" s="100">
        <f>SUM(D302:S302)</f>
        <v>43.48189273532187</v>
      </c>
      <c r="U302" s="113">
        <f>COUNTA(D302:S302)</f>
        <v>1</v>
      </c>
      <c r="V302" s="97">
        <f>T302-$T$5</f>
        <v>-1370.2690122955091</v>
      </c>
      <c r="W302" s="109">
        <f>IF((COUNTA(D302:S302)&gt;12),LARGE(D302:S302,1)+LARGE(D302:S302,2)+LARGE(D302:S302,3)+LARGE(D302:S302,4)+LARGE(D302:S302,5)+LARGE(D302:S302,6)+LARGE(D302:S302,7)+LARGE(D302:S302,8)+LARGE(D302:S302,9)+LARGE(D302:S302,10)+LARGE(D302:S302,11)+LARGE(D302:S302,12),SUM(D302:S302))</f>
        <v>43.48189273532187</v>
      </c>
    </row>
    <row r="303" spans="1:23" ht="12.75">
      <c r="A303" s="98" t="s">
        <v>352</v>
      </c>
      <c r="B303" s="180" t="s">
        <v>925</v>
      </c>
      <c r="C303" s="164"/>
      <c r="D303" s="97"/>
      <c r="E303" s="99"/>
      <c r="F303" s="97"/>
      <c r="G303" s="31">
        <v>42.282418089524704</v>
      </c>
      <c r="H303" s="97"/>
      <c r="I303" s="97"/>
      <c r="J303" s="31"/>
      <c r="K303" s="31"/>
      <c r="L303" s="31"/>
      <c r="M303" s="32"/>
      <c r="N303" s="32"/>
      <c r="O303" s="31"/>
      <c r="P303" s="31"/>
      <c r="Q303" s="31"/>
      <c r="R303" s="31"/>
      <c r="S303" s="31"/>
      <c r="T303" s="100">
        <f>SUM(D303:S303)</f>
        <v>42.282418089524704</v>
      </c>
      <c r="U303" s="113">
        <f>COUNTA(D303:S303)</f>
        <v>1</v>
      </c>
      <c r="V303" s="97">
        <f>T303-$T$5</f>
        <v>-1371.4684869413063</v>
      </c>
      <c r="W303" s="109">
        <f>IF((COUNTA(D303:S303)&gt;12),LARGE(D303:S303,1)+LARGE(D303:S303,2)+LARGE(D303:S303,3)+LARGE(D303:S303,4)+LARGE(D303:S303,5)+LARGE(D303:S303,6)+LARGE(D303:S303,7)+LARGE(D303:S303,8)+LARGE(D303:S303,9)+LARGE(D303:S303,10)+LARGE(D303:S303,11)+LARGE(D303:S303,12),SUM(D303:S303))</f>
        <v>42.282418089524704</v>
      </c>
    </row>
    <row r="304" spans="1:23" ht="12.75">
      <c r="A304" s="98" t="s">
        <v>353</v>
      </c>
      <c r="B304" s="180" t="s">
        <v>877</v>
      </c>
      <c r="C304" s="164">
        <v>1965</v>
      </c>
      <c r="D304" s="97"/>
      <c r="E304" s="99"/>
      <c r="F304" s="97"/>
      <c r="G304" s="31"/>
      <c r="H304" s="97"/>
      <c r="I304" s="97"/>
      <c r="J304" s="31"/>
      <c r="K304" s="31"/>
      <c r="L304" s="31"/>
      <c r="M304" s="32"/>
      <c r="N304" s="32"/>
      <c r="O304" s="31"/>
      <c r="P304" s="31"/>
      <c r="Q304" s="31"/>
      <c r="R304" s="31">
        <v>41.54339414040906</v>
      </c>
      <c r="S304" s="31"/>
      <c r="T304" s="100">
        <f>SUM(D304:S304)</f>
        <v>41.54339414040906</v>
      </c>
      <c r="U304" s="113">
        <f>COUNTA(D304:S304)</f>
        <v>1</v>
      </c>
      <c r="V304" s="97">
        <f>T304-$T$5</f>
        <v>-1372.207510890422</v>
      </c>
      <c r="W304" s="109">
        <f>IF((COUNTA(D304:S304)&gt;12),LARGE(D304:S304,1)+LARGE(D304:S304,2)+LARGE(D304:S304,3)+LARGE(D304:S304,4)+LARGE(D304:S304,5)+LARGE(D304:S304,6)+LARGE(D304:S304,7)+LARGE(D304:S304,8)+LARGE(D304:S304,9)+LARGE(D304:S304,10)+LARGE(D304:S304,11)+LARGE(D304:S304,12),SUM(D304:S304))</f>
        <v>41.54339414040906</v>
      </c>
    </row>
    <row r="305" spans="1:23" ht="12.75">
      <c r="A305" s="98" t="s">
        <v>354</v>
      </c>
      <c r="B305" s="180" t="s">
        <v>899</v>
      </c>
      <c r="C305" s="164"/>
      <c r="D305" s="97">
        <v>40.46188340807175</v>
      </c>
      <c r="E305" s="99"/>
      <c r="F305" s="97"/>
      <c r="G305" s="31"/>
      <c r="H305" s="97"/>
      <c r="I305" s="97"/>
      <c r="J305" s="31"/>
      <c r="K305" s="31"/>
      <c r="L305" s="31"/>
      <c r="M305" s="32"/>
      <c r="N305" s="32"/>
      <c r="O305" s="31"/>
      <c r="P305" s="31"/>
      <c r="Q305" s="31"/>
      <c r="R305" s="31"/>
      <c r="S305" s="31"/>
      <c r="T305" s="100">
        <f>SUM(D305:S305)</f>
        <v>40.46188340807175</v>
      </c>
      <c r="U305" s="113">
        <f>COUNTA(D305:S305)</f>
        <v>1</v>
      </c>
      <c r="V305" s="97">
        <f>T305-$T$5</f>
        <v>-1373.2890216227593</v>
      </c>
      <c r="W305" s="109">
        <f>IF((COUNTA(D305:S305)&gt;12),LARGE(D305:S305,1)+LARGE(D305:S305,2)+LARGE(D305:S305,3)+LARGE(D305:S305,4)+LARGE(D305:S305,5)+LARGE(D305:S305,6)+LARGE(D305:S305,7)+LARGE(D305:S305,8)+LARGE(D305:S305,9)+LARGE(D305:S305,10)+LARGE(D305:S305,11)+LARGE(D305:S305,12),SUM(D305:S305))</f>
        <v>40.46188340807175</v>
      </c>
    </row>
    <row r="306" spans="1:23" ht="12.75">
      <c r="A306" s="98" t="s">
        <v>355</v>
      </c>
      <c r="B306" s="180" t="s">
        <v>1037</v>
      </c>
      <c r="C306" s="164"/>
      <c r="D306" s="97"/>
      <c r="E306" s="99"/>
      <c r="F306" s="97"/>
      <c r="G306" s="31"/>
      <c r="H306" s="97"/>
      <c r="I306" s="97"/>
      <c r="J306" s="31"/>
      <c r="K306" s="31"/>
      <c r="L306" s="31"/>
      <c r="M306" s="32"/>
      <c r="N306" s="32"/>
      <c r="O306" s="31"/>
      <c r="P306" s="31"/>
      <c r="Q306" s="31"/>
      <c r="R306" s="31">
        <v>40.15446612935456</v>
      </c>
      <c r="S306" s="31"/>
      <c r="T306" s="100">
        <f>SUM(D306:S306)</f>
        <v>40.15446612935456</v>
      </c>
      <c r="U306" s="113">
        <f>COUNTA(D306:S306)</f>
        <v>1</v>
      </c>
      <c r="V306" s="97">
        <f>T306-$T$5</f>
        <v>-1373.5964389014764</v>
      </c>
      <c r="W306" s="109">
        <f>IF((COUNTA(D306:S306)&gt;12),LARGE(D306:S306,1)+LARGE(D306:S306,2)+LARGE(D306:S306,3)+LARGE(D306:S306,4)+LARGE(D306:S306,5)+LARGE(D306:S306,6)+LARGE(D306:S306,7)+LARGE(D306:S306,8)+LARGE(D306:S306,9)+LARGE(D306:S306,10)+LARGE(D306:S306,11)+LARGE(D306:S306,12),SUM(D306:S306))</f>
        <v>40.15446612935456</v>
      </c>
    </row>
    <row r="307" spans="1:23" ht="12.75">
      <c r="A307" s="98" t="s">
        <v>356</v>
      </c>
      <c r="B307" s="180" t="s">
        <v>1038</v>
      </c>
      <c r="C307" s="164"/>
      <c r="D307" s="97"/>
      <c r="E307" s="99"/>
      <c r="F307" s="97"/>
      <c r="G307" s="31"/>
      <c r="H307" s="97"/>
      <c r="I307" s="97"/>
      <c r="J307" s="31"/>
      <c r="K307" s="31"/>
      <c r="L307" s="31"/>
      <c r="M307" s="32"/>
      <c r="N307" s="32"/>
      <c r="O307" s="31"/>
      <c r="P307" s="31"/>
      <c r="Q307" s="31"/>
      <c r="R307" s="31">
        <v>39.59624721165201</v>
      </c>
      <c r="S307" s="31"/>
      <c r="T307" s="100">
        <f>SUM(D307:S307)</f>
        <v>39.59624721165201</v>
      </c>
      <c r="U307" s="113">
        <f>COUNTA(D307:S307)</f>
        <v>1</v>
      </c>
      <c r="V307" s="97">
        <f>T307-$T$5</f>
        <v>-1374.154657819179</v>
      </c>
      <c r="W307" s="109">
        <f>IF((COUNTA(D307:S307)&gt;12),LARGE(D307:S307,1)+LARGE(D307:S307,2)+LARGE(D307:S307,3)+LARGE(D307:S307,4)+LARGE(D307:S307,5)+LARGE(D307:S307,6)+LARGE(D307:S307,7)+LARGE(D307:S307,8)+LARGE(D307:S307,9)+LARGE(D307:S307,10)+LARGE(D307:S307,11)+LARGE(D307:S307,12),SUM(D307:S307))</f>
        <v>39.59624721165201</v>
      </c>
    </row>
    <row r="308" spans="1:23" ht="12.75">
      <c r="A308" s="98" t="s">
        <v>357</v>
      </c>
      <c r="B308" s="180" t="s">
        <v>975</v>
      </c>
      <c r="C308" s="164">
        <v>2019</v>
      </c>
      <c r="D308" s="97"/>
      <c r="E308" s="229"/>
      <c r="F308" s="97"/>
      <c r="G308" s="31"/>
      <c r="H308" s="97"/>
      <c r="I308" s="97"/>
      <c r="J308" s="31">
        <v>26.62936478529515</v>
      </c>
      <c r="K308" s="31"/>
      <c r="L308" s="31"/>
      <c r="M308" s="32"/>
      <c r="N308" s="32"/>
      <c r="O308" s="31"/>
      <c r="P308" s="31">
        <v>12.637841832963785</v>
      </c>
      <c r="Q308" s="31"/>
      <c r="R308" s="31"/>
      <c r="S308" s="31"/>
      <c r="T308" s="100">
        <f>SUM(D308:S308)</f>
        <v>39.26720661825893</v>
      </c>
      <c r="U308" s="113">
        <f>COUNTA(D308:S308)</f>
        <v>2</v>
      </c>
      <c r="V308" s="97">
        <f>T308-$T$5</f>
        <v>-1374.483698412572</v>
      </c>
      <c r="W308" s="109">
        <f>IF((COUNTA(D308:S308)&gt;12),LARGE(D308:S308,1)+LARGE(D308:S308,2)+LARGE(D308:S308,3)+LARGE(D308:S308,4)+LARGE(D308:S308,5)+LARGE(D308:S308,6)+LARGE(D308:S308,7)+LARGE(D308:S308,8)+LARGE(D308:S308,9)+LARGE(D308:S308,10)+LARGE(D308:S308,11)+LARGE(D308:S308,12),SUM(D308:S308))</f>
        <v>39.26720661825893</v>
      </c>
    </row>
    <row r="309" spans="1:23" ht="12.75">
      <c r="A309" s="98" t="s">
        <v>358</v>
      </c>
      <c r="B309" s="180" t="s">
        <v>995</v>
      </c>
      <c r="C309" s="164"/>
      <c r="D309" s="97"/>
      <c r="E309" s="99"/>
      <c r="F309" s="97"/>
      <c r="G309" s="31"/>
      <c r="H309" s="97"/>
      <c r="I309" s="97"/>
      <c r="J309" s="31"/>
      <c r="K309" s="31"/>
      <c r="L309" s="31"/>
      <c r="M309" s="32"/>
      <c r="N309" s="32">
        <v>38.86</v>
      </c>
      <c r="O309" s="31"/>
      <c r="P309" s="31"/>
      <c r="Q309" s="31"/>
      <c r="R309" s="31"/>
      <c r="S309" s="31"/>
      <c r="T309" s="100">
        <f>SUM(D309:S309)</f>
        <v>38.86</v>
      </c>
      <c r="U309" s="113">
        <f>COUNTA(D309:S309)</f>
        <v>1</v>
      </c>
      <c r="V309" s="97">
        <f>T309-$T$5</f>
        <v>-1374.8909050308312</v>
      </c>
      <c r="W309" s="109">
        <f>IF((COUNTA(D309:S309)&gt;12),LARGE(D309:S309,1)+LARGE(D309:S309,2)+LARGE(D309:S309,3)+LARGE(D309:S309,4)+LARGE(D309:S309,5)+LARGE(D309:S309,6)+LARGE(D309:S309,7)+LARGE(D309:S309,8)+LARGE(D309:S309,9)+LARGE(D309:S309,10)+LARGE(D309:S309,11)+LARGE(D309:S309,12),SUM(D309:S309))</f>
        <v>38.86</v>
      </c>
    </row>
    <row r="310" spans="1:23" ht="12.75">
      <c r="A310" s="98" t="s">
        <v>359</v>
      </c>
      <c r="B310" s="180" t="s">
        <v>900</v>
      </c>
      <c r="C310" s="164">
        <v>1967</v>
      </c>
      <c r="D310" s="97">
        <v>38.219730941704036</v>
      </c>
      <c r="E310" s="99"/>
      <c r="F310" s="97"/>
      <c r="G310" s="31"/>
      <c r="H310" s="97"/>
      <c r="I310" s="97"/>
      <c r="J310" s="31"/>
      <c r="K310" s="31"/>
      <c r="L310" s="31"/>
      <c r="M310" s="32"/>
      <c r="N310" s="32"/>
      <c r="O310" s="31"/>
      <c r="P310" s="31"/>
      <c r="Q310" s="31"/>
      <c r="R310" s="31"/>
      <c r="S310" s="31"/>
      <c r="T310" s="100">
        <f>SUM(D310:S310)</f>
        <v>38.219730941704036</v>
      </c>
      <c r="U310" s="113">
        <f>COUNTA(D310:S310)</f>
        <v>1</v>
      </c>
      <c r="V310" s="97">
        <f>T310-$T$5</f>
        <v>-1375.531174089127</v>
      </c>
      <c r="W310" s="109">
        <f>IF((COUNTA(D310:S310)&gt;12),LARGE(D310:S310,1)+LARGE(D310:S310,2)+LARGE(D310:S310,3)+LARGE(D310:S310,4)+LARGE(D310:S310,5)+LARGE(D310:S310,6)+LARGE(D310:S310,7)+LARGE(D310:S310,8)+LARGE(D310:S310,9)+LARGE(D310:S310,10)+LARGE(D310:S310,11)+LARGE(D310:S310,12),SUM(D310:S310))</f>
        <v>38.219730941704036</v>
      </c>
    </row>
    <row r="311" spans="1:23" ht="12.75">
      <c r="A311" s="98" t="s">
        <v>360</v>
      </c>
      <c r="B311" s="180" t="s">
        <v>704</v>
      </c>
      <c r="C311" s="164">
        <v>1988</v>
      </c>
      <c r="D311" s="97"/>
      <c r="E311" s="99"/>
      <c r="F311" s="97"/>
      <c r="G311" s="31"/>
      <c r="H311" s="97">
        <v>37.809815950920246</v>
      </c>
      <c r="I311" s="97"/>
      <c r="J311" s="31"/>
      <c r="K311" s="31"/>
      <c r="L311" s="31"/>
      <c r="M311" s="32"/>
      <c r="N311" s="32"/>
      <c r="O311" s="31"/>
      <c r="P311" s="31"/>
      <c r="Q311" s="31"/>
      <c r="R311" s="31"/>
      <c r="S311" s="31"/>
      <c r="T311" s="100">
        <f>SUM(D311:S311)</f>
        <v>37.809815950920246</v>
      </c>
      <c r="U311" s="113">
        <f>COUNTA(D311:S311)</f>
        <v>1</v>
      </c>
      <c r="V311" s="97">
        <f>T311-$T$5</f>
        <v>-1375.9410890799109</v>
      </c>
      <c r="W311" s="109">
        <f>IF((COUNTA(D311:S311)&gt;12),LARGE(D311:S311,1)+LARGE(D311:S311,2)+LARGE(D311:S311,3)+LARGE(D311:S311,4)+LARGE(D311:S311,5)+LARGE(D311:S311,6)+LARGE(D311:S311,7)+LARGE(D311:S311,8)+LARGE(D311:S311,9)+LARGE(D311:S311,10)+LARGE(D311:S311,11)+LARGE(D311:S311,12),SUM(D311:S311))</f>
        <v>37.809815950920246</v>
      </c>
    </row>
    <row r="312" spans="1:23" ht="12.75">
      <c r="A312" s="98" t="s">
        <v>361</v>
      </c>
      <c r="B312" s="180" t="s">
        <v>856</v>
      </c>
      <c r="C312" s="164"/>
      <c r="D312" s="97"/>
      <c r="E312" s="99"/>
      <c r="F312" s="97"/>
      <c r="G312" s="31"/>
      <c r="H312" s="97"/>
      <c r="I312" s="97"/>
      <c r="J312" s="31"/>
      <c r="K312" s="31">
        <v>37.34903782349038</v>
      </c>
      <c r="L312" s="31"/>
      <c r="M312" s="32"/>
      <c r="N312" s="32"/>
      <c r="O312" s="31"/>
      <c r="P312" s="31"/>
      <c r="Q312" s="31"/>
      <c r="R312" s="31"/>
      <c r="S312" s="31"/>
      <c r="T312" s="100">
        <f>SUM(D312:S312)</f>
        <v>37.34903782349038</v>
      </c>
      <c r="U312" s="113">
        <f>COUNTA(D312:S312)</f>
        <v>1</v>
      </c>
      <c r="V312" s="97">
        <f>T312-$T$5</f>
        <v>-1376.4018672073407</v>
      </c>
      <c r="W312" s="109">
        <f>IF((COUNTA(D312:S312)&gt;12),LARGE(D312:S312,1)+LARGE(D312:S312,2)+LARGE(D312:S312,3)+LARGE(D312:S312,4)+LARGE(D312:S312,5)+LARGE(D312:S312,6)+LARGE(D312:S312,7)+LARGE(D312:S312,8)+LARGE(D312:S312,9)+LARGE(D312:S312,10)+LARGE(D312:S312,11)+LARGE(D312:S312,12),SUM(D312:S312))</f>
        <v>37.34903782349038</v>
      </c>
    </row>
    <row r="313" spans="1:23" ht="12.75">
      <c r="A313" s="98" t="s">
        <v>362</v>
      </c>
      <c r="B313" s="180" t="s">
        <v>1020</v>
      </c>
      <c r="C313" s="164"/>
      <c r="D313" s="97"/>
      <c r="E313" s="99"/>
      <c r="F313" s="97"/>
      <c r="G313" s="31"/>
      <c r="H313" s="97"/>
      <c r="I313" s="97"/>
      <c r="J313" s="31"/>
      <c r="K313" s="31"/>
      <c r="L313" s="31"/>
      <c r="M313" s="32"/>
      <c r="N313" s="32"/>
      <c r="O313" s="31"/>
      <c r="P313" s="31">
        <v>36.67331855136733</v>
      </c>
      <c r="Q313" s="31"/>
      <c r="R313" s="31"/>
      <c r="S313" s="31"/>
      <c r="T313" s="100">
        <f>SUM(D313:S313)</f>
        <v>36.67331855136733</v>
      </c>
      <c r="U313" s="113">
        <f>COUNTA(D313:S313)</f>
        <v>1</v>
      </c>
      <c r="V313" s="97">
        <f>T313-$T$5</f>
        <v>-1377.0775864794637</v>
      </c>
      <c r="W313" s="109">
        <f>IF((COUNTA(D313:S313)&gt;12),LARGE(D313:S313,1)+LARGE(D313:S313,2)+LARGE(D313:S313,3)+LARGE(D313:S313,4)+LARGE(D313:S313,5)+LARGE(D313:S313,6)+LARGE(D313:S313,7)+LARGE(D313:S313,8)+LARGE(D313:S313,9)+LARGE(D313:S313,10)+LARGE(D313:S313,11)+LARGE(D313:S313,12),SUM(D313:S313))</f>
        <v>36.67331855136733</v>
      </c>
    </row>
    <row r="314" spans="1:23" ht="12.75">
      <c r="A314" s="98" t="s">
        <v>363</v>
      </c>
      <c r="B314" s="180" t="s">
        <v>901</v>
      </c>
      <c r="C314" s="164">
        <v>2010</v>
      </c>
      <c r="D314" s="97">
        <v>34.18385650224215</v>
      </c>
      <c r="E314" s="99"/>
      <c r="F314" s="97"/>
      <c r="G314" s="31"/>
      <c r="H314" s="97"/>
      <c r="I314" s="97"/>
      <c r="J314" s="31"/>
      <c r="K314" s="31"/>
      <c r="L314" s="31"/>
      <c r="M314" s="32"/>
      <c r="N314" s="32"/>
      <c r="O314" s="31"/>
      <c r="P314" s="31"/>
      <c r="Q314" s="31"/>
      <c r="R314" s="31"/>
      <c r="S314" s="31"/>
      <c r="T314" s="100">
        <f>SUM(D314:S314)</f>
        <v>34.18385650224215</v>
      </c>
      <c r="U314" s="113">
        <f>COUNTA(D314:S314)</f>
        <v>1</v>
      </c>
      <c r="V314" s="97">
        <f>T314-$T$5</f>
        <v>-1379.5670485285889</v>
      </c>
      <c r="W314" s="109">
        <f>IF((COUNTA(D314:S314)&gt;12),LARGE(D314:S314,1)+LARGE(D314:S314,2)+LARGE(D314:S314,3)+LARGE(D314:S314,4)+LARGE(D314:S314,5)+LARGE(D314:S314,6)+LARGE(D314:S314,7)+LARGE(D314:S314,8)+LARGE(D314:S314,9)+LARGE(D314:S314,10)+LARGE(D314:S314,11)+LARGE(D314:S314,12),SUM(D314:S314))</f>
        <v>34.18385650224215</v>
      </c>
    </row>
    <row r="315" spans="1:23" ht="12.75">
      <c r="A315" s="98" t="s">
        <v>364</v>
      </c>
      <c r="B315" s="180" t="s">
        <v>1039</v>
      </c>
      <c r="C315" s="164"/>
      <c r="D315" s="97"/>
      <c r="E315" s="99"/>
      <c r="F315" s="97"/>
      <c r="G315" s="31"/>
      <c r="H315" s="97"/>
      <c r="I315" s="97"/>
      <c r="J315" s="31"/>
      <c r="K315" s="31"/>
      <c r="L315" s="31"/>
      <c r="M315" s="32"/>
      <c r="N315" s="32"/>
      <c r="O315" s="31"/>
      <c r="P315" s="31"/>
      <c r="Q315" s="31"/>
      <c r="R315" s="31">
        <v>31.82687338501292</v>
      </c>
      <c r="S315" s="31"/>
      <c r="T315" s="100">
        <f>SUM(D315:S315)</f>
        <v>31.82687338501292</v>
      </c>
      <c r="U315" s="113">
        <f>COUNTA(D315:S315)</f>
        <v>1</v>
      </c>
      <c r="V315" s="97">
        <f>T315-$T$5</f>
        <v>-1381.924031645818</v>
      </c>
      <c r="W315" s="109">
        <f>IF((COUNTA(D315:S315)&gt;12),LARGE(D315:S315,1)+LARGE(D315:S315,2)+LARGE(D315:S315,3)+LARGE(D315:S315,4)+LARGE(D315:S315,5)+LARGE(D315:S315,6)+LARGE(D315:S315,7)+LARGE(D315:S315,8)+LARGE(D315:S315,9)+LARGE(D315:S315,10)+LARGE(D315:S315,11)+LARGE(D315:S315,12),SUM(D315:S315))</f>
        <v>31.82687338501292</v>
      </c>
    </row>
    <row r="316" spans="1:23" ht="12.75">
      <c r="A316" s="98" t="s">
        <v>365</v>
      </c>
      <c r="B316" s="180" t="s">
        <v>820</v>
      </c>
      <c r="C316" s="164"/>
      <c r="D316" s="97"/>
      <c r="E316" s="99"/>
      <c r="F316" s="97"/>
      <c r="G316" s="31"/>
      <c r="H316" s="97">
        <v>26.153374233128833</v>
      </c>
      <c r="I316" s="97"/>
      <c r="J316" s="31"/>
      <c r="K316" s="31"/>
      <c r="L316" s="31"/>
      <c r="M316" s="32"/>
      <c r="N316" s="32"/>
      <c r="O316" s="31"/>
      <c r="P316" s="31"/>
      <c r="Q316" s="31"/>
      <c r="R316" s="31"/>
      <c r="S316" s="31"/>
      <c r="T316" s="100">
        <f>SUM(D316:S316)</f>
        <v>26.153374233128833</v>
      </c>
      <c r="U316" s="113">
        <f>COUNTA(D316:S316)</f>
        <v>1</v>
      </c>
      <c r="V316" s="97">
        <f>T316-$T$5</f>
        <v>-1387.5975307977021</v>
      </c>
      <c r="W316" s="109">
        <f>IF((COUNTA(D316:S316)&gt;12),LARGE(D316:S316,1)+LARGE(D316:S316,2)+LARGE(D316:S316,3)+LARGE(D316:S316,4)+LARGE(D316:S316,5)+LARGE(D316:S316,6)+LARGE(D316:S316,7)+LARGE(D316:S316,8)+LARGE(D316:S316,9)+LARGE(D316:S316,10)+LARGE(D316:S316,11)+LARGE(D316:S316,12),SUM(D316:S316))</f>
        <v>26.153374233128833</v>
      </c>
    </row>
    <row r="317" spans="1:23" ht="12.75">
      <c r="A317" s="98" t="s">
        <v>366</v>
      </c>
      <c r="B317" s="180" t="s">
        <v>753</v>
      </c>
      <c r="C317" s="164"/>
      <c r="D317" s="97">
        <v>26.112107623318387</v>
      </c>
      <c r="E317" s="99"/>
      <c r="F317" s="97"/>
      <c r="G317" s="172"/>
      <c r="H317" s="97"/>
      <c r="I317" s="97"/>
      <c r="J317" s="31"/>
      <c r="K317" s="31"/>
      <c r="L317" s="31"/>
      <c r="M317" s="32"/>
      <c r="N317" s="32"/>
      <c r="O317" s="31"/>
      <c r="P317" s="31"/>
      <c r="Q317" s="31"/>
      <c r="R317" s="31"/>
      <c r="S317" s="31"/>
      <c r="T317" s="100">
        <f>SUM(D317:S317)</f>
        <v>26.112107623318387</v>
      </c>
      <c r="U317" s="113">
        <f>COUNTA(D317:S317)</f>
        <v>1</v>
      </c>
      <c r="V317" s="97">
        <f>T317-$T$5</f>
        <v>-1387.6387974075126</v>
      </c>
      <c r="W317" s="109">
        <f>IF((COUNTA(D317:S317)&gt;12),LARGE(D317:S317,1)+LARGE(D317:S317,2)+LARGE(D317:S317,3)+LARGE(D317:S317,4)+LARGE(D317:S317,5)+LARGE(D317:S317,6)+LARGE(D317:S317,7)+LARGE(D317:S317,8)+LARGE(D317:S317,9)+LARGE(D317:S317,10)+LARGE(D317:S317,11)+LARGE(D317:S317,12),SUM(D317:S317))</f>
        <v>26.112107623318387</v>
      </c>
    </row>
    <row r="318" spans="1:23" ht="12.75">
      <c r="A318" s="98" t="s">
        <v>367</v>
      </c>
      <c r="B318" s="180" t="s">
        <v>976</v>
      </c>
      <c r="C318" s="164">
        <v>2019</v>
      </c>
      <c r="D318" s="97"/>
      <c r="E318" s="99"/>
      <c r="F318" s="97"/>
      <c r="G318" s="31"/>
      <c r="H318" s="97"/>
      <c r="I318" s="97"/>
      <c r="J318" s="31">
        <v>24.316022373961843</v>
      </c>
      <c r="K318" s="31"/>
      <c r="L318" s="31"/>
      <c r="M318" s="32"/>
      <c r="N318" s="32"/>
      <c r="O318" s="31"/>
      <c r="P318" s="31"/>
      <c r="Q318" s="31"/>
      <c r="R318" s="31"/>
      <c r="S318" s="31"/>
      <c r="T318" s="100">
        <f>SUM(D318:S318)</f>
        <v>24.316022373961843</v>
      </c>
      <c r="U318" s="113">
        <f>COUNTA(D318:S318)</f>
        <v>1</v>
      </c>
      <c r="V318" s="97">
        <f>T318-$T$5</f>
        <v>-1389.4348826568691</v>
      </c>
      <c r="W318" s="109">
        <f>IF((COUNTA(D318:S318)&gt;12),LARGE(D318:S318,1)+LARGE(D318:S318,2)+LARGE(D318:S318,3)+LARGE(D318:S318,4)+LARGE(D318:S318,5)+LARGE(D318:S318,6)+LARGE(D318:S318,7)+LARGE(D318:S318,8)+LARGE(D318:S318,9)+LARGE(D318:S318,10)+LARGE(D318:S318,11)+LARGE(D318:S318,12),SUM(D318:S318))</f>
        <v>24.316022373961843</v>
      </c>
    </row>
    <row r="319" spans="1:23" ht="12.75">
      <c r="A319" s="98" t="s">
        <v>368</v>
      </c>
      <c r="B319" s="180" t="s">
        <v>981</v>
      </c>
      <c r="C319" s="164"/>
      <c r="D319" s="97"/>
      <c r="E319" s="99"/>
      <c r="F319" s="97"/>
      <c r="G319" s="31"/>
      <c r="H319" s="97"/>
      <c r="I319" s="97"/>
      <c r="J319" s="31"/>
      <c r="K319" s="31">
        <v>23.500948766603422</v>
      </c>
      <c r="L319" s="31"/>
      <c r="M319" s="32"/>
      <c r="N319" s="32"/>
      <c r="O319" s="31"/>
      <c r="P319" s="31"/>
      <c r="Q319" s="31"/>
      <c r="R319" s="31"/>
      <c r="S319" s="31"/>
      <c r="T319" s="100">
        <f>SUM(D319:S319)</f>
        <v>23.500948766603422</v>
      </c>
      <c r="U319" s="113">
        <f>COUNTA(D319:S319)</f>
        <v>1</v>
      </c>
      <c r="V319" s="97">
        <f>T319-$T$5</f>
        <v>-1390.2499562642276</v>
      </c>
      <c r="W319" s="109">
        <f>IF((COUNTA(D319:S319)&gt;12),LARGE(D319:S319,1)+LARGE(D319:S319,2)+LARGE(D319:S319,3)+LARGE(D319:S319,4)+LARGE(D319:S319,5)+LARGE(D319:S319,6)+LARGE(D319:S319,7)+LARGE(D319:S319,8)+LARGE(D319:S319,9)+LARGE(D319:S319,10)+LARGE(D319:S319,11)+LARGE(D319:S319,12),SUM(D319:S319))</f>
        <v>23.500948766603422</v>
      </c>
    </row>
    <row r="320" spans="1:23" ht="12.75">
      <c r="A320" s="98" t="s">
        <v>369</v>
      </c>
      <c r="B320" s="180" t="s">
        <v>941</v>
      </c>
      <c r="C320" s="164"/>
      <c r="D320" s="97"/>
      <c r="E320" s="99"/>
      <c r="F320" s="97"/>
      <c r="G320" s="31"/>
      <c r="H320" s="97">
        <v>21.245398773006134</v>
      </c>
      <c r="I320" s="97"/>
      <c r="J320" s="31"/>
      <c r="K320" s="31"/>
      <c r="L320" s="31"/>
      <c r="M320" s="32"/>
      <c r="N320" s="32"/>
      <c r="O320" s="31"/>
      <c r="P320" s="31"/>
      <c r="Q320" s="31"/>
      <c r="R320" s="31"/>
      <c r="S320" s="31"/>
      <c r="T320" s="100">
        <f>SUM(D320:S320)</f>
        <v>21.245398773006134</v>
      </c>
      <c r="U320" s="113">
        <f>COUNTA(D320:S320)</f>
        <v>1</v>
      </c>
      <c r="V320" s="97">
        <f>T320-$T$5</f>
        <v>-1392.505506257825</v>
      </c>
      <c r="W320" s="109">
        <f>IF((COUNTA(D320:S320)&gt;12),LARGE(D320:S320,1)+LARGE(D320:S320,2)+LARGE(D320:S320,3)+LARGE(D320:S320,4)+LARGE(D320:S320,5)+LARGE(D320:S320,6)+LARGE(D320:S320,7)+LARGE(D320:S320,8)+LARGE(D320:S320,9)+LARGE(D320:S320,10)+LARGE(D320:S320,11)+LARGE(D320:S320,12),SUM(D320:S320))</f>
        <v>21.245398773006134</v>
      </c>
    </row>
    <row r="321" spans="1:23" ht="12.75">
      <c r="A321" s="98" t="s">
        <v>370</v>
      </c>
      <c r="B321" s="180" t="s">
        <v>903</v>
      </c>
      <c r="C321" s="164"/>
      <c r="D321" s="97">
        <v>21.179372197309416</v>
      </c>
      <c r="E321" s="99"/>
      <c r="F321" s="97"/>
      <c r="G321" s="31"/>
      <c r="H321" s="97"/>
      <c r="I321" s="97"/>
      <c r="J321" s="31"/>
      <c r="K321" s="31"/>
      <c r="L321" s="31"/>
      <c r="M321" s="32"/>
      <c r="N321" s="32"/>
      <c r="O321" s="31"/>
      <c r="P321" s="31"/>
      <c r="Q321" s="31"/>
      <c r="R321" s="31"/>
      <c r="S321" s="31"/>
      <c r="T321" s="100">
        <f>SUM(D321:S321)</f>
        <v>21.179372197309416</v>
      </c>
      <c r="U321" s="113">
        <f>COUNTA(D321:S321)</f>
        <v>1</v>
      </c>
      <c r="V321" s="97">
        <f>T321-$T$5</f>
        <v>-1392.5715328335216</v>
      </c>
      <c r="W321" s="109">
        <f>IF((COUNTA(D321:S321)&gt;12),LARGE(D321:S321,1)+LARGE(D321:S321,2)+LARGE(D321:S321,3)+LARGE(D321:S321,4)+LARGE(D321:S321,5)+LARGE(D321:S321,6)+LARGE(D321:S321,7)+LARGE(D321:S321,8)+LARGE(D321:S321,9)+LARGE(D321:S321,10)+LARGE(D321:S321,11)+LARGE(D321:S321,12),SUM(D321:S321))</f>
        <v>21.179372197309416</v>
      </c>
    </row>
    <row r="322" spans="1:23" ht="12.75">
      <c r="A322" s="98" t="s">
        <v>371</v>
      </c>
      <c r="B322" s="180" t="s">
        <v>926</v>
      </c>
      <c r="C322" s="164">
        <v>2018</v>
      </c>
      <c r="D322" s="97"/>
      <c r="E322" s="99"/>
      <c r="F322" s="97"/>
      <c r="G322" s="31">
        <v>19.66748250036713</v>
      </c>
      <c r="H322" s="97"/>
      <c r="I322" s="97"/>
      <c r="J322" s="31"/>
      <c r="K322" s="31"/>
      <c r="L322" s="31"/>
      <c r="M322" s="32"/>
      <c r="N322" s="32"/>
      <c r="O322" s="31"/>
      <c r="P322" s="31"/>
      <c r="Q322" s="31"/>
      <c r="R322" s="31"/>
      <c r="S322" s="31"/>
      <c r="T322" s="100">
        <f>SUM(D322:S322)</f>
        <v>19.66748250036713</v>
      </c>
      <c r="U322" s="113">
        <f>COUNTA(D322:S322)</f>
        <v>1</v>
      </c>
      <c r="V322" s="97">
        <f>T322-$T$5</f>
        <v>-1394.0834225304638</v>
      </c>
      <c r="W322" s="109">
        <f>IF((COUNTA(D322:S322)&gt;12),LARGE(D322:S322,1)+LARGE(D322:S322,2)+LARGE(D322:S322,3)+LARGE(D322:S322,4)+LARGE(D322:S322,5)+LARGE(D322:S322,6)+LARGE(D322:S322,7)+LARGE(D322:S322,8)+LARGE(D322:S322,9)+LARGE(D322:S322,10)+LARGE(D322:S322,11)+LARGE(D322:S322,12),SUM(D322:S322))</f>
        <v>19.66748250036713</v>
      </c>
    </row>
    <row r="323" spans="1:23" ht="12.75">
      <c r="A323" s="98" t="s">
        <v>372</v>
      </c>
      <c r="B323" s="180" t="s">
        <v>870</v>
      </c>
      <c r="C323" s="164"/>
      <c r="D323" s="97"/>
      <c r="E323" s="99"/>
      <c r="F323" s="97"/>
      <c r="G323" s="31"/>
      <c r="H323" s="97"/>
      <c r="I323" s="97"/>
      <c r="J323" s="31"/>
      <c r="K323" s="31"/>
      <c r="L323" s="31"/>
      <c r="M323" s="32"/>
      <c r="N323" s="32"/>
      <c r="O323" s="31"/>
      <c r="P323" s="31">
        <v>15.165558019216558</v>
      </c>
      <c r="Q323" s="31"/>
      <c r="R323" s="31"/>
      <c r="S323" s="31"/>
      <c r="T323" s="100">
        <f>SUM(D323:S323)</f>
        <v>15.165558019216558</v>
      </c>
      <c r="U323" s="113">
        <f>COUNTA(D323:S323)</f>
        <v>1</v>
      </c>
      <c r="V323" s="97">
        <f>T323-$T$5</f>
        <v>-1398.5853470116144</v>
      </c>
      <c r="W323" s="109">
        <f>IF((COUNTA(D323:S323)&gt;12),LARGE(D323:S323,1)+LARGE(D323:S323,2)+LARGE(D323:S323,3)+LARGE(D323:S323,4)+LARGE(D323:S323,5)+LARGE(D323:S323,6)+LARGE(D323:S323,7)+LARGE(D323:S323,8)+LARGE(D323:S323,9)+LARGE(D323:S323,10)+LARGE(D323:S323,11)+LARGE(D323:S323,12),SUM(D323:S323))</f>
        <v>15.165558019216558</v>
      </c>
    </row>
    <row r="324" spans="1:23" ht="12.75">
      <c r="A324" s="98" t="s">
        <v>373</v>
      </c>
      <c r="B324" s="180" t="s">
        <v>905</v>
      </c>
      <c r="C324" s="164">
        <v>2018</v>
      </c>
      <c r="D324" s="97">
        <v>12.210762331838566</v>
      </c>
      <c r="E324" s="99"/>
      <c r="F324" s="97"/>
      <c r="G324" s="31"/>
      <c r="H324" s="97"/>
      <c r="I324" s="97"/>
      <c r="J324" s="31"/>
      <c r="K324" s="31"/>
      <c r="L324" s="31"/>
      <c r="M324" s="32"/>
      <c r="N324" s="32"/>
      <c r="O324" s="31"/>
      <c r="P324" s="31"/>
      <c r="Q324" s="31"/>
      <c r="R324" s="31"/>
      <c r="S324" s="31"/>
      <c r="T324" s="100">
        <f>SUM(D324:S324)</f>
        <v>12.210762331838566</v>
      </c>
      <c r="U324" s="113">
        <f>COUNTA(D324:S324)</f>
        <v>1</v>
      </c>
      <c r="V324" s="97">
        <f>T324-$T$5</f>
        <v>-1401.5401426989924</v>
      </c>
      <c r="W324" s="109">
        <f>IF((COUNTA(D324:S324)&gt;12),LARGE(D324:S324,1)+LARGE(D324:S324,2)+LARGE(D324:S324,3)+LARGE(D324:S324,4)+LARGE(D324:S324,5)+LARGE(D324:S324,6)+LARGE(D324:S324,7)+LARGE(D324:S324,8)+LARGE(D324:S324,9)+LARGE(D324:S324,10)+LARGE(D324:S324,11)+LARGE(D324:S324,12),SUM(D324:S324))</f>
        <v>12.210762331838566</v>
      </c>
    </row>
    <row r="325" spans="1:23" ht="12.75">
      <c r="A325" s="98" t="s">
        <v>374</v>
      </c>
      <c r="B325" s="180" t="s">
        <v>906</v>
      </c>
      <c r="C325" s="164"/>
      <c r="D325" s="97">
        <v>10.417040358744394</v>
      </c>
      <c r="E325" s="99"/>
      <c r="F325" s="97"/>
      <c r="G325" s="31"/>
      <c r="H325" s="97"/>
      <c r="I325" s="97"/>
      <c r="J325" s="31"/>
      <c r="K325" s="31"/>
      <c r="L325" s="31"/>
      <c r="M325" s="32"/>
      <c r="N325" s="32"/>
      <c r="O325" s="31"/>
      <c r="P325" s="31"/>
      <c r="Q325" s="31"/>
      <c r="R325" s="31"/>
      <c r="S325" s="31"/>
      <c r="T325" s="100">
        <f>SUM(D325:S325)</f>
        <v>10.417040358744394</v>
      </c>
      <c r="U325" s="113">
        <f>COUNTA(D325:S325)</f>
        <v>1</v>
      </c>
      <c r="V325" s="97">
        <f>T325-$T$5</f>
        <v>-1403.3338646720867</v>
      </c>
      <c r="W325" s="109">
        <f>IF((COUNTA(D325:S325)&gt;12),LARGE(D325:S325,1)+LARGE(D325:S325,2)+LARGE(D325:S325,3)+LARGE(D325:S325,4)+LARGE(D325:S325,5)+LARGE(D325:S325,6)+LARGE(D325:S325,7)+LARGE(D325:S325,8)+LARGE(D325:S325,9)+LARGE(D325:S325,10)+LARGE(D325:S325,11)+LARGE(D325:S325,12),SUM(D325:S325))</f>
        <v>10.417040358744394</v>
      </c>
    </row>
    <row r="326" spans="1:23" ht="12.75">
      <c r="A326" s="98" t="s">
        <v>375</v>
      </c>
      <c r="B326" s="180"/>
      <c r="C326" s="164"/>
      <c r="D326" s="97"/>
      <c r="E326" s="99"/>
      <c r="F326" s="97"/>
      <c r="G326" s="31"/>
      <c r="H326" s="97"/>
      <c r="I326" s="97"/>
      <c r="J326" s="31"/>
      <c r="K326" s="31"/>
      <c r="L326" s="31"/>
      <c r="M326" s="32"/>
      <c r="N326" s="32"/>
      <c r="O326" s="31"/>
      <c r="P326" s="31"/>
      <c r="Q326" s="31"/>
      <c r="R326" s="31"/>
      <c r="S326" s="31"/>
      <c r="T326" s="100">
        <f>SUM(D326:S326)</f>
        <v>0</v>
      </c>
      <c r="U326" s="113">
        <f>COUNTA(D326:S326)</f>
        <v>0</v>
      </c>
      <c r="V326" s="97">
        <f>T326-$T$5</f>
        <v>-1413.750905030831</v>
      </c>
      <c r="W326" s="109">
        <f>IF((COUNTA(D326:S326)&gt;12),LARGE(D326:S326,1)+LARGE(D326:S326,2)+LARGE(D326:S326,3)+LARGE(D326:S326,4)+LARGE(D326:S326,5)+LARGE(D326:S326,6)+LARGE(D326:S326,7)+LARGE(D326:S326,8)+LARGE(D326:S326,9)+LARGE(D326:S326,10)+LARGE(D326:S326,11)+LARGE(D326:S326,12),SUM(D326:S326))</f>
        <v>0</v>
      </c>
    </row>
    <row r="327" spans="1:23" ht="12.75">
      <c r="A327" s="98" t="s">
        <v>376</v>
      </c>
      <c r="B327" s="180"/>
      <c r="C327" s="164"/>
      <c r="D327" s="97"/>
      <c r="E327" s="229"/>
      <c r="F327" s="97"/>
      <c r="G327" s="31"/>
      <c r="H327" s="97"/>
      <c r="I327" s="97"/>
      <c r="J327" s="31"/>
      <c r="K327" s="31"/>
      <c r="L327" s="31"/>
      <c r="M327" s="32"/>
      <c r="N327" s="32"/>
      <c r="O327" s="31"/>
      <c r="P327" s="31"/>
      <c r="Q327" s="31"/>
      <c r="R327" s="31"/>
      <c r="S327" s="31"/>
      <c r="T327" s="100">
        <f>SUM(D327:S327)</f>
        <v>0</v>
      </c>
      <c r="U327" s="113">
        <f>COUNTA(D327:S327)</f>
        <v>0</v>
      </c>
      <c r="V327" s="97">
        <f>T327-$T$5</f>
        <v>-1413.750905030831</v>
      </c>
      <c r="W327" s="109">
        <f>IF((COUNTA(D327:S327)&gt;12),LARGE(D327:S327,1)+LARGE(D327:S327,2)+LARGE(D327:S327,3)+LARGE(D327:S327,4)+LARGE(D327:S327,5)+LARGE(D327:S327,6)+LARGE(D327:S327,7)+LARGE(D327:S327,8)+LARGE(D327:S327,9)+LARGE(D327:S327,10)+LARGE(D327:S327,11)+LARGE(D327:S327,12),SUM(D327:S327))</f>
        <v>0</v>
      </c>
    </row>
    <row r="328" spans="1:23" ht="12.75">
      <c r="A328" s="98" t="s">
        <v>377</v>
      </c>
      <c r="B328" s="180"/>
      <c r="C328" s="164"/>
      <c r="D328" s="97"/>
      <c r="E328" s="99"/>
      <c r="F328" s="97"/>
      <c r="G328" s="31"/>
      <c r="H328" s="97"/>
      <c r="I328" s="97"/>
      <c r="J328" s="31"/>
      <c r="K328" s="31"/>
      <c r="L328" s="31"/>
      <c r="M328" s="32"/>
      <c r="N328" s="32"/>
      <c r="O328" s="31"/>
      <c r="P328" s="31"/>
      <c r="Q328" s="31"/>
      <c r="R328" s="31"/>
      <c r="S328" s="31"/>
      <c r="T328" s="100">
        <f>SUM(D328:S328)</f>
        <v>0</v>
      </c>
      <c r="U328" s="113">
        <f>COUNTA(D328:S328)</f>
        <v>0</v>
      </c>
      <c r="V328" s="97">
        <f>T328-$T$5</f>
        <v>-1413.750905030831</v>
      </c>
      <c r="W328" s="109">
        <f>IF((COUNTA(D328:S328)&gt;12),LARGE(D328:S328,1)+LARGE(D328:S328,2)+LARGE(D328:S328,3)+LARGE(D328:S328,4)+LARGE(D328:S328,5)+LARGE(D328:S328,6)+LARGE(D328:S328,7)+LARGE(D328:S328,8)+LARGE(D328:S328,9)+LARGE(D328:S328,10)+LARGE(D328:S328,11)+LARGE(D328:S328,12),SUM(D328:S328))</f>
        <v>0</v>
      </c>
    </row>
    <row r="329" spans="1:23" ht="12.75">
      <c r="A329" s="98" t="s">
        <v>378</v>
      </c>
      <c r="B329" s="180"/>
      <c r="C329" s="164"/>
      <c r="D329" s="97"/>
      <c r="E329" s="99"/>
      <c r="F329" s="97"/>
      <c r="G329" s="31"/>
      <c r="H329" s="97"/>
      <c r="I329" s="97"/>
      <c r="J329" s="31"/>
      <c r="K329" s="31"/>
      <c r="L329" s="31"/>
      <c r="M329" s="32"/>
      <c r="N329" s="32"/>
      <c r="O329" s="31"/>
      <c r="P329" s="31"/>
      <c r="Q329" s="31"/>
      <c r="R329" s="31"/>
      <c r="S329" s="31"/>
      <c r="T329" s="100">
        <f>SUM(D329:S329)</f>
        <v>0</v>
      </c>
      <c r="U329" s="113">
        <f>COUNTA(D329:S329)</f>
        <v>0</v>
      </c>
      <c r="V329" s="97">
        <f>T329-$T$5</f>
        <v>-1413.750905030831</v>
      </c>
      <c r="W329" s="109">
        <f>IF((COUNTA(D329:S329)&gt;12),LARGE(D329:S329,1)+LARGE(D329:S329,2)+LARGE(D329:S329,3)+LARGE(D329:S329,4)+LARGE(D329:S329,5)+LARGE(D329:S329,6)+LARGE(D329:S329,7)+LARGE(D329:S329,8)+LARGE(D329:S329,9)+LARGE(D329:S329,10)+LARGE(D329:S329,11)+LARGE(D329:S329,12),SUM(D329:S329))</f>
        <v>0</v>
      </c>
    </row>
    <row r="330" spans="1:23" ht="12.75">
      <c r="A330" s="98" t="s">
        <v>379</v>
      </c>
      <c r="B330" s="180"/>
      <c r="C330" s="164"/>
      <c r="D330" s="97"/>
      <c r="E330" s="99"/>
      <c r="F330" s="97"/>
      <c r="G330" s="31"/>
      <c r="H330" s="97"/>
      <c r="I330" s="97"/>
      <c r="J330" s="31"/>
      <c r="K330" s="31"/>
      <c r="L330" s="31"/>
      <c r="M330" s="32"/>
      <c r="N330" s="32"/>
      <c r="O330" s="31"/>
      <c r="P330" s="31"/>
      <c r="Q330" s="31"/>
      <c r="R330" s="31"/>
      <c r="S330" s="31"/>
      <c r="T330" s="100">
        <f>SUM(D330:S330)</f>
        <v>0</v>
      </c>
      <c r="U330" s="113">
        <f>COUNTA(D330:S330)</f>
        <v>0</v>
      </c>
      <c r="V330" s="97">
        <f>T330-$T$5</f>
        <v>-1413.750905030831</v>
      </c>
      <c r="W330" s="109">
        <f>IF((COUNTA(D330:S330)&gt;12),LARGE(D330:S330,1)+LARGE(D330:S330,2)+LARGE(D330:S330,3)+LARGE(D330:S330,4)+LARGE(D330:S330,5)+LARGE(D330:S330,6)+LARGE(D330:S330,7)+LARGE(D330:S330,8)+LARGE(D330:S330,9)+LARGE(D330:S330,10)+LARGE(D330:S330,11)+LARGE(D330:S330,12),SUM(D330:S330))</f>
        <v>0</v>
      </c>
    </row>
    <row r="331" spans="1:23" ht="12.75">
      <c r="A331" s="98" t="s">
        <v>380</v>
      </c>
      <c r="B331" s="180"/>
      <c r="C331" s="164"/>
      <c r="D331" s="97"/>
      <c r="E331" s="99"/>
      <c r="F331" s="97"/>
      <c r="G331" s="31"/>
      <c r="H331" s="97"/>
      <c r="I331" s="97"/>
      <c r="J331" s="31"/>
      <c r="K331" s="31"/>
      <c r="L331" s="31"/>
      <c r="M331" s="32"/>
      <c r="N331" s="32"/>
      <c r="O331" s="31"/>
      <c r="P331" s="31"/>
      <c r="Q331" s="31"/>
      <c r="R331" s="31"/>
      <c r="S331" s="31"/>
      <c r="T331" s="100">
        <f>SUM(D331:S331)</f>
        <v>0</v>
      </c>
      <c r="U331" s="113">
        <f>COUNTA(D331:S331)</f>
        <v>0</v>
      </c>
      <c r="V331" s="97">
        <f>T331-$T$5</f>
        <v>-1413.750905030831</v>
      </c>
      <c r="W331" s="109">
        <f>IF((COUNTA(D331:S331)&gt;12),LARGE(D331:S331,1)+LARGE(D331:S331,2)+LARGE(D331:S331,3)+LARGE(D331:S331,4)+LARGE(D331:S331,5)+LARGE(D331:S331,6)+LARGE(D331:S331,7)+LARGE(D331:S331,8)+LARGE(D331:S331,9)+LARGE(D331:S331,10)+LARGE(D331:S331,11)+LARGE(D331:S331,12),SUM(D331:S331))</f>
        <v>0</v>
      </c>
    </row>
    <row r="332" spans="1:23" ht="12.75">
      <c r="A332" s="98" t="s">
        <v>381</v>
      </c>
      <c r="B332" s="180"/>
      <c r="C332" s="164"/>
      <c r="D332" s="97"/>
      <c r="E332" s="99"/>
      <c r="F332" s="97"/>
      <c r="G332" s="31"/>
      <c r="H332" s="97"/>
      <c r="I332" s="97"/>
      <c r="J332" s="31"/>
      <c r="K332" s="31"/>
      <c r="L332" s="31"/>
      <c r="M332" s="32"/>
      <c r="N332" s="32"/>
      <c r="O332" s="31"/>
      <c r="P332" s="31"/>
      <c r="Q332" s="31"/>
      <c r="R332" s="31"/>
      <c r="S332" s="31"/>
      <c r="T332" s="100">
        <f>SUM(D332:S332)</f>
        <v>0</v>
      </c>
      <c r="U332" s="113">
        <f>COUNTA(D332:S332)</f>
        <v>0</v>
      </c>
      <c r="V332" s="97">
        <f>T332-$T$5</f>
        <v>-1413.750905030831</v>
      </c>
      <c r="W332" s="109">
        <f>IF((COUNTA(D332:S332)&gt;12),LARGE(D332:S332,1)+LARGE(D332:S332,2)+LARGE(D332:S332,3)+LARGE(D332:S332,4)+LARGE(D332:S332,5)+LARGE(D332:S332,6)+LARGE(D332:S332,7)+LARGE(D332:S332,8)+LARGE(D332:S332,9)+LARGE(D332:S332,10)+LARGE(D332:S332,11)+LARGE(D332:S332,12),SUM(D332:S332))</f>
        <v>0</v>
      </c>
    </row>
    <row r="333" spans="1:23" ht="12.75">
      <c r="A333" s="98" t="s">
        <v>382</v>
      </c>
      <c r="B333" s="180"/>
      <c r="C333" s="164"/>
      <c r="D333" s="97"/>
      <c r="E333" s="99"/>
      <c r="F333" s="97"/>
      <c r="G333" s="31"/>
      <c r="H333" s="97"/>
      <c r="I333" s="97"/>
      <c r="J333" s="31"/>
      <c r="K333" s="31"/>
      <c r="L333" s="31"/>
      <c r="M333" s="32"/>
      <c r="N333" s="32"/>
      <c r="O333" s="31"/>
      <c r="P333" s="31"/>
      <c r="Q333" s="31"/>
      <c r="R333" s="31"/>
      <c r="S333" s="31"/>
      <c r="T333" s="100">
        <f>SUM(D333:S333)</f>
        <v>0</v>
      </c>
      <c r="U333" s="113">
        <f>COUNTA(D333:S333)</f>
        <v>0</v>
      </c>
      <c r="V333" s="97">
        <f>T333-$T$5</f>
        <v>-1413.750905030831</v>
      </c>
      <c r="W333" s="109">
        <f>IF((COUNTA(D333:S333)&gt;12),LARGE(D333:S333,1)+LARGE(D333:S333,2)+LARGE(D333:S333,3)+LARGE(D333:S333,4)+LARGE(D333:S333,5)+LARGE(D333:S333,6)+LARGE(D333:S333,7)+LARGE(D333:S333,8)+LARGE(D333:S333,9)+LARGE(D333:S333,10)+LARGE(D333:S333,11)+LARGE(D333:S333,12),SUM(D333:S333))</f>
        <v>0</v>
      </c>
    </row>
    <row r="334" spans="1:23" ht="12.75">
      <c r="A334" s="98" t="s">
        <v>383</v>
      </c>
      <c r="B334" s="180"/>
      <c r="C334" s="164"/>
      <c r="D334" s="97"/>
      <c r="E334" s="99"/>
      <c r="F334" s="97"/>
      <c r="G334" s="31"/>
      <c r="H334" s="97"/>
      <c r="I334" s="97"/>
      <c r="J334" s="31"/>
      <c r="K334" s="31"/>
      <c r="L334" s="31"/>
      <c r="M334" s="32"/>
      <c r="N334" s="32"/>
      <c r="O334" s="31"/>
      <c r="P334" s="31"/>
      <c r="Q334" s="31"/>
      <c r="R334" s="31"/>
      <c r="S334" s="31"/>
      <c r="T334" s="100">
        <f>SUM(D334:S334)</f>
        <v>0</v>
      </c>
      <c r="U334" s="113">
        <f>COUNTA(D334:S334)</f>
        <v>0</v>
      </c>
      <c r="V334" s="97">
        <f>T334-$T$5</f>
        <v>-1413.750905030831</v>
      </c>
      <c r="W334" s="109">
        <f>IF((COUNTA(D334:S334)&gt;12),LARGE(D334:S334,1)+LARGE(D334:S334,2)+LARGE(D334:S334,3)+LARGE(D334:S334,4)+LARGE(D334:S334,5)+LARGE(D334:S334,6)+LARGE(D334:S334,7)+LARGE(D334:S334,8)+LARGE(D334:S334,9)+LARGE(D334:S334,10)+LARGE(D334:S334,11)+LARGE(D334:S334,12),SUM(D334:S334))</f>
        <v>0</v>
      </c>
    </row>
    <row r="335" spans="1:23" ht="12.75">
      <c r="A335" s="98" t="s">
        <v>385</v>
      </c>
      <c r="B335" s="180"/>
      <c r="C335" s="164"/>
      <c r="D335" s="97"/>
      <c r="E335" s="99"/>
      <c r="F335" s="97"/>
      <c r="G335" s="31"/>
      <c r="H335" s="97"/>
      <c r="I335" s="97"/>
      <c r="J335" s="31"/>
      <c r="K335" s="31"/>
      <c r="L335" s="31"/>
      <c r="M335" s="32"/>
      <c r="N335" s="32"/>
      <c r="O335" s="31"/>
      <c r="P335" s="31"/>
      <c r="Q335" s="31"/>
      <c r="R335" s="31"/>
      <c r="S335" s="31"/>
      <c r="T335" s="100">
        <f>SUM(D335:S335)</f>
        <v>0</v>
      </c>
      <c r="U335" s="113">
        <f>COUNTA(D335:S335)</f>
        <v>0</v>
      </c>
      <c r="V335" s="97">
        <f>T335-$T$5</f>
        <v>-1413.750905030831</v>
      </c>
      <c r="W335" s="109">
        <f>IF((COUNTA(D335:S335)&gt;12),LARGE(D335:S335,1)+LARGE(D335:S335,2)+LARGE(D335:S335,3)+LARGE(D335:S335,4)+LARGE(D335:S335,5)+LARGE(D335:S335,6)+LARGE(D335:S335,7)+LARGE(D335:S335,8)+LARGE(D335:S335,9)+LARGE(D335:S335,10)+LARGE(D335:S335,11)+LARGE(D335:S335,12),SUM(D335:S335))</f>
        <v>0</v>
      </c>
    </row>
    <row r="336" spans="1:23" ht="12.75">
      <c r="A336" s="98" t="s">
        <v>386</v>
      </c>
      <c r="B336" s="180"/>
      <c r="C336" s="164"/>
      <c r="D336" s="97"/>
      <c r="E336" s="99"/>
      <c r="F336" s="97"/>
      <c r="G336" s="31"/>
      <c r="H336" s="97"/>
      <c r="I336" s="97"/>
      <c r="J336" s="31"/>
      <c r="K336" s="31"/>
      <c r="L336" s="31"/>
      <c r="M336" s="32"/>
      <c r="N336" s="32"/>
      <c r="O336" s="31"/>
      <c r="P336" s="31"/>
      <c r="Q336" s="31"/>
      <c r="R336" s="31"/>
      <c r="S336" s="31"/>
      <c r="T336" s="100">
        <f>SUM(D336:S336)</f>
        <v>0</v>
      </c>
      <c r="U336" s="113">
        <f>COUNTA(D336:S336)</f>
        <v>0</v>
      </c>
      <c r="V336" s="97">
        <f>T336-$T$5</f>
        <v>-1413.750905030831</v>
      </c>
      <c r="W336" s="109">
        <f>IF((COUNTA(D336:S336)&gt;12),LARGE(D336:S336,1)+LARGE(D336:S336,2)+LARGE(D336:S336,3)+LARGE(D336:S336,4)+LARGE(D336:S336,5)+LARGE(D336:S336,6)+LARGE(D336:S336,7)+LARGE(D336:S336,8)+LARGE(D336:S336,9)+LARGE(D336:S336,10)+LARGE(D336:S336,11)+LARGE(D336:S336,12),SUM(D336:S336))</f>
        <v>0</v>
      </c>
    </row>
    <row r="337" spans="1:23" ht="12.75">
      <c r="A337" s="98" t="s">
        <v>387</v>
      </c>
      <c r="B337" s="180"/>
      <c r="C337" s="164"/>
      <c r="D337" s="97"/>
      <c r="E337" s="99"/>
      <c r="F337" s="97"/>
      <c r="G337" s="31"/>
      <c r="H337" s="97"/>
      <c r="I337" s="97"/>
      <c r="J337" s="31"/>
      <c r="K337" s="31"/>
      <c r="L337" s="31"/>
      <c r="M337" s="32"/>
      <c r="N337" s="32"/>
      <c r="O337" s="31"/>
      <c r="P337" s="31"/>
      <c r="Q337" s="31"/>
      <c r="R337" s="31"/>
      <c r="S337" s="31"/>
      <c r="T337" s="100">
        <f>SUM(D337:S337)</f>
        <v>0</v>
      </c>
      <c r="U337" s="113">
        <f>COUNTA(D337:S337)</f>
        <v>0</v>
      </c>
      <c r="V337" s="97">
        <f>T337-$T$5</f>
        <v>-1413.750905030831</v>
      </c>
      <c r="W337" s="109">
        <f>IF((COUNTA(D337:S337)&gt;12),LARGE(D337:S337,1)+LARGE(D337:S337,2)+LARGE(D337:S337,3)+LARGE(D337:S337,4)+LARGE(D337:S337,5)+LARGE(D337:S337,6)+LARGE(D337:S337,7)+LARGE(D337:S337,8)+LARGE(D337:S337,9)+LARGE(D337:S337,10)+LARGE(D337:S337,11)+LARGE(D337:S337,12),SUM(D337:S337))</f>
        <v>0</v>
      </c>
    </row>
    <row r="338" spans="1:23" ht="12.75">
      <c r="A338" s="98" t="s">
        <v>388</v>
      </c>
      <c r="B338" s="180"/>
      <c r="C338" s="164"/>
      <c r="D338" s="97"/>
      <c r="E338" s="99"/>
      <c r="F338" s="97"/>
      <c r="G338" s="31"/>
      <c r="H338" s="97"/>
      <c r="I338" s="97"/>
      <c r="J338" s="31"/>
      <c r="K338" s="31"/>
      <c r="L338" s="31"/>
      <c r="M338" s="32"/>
      <c r="N338" s="32"/>
      <c r="O338" s="31"/>
      <c r="P338" s="31"/>
      <c r="Q338" s="31"/>
      <c r="R338" s="31"/>
      <c r="S338" s="31"/>
      <c r="T338" s="100">
        <f>SUM(D338:S338)</f>
        <v>0</v>
      </c>
      <c r="U338" s="113">
        <f>COUNTA(D338:S338)</f>
        <v>0</v>
      </c>
      <c r="V338" s="97">
        <f>T338-$T$5</f>
        <v>-1413.750905030831</v>
      </c>
      <c r="W338" s="109">
        <f>IF((COUNTA(D338:S338)&gt;12),LARGE(D338:S338,1)+LARGE(D338:S338,2)+LARGE(D338:S338,3)+LARGE(D338:S338,4)+LARGE(D338:S338,5)+LARGE(D338:S338,6)+LARGE(D338:S338,7)+LARGE(D338:S338,8)+LARGE(D338:S338,9)+LARGE(D338:S338,10)+LARGE(D338:S338,11)+LARGE(D338:S338,12),SUM(D338:S338))</f>
        <v>0</v>
      </c>
    </row>
    <row r="339" spans="1:23" ht="12.75">
      <c r="A339" s="98" t="s">
        <v>389</v>
      </c>
      <c r="B339" s="180"/>
      <c r="C339" s="164"/>
      <c r="D339" s="97"/>
      <c r="E339" s="229"/>
      <c r="F339" s="97"/>
      <c r="G339" s="31"/>
      <c r="H339" s="97"/>
      <c r="I339" s="97"/>
      <c r="J339" s="31"/>
      <c r="K339" s="31"/>
      <c r="L339" s="31"/>
      <c r="M339" s="32"/>
      <c r="N339" s="32"/>
      <c r="O339" s="31"/>
      <c r="P339" s="31"/>
      <c r="Q339" s="31"/>
      <c r="R339" s="31"/>
      <c r="S339" s="31"/>
      <c r="T339" s="100">
        <f>SUM(D339:S339)</f>
        <v>0</v>
      </c>
      <c r="U339" s="113">
        <f>COUNTA(D339:S339)</f>
        <v>0</v>
      </c>
      <c r="V339" s="97">
        <f>T339-$T$5</f>
        <v>-1413.750905030831</v>
      </c>
      <c r="W339" s="109">
        <f>IF((COUNTA(D339:S339)&gt;12),LARGE(D339:S339,1)+LARGE(D339:S339,2)+LARGE(D339:S339,3)+LARGE(D339:S339,4)+LARGE(D339:S339,5)+LARGE(D339:S339,6)+LARGE(D339:S339,7)+LARGE(D339:S339,8)+LARGE(D339:S339,9)+LARGE(D339:S339,10)+LARGE(D339:S339,11)+LARGE(D339:S339,12),SUM(D339:S339))</f>
        <v>0</v>
      </c>
    </row>
    <row r="340" spans="1:23" ht="12.75">
      <c r="A340" s="98" t="s">
        <v>390</v>
      </c>
      <c r="B340" s="180"/>
      <c r="C340" s="164"/>
      <c r="D340" s="97"/>
      <c r="E340" s="99"/>
      <c r="F340" s="97"/>
      <c r="G340" s="31"/>
      <c r="H340" s="97"/>
      <c r="I340" s="97"/>
      <c r="J340" s="31"/>
      <c r="K340" s="31"/>
      <c r="L340" s="31"/>
      <c r="M340" s="32"/>
      <c r="N340" s="32"/>
      <c r="O340" s="31"/>
      <c r="P340" s="31"/>
      <c r="Q340" s="31"/>
      <c r="R340" s="31"/>
      <c r="S340" s="31"/>
      <c r="T340" s="100">
        <f>SUM(D340:S340)</f>
        <v>0</v>
      </c>
      <c r="U340" s="113">
        <f>COUNTA(D340:S340)</f>
        <v>0</v>
      </c>
      <c r="V340" s="97">
        <f>T340-$T$5</f>
        <v>-1413.750905030831</v>
      </c>
      <c r="W340" s="109">
        <f>IF((COUNTA(D340:S340)&gt;12),LARGE(D340:S340,1)+LARGE(D340:S340,2)+LARGE(D340:S340,3)+LARGE(D340:S340,4)+LARGE(D340:S340,5)+LARGE(D340:S340,6)+LARGE(D340:S340,7)+LARGE(D340:S340,8)+LARGE(D340:S340,9)+LARGE(D340:S340,10)+LARGE(D340:S340,11)+LARGE(D340:S340,12),SUM(D340:S340))</f>
        <v>0</v>
      </c>
    </row>
    <row r="341" spans="1:23" ht="12.75">
      <c r="A341" s="98" t="s">
        <v>391</v>
      </c>
      <c r="B341" s="180"/>
      <c r="C341" s="164"/>
      <c r="D341" s="97"/>
      <c r="E341" s="99"/>
      <c r="F341" s="97"/>
      <c r="G341" s="31"/>
      <c r="H341" s="97"/>
      <c r="I341" s="97"/>
      <c r="J341" s="31"/>
      <c r="K341" s="31"/>
      <c r="L341" s="31"/>
      <c r="M341" s="32"/>
      <c r="N341" s="32"/>
      <c r="O341" s="31"/>
      <c r="P341" s="31"/>
      <c r="Q341" s="31"/>
      <c r="R341" s="31"/>
      <c r="S341" s="31"/>
      <c r="T341" s="100">
        <f>SUM(D341:S341)</f>
        <v>0</v>
      </c>
      <c r="U341" s="113">
        <f>COUNTA(D341:S341)</f>
        <v>0</v>
      </c>
      <c r="V341" s="97">
        <f>T341-$T$5</f>
        <v>-1413.750905030831</v>
      </c>
      <c r="W341" s="109">
        <f>IF((COUNTA(D341:S341)&gt;12),LARGE(D341:S341,1)+LARGE(D341:S341,2)+LARGE(D341:S341,3)+LARGE(D341:S341,4)+LARGE(D341:S341,5)+LARGE(D341:S341,6)+LARGE(D341:S341,7)+LARGE(D341:S341,8)+LARGE(D341:S341,9)+LARGE(D341:S341,10)+LARGE(D341:S341,11)+LARGE(D341:S341,12),SUM(D341:S341))</f>
        <v>0</v>
      </c>
    </row>
    <row r="342" spans="1:23" ht="12.75">
      <c r="A342" s="98" t="s">
        <v>392</v>
      </c>
      <c r="B342" s="180"/>
      <c r="C342" s="164"/>
      <c r="D342" s="97"/>
      <c r="E342" s="99"/>
      <c r="F342" s="97"/>
      <c r="G342" s="31"/>
      <c r="H342" s="97"/>
      <c r="I342" s="97"/>
      <c r="J342" s="31"/>
      <c r="K342" s="31"/>
      <c r="L342" s="31"/>
      <c r="M342" s="32"/>
      <c r="N342" s="32"/>
      <c r="O342" s="31"/>
      <c r="P342" s="31"/>
      <c r="Q342" s="31"/>
      <c r="R342" s="31"/>
      <c r="S342" s="31"/>
      <c r="T342" s="100">
        <f>SUM(D342:S342)</f>
        <v>0</v>
      </c>
      <c r="U342" s="113">
        <f>COUNTA(D342:S342)</f>
        <v>0</v>
      </c>
      <c r="V342" s="97">
        <f>T342-$T$5</f>
        <v>-1413.750905030831</v>
      </c>
      <c r="W342" s="109">
        <f>IF((COUNTA(D342:S342)&gt;12),LARGE(D342:S342,1)+LARGE(D342:S342,2)+LARGE(D342:S342,3)+LARGE(D342:S342,4)+LARGE(D342:S342,5)+LARGE(D342:S342,6)+LARGE(D342:S342,7)+LARGE(D342:S342,8)+LARGE(D342:S342,9)+LARGE(D342:S342,10)+LARGE(D342:S342,11)+LARGE(D342:S342,12),SUM(D342:S342))</f>
        <v>0</v>
      </c>
    </row>
    <row r="343" spans="1:23" ht="12.75">
      <c r="A343" s="98" t="s">
        <v>393</v>
      </c>
      <c r="B343" s="180"/>
      <c r="C343" s="164"/>
      <c r="D343" s="97"/>
      <c r="E343" s="99"/>
      <c r="F343" s="97"/>
      <c r="G343" s="31"/>
      <c r="H343" s="97"/>
      <c r="I343" s="97"/>
      <c r="J343" s="31"/>
      <c r="K343" s="31"/>
      <c r="L343" s="31"/>
      <c r="M343" s="32"/>
      <c r="N343" s="32"/>
      <c r="O343" s="31"/>
      <c r="P343" s="31"/>
      <c r="Q343" s="31"/>
      <c r="R343" s="31"/>
      <c r="S343" s="31"/>
      <c r="T343" s="100">
        <f>SUM(D343:S343)</f>
        <v>0</v>
      </c>
      <c r="U343" s="113">
        <f>COUNTA(D343:S343)</f>
        <v>0</v>
      </c>
      <c r="V343" s="97">
        <f>T343-$T$5</f>
        <v>-1413.750905030831</v>
      </c>
      <c r="W343" s="109">
        <f>IF((COUNTA(D343:S343)&gt;12),LARGE(D343:S343,1)+LARGE(D343:S343,2)+LARGE(D343:S343,3)+LARGE(D343:S343,4)+LARGE(D343:S343,5)+LARGE(D343:S343,6)+LARGE(D343:S343,7)+LARGE(D343:S343,8)+LARGE(D343:S343,9)+LARGE(D343:S343,10)+LARGE(D343:S343,11)+LARGE(D343:S343,12),SUM(D343:S343))</f>
        <v>0</v>
      </c>
    </row>
    <row r="344" spans="1:23" ht="12.75">
      <c r="A344" s="98" t="s">
        <v>394</v>
      </c>
      <c r="B344" s="180"/>
      <c r="C344" s="164"/>
      <c r="D344" s="97"/>
      <c r="E344" s="99"/>
      <c r="F344" s="97"/>
      <c r="G344" s="31"/>
      <c r="H344" s="97"/>
      <c r="I344" s="97"/>
      <c r="J344" s="31"/>
      <c r="K344" s="31"/>
      <c r="L344" s="31"/>
      <c r="M344" s="32"/>
      <c r="N344" s="32"/>
      <c r="O344" s="31"/>
      <c r="P344" s="31"/>
      <c r="Q344" s="31"/>
      <c r="R344" s="31"/>
      <c r="S344" s="31"/>
      <c r="T344" s="100">
        <f aca="true" t="shared" si="1" ref="T330:T387">SUM(D344:S344)</f>
        <v>0</v>
      </c>
      <c r="U344" s="113">
        <f aca="true" t="shared" si="2" ref="U330:U387">COUNTA(D344:S344)</f>
        <v>0</v>
      </c>
      <c r="V344" s="97">
        <f aca="true" t="shared" si="3" ref="V330:V387">T344-$T$5</f>
        <v>-1413.750905030831</v>
      </c>
      <c r="W344" s="109">
        <f aca="true" t="shared" si="4" ref="W330:W387">IF((COUNTA(D344:S344)&gt;12),LARGE(D344:S344,1)+LARGE(D344:S344,2)+LARGE(D344:S344,3)+LARGE(D344:S344,4)+LARGE(D344:S344,5)+LARGE(D344:S344,6)+LARGE(D344:S344,7)+LARGE(D344:S344,8)+LARGE(D344:S344,9)+LARGE(D344:S344,10)+LARGE(D344:S344,11)+LARGE(D344:S344,12),SUM(D344:S344))</f>
        <v>0</v>
      </c>
    </row>
    <row r="345" spans="1:23" ht="12.75">
      <c r="A345" s="98" t="s">
        <v>395</v>
      </c>
      <c r="B345" s="180"/>
      <c r="C345" s="164"/>
      <c r="D345" s="97"/>
      <c r="E345" s="99"/>
      <c r="F345" s="97"/>
      <c r="G345" s="31"/>
      <c r="H345" s="97"/>
      <c r="I345" s="97"/>
      <c r="J345" s="31"/>
      <c r="K345" s="31"/>
      <c r="L345" s="31"/>
      <c r="M345" s="32"/>
      <c r="N345" s="32"/>
      <c r="O345" s="31"/>
      <c r="P345" s="31"/>
      <c r="Q345" s="31"/>
      <c r="R345" s="31"/>
      <c r="S345" s="31"/>
      <c r="T345" s="100">
        <f t="shared" si="1"/>
        <v>0</v>
      </c>
      <c r="U345" s="113">
        <f t="shared" si="2"/>
        <v>0</v>
      </c>
      <c r="V345" s="97">
        <f t="shared" si="3"/>
        <v>-1413.750905030831</v>
      </c>
      <c r="W345" s="109">
        <f t="shared" si="4"/>
        <v>0</v>
      </c>
    </row>
    <row r="346" spans="1:23" ht="12.75">
      <c r="A346" s="98" t="s">
        <v>396</v>
      </c>
      <c r="B346" s="180"/>
      <c r="C346" s="164"/>
      <c r="D346" s="97"/>
      <c r="E346" s="99"/>
      <c r="F346" s="97"/>
      <c r="G346" s="31"/>
      <c r="H346" s="97"/>
      <c r="I346" s="97"/>
      <c r="J346" s="31"/>
      <c r="K346" s="31"/>
      <c r="L346" s="31"/>
      <c r="M346" s="32"/>
      <c r="N346" s="32"/>
      <c r="O346" s="31"/>
      <c r="P346" s="31"/>
      <c r="Q346" s="31"/>
      <c r="R346" s="31"/>
      <c r="S346" s="31"/>
      <c r="T346" s="100">
        <f t="shared" si="1"/>
        <v>0</v>
      </c>
      <c r="U346" s="113">
        <f t="shared" si="2"/>
        <v>0</v>
      </c>
      <c r="V346" s="97">
        <f t="shared" si="3"/>
        <v>-1413.750905030831</v>
      </c>
      <c r="W346" s="109">
        <f t="shared" si="4"/>
        <v>0</v>
      </c>
    </row>
    <row r="347" spans="1:23" ht="12.75">
      <c r="A347" s="98" t="s">
        <v>397</v>
      </c>
      <c r="B347" s="180"/>
      <c r="C347" s="164"/>
      <c r="D347" s="97"/>
      <c r="E347" s="99"/>
      <c r="F347" s="97"/>
      <c r="G347" s="31"/>
      <c r="H347" s="97"/>
      <c r="I347" s="97"/>
      <c r="J347" s="31"/>
      <c r="K347" s="31"/>
      <c r="L347" s="31"/>
      <c r="M347" s="32"/>
      <c r="N347" s="32"/>
      <c r="O347" s="31"/>
      <c r="P347" s="31"/>
      <c r="Q347" s="31"/>
      <c r="R347" s="31"/>
      <c r="S347" s="31"/>
      <c r="T347" s="100">
        <f t="shared" si="1"/>
        <v>0</v>
      </c>
      <c r="U347" s="113">
        <f t="shared" si="2"/>
        <v>0</v>
      </c>
      <c r="V347" s="97">
        <f t="shared" si="3"/>
        <v>-1413.750905030831</v>
      </c>
      <c r="W347" s="109">
        <f t="shared" si="4"/>
        <v>0</v>
      </c>
    </row>
    <row r="348" spans="1:23" ht="12.75">
      <c r="A348" s="98" t="s">
        <v>398</v>
      </c>
      <c r="B348" s="180"/>
      <c r="C348" s="164"/>
      <c r="D348" s="97"/>
      <c r="E348" s="99"/>
      <c r="F348" s="97"/>
      <c r="G348" s="31"/>
      <c r="H348" s="97"/>
      <c r="I348" s="97"/>
      <c r="J348" s="31"/>
      <c r="K348" s="31"/>
      <c r="L348" s="31"/>
      <c r="M348" s="32"/>
      <c r="N348" s="32"/>
      <c r="O348" s="31"/>
      <c r="P348" s="31"/>
      <c r="Q348" s="31"/>
      <c r="R348" s="31"/>
      <c r="S348" s="31"/>
      <c r="T348" s="100">
        <f t="shared" si="1"/>
        <v>0</v>
      </c>
      <c r="U348" s="113">
        <f t="shared" si="2"/>
        <v>0</v>
      </c>
      <c r="V348" s="97">
        <f t="shared" si="3"/>
        <v>-1413.750905030831</v>
      </c>
      <c r="W348" s="109">
        <f t="shared" si="4"/>
        <v>0</v>
      </c>
    </row>
    <row r="349" spans="1:23" ht="12.75">
      <c r="A349" s="98" t="s">
        <v>399</v>
      </c>
      <c r="B349" s="180"/>
      <c r="C349" s="164"/>
      <c r="D349" s="97"/>
      <c r="E349" s="99"/>
      <c r="F349" s="97"/>
      <c r="G349" s="31"/>
      <c r="H349" s="97"/>
      <c r="I349" s="97"/>
      <c r="J349" s="31"/>
      <c r="K349" s="31"/>
      <c r="L349" s="31"/>
      <c r="M349" s="32"/>
      <c r="N349" s="32"/>
      <c r="O349" s="31"/>
      <c r="P349" s="31"/>
      <c r="Q349" s="31"/>
      <c r="R349" s="31"/>
      <c r="S349" s="31"/>
      <c r="T349" s="100">
        <f t="shared" si="1"/>
        <v>0</v>
      </c>
      <c r="U349" s="113">
        <f t="shared" si="2"/>
        <v>0</v>
      </c>
      <c r="V349" s="97">
        <f t="shared" si="3"/>
        <v>-1413.750905030831</v>
      </c>
      <c r="W349" s="109">
        <f t="shared" si="4"/>
        <v>0</v>
      </c>
    </row>
    <row r="350" spans="1:23" ht="12.75">
      <c r="A350" s="98" t="s">
        <v>400</v>
      </c>
      <c r="B350" s="180"/>
      <c r="C350" s="164"/>
      <c r="D350" s="97"/>
      <c r="E350" s="99"/>
      <c r="F350" s="97"/>
      <c r="G350" s="31"/>
      <c r="H350" s="97"/>
      <c r="I350" s="97"/>
      <c r="J350" s="31"/>
      <c r="K350" s="31"/>
      <c r="L350" s="31"/>
      <c r="M350" s="32"/>
      <c r="N350" s="32"/>
      <c r="O350" s="31"/>
      <c r="P350" s="31"/>
      <c r="Q350" s="31"/>
      <c r="R350" s="31"/>
      <c r="S350" s="31"/>
      <c r="T350" s="100">
        <f t="shared" si="1"/>
        <v>0</v>
      </c>
      <c r="U350" s="113">
        <f t="shared" si="2"/>
        <v>0</v>
      </c>
      <c r="V350" s="97">
        <f t="shared" si="3"/>
        <v>-1413.750905030831</v>
      </c>
      <c r="W350" s="109">
        <f t="shared" si="4"/>
        <v>0</v>
      </c>
    </row>
    <row r="351" spans="1:23" ht="12.75">
      <c r="A351" s="98" t="s">
        <v>401</v>
      </c>
      <c r="B351" s="180"/>
      <c r="C351" s="164"/>
      <c r="D351" s="97"/>
      <c r="E351" s="99"/>
      <c r="F351" s="97"/>
      <c r="G351" s="31"/>
      <c r="H351" s="97"/>
      <c r="I351" s="97"/>
      <c r="J351" s="31"/>
      <c r="K351" s="31"/>
      <c r="L351" s="31"/>
      <c r="M351" s="32"/>
      <c r="N351" s="32"/>
      <c r="O351" s="31"/>
      <c r="P351" s="31"/>
      <c r="Q351" s="31"/>
      <c r="R351" s="31"/>
      <c r="S351" s="31"/>
      <c r="T351" s="100">
        <f t="shared" si="1"/>
        <v>0</v>
      </c>
      <c r="U351" s="113">
        <f t="shared" si="2"/>
        <v>0</v>
      </c>
      <c r="V351" s="97">
        <f t="shared" si="3"/>
        <v>-1413.750905030831</v>
      </c>
      <c r="W351" s="109">
        <f t="shared" si="4"/>
        <v>0</v>
      </c>
    </row>
    <row r="352" spans="1:23" ht="12.75">
      <c r="A352" s="98" t="s">
        <v>402</v>
      </c>
      <c r="B352" s="180"/>
      <c r="C352" s="164"/>
      <c r="D352" s="97"/>
      <c r="E352" s="99"/>
      <c r="F352" s="97"/>
      <c r="G352" s="31"/>
      <c r="H352" s="97"/>
      <c r="I352" s="97"/>
      <c r="J352" s="31"/>
      <c r="K352" s="31"/>
      <c r="L352" s="31"/>
      <c r="M352" s="32"/>
      <c r="N352" s="32"/>
      <c r="O352" s="31"/>
      <c r="P352" s="31"/>
      <c r="Q352" s="31"/>
      <c r="R352" s="31"/>
      <c r="S352" s="31"/>
      <c r="T352" s="100">
        <f t="shared" si="1"/>
        <v>0</v>
      </c>
      <c r="U352" s="113">
        <f t="shared" si="2"/>
        <v>0</v>
      </c>
      <c r="V352" s="97">
        <f t="shared" si="3"/>
        <v>-1413.750905030831</v>
      </c>
      <c r="W352" s="109">
        <f t="shared" si="4"/>
        <v>0</v>
      </c>
    </row>
    <row r="353" spans="1:23" ht="12.75">
      <c r="A353" s="98" t="s">
        <v>403</v>
      </c>
      <c r="B353" s="180"/>
      <c r="C353" s="164"/>
      <c r="D353" s="97"/>
      <c r="E353" s="99"/>
      <c r="F353" s="97"/>
      <c r="G353" s="31"/>
      <c r="H353" s="97"/>
      <c r="I353" s="97"/>
      <c r="J353" s="31"/>
      <c r="K353" s="31"/>
      <c r="L353" s="31"/>
      <c r="M353" s="32"/>
      <c r="N353" s="32"/>
      <c r="O353" s="31"/>
      <c r="P353" s="31"/>
      <c r="Q353" s="31"/>
      <c r="R353" s="31"/>
      <c r="S353" s="31"/>
      <c r="T353" s="100">
        <f t="shared" si="1"/>
        <v>0</v>
      </c>
      <c r="U353" s="113">
        <f t="shared" si="2"/>
        <v>0</v>
      </c>
      <c r="V353" s="97">
        <f t="shared" si="3"/>
        <v>-1413.750905030831</v>
      </c>
      <c r="W353" s="109">
        <f t="shared" si="4"/>
        <v>0</v>
      </c>
    </row>
    <row r="354" spans="1:23" ht="12.75">
      <c r="A354" s="98" t="s">
        <v>404</v>
      </c>
      <c r="B354" s="180"/>
      <c r="C354" s="164"/>
      <c r="D354" s="97"/>
      <c r="E354" s="99"/>
      <c r="F354" s="97"/>
      <c r="G354" s="31"/>
      <c r="H354" s="97"/>
      <c r="I354" s="97"/>
      <c r="J354" s="31"/>
      <c r="K354" s="31"/>
      <c r="L354" s="31"/>
      <c r="M354" s="32"/>
      <c r="N354" s="32"/>
      <c r="O354" s="31"/>
      <c r="P354" s="31"/>
      <c r="Q354" s="31"/>
      <c r="R354" s="31"/>
      <c r="S354" s="31"/>
      <c r="T354" s="100">
        <f t="shared" si="1"/>
        <v>0</v>
      </c>
      <c r="U354" s="113">
        <f t="shared" si="2"/>
        <v>0</v>
      </c>
      <c r="V354" s="97">
        <f t="shared" si="3"/>
        <v>-1413.750905030831</v>
      </c>
      <c r="W354" s="109">
        <f t="shared" si="4"/>
        <v>0</v>
      </c>
    </row>
    <row r="355" spans="1:23" ht="12.75">
      <c r="A355" s="98" t="s">
        <v>405</v>
      </c>
      <c r="B355" s="180"/>
      <c r="C355" s="164"/>
      <c r="D355" s="97"/>
      <c r="E355" s="99"/>
      <c r="F355" s="97"/>
      <c r="G355" s="31"/>
      <c r="H355" s="97"/>
      <c r="I355" s="97"/>
      <c r="J355" s="31"/>
      <c r="K355" s="31"/>
      <c r="L355" s="31"/>
      <c r="M355" s="32"/>
      <c r="N355" s="32"/>
      <c r="O355" s="31"/>
      <c r="P355" s="31"/>
      <c r="Q355" s="31"/>
      <c r="R355" s="31"/>
      <c r="S355" s="31"/>
      <c r="T355" s="100">
        <f t="shared" si="1"/>
        <v>0</v>
      </c>
      <c r="U355" s="113">
        <f t="shared" si="2"/>
        <v>0</v>
      </c>
      <c r="V355" s="97">
        <f t="shared" si="3"/>
        <v>-1413.750905030831</v>
      </c>
      <c r="W355" s="109">
        <f t="shared" si="4"/>
        <v>0</v>
      </c>
    </row>
    <row r="356" spans="1:23" ht="12.75">
      <c r="A356" s="98" t="s">
        <v>406</v>
      </c>
      <c r="B356" s="180"/>
      <c r="C356" s="164"/>
      <c r="D356" s="97"/>
      <c r="E356" s="99"/>
      <c r="F356" s="97"/>
      <c r="G356" s="31"/>
      <c r="H356" s="97"/>
      <c r="I356" s="97"/>
      <c r="J356" s="31"/>
      <c r="K356" s="31"/>
      <c r="L356" s="31"/>
      <c r="M356" s="32"/>
      <c r="N356" s="32"/>
      <c r="O356" s="31"/>
      <c r="P356" s="31"/>
      <c r="Q356" s="31"/>
      <c r="R356" s="31"/>
      <c r="S356" s="31"/>
      <c r="T356" s="100">
        <f t="shared" si="1"/>
        <v>0</v>
      </c>
      <c r="U356" s="113">
        <f t="shared" si="2"/>
        <v>0</v>
      </c>
      <c r="V356" s="97">
        <f t="shared" si="3"/>
        <v>-1413.750905030831</v>
      </c>
      <c r="W356" s="109">
        <f t="shared" si="4"/>
        <v>0</v>
      </c>
    </row>
    <row r="357" spans="1:23" ht="12.75">
      <c r="A357" s="98" t="s">
        <v>407</v>
      </c>
      <c r="B357" s="180"/>
      <c r="C357" s="164"/>
      <c r="D357" s="97"/>
      <c r="E357" s="99"/>
      <c r="F357" s="97"/>
      <c r="G357" s="31"/>
      <c r="H357" s="97"/>
      <c r="I357" s="97"/>
      <c r="J357" s="31"/>
      <c r="K357" s="31"/>
      <c r="L357" s="31"/>
      <c r="M357" s="32"/>
      <c r="N357" s="32"/>
      <c r="O357" s="31"/>
      <c r="P357" s="31"/>
      <c r="Q357" s="31"/>
      <c r="R357" s="31"/>
      <c r="S357" s="31"/>
      <c r="T357" s="100">
        <f t="shared" si="1"/>
        <v>0</v>
      </c>
      <c r="U357" s="113">
        <f t="shared" si="2"/>
        <v>0</v>
      </c>
      <c r="V357" s="97">
        <f t="shared" si="3"/>
        <v>-1413.750905030831</v>
      </c>
      <c r="W357" s="109">
        <f t="shared" si="4"/>
        <v>0</v>
      </c>
    </row>
    <row r="358" spans="1:23" ht="12.75">
      <c r="A358" s="98" t="s">
        <v>408</v>
      </c>
      <c r="B358" s="180"/>
      <c r="C358" s="164"/>
      <c r="D358" s="97"/>
      <c r="E358" s="99"/>
      <c r="F358" s="97"/>
      <c r="G358" s="31"/>
      <c r="H358" s="97"/>
      <c r="I358" s="97"/>
      <c r="J358" s="31"/>
      <c r="K358" s="31"/>
      <c r="L358" s="31"/>
      <c r="M358" s="32"/>
      <c r="N358" s="32"/>
      <c r="O358" s="31"/>
      <c r="P358" s="31"/>
      <c r="Q358" s="31"/>
      <c r="R358" s="31"/>
      <c r="S358" s="31"/>
      <c r="T358" s="100">
        <f t="shared" si="1"/>
        <v>0</v>
      </c>
      <c r="U358" s="113">
        <f t="shared" si="2"/>
        <v>0</v>
      </c>
      <c r="V358" s="97">
        <f t="shared" si="3"/>
        <v>-1413.750905030831</v>
      </c>
      <c r="W358" s="109">
        <f t="shared" si="4"/>
        <v>0</v>
      </c>
    </row>
    <row r="359" spans="1:23" ht="12.75">
      <c r="A359" s="98" t="s">
        <v>409</v>
      </c>
      <c r="B359" s="180"/>
      <c r="C359" s="164"/>
      <c r="D359" s="97"/>
      <c r="E359" s="99"/>
      <c r="F359" s="97"/>
      <c r="G359" s="31"/>
      <c r="H359" s="97"/>
      <c r="I359" s="97"/>
      <c r="J359" s="31"/>
      <c r="K359" s="31"/>
      <c r="L359" s="31"/>
      <c r="M359" s="32"/>
      <c r="N359" s="32"/>
      <c r="O359" s="31"/>
      <c r="P359" s="31"/>
      <c r="Q359" s="31"/>
      <c r="R359" s="31"/>
      <c r="S359" s="31"/>
      <c r="T359" s="100">
        <f t="shared" si="1"/>
        <v>0</v>
      </c>
      <c r="U359" s="113">
        <f t="shared" si="2"/>
        <v>0</v>
      </c>
      <c r="V359" s="97">
        <f t="shared" si="3"/>
        <v>-1413.750905030831</v>
      </c>
      <c r="W359" s="109">
        <f t="shared" si="4"/>
        <v>0</v>
      </c>
    </row>
    <row r="360" spans="1:23" ht="12.75">
      <c r="A360" s="98" t="s">
        <v>410</v>
      </c>
      <c r="B360" s="180"/>
      <c r="C360" s="164"/>
      <c r="D360" s="97"/>
      <c r="E360" s="99"/>
      <c r="F360" s="97"/>
      <c r="G360" s="31"/>
      <c r="H360" s="97"/>
      <c r="I360" s="97"/>
      <c r="J360" s="31"/>
      <c r="K360" s="31"/>
      <c r="L360" s="31"/>
      <c r="M360" s="32"/>
      <c r="N360" s="32"/>
      <c r="O360" s="31"/>
      <c r="P360" s="31"/>
      <c r="Q360" s="31"/>
      <c r="R360" s="31"/>
      <c r="S360" s="31"/>
      <c r="T360" s="100">
        <f t="shared" si="1"/>
        <v>0</v>
      </c>
      <c r="U360" s="113">
        <f t="shared" si="2"/>
        <v>0</v>
      </c>
      <c r="V360" s="97">
        <f t="shared" si="3"/>
        <v>-1413.750905030831</v>
      </c>
      <c r="W360" s="109">
        <f t="shared" si="4"/>
        <v>0</v>
      </c>
    </row>
    <row r="361" spans="1:23" ht="12.75">
      <c r="A361" s="98" t="s">
        <v>411</v>
      </c>
      <c r="B361" s="180"/>
      <c r="C361" s="164"/>
      <c r="D361" s="97"/>
      <c r="E361" s="99"/>
      <c r="F361" s="97"/>
      <c r="G361" s="31"/>
      <c r="H361" s="97"/>
      <c r="I361" s="97"/>
      <c r="J361" s="31"/>
      <c r="K361" s="31"/>
      <c r="L361" s="31"/>
      <c r="M361" s="32"/>
      <c r="N361" s="32"/>
      <c r="O361" s="31"/>
      <c r="P361" s="31"/>
      <c r="Q361" s="31"/>
      <c r="R361" s="31"/>
      <c r="S361" s="31"/>
      <c r="T361" s="100">
        <f t="shared" si="1"/>
        <v>0</v>
      </c>
      <c r="U361" s="113">
        <f t="shared" si="2"/>
        <v>0</v>
      </c>
      <c r="V361" s="97">
        <f t="shared" si="3"/>
        <v>-1413.750905030831</v>
      </c>
      <c r="W361" s="109">
        <f t="shared" si="4"/>
        <v>0</v>
      </c>
    </row>
    <row r="362" spans="1:23" ht="12.75">
      <c r="A362" s="98" t="s">
        <v>412</v>
      </c>
      <c r="B362" s="180"/>
      <c r="C362" s="164"/>
      <c r="D362" s="97"/>
      <c r="E362" s="99"/>
      <c r="F362" s="97"/>
      <c r="G362" s="31"/>
      <c r="H362" s="97"/>
      <c r="I362" s="97"/>
      <c r="J362" s="31"/>
      <c r="K362" s="31"/>
      <c r="L362" s="31"/>
      <c r="M362" s="32"/>
      <c r="N362" s="32"/>
      <c r="O362" s="31"/>
      <c r="P362" s="31"/>
      <c r="Q362" s="31"/>
      <c r="R362" s="31"/>
      <c r="S362" s="31"/>
      <c r="T362" s="100">
        <f t="shared" si="1"/>
        <v>0</v>
      </c>
      <c r="U362" s="113">
        <f t="shared" si="2"/>
        <v>0</v>
      </c>
      <c r="V362" s="97">
        <f t="shared" si="3"/>
        <v>-1413.750905030831</v>
      </c>
      <c r="W362" s="109">
        <f t="shared" si="4"/>
        <v>0</v>
      </c>
    </row>
    <row r="363" spans="1:23" ht="12.75">
      <c r="A363" s="98" t="s">
        <v>413</v>
      </c>
      <c r="B363" s="180"/>
      <c r="C363" s="164"/>
      <c r="D363" s="97"/>
      <c r="E363" s="99"/>
      <c r="F363" s="97"/>
      <c r="G363" s="31"/>
      <c r="H363" s="97"/>
      <c r="I363" s="97"/>
      <c r="J363" s="31"/>
      <c r="K363" s="31"/>
      <c r="L363" s="31"/>
      <c r="M363" s="32"/>
      <c r="N363" s="32"/>
      <c r="O363" s="31"/>
      <c r="P363" s="31"/>
      <c r="Q363" s="31"/>
      <c r="R363" s="31"/>
      <c r="S363" s="31"/>
      <c r="T363" s="100">
        <f t="shared" si="1"/>
        <v>0</v>
      </c>
      <c r="U363" s="113">
        <f t="shared" si="2"/>
        <v>0</v>
      </c>
      <c r="V363" s="97">
        <f t="shared" si="3"/>
        <v>-1413.750905030831</v>
      </c>
      <c r="W363" s="109">
        <f t="shared" si="4"/>
        <v>0</v>
      </c>
    </row>
    <row r="364" spans="1:23" ht="12.75">
      <c r="A364" s="98" t="s">
        <v>414</v>
      </c>
      <c r="B364" s="180"/>
      <c r="C364" s="164"/>
      <c r="D364" s="97"/>
      <c r="E364" s="99"/>
      <c r="F364" s="97"/>
      <c r="G364" s="31"/>
      <c r="H364" s="97"/>
      <c r="I364" s="97"/>
      <c r="J364" s="31"/>
      <c r="K364" s="31"/>
      <c r="L364" s="31"/>
      <c r="M364" s="32"/>
      <c r="N364" s="32"/>
      <c r="O364" s="31"/>
      <c r="P364" s="31"/>
      <c r="Q364" s="31"/>
      <c r="R364" s="31"/>
      <c r="S364" s="31"/>
      <c r="T364" s="100">
        <f t="shared" si="1"/>
        <v>0</v>
      </c>
      <c r="U364" s="113">
        <f t="shared" si="2"/>
        <v>0</v>
      </c>
      <c r="V364" s="97">
        <f t="shared" si="3"/>
        <v>-1413.750905030831</v>
      </c>
      <c r="W364" s="109">
        <f t="shared" si="4"/>
        <v>0</v>
      </c>
    </row>
    <row r="365" spans="1:23" ht="12.75">
      <c r="A365" s="98" t="s">
        <v>415</v>
      </c>
      <c r="B365" s="180"/>
      <c r="C365" s="164"/>
      <c r="D365" s="97"/>
      <c r="E365" s="99"/>
      <c r="F365" s="97"/>
      <c r="G365" s="31"/>
      <c r="H365" s="97"/>
      <c r="I365" s="97"/>
      <c r="J365" s="31"/>
      <c r="K365" s="31"/>
      <c r="L365" s="31"/>
      <c r="M365" s="32"/>
      <c r="N365" s="32"/>
      <c r="O365" s="31"/>
      <c r="P365" s="31"/>
      <c r="Q365" s="31"/>
      <c r="R365" s="31"/>
      <c r="S365" s="31"/>
      <c r="T365" s="100">
        <f t="shared" si="1"/>
        <v>0</v>
      </c>
      <c r="U365" s="113">
        <f t="shared" si="2"/>
        <v>0</v>
      </c>
      <c r="V365" s="97">
        <f t="shared" si="3"/>
        <v>-1413.750905030831</v>
      </c>
      <c r="W365" s="109">
        <f t="shared" si="4"/>
        <v>0</v>
      </c>
    </row>
    <row r="366" spans="1:23" ht="12.75">
      <c r="A366" s="98" t="s">
        <v>416</v>
      </c>
      <c r="B366" s="180"/>
      <c r="C366" s="164"/>
      <c r="D366" s="97"/>
      <c r="E366" s="99"/>
      <c r="F366" s="97"/>
      <c r="G366" s="31"/>
      <c r="H366" s="97"/>
      <c r="I366" s="97"/>
      <c r="J366" s="31"/>
      <c r="K366" s="31"/>
      <c r="L366" s="31"/>
      <c r="M366" s="32"/>
      <c r="N366" s="32"/>
      <c r="O366" s="31"/>
      <c r="P366" s="31"/>
      <c r="Q366" s="31"/>
      <c r="R366" s="31"/>
      <c r="S366" s="31"/>
      <c r="T366" s="100">
        <f t="shared" si="1"/>
        <v>0</v>
      </c>
      <c r="U366" s="113">
        <f t="shared" si="2"/>
        <v>0</v>
      </c>
      <c r="V366" s="97">
        <f t="shared" si="3"/>
        <v>-1413.750905030831</v>
      </c>
      <c r="W366" s="109">
        <f t="shared" si="4"/>
        <v>0</v>
      </c>
    </row>
    <row r="367" spans="1:23" ht="12.75">
      <c r="A367" s="98" t="s">
        <v>417</v>
      </c>
      <c r="B367" s="180"/>
      <c r="C367" s="164"/>
      <c r="D367" s="97"/>
      <c r="E367" s="99"/>
      <c r="F367" s="97"/>
      <c r="G367" s="31"/>
      <c r="H367" s="97"/>
      <c r="I367" s="97"/>
      <c r="J367" s="31"/>
      <c r="K367" s="31"/>
      <c r="L367" s="31"/>
      <c r="M367" s="32"/>
      <c r="N367" s="32"/>
      <c r="O367" s="31"/>
      <c r="P367" s="31"/>
      <c r="Q367" s="31"/>
      <c r="R367" s="31"/>
      <c r="S367" s="31"/>
      <c r="T367" s="100">
        <f t="shared" si="1"/>
        <v>0</v>
      </c>
      <c r="U367" s="113">
        <f t="shared" si="2"/>
        <v>0</v>
      </c>
      <c r="V367" s="97">
        <f t="shared" si="3"/>
        <v>-1413.750905030831</v>
      </c>
      <c r="W367" s="109">
        <f t="shared" si="4"/>
        <v>0</v>
      </c>
    </row>
    <row r="368" spans="1:23" ht="12.75">
      <c r="A368" s="98" t="s">
        <v>418</v>
      </c>
      <c r="B368" s="180"/>
      <c r="C368" s="164"/>
      <c r="D368" s="97"/>
      <c r="E368" s="99"/>
      <c r="F368" s="97"/>
      <c r="G368" s="31"/>
      <c r="H368" s="97"/>
      <c r="I368" s="97"/>
      <c r="J368" s="31"/>
      <c r="K368" s="31"/>
      <c r="L368" s="31"/>
      <c r="M368" s="32"/>
      <c r="N368" s="32"/>
      <c r="O368" s="31"/>
      <c r="P368" s="31"/>
      <c r="Q368" s="31"/>
      <c r="R368" s="31"/>
      <c r="S368" s="31"/>
      <c r="T368" s="100">
        <f t="shared" si="1"/>
        <v>0</v>
      </c>
      <c r="U368" s="113">
        <f t="shared" si="2"/>
        <v>0</v>
      </c>
      <c r="V368" s="97">
        <f t="shared" si="3"/>
        <v>-1413.750905030831</v>
      </c>
      <c r="W368" s="109">
        <f t="shared" si="4"/>
        <v>0</v>
      </c>
    </row>
    <row r="369" spans="1:23" ht="12.75">
      <c r="A369" s="98" t="s">
        <v>419</v>
      </c>
      <c r="B369" s="180"/>
      <c r="C369" s="164"/>
      <c r="D369" s="97"/>
      <c r="E369" s="99"/>
      <c r="F369" s="97"/>
      <c r="G369" s="31"/>
      <c r="H369" s="97"/>
      <c r="I369" s="97"/>
      <c r="J369" s="31"/>
      <c r="K369" s="31"/>
      <c r="L369" s="31"/>
      <c r="M369" s="32"/>
      <c r="N369" s="32"/>
      <c r="O369" s="31"/>
      <c r="P369" s="31"/>
      <c r="Q369" s="31"/>
      <c r="R369" s="31"/>
      <c r="S369" s="31"/>
      <c r="T369" s="100">
        <f t="shared" si="1"/>
        <v>0</v>
      </c>
      <c r="U369" s="113">
        <f t="shared" si="2"/>
        <v>0</v>
      </c>
      <c r="V369" s="97">
        <f t="shared" si="3"/>
        <v>-1413.750905030831</v>
      </c>
      <c r="W369" s="109">
        <f t="shared" si="4"/>
        <v>0</v>
      </c>
    </row>
    <row r="370" spans="1:23" ht="12.75">
      <c r="A370" s="98" t="s">
        <v>420</v>
      </c>
      <c r="B370" s="180"/>
      <c r="C370" s="164"/>
      <c r="D370" s="97"/>
      <c r="E370" s="99"/>
      <c r="F370" s="97"/>
      <c r="G370" s="31"/>
      <c r="H370" s="97"/>
      <c r="I370" s="97"/>
      <c r="J370" s="31"/>
      <c r="K370" s="31"/>
      <c r="L370" s="31"/>
      <c r="M370" s="32"/>
      <c r="N370" s="32"/>
      <c r="O370" s="31"/>
      <c r="P370" s="31"/>
      <c r="Q370" s="31"/>
      <c r="R370" s="31"/>
      <c r="S370" s="31"/>
      <c r="T370" s="100">
        <f t="shared" si="1"/>
        <v>0</v>
      </c>
      <c r="U370" s="113">
        <f t="shared" si="2"/>
        <v>0</v>
      </c>
      <c r="V370" s="97">
        <f t="shared" si="3"/>
        <v>-1413.750905030831</v>
      </c>
      <c r="W370" s="109">
        <f t="shared" si="4"/>
        <v>0</v>
      </c>
    </row>
    <row r="371" spans="1:23" ht="12.75">
      <c r="A371" s="98" t="s">
        <v>421</v>
      </c>
      <c r="B371" s="180"/>
      <c r="C371" s="164"/>
      <c r="D371" s="97"/>
      <c r="E371" s="99"/>
      <c r="F371" s="97"/>
      <c r="G371" s="31"/>
      <c r="H371" s="97"/>
      <c r="I371" s="97"/>
      <c r="J371" s="31"/>
      <c r="K371" s="31"/>
      <c r="L371" s="31"/>
      <c r="M371" s="32"/>
      <c r="N371" s="32"/>
      <c r="O371" s="31"/>
      <c r="P371" s="31"/>
      <c r="Q371" s="31"/>
      <c r="R371" s="31"/>
      <c r="S371" s="31"/>
      <c r="T371" s="100">
        <f t="shared" si="1"/>
        <v>0</v>
      </c>
      <c r="U371" s="113">
        <f t="shared" si="2"/>
        <v>0</v>
      </c>
      <c r="V371" s="97">
        <f t="shared" si="3"/>
        <v>-1413.750905030831</v>
      </c>
      <c r="W371" s="109">
        <f t="shared" si="4"/>
        <v>0</v>
      </c>
    </row>
    <row r="372" spans="1:23" ht="12.75">
      <c r="A372" s="98" t="s">
        <v>422</v>
      </c>
      <c r="B372" s="180"/>
      <c r="C372" s="164"/>
      <c r="D372" s="97"/>
      <c r="E372" s="99"/>
      <c r="F372" s="97"/>
      <c r="G372" s="31"/>
      <c r="H372" s="97"/>
      <c r="I372" s="97"/>
      <c r="J372" s="31"/>
      <c r="K372" s="31"/>
      <c r="L372" s="31"/>
      <c r="M372" s="32"/>
      <c r="N372" s="32"/>
      <c r="O372" s="31"/>
      <c r="P372" s="31"/>
      <c r="Q372" s="31"/>
      <c r="R372" s="31"/>
      <c r="S372" s="31"/>
      <c r="T372" s="100">
        <f t="shared" si="1"/>
        <v>0</v>
      </c>
      <c r="U372" s="113">
        <f t="shared" si="2"/>
        <v>0</v>
      </c>
      <c r="V372" s="97">
        <f t="shared" si="3"/>
        <v>-1413.750905030831</v>
      </c>
      <c r="W372" s="109">
        <f t="shared" si="4"/>
        <v>0</v>
      </c>
    </row>
    <row r="373" spans="1:23" ht="12.75">
      <c r="A373" s="98" t="s">
        <v>423</v>
      </c>
      <c r="B373" s="180"/>
      <c r="C373" s="164"/>
      <c r="D373" s="97"/>
      <c r="E373" s="99"/>
      <c r="F373" s="97"/>
      <c r="G373" s="31"/>
      <c r="H373" s="97"/>
      <c r="I373" s="97"/>
      <c r="J373" s="31"/>
      <c r="K373" s="31"/>
      <c r="L373" s="31"/>
      <c r="M373" s="32"/>
      <c r="N373" s="172"/>
      <c r="O373" s="31"/>
      <c r="P373" s="31"/>
      <c r="Q373" s="31"/>
      <c r="R373" s="31"/>
      <c r="S373" s="31"/>
      <c r="T373" s="100">
        <f t="shared" si="1"/>
        <v>0</v>
      </c>
      <c r="U373" s="113">
        <f t="shared" si="2"/>
        <v>0</v>
      </c>
      <c r="V373" s="97">
        <f t="shared" si="3"/>
        <v>-1413.750905030831</v>
      </c>
      <c r="W373" s="109">
        <f t="shared" si="4"/>
        <v>0</v>
      </c>
    </row>
    <row r="374" spans="1:23" ht="12.75">
      <c r="A374" s="98" t="s">
        <v>424</v>
      </c>
      <c r="B374" s="180"/>
      <c r="C374" s="164"/>
      <c r="D374" s="97"/>
      <c r="E374" s="99"/>
      <c r="F374" s="97"/>
      <c r="G374" s="31"/>
      <c r="H374" s="97"/>
      <c r="I374" s="97"/>
      <c r="J374" s="31"/>
      <c r="K374" s="31"/>
      <c r="L374" s="31"/>
      <c r="M374" s="32"/>
      <c r="N374" s="32"/>
      <c r="O374" s="31"/>
      <c r="P374" s="31"/>
      <c r="Q374" s="31"/>
      <c r="R374" s="31"/>
      <c r="S374" s="31"/>
      <c r="T374" s="100">
        <f t="shared" si="1"/>
        <v>0</v>
      </c>
      <c r="U374" s="113">
        <f t="shared" si="2"/>
        <v>0</v>
      </c>
      <c r="V374" s="97">
        <f t="shared" si="3"/>
        <v>-1413.750905030831</v>
      </c>
      <c r="W374" s="109">
        <f t="shared" si="4"/>
        <v>0</v>
      </c>
    </row>
    <row r="375" spans="1:23" ht="12.75">
      <c r="A375" s="98" t="s">
        <v>425</v>
      </c>
      <c r="B375" s="180"/>
      <c r="C375" s="164"/>
      <c r="D375" s="97"/>
      <c r="E375" s="99"/>
      <c r="F375" s="97"/>
      <c r="G375" s="31"/>
      <c r="H375" s="97"/>
      <c r="I375" s="97"/>
      <c r="J375" s="31"/>
      <c r="K375" s="31"/>
      <c r="L375" s="31"/>
      <c r="M375" s="32"/>
      <c r="N375" s="32"/>
      <c r="O375" s="31"/>
      <c r="P375" s="31"/>
      <c r="Q375" s="31"/>
      <c r="R375" s="31"/>
      <c r="S375" s="31"/>
      <c r="T375" s="100">
        <f t="shared" si="1"/>
        <v>0</v>
      </c>
      <c r="U375" s="113">
        <f t="shared" si="2"/>
        <v>0</v>
      </c>
      <c r="V375" s="97">
        <f t="shared" si="3"/>
        <v>-1413.750905030831</v>
      </c>
      <c r="W375" s="109">
        <f t="shared" si="4"/>
        <v>0</v>
      </c>
    </row>
    <row r="376" spans="1:23" ht="12.75">
      <c r="A376" s="98" t="s">
        <v>426</v>
      </c>
      <c r="B376" s="180"/>
      <c r="C376" s="164"/>
      <c r="D376" s="97"/>
      <c r="E376" s="99"/>
      <c r="F376" s="97"/>
      <c r="G376" s="31"/>
      <c r="H376" s="97"/>
      <c r="I376" s="97"/>
      <c r="J376" s="31"/>
      <c r="K376" s="31"/>
      <c r="L376" s="31"/>
      <c r="M376" s="32"/>
      <c r="N376" s="32"/>
      <c r="O376" s="31"/>
      <c r="P376" s="31"/>
      <c r="Q376" s="31"/>
      <c r="R376" s="31"/>
      <c r="S376" s="31"/>
      <c r="T376" s="100">
        <f t="shared" si="1"/>
        <v>0</v>
      </c>
      <c r="U376" s="113">
        <f t="shared" si="2"/>
        <v>0</v>
      </c>
      <c r="V376" s="97">
        <f t="shared" si="3"/>
        <v>-1413.750905030831</v>
      </c>
      <c r="W376" s="109">
        <f t="shared" si="4"/>
        <v>0</v>
      </c>
    </row>
    <row r="377" spans="1:23" ht="12.75">
      <c r="A377" s="98" t="s">
        <v>427</v>
      </c>
      <c r="B377" s="180"/>
      <c r="C377" s="164"/>
      <c r="D377" s="97"/>
      <c r="E377" s="99"/>
      <c r="F377" s="97"/>
      <c r="G377" s="31"/>
      <c r="H377" s="97"/>
      <c r="I377" s="97"/>
      <c r="J377" s="31"/>
      <c r="K377" s="31"/>
      <c r="L377" s="31"/>
      <c r="M377" s="32"/>
      <c r="N377" s="32"/>
      <c r="O377" s="31"/>
      <c r="P377" s="31"/>
      <c r="Q377" s="31"/>
      <c r="R377" s="31"/>
      <c r="S377" s="31"/>
      <c r="T377" s="100">
        <f t="shared" si="1"/>
        <v>0</v>
      </c>
      <c r="U377" s="113">
        <f t="shared" si="2"/>
        <v>0</v>
      </c>
      <c r="V377" s="97">
        <f t="shared" si="3"/>
        <v>-1413.750905030831</v>
      </c>
      <c r="W377" s="109">
        <f t="shared" si="4"/>
        <v>0</v>
      </c>
    </row>
    <row r="378" spans="1:23" ht="12.75">
      <c r="A378" s="98" t="s">
        <v>428</v>
      </c>
      <c r="B378" s="180"/>
      <c r="C378" s="164"/>
      <c r="D378" s="97"/>
      <c r="E378" s="99"/>
      <c r="F378" s="97"/>
      <c r="G378" s="31"/>
      <c r="H378" s="97"/>
      <c r="I378" s="97"/>
      <c r="J378" s="31"/>
      <c r="K378" s="31"/>
      <c r="L378" s="31"/>
      <c r="M378" s="32"/>
      <c r="N378" s="32"/>
      <c r="O378" s="31"/>
      <c r="P378" s="31"/>
      <c r="Q378" s="31"/>
      <c r="R378" s="31"/>
      <c r="S378" s="31"/>
      <c r="T378" s="100">
        <f t="shared" si="1"/>
        <v>0</v>
      </c>
      <c r="U378" s="113">
        <f t="shared" si="2"/>
        <v>0</v>
      </c>
      <c r="V378" s="97">
        <f t="shared" si="3"/>
        <v>-1413.750905030831</v>
      </c>
      <c r="W378" s="109">
        <f t="shared" si="4"/>
        <v>0</v>
      </c>
    </row>
    <row r="379" spans="1:23" ht="12.75">
      <c r="A379" s="98" t="s">
        <v>429</v>
      </c>
      <c r="B379" s="180"/>
      <c r="C379" s="164"/>
      <c r="D379" s="97"/>
      <c r="E379" s="99"/>
      <c r="F379" s="97"/>
      <c r="G379" s="31"/>
      <c r="H379" s="97"/>
      <c r="I379" s="97"/>
      <c r="J379" s="31"/>
      <c r="K379" s="31"/>
      <c r="L379" s="31"/>
      <c r="M379" s="32"/>
      <c r="N379" s="32"/>
      <c r="O379" s="31"/>
      <c r="P379" s="31"/>
      <c r="Q379" s="31"/>
      <c r="R379" s="31"/>
      <c r="S379" s="31"/>
      <c r="T379" s="100">
        <f t="shared" si="1"/>
        <v>0</v>
      </c>
      <c r="U379" s="113">
        <f t="shared" si="2"/>
        <v>0</v>
      </c>
      <c r="V379" s="97">
        <f t="shared" si="3"/>
        <v>-1413.750905030831</v>
      </c>
      <c r="W379" s="109">
        <f t="shared" si="4"/>
        <v>0</v>
      </c>
    </row>
    <row r="380" spans="1:23" ht="12.75">
      <c r="A380" s="98" t="s">
        <v>430</v>
      </c>
      <c r="B380" s="180"/>
      <c r="C380" s="164"/>
      <c r="D380" s="97"/>
      <c r="E380" s="99"/>
      <c r="F380" s="97"/>
      <c r="G380" s="31"/>
      <c r="H380" s="97"/>
      <c r="I380" s="97"/>
      <c r="J380" s="31"/>
      <c r="K380" s="31"/>
      <c r="L380" s="31"/>
      <c r="M380" s="32"/>
      <c r="N380" s="32"/>
      <c r="O380" s="31"/>
      <c r="P380" s="31"/>
      <c r="Q380" s="31"/>
      <c r="R380" s="31"/>
      <c r="S380" s="31"/>
      <c r="T380" s="100">
        <f t="shared" si="1"/>
        <v>0</v>
      </c>
      <c r="U380" s="113">
        <f t="shared" si="2"/>
        <v>0</v>
      </c>
      <c r="V380" s="97">
        <f t="shared" si="3"/>
        <v>-1413.750905030831</v>
      </c>
      <c r="W380" s="109">
        <f t="shared" si="4"/>
        <v>0</v>
      </c>
    </row>
    <row r="381" spans="1:23" ht="12.75">
      <c r="A381" s="98" t="s">
        <v>431</v>
      </c>
      <c r="B381" s="180"/>
      <c r="C381" s="164"/>
      <c r="D381" s="97"/>
      <c r="E381" s="99"/>
      <c r="F381" s="97"/>
      <c r="G381" s="31"/>
      <c r="H381" s="97"/>
      <c r="I381" s="97"/>
      <c r="J381" s="31"/>
      <c r="K381" s="31"/>
      <c r="L381" s="31"/>
      <c r="M381" s="32"/>
      <c r="N381" s="32"/>
      <c r="O381" s="31"/>
      <c r="P381" s="31"/>
      <c r="Q381" s="31"/>
      <c r="R381" s="31"/>
      <c r="S381" s="31"/>
      <c r="T381" s="100">
        <f t="shared" si="1"/>
        <v>0</v>
      </c>
      <c r="U381" s="113">
        <f t="shared" si="2"/>
        <v>0</v>
      </c>
      <c r="V381" s="97">
        <f t="shared" si="3"/>
        <v>-1413.750905030831</v>
      </c>
      <c r="W381" s="109">
        <f t="shared" si="4"/>
        <v>0</v>
      </c>
    </row>
    <row r="382" spans="1:23" ht="12.75">
      <c r="A382" s="98" t="s">
        <v>432</v>
      </c>
      <c r="B382" s="180"/>
      <c r="C382" s="164"/>
      <c r="D382" s="97"/>
      <c r="E382" s="99"/>
      <c r="F382" s="97"/>
      <c r="G382" s="31"/>
      <c r="H382" s="97"/>
      <c r="I382" s="97"/>
      <c r="J382" s="31"/>
      <c r="K382" s="31"/>
      <c r="L382" s="31"/>
      <c r="M382" s="32"/>
      <c r="N382" s="32"/>
      <c r="O382" s="31"/>
      <c r="P382" s="31"/>
      <c r="Q382" s="31"/>
      <c r="R382" s="31"/>
      <c r="S382" s="31"/>
      <c r="T382" s="100">
        <f t="shared" si="1"/>
        <v>0</v>
      </c>
      <c r="U382" s="113">
        <f t="shared" si="2"/>
        <v>0</v>
      </c>
      <c r="V382" s="97">
        <f t="shared" si="3"/>
        <v>-1413.750905030831</v>
      </c>
      <c r="W382" s="109">
        <f t="shared" si="4"/>
        <v>0</v>
      </c>
    </row>
    <row r="383" spans="1:23" ht="12.75">
      <c r="A383" s="98" t="s">
        <v>433</v>
      </c>
      <c r="B383" s="180"/>
      <c r="C383" s="164"/>
      <c r="D383" s="97"/>
      <c r="E383" s="99"/>
      <c r="F383" s="97"/>
      <c r="G383" s="31"/>
      <c r="H383" s="97"/>
      <c r="I383" s="97"/>
      <c r="J383" s="31"/>
      <c r="K383" s="31"/>
      <c r="L383" s="31"/>
      <c r="M383" s="32"/>
      <c r="N383" s="32"/>
      <c r="O383" s="31"/>
      <c r="P383" s="31"/>
      <c r="Q383" s="31"/>
      <c r="R383" s="31"/>
      <c r="S383" s="31"/>
      <c r="T383" s="100">
        <f t="shared" si="1"/>
        <v>0</v>
      </c>
      <c r="U383" s="113">
        <f t="shared" si="2"/>
        <v>0</v>
      </c>
      <c r="V383" s="97">
        <f t="shared" si="3"/>
        <v>-1413.750905030831</v>
      </c>
      <c r="W383" s="109">
        <f t="shared" si="4"/>
        <v>0</v>
      </c>
    </row>
    <row r="384" spans="1:23" ht="12.75">
      <c r="A384" s="98" t="s">
        <v>434</v>
      </c>
      <c r="B384" s="180"/>
      <c r="C384" s="164"/>
      <c r="D384" s="97"/>
      <c r="E384" s="99"/>
      <c r="F384" s="97"/>
      <c r="G384" s="31"/>
      <c r="H384" s="97"/>
      <c r="I384" s="97"/>
      <c r="J384" s="31"/>
      <c r="K384" s="31"/>
      <c r="L384" s="31"/>
      <c r="M384" s="32"/>
      <c r="N384" s="32"/>
      <c r="O384" s="31"/>
      <c r="P384" s="31"/>
      <c r="Q384" s="31"/>
      <c r="R384" s="31"/>
      <c r="S384" s="31"/>
      <c r="T384" s="100">
        <f t="shared" si="1"/>
        <v>0</v>
      </c>
      <c r="U384" s="113">
        <f t="shared" si="2"/>
        <v>0</v>
      </c>
      <c r="V384" s="97">
        <f t="shared" si="3"/>
        <v>-1413.750905030831</v>
      </c>
      <c r="W384" s="109">
        <f t="shared" si="4"/>
        <v>0</v>
      </c>
    </row>
    <row r="385" spans="1:23" ht="12.75">
      <c r="A385" s="98" t="s">
        <v>435</v>
      </c>
      <c r="B385" s="180"/>
      <c r="C385" s="164"/>
      <c r="D385" s="97"/>
      <c r="E385" s="99"/>
      <c r="F385" s="97"/>
      <c r="G385" s="31"/>
      <c r="H385" s="97"/>
      <c r="I385" s="97"/>
      <c r="J385" s="31"/>
      <c r="K385" s="31"/>
      <c r="L385" s="31"/>
      <c r="M385" s="32"/>
      <c r="N385" s="32"/>
      <c r="O385" s="31"/>
      <c r="P385" s="31"/>
      <c r="Q385" s="31"/>
      <c r="R385" s="31"/>
      <c r="S385" s="31"/>
      <c r="T385" s="100">
        <f t="shared" si="1"/>
        <v>0</v>
      </c>
      <c r="U385" s="113">
        <f t="shared" si="2"/>
        <v>0</v>
      </c>
      <c r="V385" s="97">
        <f t="shared" si="3"/>
        <v>-1413.750905030831</v>
      </c>
      <c r="W385" s="109">
        <f t="shared" si="4"/>
        <v>0</v>
      </c>
    </row>
    <row r="386" spans="1:23" ht="12.75">
      <c r="A386" s="98" t="s">
        <v>436</v>
      </c>
      <c r="B386" s="180"/>
      <c r="C386" s="164"/>
      <c r="D386" s="97"/>
      <c r="E386" s="99"/>
      <c r="F386" s="97"/>
      <c r="G386" s="31"/>
      <c r="H386" s="97"/>
      <c r="I386" s="97"/>
      <c r="J386" s="31"/>
      <c r="K386" s="31"/>
      <c r="L386" s="31"/>
      <c r="M386" s="32"/>
      <c r="N386" s="32"/>
      <c r="O386" s="31"/>
      <c r="P386" s="31"/>
      <c r="Q386" s="31"/>
      <c r="R386" s="31"/>
      <c r="S386" s="31"/>
      <c r="T386" s="100">
        <f t="shared" si="1"/>
        <v>0</v>
      </c>
      <c r="U386" s="113">
        <f t="shared" si="2"/>
        <v>0</v>
      </c>
      <c r="V386" s="97">
        <f t="shared" si="3"/>
        <v>-1413.750905030831</v>
      </c>
      <c r="W386" s="109">
        <f t="shared" si="4"/>
        <v>0</v>
      </c>
    </row>
    <row r="387" spans="1:23" ht="12.75">
      <c r="A387" s="98" t="s">
        <v>437</v>
      </c>
      <c r="B387" s="180"/>
      <c r="C387" s="164"/>
      <c r="D387" s="97"/>
      <c r="E387" s="99"/>
      <c r="F387" s="97"/>
      <c r="G387" s="31"/>
      <c r="H387" s="97"/>
      <c r="I387" s="97"/>
      <c r="J387" s="31"/>
      <c r="K387" s="31"/>
      <c r="L387" s="31"/>
      <c r="M387" s="32"/>
      <c r="N387" s="32"/>
      <c r="O387" s="31"/>
      <c r="P387" s="31"/>
      <c r="Q387" s="31"/>
      <c r="R387" s="31"/>
      <c r="S387" s="31"/>
      <c r="T387" s="100">
        <f t="shared" si="1"/>
        <v>0</v>
      </c>
      <c r="U387" s="113">
        <f t="shared" si="2"/>
        <v>0</v>
      </c>
      <c r="V387" s="97">
        <f t="shared" si="3"/>
        <v>-1413.750905030831</v>
      </c>
      <c r="W387" s="109">
        <f t="shared" si="4"/>
        <v>0</v>
      </c>
    </row>
    <row r="388" spans="1:23" ht="12.75">
      <c r="A388" s="98" t="s">
        <v>438</v>
      </c>
      <c r="B388" s="180"/>
      <c r="C388" s="164"/>
      <c r="D388" s="97"/>
      <c r="E388" s="99"/>
      <c r="F388" s="97"/>
      <c r="G388" s="31"/>
      <c r="H388" s="97"/>
      <c r="I388" s="97"/>
      <c r="J388" s="31"/>
      <c r="K388" s="31"/>
      <c r="L388" s="31"/>
      <c r="M388" s="32"/>
      <c r="N388" s="32"/>
      <c r="O388" s="31"/>
      <c r="P388" s="31"/>
      <c r="Q388" s="31"/>
      <c r="R388" s="31"/>
      <c r="S388" s="31"/>
      <c r="T388" s="100">
        <f>SUM(D388:S388)</f>
        <v>0</v>
      </c>
      <c r="U388" s="113">
        <f>COUNTA(D388:S388)</f>
        <v>0</v>
      </c>
      <c r="V388" s="97">
        <f>T388-$T$5</f>
        <v>-1413.750905030831</v>
      </c>
      <c r="W388" s="109">
        <f>IF((COUNTA(D388:S388)&gt;12),LARGE(D388:S388,1)+LARGE(D388:S388,2)+LARGE(D388:S388,3)+LARGE(D388:S388,4)+LARGE(D388:S388,5)+LARGE(D388:S388,6)+LARGE(D388:S388,7)+LARGE(D388:S388,8)+LARGE(D388:S388,9)+LARGE(D388:S388,10)+LARGE(D388:S388,11)+LARGE(D388:S388,12),SUM(D388:S388))</f>
        <v>0</v>
      </c>
    </row>
    <row r="389" spans="1:23" ht="12.75">
      <c r="A389" s="98" t="s">
        <v>439</v>
      </c>
      <c r="B389" s="180"/>
      <c r="C389" s="164"/>
      <c r="D389" s="97"/>
      <c r="E389" s="99"/>
      <c r="F389" s="97"/>
      <c r="G389" s="31"/>
      <c r="H389" s="97"/>
      <c r="I389" s="97"/>
      <c r="J389" s="31"/>
      <c r="K389" s="31"/>
      <c r="L389" s="31"/>
      <c r="M389" s="32"/>
      <c r="N389" s="32"/>
      <c r="O389" s="31"/>
      <c r="P389" s="31"/>
      <c r="Q389" s="31"/>
      <c r="R389" s="31"/>
      <c r="S389" s="31"/>
      <c r="T389" s="100">
        <f aca="true" t="shared" si="5" ref="T389:T402">SUM(D389:S389)</f>
        <v>0</v>
      </c>
      <c r="U389" s="113">
        <f aca="true" t="shared" si="6" ref="U389:U402">COUNTA(D389:S389)</f>
        <v>0</v>
      </c>
      <c r="V389" s="97">
        <f aca="true" t="shared" si="7" ref="V389:V402">T389-$T$5</f>
        <v>-1413.750905030831</v>
      </c>
      <c r="W389" s="109">
        <f aca="true" t="shared" si="8" ref="W389:W402">IF((COUNTA(D389:S389)&gt;12),LARGE(D389:S389,1)+LARGE(D389:S389,2)+LARGE(D389:S389,3)+LARGE(D389:S389,4)+LARGE(D389:S389,5)+LARGE(D389:S389,6)+LARGE(D389:S389,7)+LARGE(D389:S389,8)+LARGE(D389:S389,9)+LARGE(D389:S389,10)+LARGE(D389:S389,11)+LARGE(D389:S389,12),SUM(D389:S389))</f>
        <v>0</v>
      </c>
    </row>
    <row r="390" spans="1:23" ht="12.75">
      <c r="A390" s="98" t="s">
        <v>440</v>
      </c>
      <c r="B390" s="180"/>
      <c r="C390" s="164"/>
      <c r="D390" s="97"/>
      <c r="E390" s="99"/>
      <c r="F390" s="97"/>
      <c r="G390" s="31"/>
      <c r="H390" s="97"/>
      <c r="I390" s="97"/>
      <c r="J390" s="31"/>
      <c r="K390" s="31"/>
      <c r="L390" s="31"/>
      <c r="M390" s="32"/>
      <c r="N390" s="32"/>
      <c r="O390" s="31"/>
      <c r="P390" s="31"/>
      <c r="Q390" s="31"/>
      <c r="R390" s="31"/>
      <c r="S390" s="31"/>
      <c r="T390" s="100">
        <f t="shared" si="5"/>
        <v>0</v>
      </c>
      <c r="U390" s="113">
        <f t="shared" si="6"/>
        <v>0</v>
      </c>
      <c r="V390" s="97">
        <f t="shared" si="7"/>
        <v>-1413.750905030831</v>
      </c>
      <c r="W390" s="109">
        <f t="shared" si="8"/>
        <v>0</v>
      </c>
    </row>
    <row r="391" spans="1:23" ht="12.75">
      <c r="A391" s="98" t="s">
        <v>441</v>
      </c>
      <c r="B391" s="180"/>
      <c r="C391" s="164"/>
      <c r="D391" s="97"/>
      <c r="E391" s="99"/>
      <c r="F391" s="97"/>
      <c r="G391" s="31"/>
      <c r="H391" s="97"/>
      <c r="I391" s="97"/>
      <c r="J391" s="31"/>
      <c r="K391" s="31"/>
      <c r="L391" s="31"/>
      <c r="M391" s="32"/>
      <c r="N391" s="32"/>
      <c r="O391" s="31"/>
      <c r="P391" s="31"/>
      <c r="Q391" s="31"/>
      <c r="R391" s="31"/>
      <c r="S391" s="31"/>
      <c r="T391" s="100">
        <f t="shared" si="5"/>
        <v>0</v>
      </c>
      <c r="U391" s="113">
        <f t="shared" si="6"/>
        <v>0</v>
      </c>
      <c r="V391" s="97">
        <f t="shared" si="7"/>
        <v>-1413.750905030831</v>
      </c>
      <c r="W391" s="109">
        <f t="shared" si="8"/>
        <v>0</v>
      </c>
    </row>
    <row r="392" spans="1:23" ht="12.75">
      <c r="A392" s="98" t="s">
        <v>442</v>
      </c>
      <c r="B392" s="180"/>
      <c r="C392" s="164"/>
      <c r="D392" s="97"/>
      <c r="E392" s="99"/>
      <c r="F392" s="97"/>
      <c r="G392" s="31"/>
      <c r="H392" s="97"/>
      <c r="I392" s="97"/>
      <c r="J392" s="31"/>
      <c r="K392" s="31"/>
      <c r="L392" s="31"/>
      <c r="M392" s="32"/>
      <c r="N392" s="32"/>
      <c r="O392" s="31"/>
      <c r="P392" s="31"/>
      <c r="Q392" s="31"/>
      <c r="R392" s="31"/>
      <c r="S392" s="31"/>
      <c r="T392" s="100">
        <f t="shared" si="5"/>
        <v>0</v>
      </c>
      <c r="U392" s="113">
        <f t="shared" si="6"/>
        <v>0</v>
      </c>
      <c r="V392" s="97">
        <f t="shared" si="7"/>
        <v>-1413.750905030831</v>
      </c>
      <c r="W392" s="109">
        <f t="shared" si="8"/>
        <v>0</v>
      </c>
    </row>
    <row r="393" spans="1:23" ht="12.75">
      <c r="A393" s="98" t="s">
        <v>443</v>
      </c>
      <c r="B393" s="180"/>
      <c r="C393" s="164"/>
      <c r="D393" s="97"/>
      <c r="E393" s="99"/>
      <c r="F393" s="97"/>
      <c r="G393" s="31"/>
      <c r="H393" s="97"/>
      <c r="I393" s="97"/>
      <c r="J393" s="31"/>
      <c r="K393" s="31"/>
      <c r="L393" s="31"/>
      <c r="M393" s="32"/>
      <c r="N393" s="32"/>
      <c r="O393" s="31"/>
      <c r="P393" s="31"/>
      <c r="Q393" s="31"/>
      <c r="R393" s="31"/>
      <c r="S393" s="31"/>
      <c r="T393" s="100">
        <f t="shared" si="5"/>
        <v>0</v>
      </c>
      <c r="U393" s="113">
        <f t="shared" si="6"/>
        <v>0</v>
      </c>
      <c r="V393" s="97">
        <f t="shared" si="7"/>
        <v>-1413.750905030831</v>
      </c>
      <c r="W393" s="109">
        <f t="shared" si="8"/>
        <v>0</v>
      </c>
    </row>
    <row r="394" spans="1:23" ht="12.75">
      <c r="A394" s="98" t="s">
        <v>444</v>
      </c>
      <c r="B394" s="180"/>
      <c r="C394" s="164"/>
      <c r="D394" s="97"/>
      <c r="E394" s="99"/>
      <c r="F394" s="97"/>
      <c r="G394" s="31"/>
      <c r="H394" s="97"/>
      <c r="I394" s="97"/>
      <c r="J394" s="31"/>
      <c r="K394" s="31"/>
      <c r="L394" s="31"/>
      <c r="M394" s="32"/>
      <c r="N394" s="32"/>
      <c r="O394" s="31"/>
      <c r="P394" s="31"/>
      <c r="Q394" s="31"/>
      <c r="R394" s="31"/>
      <c r="S394" s="31"/>
      <c r="T394" s="100">
        <f t="shared" si="5"/>
        <v>0</v>
      </c>
      <c r="U394" s="113">
        <f t="shared" si="6"/>
        <v>0</v>
      </c>
      <c r="V394" s="97">
        <f t="shared" si="7"/>
        <v>-1413.750905030831</v>
      </c>
      <c r="W394" s="109">
        <f t="shared" si="8"/>
        <v>0</v>
      </c>
    </row>
    <row r="395" spans="1:23" ht="12.75">
      <c r="A395" s="98" t="s">
        <v>445</v>
      </c>
      <c r="B395" s="180"/>
      <c r="C395" s="164"/>
      <c r="D395" s="97"/>
      <c r="E395" s="99"/>
      <c r="F395" s="97"/>
      <c r="G395" s="31"/>
      <c r="H395" s="97"/>
      <c r="I395" s="97"/>
      <c r="J395" s="31"/>
      <c r="K395" s="31"/>
      <c r="L395" s="31"/>
      <c r="M395" s="32"/>
      <c r="N395" s="32"/>
      <c r="O395" s="31"/>
      <c r="P395" s="31"/>
      <c r="Q395" s="31"/>
      <c r="R395" s="31"/>
      <c r="S395" s="31"/>
      <c r="T395" s="100">
        <f t="shared" si="5"/>
        <v>0</v>
      </c>
      <c r="U395" s="113">
        <f t="shared" si="6"/>
        <v>0</v>
      </c>
      <c r="V395" s="97">
        <f t="shared" si="7"/>
        <v>-1413.750905030831</v>
      </c>
      <c r="W395" s="109">
        <f t="shared" si="8"/>
        <v>0</v>
      </c>
    </row>
    <row r="396" spans="1:23" ht="12.75">
      <c r="A396" s="98" t="s">
        <v>446</v>
      </c>
      <c r="B396" s="180"/>
      <c r="C396" s="164"/>
      <c r="D396" s="97"/>
      <c r="E396" s="99"/>
      <c r="F396" s="97"/>
      <c r="G396" s="31"/>
      <c r="H396" s="97"/>
      <c r="I396" s="97"/>
      <c r="J396" s="31"/>
      <c r="K396" s="31"/>
      <c r="L396" s="31"/>
      <c r="M396" s="32"/>
      <c r="N396" s="32"/>
      <c r="O396" s="31"/>
      <c r="P396" s="31"/>
      <c r="Q396" s="31"/>
      <c r="R396" s="31"/>
      <c r="S396" s="31"/>
      <c r="T396" s="100">
        <f t="shared" si="5"/>
        <v>0</v>
      </c>
      <c r="U396" s="113">
        <f t="shared" si="6"/>
        <v>0</v>
      </c>
      <c r="V396" s="97">
        <f t="shared" si="7"/>
        <v>-1413.750905030831</v>
      </c>
      <c r="W396" s="109">
        <f t="shared" si="8"/>
        <v>0</v>
      </c>
    </row>
    <row r="397" spans="1:23" ht="12.75">
      <c r="A397" s="98" t="s">
        <v>447</v>
      </c>
      <c r="B397" s="180"/>
      <c r="C397" s="164"/>
      <c r="D397" s="97"/>
      <c r="E397" s="99"/>
      <c r="F397" s="97"/>
      <c r="G397" s="31"/>
      <c r="H397" s="97"/>
      <c r="I397" s="97"/>
      <c r="J397" s="31"/>
      <c r="K397" s="31"/>
      <c r="L397" s="31"/>
      <c r="M397" s="32"/>
      <c r="N397" s="32"/>
      <c r="O397" s="31"/>
      <c r="P397" s="31"/>
      <c r="Q397" s="31"/>
      <c r="R397" s="31"/>
      <c r="S397" s="31"/>
      <c r="T397" s="100">
        <f t="shared" si="5"/>
        <v>0</v>
      </c>
      <c r="U397" s="113">
        <f t="shared" si="6"/>
        <v>0</v>
      </c>
      <c r="V397" s="97">
        <f t="shared" si="7"/>
        <v>-1413.750905030831</v>
      </c>
      <c r="W397" s="109">
        <f t="shared" si="8"/>
        <v>0</v>
      </c>
    </row>
    <row r="398" spans="1:23" ht="12.75">
      <c r="A398" s="98" t="s">
        <v>448</v>
      </c>
      <c r="B398" s="180"/>
      <c r="C398" s="164"/>
      <c r="D398" s="97"/>
      <c r="E398" s="99"/>
      <c r="F398" s="97"/>
      <c r="G398" s="31"/>
      <c r="H398" s="97"/>
      <c r="I398" s="97"/>
      <c r="J398" s="31"/>
      <c r="K398" s="31"/>
      <c r="L398" s="31"/>
      <c r="M398" s="32"/>
      <c r="N398" s="32"/>
      <c r="O398" s="31"/>
      <c r="P398" s="31"/>
      <c r="Q398" s="31"/>
      <c r="R398" s="31"/>
      <c r="S398" s="31"/>
      <c r="T398" s="100">
        <f t="shared" si="5"/>
        <v>0</v>
      </c>
      <c r="U398" s="113">
        <f t="shared" si="6"/>
        <v>0</v>
      </c>
      <c r="V398" s="97">
        <f t="shared" si="7"/>
        <v>-1413.750905030831</v>
      </c>
      <c r="W398" s="109">
        <f t="shared" si="8"/>
        <v>0</v>
      </c>
    </row>
    <row r="399" spans="1:23" ht="12.75">
      <c r="A399" s="98" t="s">
        <v>449</v>
      </c>
      <c r="B399" s="180"/>
      <c r="C399" s="164"/>
      <c r="D399" s="97"/>
      <c r="E399" s="99"/>
      <c r="F399" s="97"/>
      <c r="G399" s="31"/>
      <c r="H399" s="97"/>
      <c r="I399" s="97"/>
      <c r="J399" s="31"/>
      <c r="K399" s="31"/>
      <c r="L399" s="31"/>
      <c r="M399" s="32"/>
      <c r="N399" s="32"/>
      <c r="O399" s="31"/>
      <c r="P399" s="31"/>
      <c r="Q399" s="31"/>
      <c r="R399" s="31"/>
      <c r="S399" s="31"/>
      <c r="T399" s="100">
        <f t="shared" si="5"/>
        <v>0</v>
      </c>
      <c r="U399" s="113">
        <f t="shared" si="6"/>
        <v>0</v>
      </c>
      <c r="V399" s="97">
        <f t="shared" si="7"/>
        <v>-1413.750905030831</v>
      </c>
      <c r="W399" s="109">
        <f t="shared" si="8"/>
        <v>0</v>
      </c>
    </row>
    <row r="400" spans="1:23" ht="12.75">
      <c r="A400" s="98" t="s">
        <v>450</v>
      </c>
      <c r="B400" s="180"/>
      <c r="C400" s="164"/>
      <c r="D400" s="97"/>
      <c r="E400" s="99"/>
      <c r="F400" s="97"/>
      <c r="G400" s="31"/>
      <c r="H400" s="97"/>
      <c r="I400" s="97"/>
      <c r="J400" s="31"/>
      <c r="K400" s="31"/>
      <c r="L400" s="31"/>
      <c r="M400" s="32"/>
      <c r="N400" s="32"/>
      <c r="O400" s="31"/>
      <c r="P400" s="31"/>
      <c r="Q400" s="31"/>
      <c r="R400" s="31"/>
      <c r="S400" s="31"/>
      <c r="T400" s="100">
        <f t="shared" si="5"/>
        <v>0</v>
      </c>
      <c r="U400" s="113">
        <f t="shared" si="6"/>
        <v>0</v>
      </c>
      <c r="V400" s="97">
        <f t="shared" si="7"/>
        <v>-1413.750905030831</v>
      </c>
      <c r="W400" s="109">
        <f t="shared" si="8"/>
        <v>0</v>
      </c>
    </row>
    <row r="401" spans="1:23" ht="12.75">
      <c r="A401" s="98" t="s">
        <v>451</v>
      </c>
      <c r="B401" s="180"/>
      <c r="C401" s="164"/>
      <c r="D401" s="97"/>
      <c r="E401" s="99"/>
      <c r="F401" s="97"/>
      <c r="G401" s="31"/>
      <c r="H401" s="97"/>
      <c r="I401" s="97"/>
      <c r="J401" s="31"/>
      <c r="K401" s="31"/>
      <c r="L401" s="31"/>
      <c r="M401" s="32"/>
      <c r="N401" s="32"/>
      <c r="O401" s="31"/>
      <c r="P401" s="31"/>
      <c r="Q401" s="31"/>
      <c r="R401" s="31"/>
      <c r="S401" s="31"/>
      <c r="T401" s="100">
        <f t="shared" si="5"/>
        <v>0</v>
      </c>
      <c r="U401" s="113">
        <f t="shared" si="6"/>
        <v>0</v>
      </c>
      <c r="V401" s="97">
        <f t="shared" si="7"/>
        <v>-1413.750905030831</v>
      </c>
      <c r="W401" s="109">
        <f t="shared" si="8"/>
        <v>0</v>
      </c>
    </row>
    <row r="402" spans="1:23" ht="12.75">
      <c r="A402" s="98" t="s">
        <v>452</v>
      </c>
      <c r="B402" s="180"/>
      <c r="C402" s="164"/>
      <c r="D402" s="97"/>
      <c r="E402" s="99"/>
      <c r="F402" s="97"/>
      <c r="G402" s="31"/>
      <c r="H402" s="97"/>
      <c r="I402" s="97"/>
      <c r="J402" s="31"/>
      <c r="K402" s="31"/>
      <c r="L402" s="31"/>
      <c r="M402" s="32"/>
      <c r="N402" s="32"/>
      <c r="O402" s="31"/>
      <c r="P402" s="31"/>
      <c r="Q402" s="31"/>
      <c r="R402" s="31"/>
      <c r="S402" s="31"/>
      <c r="T402" s="100">
        <f t="shared" si="5"/>
        <v>0</v>
      </c>
      <c r="U402" s="113">
        <f t="shared" si="6"/>
        <v>0</v>
      </c>
      <c r="V402" s="97">
        <f t="shared" si="7"/>
        <v>-1413.750905030831</v>
      </c>
      <c r="W402" s="109">
        <f t="shared" si="8"/>
        <v>0</v>
      </c>
    </row>
    <row r="403" spans="1:23" ht="12.75">
      <c r="A403" s="98" t="s">
        <v>453</v>
      </c>
      <c r="B403" s="180"/>
      <c r="C403" s="164"/>
      <c r="D403" s="97"/>
      <c r="E403" s="99"/>
      <c r="F403" s="97"/>
      <c r="G403" s="31"/>
      <c r="H403" s="97"/>
      <c r="I403" s="97"/>
      <c r="J403" s="31"/>
      <c r="K403" s="31"/>
      <c r="L403" s="31"/>
      <c r="M403" s="32"/>
      <c r="N403" s="32"/>
      <c r="O403" s="31"/>
      <c r="P403" s="31"/>
      <c r="Q403" s="31"/>
      <c r="R403" s="31"/>
      <c r="S403" s="31"/>
      <c r="T403" s="100">
        <f>SUM(D403:S403)</f>
        <v>0</v>
      </c>
      <c r="U403" s="113">
        <f>COUNTA(D403:S403)</f>
        <v>0</v>
      </c>
      <c r="V403" s="97">
        <f>T403-$T$5</f>
        <v>-1413.750905030831</v>
      </c>
      <c r="W403" s="109">
        <f>IF((COUNTA(D403:S403)&gt;12),LARGE(D403:S403,1)+LARGE(D403:S403,2)+LARGE(D403:S403,3)+LARGE(D403:S403,4)+LARGE(D403:S403,5)+LARGE(D403:S403,6)+LARGE(D403:S403,7)+LARGE(D403:S403,8)+LARGE(D403:S403,9)+LARGE(D403:S403,10)+LARGE(D403:S403,11)+LARGE(D403:S403,12),SUM(D403:S403))</f>
        <v>0</v>
      </c>
    </row>
    <row r="404" spans="1:23" ht="12.75">
      <c r="A404" s="98" t="s">
        <v>454</v>
      </c>
      <c r="B404" s="180"/>
      <c r="C404" s="164"/>
      <c r="D404" s="97"/>
      <c r="E404" s="99"/>
      <c r="F404" s="97"/>
      <c r="G404" s="31"/>
      <c r="H404" s="97"/>
      <c r="I404" s="97"/>
      <c r="J404" s="31"/>
      <c r="K404" s="31"/>
      <c r="L404" s="31"/>
      <c r="M404" s="32"/>
      <c r="N404" s="32"/>
      <c r="O404" s="31"/>
      <c r="P404" s="31"/>
      <c r="Q404" s="31"/>
      <c r="R404" s="31"/>
      <c r="S404" s="31"/>
      <c r="T404" s="100">
        <f aca="true" t="shared" si="9" ref="T404:T451">SUM(D404:S404)</f>
        <v>0</v>
      </c>
      <c r="U404" s="113">
        <f aca="true" t="shared" si="10" ref="U404:U451">COUNTA(D404:S404)</f>
        <v>0</v>
      </c>
      <c r="V404" s="97">
        <f aca="true" t="shared" si="11" ref="V404:V451">T404-$T$5</f>
        <v>-1413.750905030831</v>
      </c>
      <c r="W404" s="109">
        <f aca="true" t="shared" si="12" ref="W404:W451">IF((COUNTA(D404:S404)&gt;12),LARGE(D404:S404,1)+LARGE(D404:S404,2)+LARGE(D404:S404,3)+LARGE(D404:S404,4)+LARGE(D404:S404,5)+LARGE(D404:S404,6)+LARGE(D404:S404,7)+LARGE(D404:S404,8)+LARGE(D404:S404,9)+LARGE(D404:S404,10)+LARGE(D404:S404,11)+LARGE(D404:S404,12),SUM(D404:S404))</f>
        <v>0</v>
      </c>
    </row>
    <row r="405" spans="1:23" ht="12.75">
      <c r="A405" s="98" t="s">
        <v>455</v>
      </c>
      <c r="B405" s="180"/>
      <c r="C405" s="164"/>
      <c r="D405" s="97"/>
      <c r="E405" s="99"/>
      <c r="F405" s="97"/>
      <c r="G405" s="31"/>
      <c r="H405" s="97"/>
      <c r="I405" s="97"/>
      <c r="J405" s="31"/>
      <c r="K405" s="31"/>
      <c r="L405" s="31"/>
      <c r="M405" s="32"/>
      <c r="N405" s="32"/>
      <c r="O405" s="31"/>
      <c r="P405" s="31"/>
      <c r="Q405" s="31"/>
      <c r="R405" s="31"/>
      <c r="S405" s="31"/>
      <c r="T405" s="100">
        <f t="shared" si="9"/>
        <v>0</v>
      </c>
      <c r="U405" s="113">
        <f t="shared" si="10"/>
        <v>0</v>
      </c>
      <c r="V405" s="97">
        <f t="shared" si="11"/>
        <v>-1413.750905030831</v>
      </c>
      <c r="W405" s="109">
        <f t="shared" si="12"/>
        <v>0</v>
      </c>
    </row>
    <row r="406" spans="1:23" ht="12.75">
      <c r="A406" s="98" t="s">
        <v>456</v>
      </c>
      <c r="B406" s="180"/>
      <c r="C406" s="164"/>
      <c r="D406" s="97"/>
      <c r="E406" s="99"/>
      <c r="F406" s="97"/>
      <c r="G406" s="31"/>
      <c r="H406" s="97"/>
      <c r="I406" s="97"/>
      <c r="J406" s="31"/>
      <c r="K406" s="31"/>
      <c r="L406" s="31"/>
      <c r="M406" s="32"/>
      <c r="N406" s="32"/>
      <c r="O406" s="31"/>
      <c r="P406" s="31"/>
      <c r="Q406" s="31"/>
      <c r="R406" s="31"/>
      <c r="S406" s="31"/>
      <c r="T406" s="100">
        <f t="shared" si="9"/>
        <v>0</v>
      </c>
      <c r="U406" s="113">
        <f t="shared" si="10"/>
        <v>0</v>
      </c>
      <c r="V406" s="97">
        <f t="shared" si="11"/>
        <v>-1413.750905030831</v>
      </c>
      <c r="W406" s="109">
        <f t="shared" si="12"/>
        <v>0</v>
      </c>
    </row>
    <row r="407" spans="1:23" ht="12.75">
      <c r="A407" s="98" t="s">
        <v>457</v>
      </c>
      <c r="B407" s="180"/>
      <c r="C407" s="164"/>
      <c r="D407" s="97"/>
      <c r="E407" s="99"/>
      <c r="F407" s="97"/>
      <c r="G407" s="31"/>
      <c r="H407" s="97"/>
      <c r="I407" s="97"/>
      <c r="J407" s="31"/>
      <c r="K407" s="31"/>
      <c r="L407" s="31"/>
      <c r="M407" s="32"/>
      <c r="N407" s="32"/>
      <c r="O407" s="31"/>
      <c r="P407" s="31"/>
      <c r="Q407" s="31"/>
      <c r="R407" s="31"/>
      <c r="S407" s="31"/>
      <c r="T407" s="100">
        <f t="shared" si="9"/>
        <v>0</v>
      </c>
      <c r="U407" s="113">
        <f t="shared" si="10"/>
        <v>0</v>
      </c>
      <c r="V407" s="97">
        <f t="shared" si="11"/>
        <v>-1413.750905030831</v>
      </c>
      <c r="W407" s="109">
        <f t="shared" si="12"/>
        <v>0</v>
      </c>
    </row>
    <row r="408" spans="1:23" ht="12.75">
      <c r="A408" s="98" t="s">
        <v>458</v>
      </c>
      <c r="B408" s="180"/>
      <c r="C408" s="164"/>
      <c r="D408" s="97"/>
      <c r="E408" s="99"/>
      <c r="F408" s="97"/>
      <c r="G408" s="31"/>
      <c r="H408" s="97"/>
      <c r="I408" s="97"/>
      <c r="J408" s="31"/>
      <c r="K408" s="31"/>
      <c r="L408" s="31"/>
      <c r="M408" s="32"/>
      <c r="N408" s="32"/>
      <c r="O408" s="31"/>
      <c r="P408" s="31"/>
      <c r="Q408" s="31"/>
      <c r="R408" s="31"/>
      <c r="S408" s="31"/>
      <c r="T408" s="100">
        <f t="shared" si="9"/>
        <v>0</v>
      </c>
      <c r="U408" s="113">
        <f t="shared" si="10"/>
        <v>0</v>
      </c>
      <c r="V408" s="97">
        <f t="shared" si="11"/>
        <v>-1413.750905030831</v>
      </c>
      <c r="W408" s="109">
        <f t="shared" si="12"/>
        <v>0</v>
      </c>
    </row>
    <row r="409" spans="1:23" ht="12.75">
      <c r="A409" s="98" t="s">
        <v>459</v>
      </c>
      <c r="B409" s="180"/>
      <c r="C409" s="164"/>
      <c r="D409" s="97"/>
      <c r="E409" s="99"/>
      <c r="F409" s="97"/>
      <c r="G409" s="31"/>
      <c r="H409" s="97"/>
      <c r="I409" s="97"/>
      <c r="J409" s="31"/>
      <c r="K409" s="31"/>
      <c r="L409" s="31"/>
      <c r="M409" s="32"/>
      <c r="N409" s="32"/>
      <c r="O409" s="31"/>
      <c r="P409" s="31"/>
      <c r="Q409" s="31"/>
      <c r="R409" s="31"/>
      <c r="S409" s="31"/>
      <c r="T409" s="100">
        <f t="shared" si="9"/>
        <v>0</v>
      </c>
      <c r="U409" s="113">
        <f t="shared" si="10"/>
        <v>0</v>
      </c>
      <c r="V409" s="97">
        <f t="shared" si="11"/>
        <v>-1413.750905030831</v>
      </c>
      <c r="W409" s="109">
        <f t="shared" si="12"/>
        <v>0</v>
      </c>
    </row>
    <row r="410" spans="1:23" ht="12.75">
      <c r="A410" s="98" t="s">
        <v>460</v>
      </c>
      <c r="B410" s="180"/>
      <c r="C410" s="164"/>
      <c r="D410" s="97"/>
      <c r="E410" s="99"/>
      <c r="F410" s="97"/>
      <c r="G410" s="31"/>
      <c r="H410" s="97"/>
      <c r="I410" s="97"/>
      <c r="J410" s="31"/>
      <c r="K410" s="31"/>
      <c r="L410" s="31"/>
      <c r="M410" s="32"/>
      <c r="N410" s="32"/>
      <c r="O410" s="31"/>
      <c r="P410" s="31"/>
      <c r="Q410" s="31"/>
      <c r="R410" s="31"/>
      <c r="S410" s="31"/>
      <c r="T410" s="100">
        <f t="shared" si="9"/>
        <v>0</v>
      </c>
      <c r="U410" s="113">
        <f t="shared" si="10"/>
        <v>0</v>
      </c>
      <c r="V410" s="97">
        <f t="shared" si="11"/>
        <v>-1413.750905030831</v>
      </c>
      <c r="W410" s="109">
        <f t="shared" si="12"/>
        <v>0</v>
      </c>
    </row>
    <row r="411" spans="1:23" ht="12.75">
      <c r="A411" s="98" t="s">
        <v>461</v>
      </c>
      <c r="B411" s="180"/>
      <c r="C411" s="164"/>
      <c r="D411" s="97"/>
      <c r="E411" s="99"/>
      <c r="F411" s="97"/>
      <c r="G411" s="31"/>
      <c r="H411" s="97"/>
      <c r="I411" s="97"/>
      <c r="J411" s="31"/>
      <c r="K411" s="31"/>
      <c r="L411" s="31"/>
      <c r="M411" s="32"/>
      <c r="N411" s="32"/>
      <c r="O411" s="31"/>
      <c r="P411" s="31"/>
      <c r="Q411" s="31"/>
      <c r="R411" s="31"/>
      <c r="S411" s="31"/>
      <c r="T411" s="100">
        <f t="shared" si="9"/>
        <v>0</v>
      </c>
      <c r="U411" s="113">
        <f t="shared" si="10"/>
        <v>0</v>
      </c>
      <c r="V411" s="97">
        <f t="shared" si="11"/>
        <v>-1413.750905030831</v>
      </c>
      <c r="W411" s="109">
        <f t="shared" si="12"/>
        <v>0</v>
      </c>
    </row>
    <row r="412" spans="1:23" ht="12.75">
      <c r="A412" s="98" t="s">
        <v>462</v>
      </c>
      <c r="B412" s="180"/>
      <c r="C412" s="164"/>
      <c r="D412" s="97"/>
      <c r="E412" s="99"/>
      <c r="F412" s="97"/>
      <c r="G412" s="31"/>
      <c r="H412" s="97"/>
      <c r="I412" s="97"/>
      <c r="J412" s="31"/>
      <c r="K412" s="31"/>
      <c r="L412" s="31"/>
      <c r="M412" s="32"/>
      <c r="N412" s="32"/>
      <c r="O412" s="31"/>
      <c r="P412" s="31"/>
      <c r="Q412" s="31"/>
      <c r="R412" s="31"/>
      <c r="S412" s="31"/>
      <c r="T412" s="100">
        <f t="shared" si="9"/>
        <v>0</v>
      </c>
      <c r="U412" s="113">
        <f t="shared" si="10"/>
        <v>0</v>
      </c>
      <c r="V412" s="97">
        <f t="shared" si="11"/>
        <v>-1413.750905030831</v>
      </c>
      <c r="W412" s="109">
        <f t="shared" si="12"/>
        <v>0</v>
      </c>
    </row>
    <row r="413" spans="1:23" ht="12.75">
      <c r="A413" s="98" t="s">
        <v>463</v>
      </c>
      <c r="B413" s="180"/>
      <c r="C413" s="164"/>
      <c r="D413" s="97"/>
      <c r="E413" s="99"/>
      <c r="F413" s="97"/>
      <c r="G413" s="31"/>
      <c r="H413" s="97"/>
      <c r="I413" s="97"/>
      <c r="J413" s="31"/>
      <c r="K413" s="31"/>
      <c r="L413" s="31"/>
      <c r="M413" s="32"/>
      <c r="N413" s="32"/>
      <c r="O413" s="31"/>
      <c r="P413" s="31"/>
      <c r="Q413" s="31"/>
      <c r="R413" s="31"/>
      <c r="S413" s="31"/>
      <c r="T413" s="100">
        <f t="shared" si="9"/>
        <v>0</v>
      </c>
      <c r="U413" s="113">
        <f t="shared" si="10"/>
        <v>0</v>
      </c>
      <c r="V413" s="97">
        <f t="shared" si="11"/>
        <v>-1413.750905030831</v>
      </c>
      <c r="W413" s="109">
        <f t="shared" si="12"/>
        <v>0</v>
      </c>
    </row>
    <row r="414" spans="1:23" ht="12.75">
      <c r="A414" s="98" t="s">
        <v>464</v>
      </c>
      <c r="B414" s="180"/>
      <c r="C414" s="164"/>
      <c r="D414" s="97"/>
      <c r="E414" s="99"/>
      <c r="F414" s="97"/>
      <c r="G414" s="31"/>
      <c r="H414" s="97"/>
      <c r="I414" s="97"/>
      <c r="J414" s="31"/>
      <c r="K414" s="31"/>
      <c r="L414" s="31"/>
      <c r="M414" s="32"/>
      <c r="N414" s="32"/>
      <c r="O414" s="31"/>
      <c r="P414" s="31"/>
      <c r="Q414" s="31"/>
      <c r="R414" s="31"/>
      <c r="S414" s="31"/>
      <c r="T414" s="100">
        <f t="shared" si="9"/>
        <v>0</v>
      </c>
      <c r="U414" s="113">
        <f t="shared" si="10"/>
        <v>0</v>
      </c>
      <c r="V414" s="97">
        <f t="shared" si="11"/>
        <v>-1413.750905030831</v>
      </c>
      <c r="W414" s="109">
        <f t="shared" si="12"/>
        <v>0</v>
      </c>
    </row>
    <row r="415" spans="1:23" ht="12.75">
      <c r="A415" s="98" t="s">
        <v>465</v>
      </c>
      <c r="B415" s="180"/>
      <c r="C415" s="164"/>
      <c r="D415" s="97"/>
      <c r="E415" s="99"/>
      <c r="F415" s="97"/>
      <c r="G415" s="31"/>
      <c r="H415" s="97"/>
      <c r="I415" s="97"/>
      <c r="J415" s="31"/>
      <c r="K415" s="31"/>
      <c r="L415" s="31"/>
      <c r="M415" s="32"/>
      <c r="N415" s="32"/>
      <c r="O415" s="31"/>
      <c r="P415" s="31"/>
      <c r="Q415" s="31"/>
      <c r="R415" s="31"/>
      <c r="S415" s="31"/>
      <c r="T415" s="100">
        <f t="shared" si="9"/>
        <v>0</v>
      </c>
      <c r="U415" s="113">
        <f t="shared" si="10"/>
        <v>0</v>
      </c>
      <c r="V415" s="97">
        <f t="shared" si="11"/>
        <v>-1413.750905030831</v>
      </c>
      <c r="W415" s="109">
        <f t="shared" si="12"/>
        <v>0</v>
      </c>
    </row>
    <row r="416" spans="1:23" ht="12.75">
      <c r="A416" s="98" t="s">
        <v>466</v>
      </c>
      <c r="B416" s="180"/>
      <c r="C416" s="164"/>
      <c r="D416" s="97"/>
      <c r="E416" s="99"/>
      <c r="F416" s="97"/>
      <c r="G416" s="31"/>
      <c r="H416" s="97"/>
      <c r="I416" s="97"/>
      <c r="J416" s="31"/>
      <c r="K416" s="31"/>
      <c r="L416" s="31"/>
      <c r="M416" s="32"/>
      <c r="N416" s="32"/>
      <c r="O416" s="31"/>
      <c r="P416" s="31"/>
      <c r="Q416" s="31"/>
      <c r="R416" s="31"/>
      <c r="S416" s="31"/>
      <c r="T416" s="100">
        <f t="shared" si="9"/>
        <v>0</v>
      </c>
      <c r="U416" s="113">
        <f t="shared" si="10"/>
        <v>0</v>
      </c>
      <c r="V416" s="97">
        <f t="shared" si="11"/>
        <v>-1413.750905030831</v>
      </c>
      <c r="W416" s="109">
        <f t="shared" si="12"/>
        <v>0</v>
      </c>
    </row>
    <row r="417" spans="1:23" ht="12.75">
      <c r="A417" s="98" t="s">
        <v>467</v>
      </c>
      <c r="B417" s="180"/>
      <c r="C417" s="164"/>
      <c r="D417" s="97"/>
      <c r="E417" s="99"/>
      <c r="F417" s="97"/>
      <c r="G417" s="31"/>
      <c r="H417" s="97"/>
      <c r="I417" s="97"/>
      <c r="J417" s="31"/>
      <c r="K417" s="31"/>
      <c r="L417" s="31"/>
      <c r="M417" s="32"/>
      <c r="N417" s="32"/>
      <c r="O417" s="31"/>
      <c r="P417" s="31"/>
      <c r="Q417" s="31"/>
      <c r="R417" s="31"/>
      <c r="S417" s="31"/>
      <c r="T417" s="100">
        <f t="shared" si="9"/>
        <v>0</v>
      </c>
      <c r="U417" s="113">
        <f t="shared" si="10"/>
        <v>0</v>
      </c>
      <c r="V417" s="97">
        <f t="shared" si="11"/>
        <v>-1413.750905030831</v>
      </c>
      <c r="W417" s="109">
        <f t="shared" si="12"/>
        <v>0</v>
      </c>
    </row>
    <row r="418" spans="1:23" ht="12.75">
      <c r="A418" s="98" t="s">
        <v>468</v>
      </c>
      <c r="B418" s="180"/>
      <c r="C418" s="164"/>
      <c r="D418" s="97"/>
      <c r="E418" s="99"/>
      <c r="F418" s="97"/>
      <c r="G418" s="31"/>
      <c r="H418" s="97"/>
      <c r="I418" s="97"/>
      <c r="J418" s="31"/>
      <c r="K418" s="31"/>
      <c r="L418" s="31"/>
      <c r="M418" s="32"/>
      <c r="N418" s="32"/>
      <c r="O418" s="31"/>
      <c r="P418" s="31"/>
      <c r="Q418" s="31"/>
      <c r="R418" s="31"/>
      <c r="S418" s="31"/>
      <c r="T418" s="100">
        <f t="shared" si="9"/>
        <v>0</v>
      </c>
      <c r="U418" s="113">
        <f t="shared" si="10"/>
        <v>0</v>
      </c>
      <c r="V418" s="97">
        <f t="shared" si="11"/>
        <v>-1413.750905030831</v>
      </c>
      <c r="W418" s="109">
        <f t="shared" si="12"/>
        <v>0</v>
      </c>
    </row>
    <row r="419" spans="1:23" ht="12.75">
      <c r="A419" s="98" t="s">
        <v>469</v>
      </c>
      <c r="B419" s="180"/>
      <c r="C419" s="164"/>
      <c r="D419" s="97"/>
      <c r="E419" s="99"/>
      <c r="F419" s="97"/>
      <c r="G419" s="31"/>
      <c r="H419" s="97"/>
      <c r="I419" s="97"/>
      <c r="J419" s="31"/>
      <c r="K419" s="31"/>
      <c r="L419" s="31"/>
      <c r="M419" s="32"/>
      <c r="N419" s="32"/>
      <c r="O419" s="31"/>
      <c r="P419" s="31"/>
      <c r="Q419" s="31"/>
      <c r="R419" s="31"/>
      <c r="S419" s="31"/>
      <c r="T419" s="100">
        <f t="shared" si="9"/>
        <v>0</v>
      </c>
      <c r="U419" s="113">
        <f t="shared" si="10"/>
        <v>0</v>
      </c>
      <c r="V419" s="97">
        <f t="shared" si="11"/>
        <v>-1413.750905030831</v>
      </c>
      <c r="W419" s="109">
        <f t="shared" si="12"/>
        <v>0</v>
      </c>
    </row>
    <row r="420" spans="1:23" ht="12.75">
      <c r="A420" s="98" t="s">
        <v>470</v>
      </c>
      <c r="B420" s="180"/>
      <c r="C420" s="164"/>
      <c r="D420" s="97"/>
      <c r="E420" s="99"/>
      <c r="F420" s="97"/>
      <c r="G420" s="31"/>
      <c r="H420" s="97"/>
      <c r="I420" s="97"/>
      <c r="J420" s="31"/>
      <c r="K420" s="31"/>
      <c r="L420" s="31"/>
      <c r="M420" s="32"/>
      <c r="N420" s="32"/>
      <c r="O420" s="31"/>
      <c r="P420" s="31"/>
      <c r="Q420" s="31"/>
      <c r="R420" s="31"/>
      <c r="S420" s="31"/>
      <c r="T420" s="100">
        <f t="shared" si="9"/>
        <v>0</v>
      </c>
      <c r="U420" s="113">
        <f t="shared" si="10"/>
        <v>0</v>
      </c>
      <c r="V420" s="97">
        <f t="shared" si="11"/>
        <v>-1413.750905030831</v>
      </c>
      <c r="W420" s="109">
        <f t="shared" si="12"/>
        <v>0</v>
      </c>
    </row>
    <row r="421" spans="1:23" ht="12.75">
      <c r="A421" s="98" t="s">
        <v>471</v>
      </c>
      <c r="B421" s="180"/>
      <c r="C421" s="164"/>
      <c r="D421" s="97"/>
      <c r="E421" s="99"/>
      <c r="F421" s="97"/>
      <c r="G421" s="31"/>
      <c r="H421" s="97"/>
      <c r="I421" s="97"/>
      <c r="J421" s="31"/>
      <c r="K421" s="31"/>
      <c r="L421" s="31"/>
      <c r="M421" s="32"/>
      <c r="N421" s="32"/>
      <c r="O421" s="31"/>
      <c r="P421" s="31"/>
      <c r="Q421" s="31"/>
      <c r="R421" s="31"/>
      <c r="S421" s="31"/>
      <c r="T421" s="100">
        <f t="shared" si="9"/>
        <v>0</v>
      </c>
      <c r="U421" s="113">
        <f t="shared" si="10"/>
        <v>0</v>
      </c>
      <c r="V421" s="97">
        <f t="shared" si="11"/>
        <v>-1413.750905030831</v>
      </c>
      <c r="W421" s="109">
        <f t="shared" si="12"/>
        <v>0</v>
      </c>
    </row>
    <row r="422" spans="1:23" ht="12.75">
      <c r="A422" s="98" t="s">
        <v>472</v>
      </c>
      <c r="B422" s="180"/>
      <c r="C422" s="164"/>
      <c r="D422" s="97"/>
      <c r="E422" s="99"/>
      <c r="F422" s="97"/>
      <c r="G422" s="31"/>
      <c r="H422" s="97"/>
      <c r="I422" s="97"/>
      <c r="J422" s="31"/>
      <c r="K422" s="31"/>
      <c r="L422" s="31"/>
      <c r="M422" s="32"/>
      <c r="N422" s="32"/>
      <c r="O422" s="31"/>
      <c r="P422" s="31"/>
      <c r="Q422" s="31"/>
      <c r="R422" s="31"/>
      <c r="S422" s="31"/>
      <c r="T422" s="100">
        <f t="shared" si="9"/>
        <v>0</v>
      </c>
      <c r="U422" s="113">
        <f t="shared" si="10"/>
        <v>0</v>
      </c>
      <c r="V422" s="97">
        <f t="shared" si="11"/>
        <v>-1413.750905030831</v>
      </c>
      <c r="W422" s="109">
        <f t="shared" si="12"/>
        <v>0</v>
      </c>
    </row>
    <row r="423" spans="1:23" ht="12.75">
      <c r="A423" s="98" t="s">
        <v>473</v>
      </c>
      <c r="B423" s="180"/>
      <c r="C423" s="164"/>
      <c r="D423" s="97"/>
      <c r="E423" s="99"/>
      <c r="F423" s="97"/>
      <c r="G423" s="31"/>
      <c r="H423" s="97"/>
      <c r="I423" s="97"/>
      <c r="J423" s="31"/>
      <c r="K423" s="31"/>
      <c r="L423" s="31"/>
      <c r="M423" s="32"/>
      <c r="N423" s="32"/>
      <c r="O423" s="31"/>
      <c r="P423" s="31"/>
      <c r="Q423" s="31"/>
      <c r="R423" s="31"/>
      <c r="S423" s="31"/>
      <c r="T423" s="100">
        <f t="shared" si="9"/>
        <v>0</v>
      </c>
      <c r="U423" s="113">
        <f t="shared" si="10"/>
        <v>0</v>
      </c>
      <c r="V423" s="97">
        <f t="shared" si="11"/>
        <v>-1413.750905030831</v>
      </c>
      <c r="W423" s="109">
        <f t="shared" si="12"/>
        <v>0</v>
      </c>
    </row>
    <row r="424" spans="1:23" ht="12.75">
      <c r="A424" s="98" t="s">
        <v>474</v>
      </c>
      <c r="B424" s="180"/>
      <c r="C424" s="164"/>
      <c r="D424" s="97"/>
      <c r="E424" s="99"/>
      <c r="F424" s="97"/>
      <c r="G424" s="31"/>
      <c r="H424" s="97"/>
      <c r="I424" s="97"/>
      <c r="J424" s="31"/>
      <c r="K424" s="31"/>
      <c r="L424" s="31"/>
      <c r="M424" s="32"/>
      <c r="N424" s="32"/>
      <c r="O424" s="31"/>
      <c r="P424" s="31"/>
      <c r="Q424" s="31"/>
      <c r="R424" s="31"/>
      <c r="S424" s="31"/>
      <c r="T424" s="100">
        <f t="shared" si="9"/>
        <v>0</v>
      </c>
      <c r="U424" s="113">
        <f t="shared" si="10"/>
        <v>0</v>
      </c>
      <c r="V424" s="97">
        <f t="shared" si="11"/>
        <v>-1413.750905030831</v>
      </c>
      <c r="W424" s="109">
        <f t="shared" si="12"/>
        <v>0</v>
      </c>
    </row>
    <row r="425" spans="1:23" ht="12.75">
      <c r="A425" s="98" t="s">
        <v>475</v>
      </c>
      <c r="B425" s="180"/>
      <c r="C425" s="164"/>
      <c r="D425" s="97"/>
      <c r="E425" s="99"/>
      <c r="F425" s="97"/>
      <c r="G425" s="31"/>
      <c r="H425" s="97"/>
      <c r="I425" s="97"/>
      <c r="J425" s="31"/>
      <c r="K425" s="31"/>
      <c r="L425" s="31"/>
      <c r="M425" s="32"/>
      <c r="N425" s="32"/>
      <c r="O425" s="31"/>
      <c r="P425" s="31"/>
      <c r="Q425" s="31"/>
      <c r="R425" s="31"/>
      <c r="S425" s="31"/>
      <c r="T425" s="100">
        <f t="shared" si="9"/>
        <v>0</v>
      </c>
      <c r="U425" s="113">
        <f t="shared" si="10"/>
        <v>0</v>
      </c>
      <c r="V425" s="97">
        <f t="shared" si="11"/>
        <v>-1413.750905030831</v>
      </c>
      <c r="W425" s="109">
        <f t="shared" si="12"/>
        <v>0</v>
      </c>
    </row>
    <row r="426" spans="1:23" ht="12.75">
      <c r="A426" s="98" t="s">
        <v>476</v>
      </c>
      <c r="B426" s="180"/>
      <c r="C426" s="164"/>
      <c r="D426" s="97"/>
      <c r="E426" s="99"/>
      <c r="F426" s="97"/>
      <c r="G426" s="31"/>
      <c r="H426" s="97"/>
      <c r="I426" s="97"/>
      <c r="J426" s="31"/>
      <c r="K426" s="31"/>
      <c r="L426" s="31"/>
      <c r="M426" s="32"/>
      <c r="N426" s="32"/>
      <c r="O426" s="31"/>
      <c r="P426" s="31"/>
      <c r="Q426" s="31"/>
      <c r="R426" s="31"/>
      <c r="S426" s="31"/>
      <c r="T426" s="100">
        <f t="shared" si="9"/>
        <v>0</v>
      </c>
      <c r="U426" s="113">
        <f t="shared" si="10"/>
        <v>0</v>
      </c>
      <c r="V426" s="97">
        <f t="shared" si="11"/>
        <v>-1413.750905030831</v>
      </c>
      <c r="W426" s="109">
        <f t="shared" si="12"/>
        <v>0</v>
      </c>
    </row>
    <row r="427" spans="1:23" ht="12.75">
      <c r="A427" s="98" t="s">
        <v>477</v>
      </c>
      <c r="B427" s="180"/>
      <c r="C427" s="164"/>
      <c r="D427" s="97"/>
      <c r="E427" s="99"/>
      <c r="F427" s="97"/>
      <c r="G427" s="31"/>
      <c r="H427" s="97"/>
      <c r="I427" s="97"/>
      <c r="J427" s="31"/>
      <c r="K427" s="31"/>
      <c r="L427" s="31"/>
      <c r="M427" s="32"/>
      <c r="N427" s="32"/>
      <c r="O427" s="31"/>
      <c r="P427" s="31"/>
      <c r="Q427" s="31"/>
      <c r="R427" s="31"/>
      <c r="S427" s="31"/>
      <c r="T427" s="100">
        <f t="shared" si="9"/>
        <v>0</v>
      </c>
      <c r="U427" s="113">
        <f t="shared" si="10"/>
        <v>0</v>
      </c>
      <c r="V427" s="97">
        <f t="shared" si="11"/>
        <v>-1413.750905030831</v>
      </c>
      <c r="W427" s="109">
        <f t="shared" si="12"/>
        <v>0</v>
      </c>
    </row>
    <row r="428" spans="1:23" ht="12.75">
      <c r="A428" s="98" t="s">
        <v>478</v>
      </c>
      <c r="B428" s="180"/>
      <c r="C428" s="164"/>
      <c r="D428" s="97"/>
      <c r="E428" s="99"/>
      <c r="F428" s="97"/>
      <c r="G428" s="31"/>
      <c r="H428" s="97"/>
      <c r="I428" s="97"/>
      <c r="J428" s="31"/>
      <c r="K428" s="31"/>
      <c r="L428" s="31"/>
      <c r="M428" s="32"/>
      <c r="N428" s="32"/>
      <c r="O428" s="31"/>
      <c r="P428" s="31"/>
      <c r="Q428" s="31"/>
      <c r="R428" s="31"/>
      <c r="S428" s="31"/>
      <c r="T428" s="100">
        <f t="shared" si="9"/>
        <v>0</v>
      </c>
      <c r="U428" s="113">
        <f t="shared" si="10"/>
        <v>0</v>
      </c>
      <c r="V428" s="97">
        <f t="shared" si="11"/>
        <v>-1413.750905030831</v>
      </c>
      <c r="W428" s="109">
        <f t="shared" si="12"/>
        <v>0</v>
      </c>
    </row>
    <row r="429" spans="1:23" ht="12.75">
      <c r="A429" s="98" t="s">
        <v>479</v>
      </c>
      <c r="B429" s="180"/>
      <c r="C429" s="164"/>
      <c r="D429" s="97"/>
      <c r="E429" s="99"/>
      <c r="F429" s="97"/>
      <c r="G429" s="31"/>
      <c r="H429" s="97"/>
      <c r="I429" s="97"/>
      <c r="J429" s="31"/>
      <c r="K429" s="31"/>
      <c r="L429" s="31"/>
      <c r="M429" s="32"/>
      <c r="N429" s="32"/>
      <c r="O429" s="31"/>
      <c r="P429" s="31"/>
      <c r="Q429" s="31"/>
      <c r="R429" s="31"/>
      <c r="S429" s="31"/>
      <c r="T429" s="100">
        <f t="shared" si="9"/>
        <v>0</v>
      </c>
      <c r="U429" s="113">
        <f t="shared" si="10"/>
        <v>0</v>
      </c>
      <c r="V429" s="97">
        <f t="shared" si="11"/>
        <v>-1413.750905030831</v>
      </c>
      <c r="W429" s="109">
        <f t="shared" si="12"/>
        <v>0</v>
      </c>
    </row>
    <row r="430" spans="1:23" ht="12.75">
      <c r="A430" s="98" t="s">
        <v>480</v>
      </c>
      <c r="B430" s="180"/>
      <c r="C430" s="164"/>
      <c r="D430" s="97"/>
      <c r="E430" s="99"/>
      <c r="F430" s="97"/>
      <c r="G430" s="31"/>
      <c r="H430" s="97"/>
      <c r="I430" s="97"/>
      <c r="J430" s="31"/>
      <c r="K430" s="31"/>
      <c r="L430" s="31"/>
      <c r="M430" s="32"/>
      <c r="N430" s="32"/>
      <c r="O430" s="31"/>
      <c r="P430" s="31"/>
      <c r="Q430" s="31"/>
      <c r="R430" s="31"/>
      <c r="S430" s="31"/>
      <c r="T430" s="100">
        <f t="shared" si="9"/>
        <v>0</v>
      </c>
      <c r="U430" s="113">
        <f t="shared" si="10"/>
        <v>0</v>
      </c>
      <c r="V430" s="97">
        <f t="shared" si="11"/>
        <v>-1413.750905030831</v>
      </c>
      <c r="W430" s="109">
        <f t="shared" si="12"/>
        <v>0</v>
      </c>
    </row>
    <row r="431" spans="1:23" ht="12.75">
      <c r="A431" s="98" t="s">
        <v>481</v>
      </c>
      <c r="B431" s="180"/>
      <c r="C431" s="164"/>
      <c r="D431" s="97"/>
      <c r="E431" s="99"/>
      <c r="F431" s="97"/>
      <c r="G431" s="31"/>
      <c r="H431" s="97"/>
      <c r="I431" s="97"/>
      <c r="J431" s="31"/>
      <c r="K431" s="31"/>
      <c r="L431" s="31"/>
      <c r="M431" s="32"/>
      <c r="N431" s="32"/>
      <c r="O431" s="31"/>
      <c r="P431" s="31"/>
      <c r="Q431" s="31"/>
      <c r="R431" s="31"/>
      <c r="S431" s="31"/>
      <c r="T431" s="100">
        <f t="shared" si="9"/>
        <v>0</v>
      </c>
      <c r="U431" s="113">
        <f t="shared" si="10"/>
        <v>0</v>
      </c>
      <c r="V431" s="97">
        <f t="shared" si="11"/>
        <v>-1413.750905030831</v>
      </c>
      <c r="W431" s="109">
        <f t="shared" si="12"/>
        <v>0</v>
      </c>
    </row>
    <row r="432" spans="1:23" ht="12.75">
      <c r="A432" s="98" t="s">
        <v>482</v>
      </c>
      <c r="B432" s="180"/>
      <c r="C432" s="164"/>
      <c r="D432" s="97"/>
      <c r="E432" s="99"/>
      <c r="F432" s="97"/>
      <c r="G432" s="31"/>
      <c r="H432" s="97"/>
      <c r="I432" s="97"/>
      <c r="J432" s="31"/>
      <c r="K432" s="31"/>
      <c r="L432" s="31"/>
      <c r="M432" s="32"/>
      <c r="N432" s="32"/>
      <c r="O432" s="31"/>
      <c r="P432" s="31"/>
      <c r="Q432" s="31"/>
      <c r="R432" s="31"/>
      <c r="S432" s="31"/>
      <c r="T432" s="100">
        <f t="shared" si="9"/>
        <v>0</v>
      </c>
      <c r="U432" s="113">
        <f t="shared" si="10"/>
        <v>0</v>
      </c>
      <c r="V432" s="97">
        <f t="shared" si="11"/>
        <v>-1413.750905030831</v>
      </c>
      <c r="W432" s="109">
        <f t="shared" si="12"/>
        <v>0</v>
      </c>
    </row>
    <row r="433" spans="1:23" ht="12.75">
      <c r="A433" s="98" t="s">
        <v>483</v>
      </c>
      <c r="B433" s="180"/>
      <c r="C433" s="164"/>
      <c r="D433" s="97"/>
      <c r="E433" s="99"/>
      <c r="F433" s="97"/>
      <c r="G433" s="31"/>
      <c r="H433" s="97"/>
      <c r="I433" s="97"/>
      <c r="J433" s="31"/>
      <c r="K433" s="31"/>
      <c r="L433" s="31"/>
      <c r="M433" s="32"/>
      <c r="N433" s="32"/>
      <c r="O433" s="31"/>
      <c r="P433" s="31"/>
      <c r="Q433" s="31"/>
      <c r="R433" s="31"/>
      <c r="S433" s="31"/>
      <c r="T433" s="100">
        <f t="shared" si="9"/>
        <v>0</v>
      </c>
      <c r="U433" s="113">
        <f t="shared" si="10"/>
        <v>0</v>
      </c>
      <c r="V433" s="97">
        <f t="shared" si="11"/>
        <v>-1413.750905030831</v>
      </c>
      <c r="W433" s="109">
        <f t="shared" si="12"/>
        <v>0</v>
      </c>
    </row>
    <row r="434" spans="1:23" ht="12.75">
      <c r="A434" s="98" t="s">
        <v>484</v>
      </c>
      <c r="B434" s="180"/>
      <c r="C434" s="164"/>
      <c r="D434" s="97"/>
      <c r="E434" s="99"/>
      <c r="F434" s="97"/>
      <c r="G434" s="31"/>
      <c r="H434" s="97"/>
      <c r="I434" s="97"/>
      <c r="J434" s="31"/>
      <c r="K434" s="31"/>
      <c r="L434" s="31"/>
      <c r="M434" s="32"/>
      <c r="N434" s="32"/>
      <c r="O434" s="31"/>
      <c r="P434" s="31"/>
      <c r="Q434" s="31"/>
      <c r="R434" s="31"/>
      <c r="S434" s="31"/>
      <c r="T434" s="100">
        <f t="shared" si="9"/>
        <v>0</v>
      </c>
      <c r="U434" s="113">
        <f t="shared" si="10"/>
        <v>0</v>
      </c>
      <c r="V434" s="97">
        <f t="shared" si="11"/>
        <v>-1413.750905030831</v>
      </c>
      <c r="W434" s="109">
        <f t="shared" si="12"/>
        <v>0</v>
      </c>
    </row>
    <row r="435" spans="1:23" ht="12.75">
      <c r="A435" s="98" t="s">
        <v>485</v>
      </c>
      <c r="B435" s="180"/>
      <c r="C435" s="164"/>
      <c r="D435" s="97"/>
      <c r="E435" s="99"/>
      <c r="F435" s="97"/>
      <c r="G435" s="31"/>
      <c r="H435" s="97"/>
      <c r="I435" s="97"/>
      <c r="J435" s="31"/>
      <c r="K435" s="31"/>
      <c r="L435" s="31"/>
      <c r="M435" s="32"/>
      <c r="N435" s="32"/>
      <c r="O435" s="31"/>
      <c r="P435" s="31"/>
      <c r="Q435" s="31"/>
      <c r="R435" s="31"/>
      <c r="S435" s="31"/>
      <c r="T435" s="100">
        <f t="shared" si="9"/>
        <v>0</v>
      </c>
      <c r="U435" s="113">
        <f t="shared" si="10"/>
        <v>0</v>
      </c>
      <c r="V435" s="97">
        <f t="shared" si="11"/>
        <v>-1413.750905030831</v>
      </c>
      <c r="W435" s="109">
        <f t="shared" si="12"/>
        <v>0</v>
      </c>
    </row>
    <row r="436" spans="1:23" ht="12.75">
      <c r="A436" s="98" t="s">
        <v>486</v>
      </c>
      <c r="B436" s="180"/>
      <c r="C436" s="164"/>
      <c r="D436" s="97"/>
      <c r="E436" s="99"/>
      <c r="F436" s="97"/>
      <c r="G436" s="31"/>
      <c r="H436" s="97"/>
      <c r="I436" s="97"/>
      <c r="J436" s="31"/>
      <c r="K436" s="31"/>
      <c r="L436" s="31"/>
      <c r="M436" s="32"/>
      <c r="N436" s="32"/>
      <c r="O436" s="31"/>
      <c r="P436" s="31"/>
      <c r="Q436" s="31"/>
      <c r="R436" s="31"/>
      <c r="S436" s="31"/>
      <c r="T436" s="100">
        <f t="shared" si="9"/>
        <v>0</v>
      </c>
      <c r="U436" s="113">
        <f t="shared" si="10"/>
        <v>0</v>
      </c>
      <c r="V436" s="97">
        <f t="shared" si="11"/>
        <v>-1413.750905030831</v>
      </c>
      <c r="W436" s="109">
        <f t="shared" si="12"/>
        <v>0</v>
      </c>
    </row>
    <row r="437" spans="1:23" ht="12.75">
      <c r="A437" s="98" t="s">
        <v>487</v>
      </c>
      <c r="B437" s="180"/>
      <c r="C437" s="164"/>
      <c r="D437" s="97"/>
      <c r="E437" s="99"/>
      <c r="F437" s="97"/>
      <c r="G437" s="31"/>
      <c r="H437" s="97"/>
      <c r="I437" s="97"/>
      <c r="J437" s="31"/>
      <c r="K437" s="31"/>
      <c r="L437" s="31"/>
      <c r="M437" s="32"/>
      <c r="N437" s="32"/>
      <c r="O437" s="31"/>
      <c r="P437" s="31"/>
      <c r="Q437" s="31"/>
      <c r="R437" s="31"/>
      <c r="S437" s="31"/>
      <c r="T437" s="100">
        <f t="shared" si="9"/>
        <v>0</v>
      </c>
      <c r="U437" s="113">
        <f t="shared" si="10"/>
        <v>0</v>
      </c>
      <c r="V437" s="97">
        <f t="shared" si="11"/>
        <v>-1413.750905030831</v>
      </c>
      <c r="W437" s="109">
        <f t="shared" si="12"/>
        <v>0</v>
      </c>
    </row>
    <row r="438" spans="1:23" ht="12.75">
      <c r="A438" s="98" t="s">
        <v>488</v>
      </c>
      <c r="B438" s="180"/>
      <c r="C438" s="164"/>
      <c r="D438" s="97"/>
      <c r="E438" s="99"/>
      <c r="F438" s="97"/>
      <c r="G438" s="31"/>
      <c r="H438" s="97"/>
      <c r="I438" s="97"/>
      <c r="J438" s="31"/>
      <c r="K438" s="31"/>
      <c r="L438" s="31"/>
      <c r="M438" s="32"/>
      <c r="N438" s="32"/>
      <c r="O438" s="31"/>
      <c r="P438" s="31"/>
      <c r="Q438" s="31"/>
      <c r="R438" s="31"/>
      <c r="S438" s="31"/>
      <c r="T438" s="100">
        <f t="shared" si="9"/>
        <v>0</v>
      </c>
      <c r="U438" s="113">
        <f t="shared" si="10"/>
        <v>0</v>
      </c>
      <c r="V438" s="97">
        <f t="shared" si="11"/>
        <v>-1413.750905030831</v>
      </c>
      <c r="W438" s="109">
        <f t="shared" si="12"/>
        <v>0</v>
      </c>
    </row>
    <row r="439" spans="1:23" ht="12.75">
      <c r="A439" s="98" t="s">
        <v>489</v>
      </c>
      <c r="B439" s="180"/>
      <c r="C439" s="164"/>
      <c r="D439" s="97"/>
      <c r="E439" s="99"/>
      <c r="F439" s="97"/>
      <c r="G439" s="31"/>
      <c r="H439" s="97"/>
      <c r="I439" s="97"/>
      <c r="J439" s="31"/>
      <c r="K439" s="31"/>
      <c r="L439" s="31"/>
      <c r="M439" s="32"/>
      <c r="N439" s="32"/>
      <c r="O439" s="31"/>
      <c r="P439" s="31"/>
      <c r="Q439" s="31"/>
      <c r="R439" s="31"/>
      <c r="S439" s="31"/>
      <c r="T439" s="100">
        <f t="shared" si="9"/>
        <v>0</v>
      </c>
      <c r="U439" s="113">
        <f t="shared" si="10"/>
        <v>0</v>
      </c>
      <c r="V439" s="97">
        <f t="shared" si="11"/>
        <v>-1413.750905030831</v>
      </c>
      <c r="W439" s="109">
        <f t="shared" si="12"/>
        <v>0</v>
      </c>
    </row>
    <row r="440" spans="1:23" ht="12.75">
      <c r="A440" s="98" t="s">
        <v>490</v>
      </c>
      <c r="B440" s="180"/>
      <c r="C440" s="164"/>
      <c r="D440" s="97"/>
      <c r="E440" s="99"/>
      <c r="F440" s="97"/>
      <c r="G440" s="31"/>
      <c r="H440" s="97"/>
      <c r="I440" s="97"/>
      <c r="J440" s="31"/>
      <c r="K440" s="31"/>
      <c r="L440" s="31"/>
      <c r="M440" s="32"/>
      <c r="N440" s="32"/>
      <c r="O440" s="31"/>
      <c r="P440" s="31"/>
      <c r="Q440" s="31"/>
      <c r="R440" s="31"/>
      <c r="S440" s="31"/>
      <c r="T440" s="100">
        <f t="shared" si="9"/>
        <v>0</v>
      </c>
      <c r="U440" s="113">
        <f t="shared" si="10"/>
        <v>0</v>
      </c>
      <c r="V440" s="97">
        <f t="shared" si="11"/>
        <v>-1413.750905030831</v>
      </c>
      <c r="W440" s="109">
        <f t="shared" si="12"/>
        <v>0</v>
      </c>
    </row>
    <row r="441" spans="1:23" ht="12.75">
      <c r="A441" s="98" t="s">
        <v>491</v>
      </c>
      <c r="B441" s="180"/>
      <c r="C441" s="164"/>
      <c r="D441" s="97"/>
      <c r="E441" s="99"/>
      <c r="F441" s="97"/>
      <c r="G441" s="31"/>
      <c r="H441" s="97"/>
      <c r="I441" s="97"/>
      <c r="J441" s="31"/>
      <c r="K441" s="31"/>
      <c r="L441" s="31"/>
      <c r="M441" s="32"/>
      <c r="N441" s="32"/>
      <c r="O441" s="31"/>
      <c r="P441" s="31"/>
      <c r="Q441" s="31"/>
      <c r="R441" s="31"/>
      <c r="S441" s="31"/>
      <c r="T441" s="100">
        <f t="shared" si="9"/>
        <v>0</v>
      </c>
      <c r="U441" s="113">
        <f t="shared" si="10"/>
        <v>0</v>
      </c>
      <c r="V441" s="97">
        <f t="shared" si="11"/>
        <v>-1413.750905030831</v>
      </c>
      <c r="W441" s="109">
        <f t="shared" si="12"/>
        <v>0</v>
      </c>
    </row>
    <row r="442" spans="1:23" ht="12.75">
      <c r="A442" s="98" t="s">
        <v>492</v>
      </c>
      <c r="B442" s="180"/>
      <c r="C442" s="164"/>
      <c r="D442" s="97"/>
      <c r="E442" s="99"/>
      <c r="F442" s="97"/>
      <c r="G442" s="31"/>
      <c r="H442" s="97"/>
      <c r="I442" s="97"/>
      <c r="J442" s="31"/>
      <c r="K442" s="31"/>
      <c r="L442" s="31"/>
      <c r="M442" s="32"/>
      <c r="N442" s="32"/>
      <c r="O442" s="31"/>
      <c r="P442" s="31"/>
      <c r="Q442" s="31"/>
      <c r="R442" s="31"/>
      <c r="S442" s="31"/>
      <c r="T442" s="100">
        <f t="shared" si="9"/>
        <v>0</v>
      </c>
      <c r="U442" s="113">
        <f t="shared" si="10"/>
        <v>0</v>
      </c>
      <c r="V442" s="97">
        <f t="shared" si="11"/>
        <v>-1413.750905030831</v>
      </c>
      <c r="W442" s="109">
        <f t="shared" si="12"/>
        <v>0</v>
      </c>
    </row>
    <row r="443" spans="1:23" ht="12.75">
      <c r="A443" s="98" t="s">
        <v>493</v>
      </c>
      <c r="B443" s="180"/>
      <c r="C443" s="164"/>
      <c r="D443" s="97"/>
      <c r="E443" s="99"/>
      <c r="F443" s="97"/>
      <c r="G443" s="31"/>
      <c r="H443" s="97"/>
      <c r="I443" s="97"/>
      <c r="J443" s="31"/>
      <c r="K443" s="31"/>
      <c r="L443" s="31"/>
      <c r="M443" s="32"/>
      <c r="N443" s="32"/>
      <c r="O443" s="31"/>
      <c r="P443" s="31"/>
      <c r="Q443" s="31"/>
      <c r="R443" s="31"/>
      <c r="S443" s="31"/>
      <c r="T443" s="100">
        <f t="shared" si="9"/>
        <v>0</v>
      </c>
      <c r="U443" s="113">
        <f t="shared" si="10"/>
        <v>0</v>
      </c>
      <c r="V443" s="97">
        <f t="shared" si="11"/>
        <v>-1413.750905030831</v>
      </c>
      <c r="W443" s="109">
        <f t="shared" si="12"/>
        <v>0</v>
      </c>
    </row>
    <row r="444" spans="1:23" ht="12.75">
      <c r="A444" s="98" t="s">
        <v>494</v>
      </c>
      <c r="B444" s="180"/>
      <c r="C444" s="164"/>
      <c r="D444" s="97"/>
      <c r="E444" s="99"/>
      <c r="F444" s="97"/>
      <c r="G444" s="31"/>
      <c r="H444" s="97"/>
      <c r="I444" s="97"/>
      <c r="J444" s="31"/>
      <c r="K444" s="31"/>
      <c r="L444" s="31"/>
      <c r="M444" s="32"/>
      <c r="N444" s="32"/>
      <c r="O444" s="31"/>
      <c r="P444" s="31"/>
      <c r="Q444" s="31"/>
      <c r="R444" s="31"/>
      <c r="S444" s="31"/>
      <c r="T444" s="100">
        <f t="shared" si="9"/>
        <v>0</v>
      </c>
      <c r="U444" s="113">
        <f t="shared" si="10"/>
        <v>0</v>
      </c>
      <c r="V444" s="97">
        <f t="shared" si="11"/>
        <v>-1413.750905030831</v>
      </c>
      <c r="W444" s="109">
        <f t="shared" si="12"/>
        <v>0</v>
      </c>
    </row>
    <row r="445" spans="1:23" ht="12.75">
      <c r="A445" s="98" t="s">
        <v>496</v>
      </c>
      <c r="B445" s="180"/>
      <c r="C445" s="164"/>
      <c r="D445" s="97"/>
      <c r="E445" s="99"/>
      <c r="F445" s="97"/>
      <c r="G445" s="31"/>
      <c r="H445" s="97"/>
      <c r="I445" s="97"/>
      <c r="J445" s="31"/>
      <c r="K445" s="31"/>
      <c r="L445" s="31"/>
      <c r="M445" s="32"/>
      <c r="N445" s="32"/>
      <c r="O445" s="31"/>
      <c r="P445" s="31"/>
      <c r="Q445" s="31"/>
      <c r="R445" s="31"/>
      <c r="S445" s="31"/>
      <c r="T445" s="100">
        <f t="shared" si="9"/>
        <v>0</v>
      </c>
      <c r="U445" s="113">
        <f t="shared" si="10"/>
        <v>0</v>
      </c>
      <c r="V445" s="97">
        <f t="shared" si="11"/>
        <v>-1413.750905030831</v>
      </c>
      <c r="W445" s="109">
        <f t="shared" si="12"/>
        <v>0</v>
      </c>
    </row>
    <row r="446" spans="1:23" ht="12.75">
      <c r="A446" s="98" t="s">
        <v>497</v>
      </c>
      <c r="B446" s="180"/>
      <c r="C446" s="164"/>
      <c r="D446" s="97"/>
      <c r="E446" s="99"/>
      <c r="F446" s="97"/>
      <c r="G446" s="31"/>
      <c r="H446" s="97"/>
      <c r="I446" s="97"/>
      <c r="J446" s="31"/>
      <c r="K446" s="31"/>
      <c r="L446" s="31"/>
      <c r="M446" s="32"/>
      <c r="N446" s="32"/>
      <c r="O446" s="31"/>
      <c r="P446" s="31"/>
      <c r="Q446" s="31"/>
      <c r="R446" s="31"/>
      <c r="S446" s="31"/>
      <c r="T446" s="100">
        <f t="shared" si="9"/>
        <v>0</v>
      </c>
      <c r="U446" s="113">
        <f t="shared" si="10"/>
        <v>0</v>
      </c>
      <c r="V446" s="97">
        <f t="shared" si="11"/>
        <v>-1413.750905030831</v>
      </c>
      <c r="W446" s="109">
        <f t="shared" si="12"/>
        <v>0</v>
      </c>
    </row>
    <row r="447" spans="1:23" ht="12.75">
      <c r="A447" s="98" t="s">
        <v>498</v>
      </c>
      <c r="B447" s="180"/>
      <c r="C447" s="164"/>
      <c r="D447" s="97"/>
      <c r="E447" s="99"/>
      <c r="F447" s="97"/>
      <c r="G447" s="31"/>
      <c r="H447" s="97"/>
      <c r="I447" s="97"/>
      <c r="J447" s="31"/>
      <c r="K447" s="31"/>
      <c r="L447" s="31"/>
      <c r="M447" s="32"/>
      <c r="N447" s="32"/>
      <c r="O447" s="31"/>
      <c r="P447" s="31"/>
      <c r="Q447" s="31"/>
      <c r="R447" s="31"/>
      <c r="S447" s="31"/>
      <c r="T447" s="100">
        <f t="shared" si="9"/>
        <v>0</v>
      </c>
      <c r="U447" s="113">
        <f t="shared" si="10"/>
        <v>0</v>
      </c>
      <c r="V447" s="97">
        <f t="shared" si="11"/>
        <v>-1413.750905030831</v>
      </c>
      <c r="W447" s="109">
        <f t="shared" si="12"/>
        <v>0</v>
      </c>
    </row>
    <row r="448" spans="1:23" ht="12.75">
      <c r="A448" s="98" t="s">
        <v>499</v>
      </c>
      <c r="B448" s="180"/>
      <c r="C448" s="164"/>
      <c r="D448" s="97"/>
      <c r="E448" s="99"/>
      <c r="F448" s="97"/>
      <c r="G448" s="31"/>
      <c r="H448" s="97"/>
      <c r="I448" s="97"/>
      <c r="J448" s="31"/>
      <c r="K448" s="31"/>
      <c r="L448" s="31"/>
      <c r="M448" s="32"/>
      <c r="N448" s="32"/>
      <c r="O448" s="31"/>
      <c r="P448" s="31"/>
      <c r="Q448" s="31"/>
      <c r="R448" s="31"/>
      <c r="S448" s="31"/>
      <c r="T448" s="100">
        <f t="shared" si="9"/>
        <v>0</v>
      </c>
      <c r="U448" s="113">
        <f t="shared" si="10"/>
        <v>0</v>
      </c>
      <c r="V448" s="97">
        <f t="shared" si="11"/>
        <v>-1413.750905030831</v>
      </c>
      <c r="W448" s="109">
        <f t="shared" si="12"/>
        <v>0</v>
      </c>
    </row>
    <row r="449" spans="1:23" ht="12.75">
      <c r="A449" s="98" t="s">
        <v>500</v>
      </c>
      <c r="B449" s="180"/>
      <c r="C449" s="164"/>
      <c r="D449" s="97"/>
      <c r="E449" s="99"/>
      <c r="F449" s="97"/>
      <c r="G449" s="31"/>
      <c r="H449" s="97"/>
      <c r="I449" s="97"/>
      <c r="J449" s="31"/>
      <c r="K449" s="31"/>
      <c r="L449" s="31"/>
      <c r="M449" s="32"/>
      <c r="N449" s="32"/>
      <c r="O449" s="31"/>
      <c r="P449" s="31"/>
      <c r="Q449" s="31"/>
      <c r="R449" s="31"/>
      <c r="S449" s="31"/>
      <c r="T449" s="100">
        <f t="shared" si="9"/>
        <v>0</v>
      </c>
      <c r="U449" s="113">
        <f t="shared" si="10"/>
        <v>0</v>
      </c>
      <c r="V449" s="97">
        <f t="shared" si="11"/>
        <v>-1413.750905030831</v>
      </c>
      <c r="W449" s="109">
        <f t="shared" si="12"/>
        <v>0</v>
      </c>
    </row>
    <row r="450" spans="1:23" ht="12.75">
      <c r="A450" s="98" t="s">
        <v>501</v>
      </c>
      <c r="B450" s="180"/>
      <c r="C450" s="164"/>
      <c r="D450" s="97"/>
      <c r="E450" s="99"/>
      <c r="F450" s="97"/>
      <c r="G450" s="31"/>
      <c r="H450" s="97"/>
      <c r="I450" s="97"/>
      <c r="J450" s="31"/>
      <c r="K450" s="31"/>
      <c r="L450" s="31"/>
      <c r="M450" s="32"/>
      <c r="N450" s="32"/>
      <c r="O450" s="31"/>
      <c r="P450" s="31"/>
      <c r="Q450" s="31"/>
      <c r="R450" s="31"/>
      <c r="S450" s="31"/>
      <c r="T450" s="100">
        <f t="shared" si="9"/>
        <v>0</v>
      </c>
      <c r="U450" s="113">
        <f t="shared" si="10"/>
        <v>0</v>
      </c>
      <c r="V450" s="97">
        <f t="shared" si="11"/>
        <v>-1413.750905030831</v>
      </c>
      <c r="W450" s="109">
        <f t="shared" si="12"/>
        <v>0</v>
      </c>
    </row>
    <row r="451" spans="1:23" ht="12.75">
      <c r="A451" s="98" t="s">
        <v>502</v>
      </c>
      <c r="B451" s="180"/>
      <c r="C451" s="164"/>
      <c r="D451" s="97"/>
      <c r="E451" s="99"/>
      <c r="F451" s="97"/>
      <c r="G451" s="31"/>
      <c r="H451" s="97"/>
      <c r="I451" s="97"/>
      <c r="J451" s="31"/>
      <c r="K451" s="31"/>
      <c r="L451" s="31"/>
      <c r="M451" s="32"/>
      <c r="N451" s="32"/>
      <c r="O451" s="31"/>
      <c r="P451" s="31"/>
      <c r="Q451" s="31"/>
      <c r="R451" s="31"/>
      <c r="S451" s="31"/>
      <c r="T451" s="100">
        <f t="shared" si="9"/>
        <v>0</v>
      </c>
      <c r="U451" s="113">
        <f t="shared" si="10"/>
        <v>0</v>
      </c>
      <c r="V451" s="97">
        <f t="shared" si="11"/>
        <v>-1413.750905030831</v>
      </c>
      <c r="W451" s="109">
        <f t="shared" si="12"/>
        <v>0</v>
      </c>
    </row>
    <row r="452" spans="1:23" ht="12.75">
      <c r="A452" s="98" t="s">
        <v>503</v>
      </c>
      <c r="B452" s="180"/>
      <c r="C452" s="164"/>
      <c r="D452" s="97"/>
      <c r="E452" s="99"/>
      <c r="F452" s="97"/>
      <c r="G452" s="31"/>
      <c r="H452" s="97"/>
      <c r="I452" s="97"/>
      <c r="J452" s="31"/>
      <c r="K452" s="31"/>
      <c r="L452" s="31"/>
      <c r="M452" s="32"/>
      <c r="N452" s="32"/>
      <c r="O452" s="31"/>
      <c r="P452" s="31"/>
      <c r="Q452" s="31"/>
      <c r="R452" s="31"/>
      <c r="S452" s="31"/>
      <c r="T452" s="100">
        <f aca="true" t="shared" si="13" ref="T452:T474">SUM(D452:S452)</f>
        <v>0</v>
      </c>
      <c r="U452" s="113">
        <f aca="true" t="shared" si="14" ref="U452:U474">COUNTA(D452:S452)</f>
        <v>0</v>
      </c>
      <c r="V452" s="97">
        <f aca="true" t="shared" si="15" ref="V452:V474">T452-$T$5</f>
        <v>-1413.750905030831</v>
      </c>
      <c r="W452" s="109">
        <f aca="true" t="shared" si="16" ref="W452:W474">IF((COUNTA(D452:S452)&gt;12),LARGE(D452:S452,1)+LARGE(D452:S452,2)+LARGE(D452:S452,3)+LARGE(D452:S452,4)+LARGE(D452:S452,5)+LARGE(D452:S452,6)+LARGE(D452:S452,7)+LARGE(D452:S452,8)+LARGE(D452:S452,9)+LARGE(D452:S452,10)+LARGE(D452:S452,11)+LARGE(D452:S452,12),SUM(D452:S452))</f>
        <v>0</v>
      </c>
    </row>
    <row r="453" spans="1:23" ht="12.75">
      <c r="A453" s="98" t="s">
        <v>504</v>
      </c>
      <c r="B453" s="180"/>
      <c r="C453" s="164"/>
      <c r="D453" s="97"/>
      <c r="E453" s="99"/>
      <c r="F453" s="97"/>
      <c r="G453" s="31"/>
      <c r="H453" s="97"/>
      <c r="I453" s="97"/>
      <c r="J453" s="31"/>
      <c r="K453" s="31"/>
      <c r="L453" s="31"/>
      <c r="M453" s="32"/>
      <c r="N453" s="32"/>
      <c r="O453" s="31"/>
      <c r="P453" s="31"/>
      <c r="Q453" s="31"/>
      <c r="R453" s="31"/>
      <c r="S453" s="31"/>
      <c r="T453" s="100">
        <f t="shared" si="13"/>
        <v>0</v>
      </c>
      <c r="U453" s="113">
        <f t="shared" si="14"/>
        <v>0</v>
      </c>
      <c r="V453" s="97">
        <f t="shared" si="15"/>
        <v>-1413.750905030831</v>
      </c>
      <c r="W453" s="109">
        <f t="shared" si="16"/>
        <v>0</v>
      </c>
    </row>
    <row r="454" spans="1:23" ht="12.75">
      <c r="A454" s="98" t="s">
        <v>505</v>
      </c>
      <c r="B454" s="180"/>
      <c r="C454" s="164"/>
      <c r="D454" s="97"/>
      <c r="E454" s="99"/>
      <c r="F454" s="97"/>
      <c r="G454" s="31"/>
      <c r="H454" s="97"/>
      <c r="I454" s="97"/>
      <c r="J454" s="31"/>
      <c r="K454" s="31"/>
      <c r="L454" s="31"/>
      <c r="M454" s="32"/>
      <c r="N454" s="32"/>
      <c r="O454" s="31"/>
      <c r="P454" s="31"/>
      <c r="Q454" s="31"/>
      <c r="R454" s="31"/>
      <c r="S454" s="31"/>
      <c r="T454" s="100">
        <f t="shared" si="13"/>
        <v>0</v>
      </c>
      <c r="U454" s="113">
        <f t="shared" si="14"/>
        <v>0</v>
      </c>
      <c r="V454" s="97">
        <f t="shared" si="15"/>
        <v>-1413.750905030831</v>
      </c>
      <c r="W454" s="109">
        <f t="shared" si="16"/>
        <v>0</v>
      </c>
    </row>
    <row r="455" spans="1:23" ht="12.75">
      <c r="A455" s="98" t="s">
        <v>506</v>
      </c>
      <c r="B455" s="180"/>
      <c r="C455" s="164"/>
      <c r="D455" s="97"/>
      <c r="E455" s="99"/>
      <c r="F455" s="97"/>
      <c r="G455" s="31"/>
      <c r="H455" s="97"/>
      <c r="I455" s="97"/>
      <c r="J455" s="31"/>
      <c r="K455" s="31"/>
      <c r="L455" s="31"/>
      <c r="M455" s="32"/>
      <c r="N455" s="32"/>
      <c r="O455" s="31"/>
      <c r="P455" s="31"/>
      <c r="Q455" s="31"/>
      <c r="R455" s="31"/>
      <c r="S455" s="31"/>
      <c r="T455" s="100">
        <f t="shared" si="13"/>
        <v>0</v>
      </c>
      <c r="U455" s="113">
        <f t="shared" si="14"/>
        <v>0</v>
      </c>
      <c r="V455" s="97">
        <f t="shared" si="15"/>
        <v>-1413.750905030831</v>
      </c>
      <c r="W455" s="109">
        <f t="shared" si="16"/>
        <v>0</v>
      </c>
    </row>
    <row r="456" spans="1:23" ht="12.75">
      <c r="A456" s="98" t="s">
        <v>507</v>
      </c>
      <c r="B456" s="180"/>
      <c r="C456" s="164"/>
      <c r="D456" s="97"/>
      <c r="E456" s="99"/>
      <c r="F456" s="97"/>
      <c r="G456" s="31"/>
      <c r="H456" s="97"/>
      <c r="I456" s="97"/>
      <c r="J456" s="31"/>
      <c r="K456" s="31"/>
      <c r="L456" s="31"/>
      <c r="M456" s="32"/>
      <c r="N456" s="32"/>
      <c r="O456" s="31"/>
      <c r="P456" s="31"/>
      <c r="Q456" s="31"/>
      <c r="R456" s="31"/>
      <c r="S456" s="31"/>
      <c r="T456" s="100">
        <f t="shared" si="13"/>
        <v>0</v>
      </c>
      <c r="U456" s="113">
        <f t="shared" si="14"/>
        <v>0</v>
      </c>
      <c r="V456" s="97">
        <f t="shared" si="15"/>
        <v>-1413.750905030831</v>
      </c>
      <c r="W456" s="109">
        <f t="shared" si="16"/>
        <v>0</v>
      </c>
    </row>
    <row r="457" spans="1:23" ht="12.75">
      <c r="A457" s="98" t="s">
        <v>508</v>
      </c>
      <c r="B457" s="180"/>
      <c r="C457" s="164"/>
      <c r="D457" s="97"/>
      <c r="E457" s="99"/>
      <c r="F457" s="97"/>
      <c r="G457" s="31"/>
      <c r="H457" s="97"/>
      <c r="I457" s="97"/>
      <c r="J457" s="31"/>
      <c r="K457" s="31"/>
      <c r="L457" s="31"/>
      <c r="M457" s="32"/>
      <c r="N457" s="32"/>
      <c r="O457" s="31"/>
      <c r="P457" s="31"/>
      <c r="Q457" s="31"/>
      <c r="R457" s="31"/>
      <c r="S457" s="31"/>
      <c r="T457" s="100">
        <f t="shared" si="13"/>
        <v>0</v>
      </c>
      <c r="U457" s="113">
        <f t="shared" si="14"/>
        <v>0</v>
      </c>
      <c r="V457" s="97">
        <f t="shared" si="15"/>
        <v>-1413.750905030831</v>
      </c>
      <c r="W457" s="109">
        <f t="shared" si="16"/>
        <v>0</v>
      </c>
    </row>
    <row r="458" spans="1:23" ht="12.75">
      <c r="A458" s="98" t="s">
        <v>509</v>
      </c>
      <c r="B458" s="180"/>
      <c r="C458" s="164"/>
      <c r="D458" s="97"/>
      <c r="E458" s="99"/>
      <c r="F458" s="97"/>
      <c r="G458" s="31"/>
      <c r="H458" s="97"/>
      <c r="I458" s="97"/>
      <c r="J458" s="31"/>
      <c r="K458" s="31"/>
      <c r="L458" s="31"/>
      <c r="M458" s="32"/>
      <c r="N458" s="32"/>
      <c r="O458" s="31"/>
      <c r="P458" s="31"/>
      <c r="Q458" s="31"/>
      <c r="R458" s="31"/>
      <c r="S458" s="31"/>
      <c r="T458" s="100">
        <f t="shared" si="13"/>
        <v>0</v>
      </c>
      <c r="U458" s="113">
        <f t="shared" si="14"/>
        <v>0</v>
      </c>
      <c r="V458" s="97">
        <f t="shared" si="15"/>
        <v>-1413.750905030831</v>
      </c>
      <c r="W458" s="109">
        <f t="shared" si="16"/>
        <v>0</v>
      </c>
    </row>
    <row r="459" spans="1:23" ht="12.75">
      <c r="A459" s="98" t="s">
        <v>510</v>
      </c>
      <c r="B459" s="180"/>
      <c r="C459" s="164"/>
      <c r="D459" s="97"/>
      <c r="E459" s="99"/>
      <c r="F459" s="97"/>
      <c r="G459" s="31"/>
      <c r="H459" s="97"/>
      <c r="I459" s="97"/>
      <c r="J459" s="31"/>
      <c r="K459" s="31"/>
      <c r="L459" s="31"/>
      <c r="M459" s="32"/>
      <c r="N459" s="32"/>
      <c r="O459" s="31"/>
      <c r="P459" s="31"/>
      <c r="Q459" s="31"/>
      <c r="R459" s="31"/>
      <c r="S459" s="31"/>
      <c r="T459" s="100">
        <f t="shared" si="13"/>
        <v>0</v>
      </c>
      <c r="U459" s="113">
        <f t="shared" si="14"/>
        <v>0</v>
      </c>
      <c r="V459" s="97">
        <f t="shared" si="15"/>
        <v>-1413.750905030831</v>
      </c>
      <c r="W459" s="109">
        <f t="shared" si="16"/>
        <v>0</v>
      </c>
    </row>
    <row r="460" spans="1:23" ht="12.75">
      <c r="A460" s="98" t="s">
        <v>511</v>
      </c>
      <c r="B460" s="180"/>
      <c r="C460" s="164"/>
      <c r="D460" s="97"/>
      <c r="E460" s="99"/>
      <c r="F460" s="97"/>
      <c r="G460" s="31"/>
      <c r="H460" s="97"/>
      <c r="I460" s="97"/>
      <c r="J460" s="31"/>
      <c r="K460" s="31"/>
      <c r="L460" s="31"/>
      <c r="M460" s="32"/>
      <c r="N460" s="32"/>
      <c r="O460" s="31"/>
      <c r="P460" s="31"/>
      <c r="Q460" s="31"/>
      <c r="R460" s="31"/>
      <c r="S460" s="31"/>
      <c r="T460" s="100">
        <f t="shared" si="13"/>
        <v>0</v>
      </c>
      <c r="U460" s="113">
        <f t="shared" si="14"/>
        <v>0</v>
      </c>
      <c r="V460" s="97">
        <f t="shared" si="15"/>
        <v>-1413.750905030831</v>
      </c>
      <c r="W460" s="109">
        <f t="shared" si="16"/>
        <v>0</v>
      </c>
    </row>
    <row r="461" spans="1:23" ht="12.75">
      <c r="A461" s="98" t="s">
        <v>512</v>
      </c>
      <c r="B461" s="180"/>
      <c r="C461" s="164"/>
      <c r="D461" s="97"/>
      <c r="E461" s="99"/>
      <c r="F461" s="97"/>
      <c r="G461" s="31"/>
      <c r="H461" s="97"/>
      <c r="I461" s="97"/>
      <c r="J461" s="31"/>
      <c r="K461" s="31"/>
      <c r="L461" s="31"/>
      <c r="M461" s="32"/>
      <c r="N461" s="32"/>
      <c r="O461" s="31"/>
      <c r="P461" s="31"/>
      <c r="Q461" s="31"/>
      <c r="R461" s="31"/>
      <c r="S461" s="31"/>
      <c r="T461" s="100">
        <f t="shared" si="13"/>
        <v>0</v>
      </c>
      <c r="U461" s="113">
        <f t="shared" si="14"/>
        <v>0</v>
      </c>
      <c r="V461" s="97">
        <f t="shared" si="15"/>
        <v>-1413.750905030831</v>
      </c>
      <c r="W461" s="109">
        <f t="shared" si="16"/>
        <v>0</v>
      </c>
    </row>
    <row r="462" spans="1:23" ht="12.75">
      <c r="A462" s="98" t="s">
        <v>513</v>
      </c>
      <c r="B462" s="180"/>
      <c r="C462" s="164"/>
      <c r="D462" s="97"/>
      <c r="E462" s="99"/>
      <c r="F462" s="97"/>
      <c r="G462" s="31"/>
      <c r="H462" s="97"/>
      <c r="I462" s="97"/>
      <c r="J462" s="31"/>
      <c r="K462" s="31"/>
      <c r="L462" s="31"/>
      <c r="M462" s="32"/>
      <c r="N462" s="32"/>
      <c r="O462" s="31"/>
      <c r="P462" s="31"/>
      <c r="Q462" s="31"/>
      <c r="R462" s="31"/>
      <c r="S462" s="31"/>
      <c r="T462" s="100">
        <f t="shared" si="13"/>
        <v>0</v>
      </c>
      <c r="U462" s="113">
        <f t="shared" si="14"/>
        <v>0</v>
      </c>
      <c r="V462" s="97">
        <f t="shared" si="15"/>
        <v>-1413.750905030831</v>
      </c>
      <c r="W462" s="109">
        <f t="shared" si="16"/>
        <v>0</v>
      </c>
    </row>
    <row r="463" spans="1:23" ht="12.75">
      <c r="A463" s="98" t="s">
        <v>514</v>
      </c>
      <c r="B463" s="180"/>
      <c r="C463" s="164"/>
      <c r="D463" s="97"/>
      <c r="E463" s="99"/>
      <c r="F463" s="97"/>
      <c r="G463" s="31"/>
      <c r="H463" s="97"/>
      <c r="I463" s="97"/>
      <c r="J463" s="31"/>
      <c r="K463" s="31"/>
      <c r="L463" s="31"/>
      <c r="M463" s="32"/>
      <c r="N463" s="32"/>
      <c r="O463" s="31"/>
      <c r="P463" s="31"/>
      <c r="Q463" s="31"/>
      <c r="R463" s="31"/>
      <c r="S463" s="31"/>
      <c r="T463" s="100">
        <f t="shared" si="13"/>
        <v>0</v>
      </c>
      <c r="U463" s="113">
        <f t="shared" si="14"/>
        <v>0</v>
      </c>
      <c r="V463" s="97">
        <f t="shared" si="15"/>
        <v>-1413.750905030831</v>
      </c>
      <c r="W463" s="109">
        <f t="shared" si="16"/>
        <v>0</v>
      </c>
    </row>
    <row r="464" spans="1:23" ht="12.75">
      <c r="A464" s="98" t="s">
        <v>515</v>
      </c>
      <c r="B464" s="180"/>
      <c r="C464" s="164"/>
      <c r="D464" s="97"/>
      <c r="E464" s="99"/>
      <c r="F464" s="97"/>
      <c r="G464" s="31"/>
      <c r="H464" s="97"/>
      <c r="I464" s="97"/>
      <c r="J464" s="31"/>
      <c r="K464" s="31"/>
      <c r="L464" s="31"/>
      <c r="M464" s="32"/>
      <c r="N464" s="32"/>
      <c r="O464" s="31"/>
      <c r="P464" s="31"/>
      <c r="Q464" s="31"/>
      <c r="R464" s="31"/>
      <c r="S464" s="31"/>
      <c r="T464" s="100">
        <f t="shared" si="13"/>
        <v>0</v>
      </c>
      <c r="U464" s="113">
        <f t="shared" si="14"/>
        <v>0</v>
      </c>
      <c r="V464" s="97">
        <f t="shared" si="15"/>
        <v>-1413.750905030831</v>
      </c>
      <c r="W464" s="109">
        <f t="shared" si="16"/>
        <v>0</v>
      </c>
    </row>
    <row r="465" spans="1:23" ht="12.75">
      <c r="A465" s="98" t="s">
        <v>516</v>
      </c>
      <c r="B465" s="180"/>
      <c r="C465" s="164"/>
      <c r="D465" s="97"/>
      <c r="E465" s="99"/>
      <c r="F465" s="97"/>
      <c r="G465" s="31"/>
      <c r="H465" s="97"/>
      <c r="I465" s="97"/>
      <c r="J465" s="31"/>
      <c r="K465" s="31"/>
      <c r="L465" s="31"/>
      <c r="M465" s="32"/>
      <c r="N465" s="32"/>
      <c r="O465" s="31"/>
      <c r="P465" s="31"/>
      <c r="Q465" s="31"/>
      <c r="R465" s="31"/>
      <c r="S465" s="31"/>
      <c r="T465" s="100">
        <f t="shared" si="13"/>
        <v>0</v>
      </c>
      <c r="U465" s="113">
        <f t="shared" si="14"/>
        <v>0</v>
      </c>
      <c r="V465" s="97">
        <f t="shared" si="15"/>
        <v>-1413.750905030831</v>
      </c>
      <c r="W465" s="109">
        <f t="shared" si="16"/>
        <v>0</v>
      </c>
    </row>
    <row r="466" spans="1:23" ht="12.75">
      <c r="A466" s="98" t="s">
        <v>517</v>
      </c>
      <c r="B466" s="180"/>
      <c r="C466" s="164"/>
      <c r="D466" s="97"/>
      <c r="E466" s="99"/>
      <c r="F466" s="97"/>
      <c r="G466" s="31"/>
      <c r="H466" s="97"/>
      <c r="I466" s="97"/>
      <c r="J466" s="31"/>
      <c r="K466" s="31"/>
      <c r="L466" s="31"/>
      <c r="M466" s="32"/>
      <c r="N466" s="32"/>
      <c r="O466" s="31"/>
      <c r="P466" s="31"/>
      <c r="Q466" s="31"/>
      <c r="R466" s="31"/>
      <c r="S466" s="31"/>
      <c r="T466" s="100">
        <f t="shared" si="13"/>
        <v>0</v>
      </c>
      <c r="U466" s="113">
        <f t="shared" si="14"/>
        <v>0</v>
      </c>
      <c r="V466" s="97">
        <f t="shared" si="15"/>
        <v>-1413.750905030831</v>
      </c>
      <c r="W466" s="109">
        <f t="shared" si="16"/>
        <v>0</v>
      </c>
    </row>
    <row r="467" spans="1:23" ht="12.75">
      <c r="A467" s="98" t="s">
        <v>518</v>
      </c>
      <c r="B467" s="180"/>
      <c r="C467" s="164"/>
      <c r="D467" s="97"/>
      <c r="E467" s="99"/>
      <c r="F467" s="97"/>
      <c r="G467" s="31"/>
      <c r="H467" s="97"/>
      <c r="I467" s="97"/>
      <c r="J467" s="31"/>
      <c r="K467" s="31"/>
      <c r="L467" s="31"/>
      <c r="M467" s="32"/>
      <c r="N467" s="32"/>
      <c r="O467" s="31"/>
      <c r="P467" s="31"/>
      <c r="Q467" s="31"/>
      <c r="R467" s="31"/>
      <c r="S467" s="31"/>
      <c r="T467" s="100">
        <f t="shared" si="13"/>
        <v>0</v>
      </c>
      <c r="U467" s="113">
        <f t="shared" si="14"/>
        <v>0</v>
      </c>
      <c r="V467" s="97">
        <f t="shared" si="15"/>
        <v>-1413.750905030831</v>
      </c>
      <c r="W467" s="109">
        <f t="shared" si="16"/>
        <v>0</v>
      </c>
    </row>
    <row r="468" spans="1:23" ht="12.75">
      <c r="A468" s="98" t="s">
        <v>519</v>
      </c>
      <c r="B468" s="180"/>
      <c r="C468" s="164"/>
      <c r="D468" s="97"/>
      <c r="E468" s="99"/>
      <c r="F468" s="97"/>
      <c r="G468" s="31"/>
      <c r="H468" s="97"/>
      <c r="I468" s="97"/>
      <c r="J468" s="31"/>
      <c r="K468" s="31"/>
      <c r="L468" s="31"/>
      <c r="M468" s="32"/>
      <c r="N468" s="32"/>
      <c r="O468" s="31"/>
      <c r="P468" s="31"/>
      <c r="Q468" s="31"/>
      <c r="R468" s="31"/>
      <c r="S468" s="31"/>
      <c r="T468" s="100">
        <f t="shared" si="13"/>
        <v>0</v>
      </c>
      <c r="U468" s="113">
        <f t="shared" si="14"/>
        <v>0</v>
      </c>
      <c r="V468" s="97">
        <f t="shared" si="15"/>
        <v>-1413.750905030831</v>
      </c>
      <c r="W468" s="109">
        <f t="shared" si="16"/>
        <v>0</v>
      </c>
    </row>
    <row r="469" spans="1:23" ht="12.75">
      <c r="A469" s="98" t="s">
        <v>520</v>
      </c>
      <c r="B469" s="180"/>
      <c r="C469" s="164"/>
      <c r="D469" s="97"/>
      <c r="E469" s="99"/>
      <c r="F469" s="97"/>
      <c r="G469" s="31"/>
      <c r="H469" s="97"/>
      <c r="I469" s="97"/>
      <c r="J469" s="31"/>
      <c r="K469" s="31"/>
      <c r="L469" s="31"/>
      <c r="M469" s="32"/>
      <c r="N469" s="32"/>
      <c r="O469" s="31"/>
      <c r="P469" s="31"/>
      <c r="Q469" s="31"/>
      <c r="R469" s="31"/>
      <c r="S469" s="31"/>
      <c r="T469" s="100">
        <f t="shared" si="13"/>
        <v>0</v>
      </c>
      <c r="U469" s="113">
        <f t="shared" si="14"/>
        <v>0</v>
      </c>
      <c r="V469" s="97">
        <f t="shared" si="15"/>
        <v>-1413.750905030831</v>
      </c>
      <c r="W469" s="109">
        <f t="shared" si="16"/>
        <v>0</v>
      </c>
    </row>
    <row r="470" spans="1:23" ht="12.75">
      <c r="A470" s="98" t="s">
        <v>521</v>
      </c>
      <c r="B470" s="180"/>
      <c r="C470" s="164"/>
      <c r="D470" s="97"/>
      <c r="E470" s="99"/>
      <c r="F470" s="97"/>
      <c r="G470" s="31"/>
      <c r="H470" s="97"/>
      <c r="I470" s="97"/>
      <c r="J470" s="31"/>
      <c r="K470" s="31"/>
      <c r="L470" s="31"/>
      <c r="M470" s="32"/>
      <c r="N470" s="32"/>
      <c r="O470" s="31"/>
      <c r="P470" s="31"/>
      <c r="Q470" s="31"/>
      <c r="R470" s="31"/>
      <c r="S470" s="31"/>
      <c r="T470" s="100">
        <f t="shared" si="13"/>
        <v>0</v>
      </c>
      <c r="U470" s="113">
        <f t="shared" si="14"/>
        <v>0</v>
      </c>
      <c r="V470" s="97">
        <f t="shared" si="15"/>
        <v>-1413.750905030831</v>
      </c>
      <c r="W470" s="109">
        <f t="shared" si="16"/>
        <v>0</v>
      </c>
    </row>
    <row r="471" spans="1:23" ht="12.75">
      <c r="A471" s="98" t="s">
        <v>522</v>
      </c>
      <c r="B471" s="180"/>
      <c r="C471" s="164"/>
      <c r="D471" s="97"/>
      <c r="E471" s="99"/>
      <c r="F471" s="97"/>
      <c r="G471" s="31"/>
      <c r="H471" s="97"/>
      <c r="I471" s="97"/>
      <c r="J471" s="31"/>
      <c r="K471" s="31"/>
      <c r="L471" s="31"/>
      <c r="M471" s="32"/>
      <c r="N471" s="32"/>
      <c r="O471" s="31"/>
      <c r="P471" s="31"/>
      <c r="Q471" s="31"/>
      <c r="R471" s="31"/>
      <c r="S471" s="31"/>
      <c r="T471" s="100">
        <f t="shared" si="13"/>
        <v>0</v>
      </c>
      <c r="U471" s="113">
        <f t="shared" si="14"/>
        <v>0</v>
      </c>
      <c r="V471" s="97">
        <f t="shared" si="15"/>
        <v>-1413.750905030831</v>
      </c>
      <c r="W471" s="109">
        <f t="shared" si="16"/>
        <v>0</v>
      </c>
    </row>
    <row r="472" spans="1:23" ht="12.75">
      <c r="A472" s="98" t="s">
        <v>523</v>
      </c>
      <c r="B472" s="180"/>
      <c r="C472" s="164"/>
      <c r="D472" s="97"/>
      <c r="E472" s="99"/>
      <c r="F472" s="97"/>
      <c r="G472" s="31"/>
      <c r="H472" s="97"/>
      <c r="I472" s="97"/>
      <c r="J472" s="31"/>
      <c r="K472" s="31"/>
      <c r="L472" s="31"/>
      <c r="M472" s="32"/>
      <c r="N472" s="32"/>
      <c r="O472" s="31"/>
      <c r="P472" s="31"/>
      <c r="Q472" s="31"/>
      <c r="R472" s="31"/>
      <c r="S472" s="31"/>
      <c r="T472" s="100">
        <f t="shared" si="13"/>
        <v>0</v>
      </c>
      <c r="U472" s="113">
        <f t="shared" si="14"/>
        <v>0</v>
      </c>
      <c r="V472" s="97">
        <f t="shared" si="15"/>
        <v>-1413.750905030831</v>
      </c>
      <c r="W472" s="109">
        <f t="shared" si="16"/>
        <v>0</v>
      </c>
    </row>
    <row r="473" spans="1:23" ht="12.75">
      <c r="A473" s="98" t="s">
        <v>524</v>
      </c>
      <c r="B473" s="180"/>
      <c r="C473" s="164"/>
      <c r="D473" s="97"/>
      <c r="E473" s="99"/>
      <c r="F473" s="97"/>
      <c r="G473" s="31"/>
      <c r="H473" s="97"/>
      <c r="I473" s="97"/>
      <c r="J473" s="31"/>
      <c r="K473" s="31"/>
      <c r="L473" s="31"/>
      <c r="M473" s="32"/>
      <c r="N473" s="32"/>
      <c r="O473" s="31"/>
      <c r="P473" s="31"/>
      <c r="Q473" s="31"/>
      <c r="R473" s="31"/>
      <c r="S473" s="31"/>
      <c r="T473" s="100">
        <f t="shared" si="13"/>
        <v>0</v>
      </c>
      <c r="U473" s="113">
        <f t="shared" si="14"/>
        <v>0</v>
      </c>
      <c r="V473" s="97">
        <f t="shared" si="15"/>
        <v>-1413.750905030831</v>
      </c>
      <c r="W473" s="109">
        <f t="shared" si="16"/>
        <v>0</v>
      </c>
    </row>
    <row r="474" spans="1:23" ht="12.75">
      <c r="A474" s="98" t="s">
        <v>525</v>
      </c>
      <c r="B474" s="180"/>
      <c r="C474" s="164"/>
      <c r="D474" s="97"/>
      <c r="E474" s="99"/>
      <c r="F474" s="97"/>
      <c r="G474" s="31"/>
      <c r="H474" s="97"/>
      <c r="I474" s="97"/>
      <c r="J474" s="31"/>
      <c r="K474" s="31"/>
      <c r="L474" s="31"/>
      <c r="M474" s="32"/>
      <c r="N474" s="32"/>
      <c r="O474" s="31"/>
      <c r="P474" s="31"/>
      <c r="Q474" s="31"/>
      <c r="R474" s="31"/>
      <c r="S474" s="31"/>
      <c r="T474" s="100">
        <f t="shared" si="13"/>
        <v>0</v>
      </c>
      <c r="U474" s="113">
        <f t="shared" si="14"/>
        <v>0</v>
      </c>
      <c r="V474" s="97">
        <f t="shared" si="15"/>
        <v>-1413.750905030831</v>
      </c>
      <c r="W474" s="109">
        <f t="shared" si="16"/>
        <v>0</v>
      </c>
    </row>
    <row r="475" spans="1:23" ht="12.75">
      <c r="A475" s="98" t="s">
        <v>526</v>
      </c>
      <c r="B475" s="180"/>
      <c r="C475" s="164"/>
      <c r="D475" s="97"/>
      <c r="E475" s="99"/>
      <c r="F475" s="97"/>
      <c r="G475" s="31"/>
      <c r="H475" s="97"/>
      <c r="I475" s="97"/>
      <c r="J475" s="31"/>
      <c r="K475" s="31"/>
      <c r="L475" s="31"/>
      <c r="M475" s="32"/>
      <c r="N475" s="32"/>
      <c r="O475" s="31"/>
      <c r="P475" s="31"/>
      <c r="Q475" s="31"/>
      <c r="R475" s="31"/>
      <c r="S475" s="31"/>
      <c r="T475" s="100"/>
      <c r="U475" s="113"/>
      <c r="V475" s="97"/>
      <c r="W475" s="109"/>
    </row>
    <row r="476" spans="1:23" ht="12.75">
      <c r="A476" s="98" t="s">
        <v>527</v>
      </c>
      <c r="B476" s="180"/>
      <c r="C476" s="164"/>
      <c r="D476" s="97"/>
      <c r="E476" s="99"/>
      <c r="F476" s="97"/>
      <c r="G476" s="31"/>
      <c r="H476" s="97"/>
      <c r="I476" s="97"/>
      <c r="J476" s="31"/>
      <c r="K476" s="31"/>
      <c r="L476" s="31"/>
      <c r="M476" s="32"/>
      <c r="N476" s="32"/>
      <c r="O476" s="31"/>
      <c r="P476" s="31"/>
      <c r="Q476" s="31"/>
      <c r="R476" s="31"/>
      <c r="S476" s="31"/>
      <c r="T476" s="100">
        <f aca="true" t="shared" si="17" ref="T476:T485">SUM(D476:S476)</f>
        <v>0</v>
      </c>
      <c r="U476" s="113">
        <f aca="true" t="shared" si="18" ref="U476:U485">COUNTA(D476:S476)</f>
        <v>0</v>
      </c>
      <c r="V476" s="97">
        <f aca="true" t="shared" si="19" ref="V476:V485">T476-$T$5</f>
        <v>-1413.750905030831</v>
      </c>
      <c r="W476" s="109">
        <f aca="true" t="shared" si="20" ref="W476:W485">IF((COUNTA(D476:S476)&gt;12),LARGE(D476:S476,1)+LARGE(D476:S476,2)+LARGE(D476:S476,3)+LARGE(D476:S476,4)+LARGE(D476:S476,5)+LARGE(D476:S476,6)+LARGE(D476:S476,7)+LARGE(D476:S476,8)+LARGE(D476:S476,9)+LARGE(D476:S476,10)+LARGE(D476:S476,11)+LARGE(D476:S476,12),SUM(D476:S476))</f>
        <v>0</v>
      </c>
    </row>
    <row r="477" spans="1:23" ht="12.75">
      <c r="A477" s="98" t="s">
        <v>528</v>
      </c>
      <c r="B477" s="180"/>
      <c r="C477" s="164"/>
      <c r="D477" s="97"/>
      <c r="E477" s="99"/>
      <c r="F477" s="97"/>
      <c r="G477" s="31"/>
      <c r="H477" s="97"/>
      <c r="I477" s="97"/>
      <c r="J477" s="31"/>
      <c r="K477" s="31"/>
      <c r="L477" s="31"/>
      <c r="M477" s="32"/>
      <c r="N477" s="32"/>
      <c r="O477" s="31"/>
      <c r="P477" s="31"/>
      <c r="Q477" s="31"/>
      <c r="R477" s="31"/>
      <c r="S477" s="31"/>
      <c r="T477" s="100">
        <f t="shared" si="17"/>
        <v>0</v>
      </c>
      <c r="U477" s="113">
        <f t="shared" si="18"/>
        <v>0</v>
      </c>
      <c r="V477" s="97">
        <f t="shared" si="19"/>
        <v>-1413.750905030831</v>
      </c>
      <c r="W477" s="109">
        <f t="shared" si="20"/>
        <v>0</v>
      </c>
    </row>
    <row r="478" spans="1:23" ht="12.75">
      <c r="A478" s="98" t="s">
        <v>529</v>
      </c>
      <c r="B478" s="180"/>
      <c r="C478" s="164"/>
      <c r="D478" s="97"/>
      <c r="E478" s="99"/>
      <c r="F478" s="97"/>
      <c r="G478" s="31"/>
      <c r="H478" s="97"/>
      <c r="I478" s="97"/>
      <c r="J478" s="31"/>
      <c r="K478" s="31"/>
      <c r="L478" s="31"/>
      <c r="M478" s="32"/>
      <c r="N478" s="32"/>
      <c r="O478" s="31"/>
      <c r="P478" s="31"/>
      <c r="Q478" s="31"/>
      <c r="R478" s="31"/>
      <c r="S478" s="31"/>
      <c r="T478" s="100">
        <f t="shared" si="17"/>
        <v>0</v>
      </c>
      <c r="U478" s="113">
        <f t="shared" si="18"/>
        <v>0</v>
      </c>
      <c r="V478" s="97">
        <f t="shared" si="19"/>
        <v>-1413.750905030831</v>
      </c>
      <c r="W478" s="109">
        <f t="shared" si="20"/>
        <v>0</v>
      </c>
    </row>
    <row r="479" spans="1:23" ht="12.75">
      <c r="A479" s="98" t="s">
        <v>530</v>
      </c>
      <c r="B479" s="180"/>
      <c r="C479" s="164"/>
      <c r="D479" s="97"/>
      <c r="E479" s="99"/>
      <c r="F479" s="97"/>
      <c r="G479" s="31"/>
      <c r="H479" s="97"/>
      <c r="I479" s="97"/>
      <c r="J479" s="31"/>
      <c r="K479" s="31"/>
      <c r="L479" s="31"/>
      <c r="M479" s="32"/>
      <c r="N479" s="32"/>
      <c r="O479" s="31"/>
      <c r="P479" s="31"/>
      <c r="Q479" s="31"/>
      <c r="R479" s="31"/>
      <c r="S479" s="31"/>
      <c r="T479" s="100">
        <f t="shared" si="17"/>
        <v>0</v>
      </c>
      <c r="U479" s="113">
        <f t="shared" si="18"/>
        <v>0</v>
      </c>
      <c r="V479" s="97">
        <f t="shared" si="19"/>
        <v>-1413.750905030831</v>
      </c>
      <c r="W479" s="109">
        <f t="shared" si="20"/>
        <v>0</v>
      </c>
    </row>
    <row r="480" spans="1:23" ht="12.75">
      <c r="A480" s="98" t="s">
        <v>531</v>
      </c>
      <c r="B480" s="180"/>
      <c r="C480" s="164"/>
      <c r="D480" s="97"/>
      <c r="E480" s="99"/>
      <c r="F480" s="97"/>
      <c r="G480" s="31"/>
      <c r="H480" s="97"/>
      <c r="I480" s="97"/>
      <c r="J480" s="31"/>
      <c r="K480" s="31"/>
      <c r="L480" s="31"/>
      <c r="M480" s="32"/>
      <c r="N480" s="32"/>
      <c r="O480" s="31"/>
      <c r="P480" s="31"/>
      <c r="Q480" s="31"/>
      <c r="R480" s="31"/>
      <c r="S480" s="31"/>
      <c r="T480" s="100">
        <f t="shared" si="17"/>
        <v>0</v>
      </c>
      <c r="U480" s="113">
        <f t="shared" si="18"/>
        <v>0</v>
      </c>
      <c r="V480" s="97">
        <f t="shared" si="19"/>
        <v>-1413.750905030831</v>
      </c>
      <c r="W480" s="109">
        <f t="shared" si="20"/>
        <v>0</v>
      </c>
    </row>
    <row r="481" spans="1:23" ht="12.75">
      <c r="A481" s="98" t="s">
        <v>532</v>
      </c>
      <c r="B481" s="180"/>
      <c r="C481" s="164"/>
      <c r="D481" s="97"/>
      <c r="E481" s="99"/>
      <c r="F481" s="97"/>
      <c r="G481" s="31"/>
      <c r="H481" s="97"/>
      <c r="I481" s="97"/>
      <c r="J481" s="31"/>
      <c r="K481" s="31"/>
      <c r="L481" s="31"/>
      <c r="M481" s="32"/>
      <c r="N481" s="32"/>
      <c r="O481" s="31"/>
      <c r="P481" s="31"/>
      <c r="Q481" s="31"/>
      <c r="R481" s="31"/>
      <c r="S481" s="31"/>
      <c r="T481" s="100">
        <f t="shared" si="17"/>
        <v>0</v>
      </c>
      <c r="U481" s="113">
        <f t="shared" si="18"/>
        <v>0</v>
      </c>
      <c r="V481" s="97">
        <f t="shared" si="19"/>
        <v>-1413.750905030831</v>
      </c>
      <c r="W481" s="109">
        <f t="shared" si="20"/>
        <v>0</v>
      </c>
    </row>
    <row r="482" spans="1:23" ht="12.75">
      <c r="A482" s="98" t="s">
        <v>533</v>
      </c>
      <c r="B482" s="180"/>
      <c r="C482" s="164"/>
      <c r="D482" s="97"/>
      <c r="E482" s="99"/>
      <c r="F482" s="97"/>
      <c r="G482" s="31"/>
      <c r="H482" s="97"/>
      <c r="I482" s="97"/>
      <c r="J482" s="31"/>
      <c r="K482" s="31"/>
      <c r="L482" s="31"/>
      <c r="M482" s="32"/>
      <c r="N482" s="32"/>
      <c r="O482" s="31"/>
      <c r="P482" s="31"/>
      <c r="Q482" s="31"/>
      <c r="R482" s="31"/>
      <c r="S482" s="31"/>
      <c r="T482" s="100">
        <f t="shared" si="17"/>
        <v>0</v>
      </c>
      <c r="U482" s="113">
        <f t="shared" si="18"/>
        <v>0</v>
      </c>
      <c r="V482" s="97">
        <f t="shared" si="19"/>
        <v>-1413.750905030831</v>
      </c>
      <c r="W482" s="109">
        <f t="shared" si="20"/>
        <v>0</v>
      </c>
    </row>
    <row r="483" spans="1:23" ht="12.75">
      <c r="A483" s="98" t="s">
        <v>534</v>
      </c>
      <c r="B483" s="180"/>
      <c r="C483" s="164"/>
      <c r="D483" s="97"/>
      <c r="E483" s="99"/>
      <c r="F483" s="97"/>
      <c r="G483" s="31"/>
      <c r="H483" s="97"/>
      <c r="I483" s="97"/>
      <c r="J483" s="31"/>
      <c r="K483" s="31"/>
      <c r="L483" s="31"/>
      <c r="M483" s="32"/>
      <c r="N483" s="32"/>
      <c r="O483" s="31"/>
      <c r="P483" s="31"/>
      <c r="Q483" s="31"/>
      <c r="R483" s="31"/>
      <c r="S483" s="31"/>
      <c r="T483" s="100">
        <f t="shared" si="17"/>
        <v>0</v>
      </c>
      <c r="U483" s="113">
        <f t="shared" si="18"/>
        <v>0</v>
      </c>
      <c r="V483" s="97">
        <f t="shared" si="19"/>
        <v>-1413.750905030831</v>
      </c>
      <c r="W483" s="109">
        <f t="shared" si="20"/>
        <v>0</v>
      </c>
    </row>
    <row r="484" spans="1:23" ht="12.75">
      <c r="A484" s="98" t="s">
        <v>535</v>
      </c>
      <c r="B484" s="180"/>
      <c r="C484" s="164"/>
      <c r="D484" s="97"/>
      <c r="E484" s="99"/>
      <c r="F484" s="97"/>
      <c r="G484" s="31"/>
      <c r="H484" s="97"/>
      <c r="I484" s="97"/>
      <c r="J484" s="31"/>
      <c r="K484" s="31"/>
      <c r="L484" s="31"/>
      <c r="M484" s="32"/>
      <c r="N484" s="32"/>
      <c r="O484" s="31"/>
      <c r="P484" s="31"/>
      <c r="Q484" s="31"/>
      <c r="R484" s="31"/>
      <c r="S484" s="31"/>
      <c r="T484" s="100">
        <f t="shared" si="17"/>
        <v>0</v>
      </c>
      <c r="U484" s="113">
        <f t="shared" si="18"/>
        <v>0</v>
      </c>
      <c r="V484" s="97">
        <f t="shared" si="19"/>
        <v>-1413.750905030831</v>
      </c>
      <c r="W484" s="109">
        <f t="shared" si="20"/>
        <v>0</v>
      </c>
    </row>
    <row r="485" spans="1:23" ht="12.75">
      <c r="A485" s="98" t="s">
        <v>536</v>
      </c>
      <c r="B485" s="180"/>
      <c r="C485" s="164"/>
      <c r="D485" s="97"/>
      <c r="E485" s="99"/>
      <c r="F485" s="97"/>
      <c r="G485" s="31"/>
      <c r="H485" s="97"/>
      <c r="I485" s="97"/>
      <c r="J485" s="31"/>
      <c r="K485" s="31"/>
      <c r="L485" s="31"/>
      <c r="M485" s="32"/>
      <c r="N485" s="32"/>
      <c r="O485" s="31"/>
      <c r="P485" s="31"/>
      <c r="Q485" s="31"/>
      <c r="R485" s="31"/>
      <c r="S485" s="31"/>
      <c r="T485" s="100">
        <f t="shared" si="17"/>
        <v>0</v>
      </c>
      <c r="U485" s="113">
        <f t="shared" si="18"/>
        <v>0</v>
      </c>
      <c r="V485" s="97">
        <f t="shared" si="19"/>
        <v>-1413.750905030831</v>
      </c>
      <c r="W485" s="109">
        <f t="shared" si="20"/>
        <v>0</v>
      </c>
    </row>
    <row r="486" spans="1:23" ht="12.75">
      <c r="A486" s="98" t="s">
        <v>537</v>
      </c>
      <c r="B486" s="180"/>
      <c r="C486" s="164"/>
      <c r="D486" s="97"/>
      <c r="E486" s="99"/>
      <c r="F486" s="97"/>
      <c r="G486" s="31"/>
      <c r="H486" s="97"/>
      <c r="I486" s="97"/>
      <c r="J486" s="31"/>
      <c r="K486" s="31"/>
      <c r="L486" s="31"/>
      <c r="M486" s="32"/>
      <c r="N486" s="32"/>
      <c r="O486" s="31"/>
      <c r="P486" s="31"/>
      <c r="Q486" s="31"/>
      <c r="R486" s="31"/>
      <c r="S486" s="31"/>
      <c r="T486" s="100">
        <f aca="true" t="shared" si="21" ref="T486:T539">SUM(D486:S486)</f>
        <v>0</v>
      </c>
      <c r="U486" s="113">
        <f aca="true" t="shared" si="22" ref="U486:U539">COUNTA(D486:S486)</f>
        <v>0</v>
      </c>
      <c r="V486" s="97">
        <f aca="true" t="shared" si="23" ref="V486:V539">T486-$T$5</f>
        <v>-1413.750905030831</v>
      </c>
      <c r="W486" s="109">
        <f aca="true" t="shared" si="24" ref="W486:W539">IF((COUNTA(D486:S486)&gt;12),LARGE(D486:S486,1)+LARGE(D486:S486,2)+LARGE(D486:S486,3)+LARGE(D486:S486,4)+LARGE(D486:S486,5)+LARGE(D486:S486,6)+LARGE(D486:S486,7)+LARGE(D486:S486,8)+LARGE(D486:S486,9)+LARGE(D486:S486,10)+LARGE(D486:S486,11)+LARGE(D486:S486,12),SUM(D486:S486))</f>
        <v>0</v>
      </c>
    </row>
    <row r="487" spans="1:23" ht="12.75">
      <c r="A487" s="98" t="s">
        <v>538</v>
      </c>
      <c r="B487" s="180"/>
      <c r="C487" s="164"/>
      <c r="D487" s="97"/>
      <c r="E487" s="99"/>
      <c r="F487" s="97"/>
      <c r="G487" s="31"/>
      <c r="H487" s="97"/>
      <c r="I487" s="97"/>
      <c r="J487" s="31"/>
      <c r="K487" s="31"/>
      <c r="L487" s="31"/>
      <c r="M487" s="32"/>
      <c r="N487" s="32"/>
      <c r="O487" s="31"/>
      <c r="P487" s="31"/>
      <c r="Q487" s="31"/>
      <c r="R487" s="31"/>
      <c r="S487" s="31"/>
      <c r="T487" s="100">
        <f t="shared" si="21"/>
        <v>0</v>
      </c>
      <c r="U487" s="113">
        <f t="shared" si="22"/>
        <v>0</v>
      </c>
      <c r="V487" s="97">
        <f t="shared" si="23"/>
        <v>-1413.750905030831</v>
      </c>
      <c r="W487" s="109">
        <f t="shared" si="24"/>
        <v>0</v>
      </c>
    </row>
    <row r="488" spans="1:23" ht="12.75">
      <c r="A488" s="98" t="s">
        <v>539</v>
      </c>
      <c r="B488" s="180"/>
      <c r="C488" s="164"/>
      <c r="D488" s="97"/>
      <c r="E488" s="99"/>
      <c r="F488" s="97"/>
      <c r="G488" s="31"/>
      <c r="H488" s="97"/>
      <c r="I488" s="97"/>
      <c r="J488" s="31"/>
      <c r="K488" s="31"/>
      <c r="L488" s="31"/>
      <c r="M488" s="32"/>
      <c r="N488" s="32"/>
      <c r="O488" s="31"/>
      <c r="P488" s="31"/>
      <c r="Q488" s="31"/>
      <c r="R488" s="31"/>
      <c r="S488" s="31"/>
      <c r="T488" s="100">
        <f t="shared" si="21"/>
        <v>0</v>
      </c>
      <c r="U488" s="113">
        <f t="shared" si="22"/>
        <v>0</v>
      </c>
      <c r="V488" s="97">
        <f t="shared" si="23"/>
        <v>-1413.750905030831</v>
      </c>
      <c r="W488" s="109">
        <f t="shared" si="24"/>
        <v>0</v>
      </c>
    </row>
    <row r="489" spans="1:23" ht="12.75">
      <c r="A489" s="98" t="s">
        <v>540</v>
      </c>
      <c r="B489" s="180"/>
      <c r="C489" s="164"/>
      <c r="D489" s="97"/>
      <c r="E489" s="99"/>
      <c r="F489" s="97"/>
      <c r="G489" s="31"/>
      <c r="H489" s="97"/>
      <c r="I489" s="97"/>
      <c r="J489" s="31"/>
      <c r="K489" s="31"/>
      <c r="L489" s="31"/>
      <c r="M489" s="32"/>
      <c r="N489" s="32"/>
      <c r="O489" s="31"/>
      <c r="P489" s="31"/>
      <c r="Q489" s="31"/>
      <c r="R489" s="31"/>
      <c r="S489" s="31"/>
      <c r="T489" s="100">
        <f t="shared" si="21"/>
        <v>0</v>
      </c>
      <c r="U489" s="113">
        <f t="shared" si="22"/>
        <v>0</v>
      </c>
      <c r="V489" s="97">
        <f t="shared" si="23"/>
        <v>-1413.750905030831</v>
      </c>
      <c r="W489" s="109">
        <f t="shared" si="24"/>
        <v>0</v>
      </c>
    </row>
    <row r="490" spans="1:23" ht="12.75">
      <c r="A490" s="98" t="s">
        <v>541</v>
      </c>
      <c r="B490" s="180"/>
      <c r="C490" s="164"/>
      <c r="D490" s="97"/>
      <c r="E490" s="99"/>
      <c r="F490" s="97"/>
      <c r="G490" s="31"/>
      <c r="H490" s="97"/>
      <c r="I490" s="97"/>
      <c r="J490" s="31"/>
      <c r="K490" s="31"/>
      <c r="L490" s="31"/>
      <c r="M490" s="32"/>
      <c r="N490" s="32"/>
      <c r="O490" s="31"/>
      <c r="P490" s="31"/>
      <c r="Q490" s="31"/>
      <c r="R490" s="31"/>
      <c r="S490" s="31"/>
      <c r="T490" s="100">
        <f t="shared" si="21"/>
        <v>0</v>
      </c>
      <c r="U490" s="113">
        <f t="shared" si="22"/>
        <v>0</v>
      </c>
      <c r="V490" s="97">
        <f t="shared" si="23"/>
        <v>-1413.750905030831</v>
      </c>
      <c r="W490" s="109">
        <f t="shared" si="24"/>
        <v>0</v>
      </c>
    </row>
    <row r="491" spans="1:23" ht="12.75">
      <c r="A491" s="98" t="s">
        <v>542</v>
      </c>
      <c r="B491" s="180"/>
      <c r="C491" s="164"/>
      <c r="D491" s="97"/>
      <c r="E491" s="99"/>
      <c r="F491" s="97"/>
      <c r="G491" s="31"/>
      <c r="H491" s="97"/>
      <c r="I491" s="97"/>
      <c r="J491" s="31"/>
      <c r="K491" s="31"/>
      <c r="L491" s="31"/>
      <c r="M491" s="32"/>
      <c r="N491" s="32"/>
      <c r="O491" s="31"/>
      <c r="P491" s="31"/>
      <c r="Q491" s="31"/>
      <c r="R491" s="31"/>
      <c r="S491" s="31"/>
      <c r="T491" s="100">
        <f t="shared" si="21"/>
        <v>0</v>
      </c>
      <c r="U491" s="113">
        <f t="shared" si="22"/>
        <v>0</v>
      </c>
      <c r="V491" s="97">
        <f t="shared" si="23"/>
        <v>-1413.750905030831</v>
      </c>
      <c r="W491" s="109">
        <f t="shared" si="24"/>
        <v>0</v>
      </c>
    </row>
    <row r="492" spans="1:23" ht="12.75">
      <c r="A492" s="98" t="s">
        <v>543</v>
      </c>
      <c r="B492" s="180"/>
      <c r="C492" s="164"/>
      <c r="D492" s="97"/>
      <c r="E492" s="99"/>
      <c r="F492" s="97"/>
      <c r="G492" s="31"/>
      <c r="H492" s="97"/>
      <c r="I492" s="97"/>
      <c r="J492" s="31"/>
      <c r="K492" s="31"/>
      <c r="L492" s="31"/>
      <c r="M492" s="32"/>
      <c r="N492" s="32"/>
      <c r="O492" s="31"/>
      <c r="P492" s="31"/>
      <c r="Q492" s="31"/>
      <c r="R492" s="31"/>
      <c r="S492" s="31"/>
      <c r="T492" s="100">
        <f t="shared" si="21"/>
        <v>0</v>
      </c>
      <c r="U492" s="113">
        <f t="shared" si="22"/>
        <v>0</v>
      </c>
      <c r="V492" s="97">
        <f t="shared" si="23"/>
        <v>-1413.750905030831</v>
      </c>
      <c r="W492" s="109">
        <f t="shared" si="24"/>
        <v>0</v>
      </c>
    </row>
    <row r="493" spans="1:23" ht="12.75">
      <c r="A493" s="98" t="s">
        <v>544</v>
      </c>
      <c r="B493" s="180"/>
      <c r="C493" s="164"/>
      <c r="D493" s="97"/>
      <c r="E493" s="99"/>
      <c r="F493" s="97"/>
      <c r="G493" s="31"/>
      <c r="H493" s="97"/>
      <c r="I493" s="97"/>
      <c r="J493" s="31"/>
      <c r="K493" s="31"/>
      <c r="L493" s="31"/>
      <c r="M493" s="32"/>
      <c r="N493" s="32"/>
      <c r="O493" s="31"/>
      <c r="P493" s="31"/>
      <c r="Q493" s="31"/>
      <c r="R493" s="31"/>
      <c r="S493" s="31"/>
      <c r="T493" s="100">
        <f t="shared" si="21"/>
        <v>0</v>
      </c>
      <c r="U493" s="113">
        <f t="shared" si="22"/>
        <v>0</v>
      </c>
      <c r="V493" s="97">
        <f t="shared" si="23"/>
        <v>-1413.750905030831</v>
      </c>
      <c r="W493" s="109">
        <f t="shared" si="24"/>
        <v>0</v>
      </c>
    </row>
    <row r="494" spans="1:23" ht="12.75">
      <c r="A494" s="98" t="s">
        <v>545</v>
      </c>
      <c r="B494" s="180"/>
      <c r="C494" s="164"/>
      <c r="D494" s="97"/>
      <c r="E494" s="99"/>
      <c r="F494" s="97"/>
      <c r="G494" s="31"/>
      <c r="H494" s="97"/>
      <c r="I494" s="97"/>
      <c r="J494" s="31"/>
      <c r="K494" s="31"/>
      <c r="L494" s="31"/>
      <c r="M494" s="32"/>
      <c r="N494" s="32"/>
      <c r="O494" s="31"/>
      <c r="P494" s="31"/>
      <c r="Q494" s="31"/>
      <c r="R494" s="31"/>
      <c r="S494" s="31"/>
      <c r="T494" s="100">
        <f t="shared" si="21"/>
        <v>0</v>
      </c>
      <c r="U494" s="113">
        <f t="shared" si="22"/>
        <v>0</v>
      </c>
      <c r="V494" s="97">
        <f t="shared" si="23"/>
        <v>-1413.750905030831</v>
      </c>
      <c r="W494" s="109">
        <f t="shared" si="24"/>
        <v>0</v>
      </c>
    </row>
    <row r="495" spans="1:23" ht="12.75">
      <c r="A495" s="98" t="s">
        <v>546</v>
      </c>
      <c r="B495" s="180"/>
      <c r="C495" s="164"/>
      <c r="D495" s="97"/>
      <c r="E495" s="99"/>
      <c r="F495" s="97"/>
      <c r="G495" s="31"/>
      <c r="H495" s="97"/>
      <c r="I495" s="97"/>
      <c r="J495" s="31"/>
      <c r="K495" s="31"/>
      <c r="L495" s="31"/>
      <c r="M495" s="32"/>
      <c r="N495" s="32"/>
      <c r="O495" s="31"/>
      <c r="P495" s="31"/>
      <c r="Q495" s="31"/>
      <c r="R495" s="31"/>
      <c r="S495" s="31"/>
      <c r="T495" s="100">
        <f t="shared" si="21"/>
        <v>0</v>
      </c>
      <c r="U495" s="113">
        <f t="shared" si="22"/>
        <v>0</v>
      </c>
      <c r="V495" s="97">
        <f t="shared" si="23"/>
        <v>-1413.750905030831</v>
      </c>
      <c r="W495" s="109">
        <f t="shared" si="24"/>
        <v>0</v>
      </c>
    </row>
    <row r="496" spans="1:23" ht="12.75">
      <c r="A496" s="98" t="s">
        <v>547</v>
      </c>
      <c r="B496" s="180"/>
      <c r="C496" s="164"/>
      <c r="D496" s="97"/>
      <c r="E496" s="99"/>
      <c r="F496" s="97"/>
      <c r="G496" s="31"/>
      <c r="H496" s="97"/>
      <c r="I496" s="97"/>
      <c r="J496" s="31"/>
      <c r="K496" s="31"/>
      <c r="L496" s="31"/>
      <c r="M496" s="32"/>
      <c r="N496" s="32"/>
      <c r="O496" s="31"/>
      <c r="P496" s="31"/>
      <c r="Q496" s="31"/>
      <c r="R496" s="31"/>
      <c r="S496" s="31"/>
      <c r="T496" s="100">
        <f t="shared" si="21"/>
        <v>0</v>
      </c>
      <c r="U496" s="113">
        <f t="shared" si="22"/>
        <v>0</v>
      </c>
      <c r="V496" s="97">
        <f t="shared" si="23"/>
        <v>-1413.750905030831</v>
      </c>
      <c r="W496" s="109">
        <f t="shared" si="24"/>
        <v>0</v>
      </c>
    </row>
    <row r="497" spans="1:23" ht="12.75">
      <c r="A497" s="98" t="s">
        <v>548</v>
      </c>
      <c r="B497" s="180"/>
      <c r="C497" s="164"/>
      <c r="D497" s="97"/>
      <c r="E497" s="99"/>
      <c r="F497" s="97"/>
      <c r="G497" s="31"/>
      <c r="H497" s="97"/>
      <c r="I497" s="97"/>
      <c r="J497" s="31"/>
      <c r="K497" s="31"/>
      <c r="L497" s="31"/>
      <c r="M497" s="32"/>
      <c r="N497" s="32"/>
      <c r="O497" s="31"/>
      <c r="P497" s="31"/>
      <c r="Q497" s="31"/>
      <c r="R497" s="31"/>
      <c r="S497" s="31"/>
      <c r="T497" s="100">
        <f t="shared" si="21"/>
        <v>0</v>
      </c>
      <c r="U497" s="113">
        <f t="shared" si="22"/>
        <v>0</v>
      </c>
      <c r="V497" s="97">
        <f t="shared" si="23"/>
        <v>-1413.750905030831</v>
      </c>
      <c r="W497" s="109">
        <f t="shared" si="24"/>
        <v>0</v>
      </c>
    </row>
    <row r="498" spans="1:23" ht="12.75">
      <c r="A498" s="98" t="s">
        <v>549</v>
      </c>
      <c r="B498" s="180"/>
      <c r="C498" s="164"/>
      <c r="D498" s="97"/>
      <c r="E498" s="99"/>
      <c r="F498" s="97"/>
      <c r="G498" s="31"/>
      <c r="H498" s="97"/>
      <c r="I498" s="97"/>
      <c r="J498" s="31"/>
      <c r="K498" s="31"/>
      <c r="L498" s="31"/>
      <c r="M498" s="32"/>
      <c r="N498" s="32"/>
      <c r="O498" s="31"/>
      <c r="P498" s="31"/>
      <c r="Q498" s="31"/>
      <c r="R498" s="31"/>
      <c r="S498" s="31"/>
      <c r="T498" s="100">
        <f t="shared" si="21"/>
        <v>0</v>
      </c>
      <c r="U498" s="113">
        <f t="shared" si="22"/>
        <v>0</v>
      </c>
      <c r="V498" s="97">
        <f t="shared" si="23"/>
        <v>-1413.750905030831</v>
      </c>
      <c r="W498" s="109">
        <f t="shared" si="24"/>
        <v>0</v>
      </c>
    </row>
    <row r="499" spans="1:23" ht="12.75">
      <c r="A499" s="98" t="s">
        <v>550</v>
      </c>
      <c r="B499" s="180"/>
      <c r="C499" s="164"/>
      <c r="D499" s="97"/>
      <c r="E499" s="99"/>
      <c r="F499" s="97"/>
      <c r="G499" s="31"/>
      <c r="H499" s="97"/>
      <c r="I499" s="97"/>
      <c r="J499" s="31"/>
      <c r="K499" s="31"/>
      <c r="L499" s="31"/>
      <c r="M499" s="32"/>
      <c r="N499" s="32"/>
      <c r="O499" s="31"/>
      <c r="P499" s="31"/>
      <c r="Q499" s="31"/>
      <c r="R499" s="31"/>
      <c r="S499" s="31"/>
      <c r="T499" s="100">
        <f t="shared" si="21"/>
        <v>0</v>
      </c>
      <c r="U499" s="113">
        <f t="shared" si="22"/>
        <v>0</v>
      </c>
      <c r="V499" s="97">
        <f t="shared" si="23"/>
        <v>-1413.750905030831</v>
      </c>
      <c r="W499" s="109">
        <f t="shared" si="24"/>
        <v>0</v>
      </c>
    </row>
    <row r="500" spans="1:23" ht="12.75">
      <c r="A500" s="98" t="s">
        <v>551</v>
      </c>
      <c r="B500" s="180"/>
      <c r="C500" s="164"/>
      <c r="D500" s="97"/>
      <c r="E500" s="99"/>
      <c r="F500" s="97"/>
      <c r="G500" s="31"/>
      <c r="H500" s="97"/>
      <c r="I500" s="97"/>
      <c r="J500" s="31"/>
      <c r="K500" s="31"/>
      <c r="L500" s="31"/>
      <c r="M500" s="32"/>
      <c r="N500" s="32"/>
      <c r="O500" s="31"/>
      <c r="P500" s="31"/>
      <c r="Q500" s="31"/>
      <c r="R500" s="31"/>
      <c r="S500" s="31"/>
      <c r="T500" s="100">
        <f t="shared" si="21"/>
        <v>0</v>
      </c>
      <c r="U500" s="113">
        <f t="shared" si="22"/>
        <v>0</v>
      </c>
      <c r="V500" s="97">
        <f t="shared" si="23"/>
        <v>-1413.750905030831</v>
      </c>
      <c r="W500" s="109">
        <f t="shared" si="24"/>
        <v>0</v>
      </c>
    </row>
    <row r="501" spans="1:23" ht="12.75">
      <c r="A501" s="98" t="s">
        <v>552</v>
      </c>
      <c r="B501" s="180"/>
      <c r="C501" s="164"/>
      <c r="D501" s="97"/>
      <c r="E501" s="99"/>
      <c r="F501" s="97"/>
      <c r="G501" s="31"/>
      <c r="H501" s="97"/>
      <c r="I501" s="97"/>
      <c r="J501" s="31"/>
      <c r="K501" s="31"/>
      <c r="L501" s="31"/>
      <c r="M501" s="32"/>
      <c r="N501" s="32"/>
      <c r="O501" s="31"/>
      <c r="P501" s="31"/>
      <c r="Q501" s="31"/>
      <c r="R501" s="31"/>
      <c r="S501" s="31"/>
      <c r="T501" s="100">
        <f t="shared" si="21"/>
        <v>0</v>
      </c>
      <c r="U501" s="113">
        <f t="shared" si="22"/>
        <v>0</v>
      </c>
      <c r="V501" s="97">
        <f t="shared" si="23"/>
        <v>-1413.750905030831</v>
      </c>
      <c r="W501" s="109">
        <f t="shared" si="24"/>
        <v>0</v>
      </c>
    </row>
    <row r="502" spans="1:23" ht="12.75">
      <c r="A502" s="98" t="s">
        <v>553</v>
      </c>
      <c r="B502" s="180"/>
      <c r="C502" s="164"/>
      <c r="D502" s="97"/>
      <c r="E502" s="99"/>
      <c r="F502" s="97"/>
      <c r="G502" s="31"/>
      <c r="H502" s="97"/>
      <c r="I502" s="97"/>
      <c r="J502" s="31"/>
      <c r="K502" s="31"/>
      <c r="L502" s="31"/>
      <c r="M502" s="32"/>
      <c r="N502" s="32"/>
      <c r="O502" s="31"/>
      <c r="P502" s="31"/>
      <c r="Q502" s="31"/>
      <c r="R502" s="31"/>
      <c r="S502" s="31"/>
      <c r="T502" s="100">
        <f t="shared" si="21"/>
        <v>0</v>
      </c>
      <c r="U502" s="113">
        <f t="shared" si="22"/>
        <v>0</v>
      </c>
      <c r="V502" s="97">
        <f t="shared" si="23"/>
        <v>-1413.750905030831</v>
      </c>
      <c r="W502" s="109">
        <f t="shared" si="24"/>
        <v>0</v>
      </c>
    </row>
    <row r="503" spans="1:23" ht="12.75">
      <c r="A503" s="98" t="s">
        <v>554</v>
      </c>
      <c r="B503" s="180"/>
      <c r="C503" s="164"/>
      <c r="D503" s="97"/>
      <c r="E503" s="99"/>
      <c r="F503" s="97"/>
      <c r="G503" s="31"/>
      <c r="H503" s="97"/>
      <c r="I503" s="97"/>
      <c r="J503" s="31"/>
      <c r="K503" s="31"/>
      <c r="L503" s="31"/>
      <c r="M503" s="32"/>
      <c r="N503" s="32"/>
      <c r="O503" s="31"/>
      <c r="P503" s="31"/>
      <c r="Q503" s="31"/>
      <c r="R503" s="31"/>
      <c r="S503" s="31"/>
      <c r="T503" s="100">
        <f t="shared" si="21"/>
        <v>0</v>
      </c>
      <c r="U503" s="113">
        <f t="shared" si="22"/>
        <v>0</v>
      </c>
      <c r="V503" s="97">
        <f t="shared" si="23"/>
        <v>-1413.750905030831</v>
      </c>
      <c r="W503" s="109">
        <f t="shared" si="24"/>
        <v>0</v>
      </c>
    </row>
    <row r="504" spans="1:23" ht="12.75">
      <c r="A504" s="98" t="s">
        <v>555</v>
      </c>
      <c r="B504" s="180"/>
      <c r="C504" s="164"/>
      <c r="D504" s="97"/>
      <c r="E504" s="99"/>
      <c r="F504" s="97"/>
      <c r="G504" s="31"/>
      <c r="H504" s="97"/>
      <c r="I504" s="97"/>
      <c r="J504" s="31"/>
      <c r="K504" s="31"/>
      <c r="L504" s="31"/>
      <c r="M504" s="32"/>
      <c r="N504" s="32"/>
      <c r="O504" s="31"/>
      <c r="P504" s="31"/>
      <c r="Q504" s="31"/>
      <c r="R504" s="31"/>
      <c r="S504" s="31"/>
      <c r="T504" s="100">
        <f t="shared" si="21"/>
        <v>0</v>
      </c>
      <c r="U504" s="113">
        <f t="shared" si="22"/>
        <v>0</v>
      </c>
      <c r="V504" s="97">
        <f t="shared" si="23"/>
        <v>-1413.750905030831</v>
      </c>
      <c r="W504" s="109">
        <f t="shared" si="24"/>
        <v>0</v>
      </c>
    </row>
    <row r="505" spans="1:23" ht="12.75">
      <c r="A505" s="98" t="s">
        <v>556</v>
      </c>
      <c r="B505" s="180"/>
      <c r="C505" s="164"/>
      <c r="D505" s="97"/>
      <c r="E505" s="99"/>
      <c r="F505" s="97"/>
      <c r="G505" s="31"/>
      <c r="H505" s="97"/>
      <c r="I505" s="97"/>
      <c r="J505" s="31"/>
      <c r="K505" s="31"/>
      <c r="L505" s="31"/>
      <c r="M505" s="32"/>
      <c r="N505" s="32"/>
      <c r="O505" s="31"/>
      <c r="P505" s="31"/>
      <c r="Q505" s="31"/>
      <c r="R505" s="31"/>
      <c r="S505" s="31"/>
      <c r="T505" s="100">
        <f t="shared" si="21"/>
        <v>0</v>
      </c>
      <c r="U505" s="113">
        <f t="shared" si="22"/>
        <v>0</v>
      </c>
      <c r="V505" s="97">
        <f t="shared" si="23"/>
        <v>-1413.750905030831</v>
      </c>
      <c r="W505" s="109">
        <f t="shared" si="24"/>
        <v>0</v>
      </c>
    </row>
    <row r="506" spans="1:23" ht="12.75">
      <c r="A506" s="98" t="s">
        <v>557</v>
      </c>
      <c r="B506" s="180"/>
      <c r="C506" s="164"/>
      <c r="D506" s="97"/>
      <c r="E506" s="99"/>
      <c r="F506" s="97"/>
      <c r="G506" s="31"/>
      <c r="H506" s="97"/>
      <c r="I506" s="97"/>
      <c r="J506" s="31"/>
      <c r="K506" s="31"/>
      <c r="L506" s="31"/>
      <c r="M506" s="32"/>
      <c r="N506" s="32"/>
      <c r="O506" s="31"/>
      <c r="P506" s="31"/>
      <c r="Q506" s="31"/>
      <c r="R506" s="31"/>
      <c r="S506" s="31"/>
      <c r="T506" s="100">
        <f t="shared" si="21"/>
        <v>0</v>
      </c>
      <c r="U506" s="113">
        <f t="shared" si="22"/>
        <v>0</v>
      </c>
      <c r="V506" s="97">
        <f t="shared" si="23"/>
        <v>-1413.750905030831</v>
      </c>
      <c r="W506" s="109">
        <f t="shared" si="24"/>
        <v>0</v>
      </c>
    </row>
    <row r="507" spans="1:23" ht="12.75">
      <c r="A507" s="98" t="s">
        <v>558</v>
      </c>
      <c r="B507" s="180"/>
      <c r="C507" s="164"/>
      <c r="D507" s="97"/>
      <c r="E507" s="99"/>
      <c r="F507" s="97"/>
      <c r="G507" s="31"/>
      <c r="H507" s="97"/>
      <c r="I507" s="97"/>
      <c r="J507" s="31"/>
      <c r="K507" s="31"/>
      <c r="L507" s="31"/>
      <c r="M507" s="32"/>
      <c r="N507" s="32"/>
      <c r="O507" s="31"/>
      <c r="P507" s="31"/>
      <c r="Q507" s="31"/>
      <c r="R507" s="31"/>
      <c r="S507" s="31"/>
      <c r="T507" s="100">
        <f t="shared" si="21"/>
        <v>0</v>
      </c>
      <c r="U507" s="113">
        <f t="shared" si="22"/>
        <v>0</v>
      </c>
      <c r="V507" s="97">
        <f t="shared" si="23"/>
        <v>-1413.750905030831</v>
      </c>
      <c r="W507" s="109">
        <f t="shared" si="24"/>
        <v>0</v>
      </c>
    </row>
    <row r="508" spans="1:23" ht="12.75">
      <c r="A508" s="98" t="s">
        <v>559</v>
      </c>
      <c r="B508" s="180"/>
      <c r="C508" s="164"/>
      <c r="D508" s="97"/>
      <c r="E508" s="99"/>
      <c r="F508" s="97"/>
      <c r="G508" s="31"/>
      <c r="H508" s="97"/>
      <c r="I508" s="97"/>
      <c r="J508" s="31"/>
      <c r="K508" s="31"/>
      <c r="L508" s="31"/>
      <c r="M508" s="32"/>
      <c r="N508" s="32"/>
      <c r="O508" s="31"/>
      <c r="P508" s="31"/>
      <c r="Q508" s="31"/>
      <c r="R508" s="31"/>
      <c r="S508" s="31"/>
      <c r="T508" s="100">
        <f t="shared" si="21"/>
        <v>0</v>
      </c>
      <c r="U508" s="113">
        <f t="shared" si="22"/>
        <v>0</v>
      </c>
      <c r="V508" s="97">
        <f t="shared" si="23"/>
        <v>-1413.750905030831</v>
      </c>
      <c r="W508" s="109">
        <f t="shared" si="24"/>
        <v>0</v>
      </c>
    </row>
    <row r="509" spans="1:23" ht="12.75">
      <c r="A509" s="98" t="s">
        <v>837</v>
      </c>
      <c r="B509" s="180"/>
      <c r="C509" s="164"/>
      <c r="D509" s="97"/>
      <c r="E509" s="99"/>
      <c r="F509" s="97"/>
      <c r="G509" s="31"/>
      <c r="H509" s="97"/>
      <c r="I509" s="97"/>
      <c r="J509" s="31"/>
      <c r="K509" s="31"/>
      <c r="L509" s="31"/>
      <c r="M509" s="32"/>
      <c r="N509" s="32"/>
      <c r="O509" s="31"/>
      <c r="P509" s="31"/>
      <c r="Q509" s="31"/>
      <c r="R509" s="31"/>
      <c r="S509" s="31"/>
      <c r="T509" s="100">
        <f t="shared" si="21"/>
        <v>0</v>
      </c>
      <c r="U509" s="113">
        <f t="shared" si="22"/>
        <v>0</v>
      </c>
      <c r="V509" s="97">
        <f t="shared" si="23"/>
        <v>-1413.750905030831</v>
      </c>
      <c r="W509" s="109">
        <f t="shared" si="24"/>
        <v>0</v>
      </c>
    </row>
    <row r="510" spans="1:23" ht="12.75">
      <c r="A510" s="98" t="s">
        <v>560</v>
      </c>
      <c r="B510" s="180"/>
      <c r="C510" s="164"/>
      <c r="D510" s="97"/>
      <c r="E510" s="99"/>
      <c r="F510" s="97"/>
      <c r="G510" s="31"/>
      <c r="H510" s="97"/>
      <c r="I510" s="97"/>
      <c r="J510" s="31"/>
      <c r="K510" s="31"/>
      <c r="L510" s="31"/>
      <c r="M510" s="32"/>
      <c r="N510" s="32"/>
      <c r="O510" s="31"/>
      <c r="P510" s="31"/>
      <c r="Q510" s="31"/>
      <c r="R510" s="31"/>
      <c r="S510" s="31"/>
      <c r="T510" s="100">
        <f t="shared" si="21"/>
        <v>0</v>
      </c>
      <c r="U510" s="113">
        <f t="shared" si="22"/>
        <v>0</v>
      </c>
      <c r="V510" s="97">
        <f t="shared" si="23"/>
        <v>-1413.750905030831</v>
      </c>
      <c r="W510" s="109">
        <f t="shared" si="24"/>
        <v>0</v>
      </c>
    </row>
    <row r="511" spans="1:23" ht="12.75">
      <c r="A511" s="98" t="s">
        <v>561</v>
      </c>
      <c r="B511" s="180"/>
      <c r="C511" s="164"/>
      <c r="D511" s="97"/>
      <c r="E511" s="99"/>
      <c r="F511" s="97"/>
      <c r="G511" s="31"/>
      <c r="H511" s="97"/>
      <c r="I511" s="97"/>
      <c r="J511" s="31"/>
      <c r="K511" s="31"/>
      <c r="L511" s="31"/>
      <c r="M511" s="32"/>
      <c r="N511" s="32"/>
      <c r="O511" s="31"/>
      <c r="P511" s="31"/>
      <c r="Q511" s="31"/>
      <c r="R511" s="31"/>
      <c r="S511" s="31"/>
      <c r="T511" s="100">
        <f t="shared" si="21"/>
        <v>0</v>
      </c>
      <c r="U511" s="113">
        <f t="shared" si="22"/>
        <v>0</v>
      </c>
      <c r="V511" s="97">
        <f t="shared" si="23"/>
        <v>-1413.750905030831</v>
      </c>
      <c r="W511" s="109">
        <f t="shared" si="24"/>
        <v>0</v>
      </c>
    </row>
    <row r="512" spans="1:23" ht="12.75">
      <c r="A512" s="98" t="s">
        <v>562</v>
      </c>
      <c r="B512" s="180"/>
      <c r="C512" s="164"/>
      <c r="D512" s="97"/>
      <c r="E512" s="99"/>
      <c r="F512" s="97"/>
      <c r="G512" s="31"/>
      <c r="H512" s="97"/>
      <c r="I512" s="97"/>
      <c r="J512" s="31"/>
      <c r="K512" s="31"/>
      <c r="L512" s="31"/>
      <c r="M512" s="32"/>
      <c r="N512" s="32"/>
      <c r="O512" s="31"/>
      <c r="P512" s="31"/>
      <c r="Q512" s="31"/>
      <c r="R512" s="31"/>
      <c r="S512" s="31"/>
      <c r="T512" s="100">
        <f t="shared" si="21"/>
        <v>0</v>
      </c>
      <c r="U512" s="113">
        <f t="shared" si="22"/>
        <v>0</v>
      </c>
      <c r="V512" s="97">
        <f t="shared" si="23"/>
        <v>-1413.750905030831</v>
      </c>
      <c r="W512" s="109">
        <f t="shared" si="24"/>
        <v>0</v>
      </c>
    </row>
    <row r="513" spans="1:23" ht="12.75">
      <c r="A513" s="98" t="s">
        <v>563</v>
      </c>
      <c r="B513" s="180"/>
      <c r="C513" s="164"/>
      <c r="D513" s="97"/>
      <c r="E513" s="99"/>
      <c r="F513" s="97"/>
      <c r="G513" s="31"/>
      <c r="H513" s="97"/>
      <c r="I513" s="97"/>
      <c r="J513" s="31"/>
      <c r="K513" s="31"/>
      <c r="L513" s="31"/>
      <c r="M513" s="32"/>
      <c r="N513" s="32"/>
      <c r="O513" s="31"/>
      <c r="P513" s="31"/>
      <c r="Q513" s="31"/>
      <c r="R513" s="31"/>
      <c r="S513" s="31"/>
      <c r="T513" s="100">
        <f t="shared" si="21"/>
        <v>0</v>
      </c>
      <c r="U513" s="113">
        <f t="shared" si="22"/>
        <v>0</v>
      </c>
      <c r="V513" s="97">
        <f t="shared" si="23"/>
        <v>-1413.750905030831</v>
      </c>
      <c r="W513" s="109">
        <f t="shared" si="24"/>
        <v>0</v>
      </c>
    </row>
    <row r="514" spans="1:23" ht="12.75">
      <c r="A514" s="98" t="s">
        <v>564</v>
      </c>
      <c r="B514" s="180"/>
      <c r="C514" s="164"/>
      <c r="D514" s="97"/>
      <c r="E514" s="99"/>
      <c r="F514" s="97"/>
      <c r="G514" s="31"/>
      <c r="H514" s="97"/>
      <c r="I514" s="97"/>
      <c r="J514" s="31"/>
      <c r="K514" s="31"/>
      <c r="L514" s="31"/>
      <c r="M514" s="32"/>
      <c r="N514" s="32"/>
      <c r="O514" s="31"/>
      <c r="P514" s="31"/>
      <c r="Q514" s="31"/>
      <c r="R514" s="31"/>
      <c r="S514" s="31"/>
      <c r="T514" s="100">
        <f t="shared" si="21"/>
        <v>0</v>
      </c>
      <c r="U514" s="113">
        <f t="shared" si="22"/>
        <v>0</v>
      </c>
      <c r="V514" s="97">
        <f t="shared" si="23"/>
        <v>-1413.750905030831</v>
      </c>
      <c r="W514" s="109">
        <f t="shared" si="24"/>
        <v>0</v>
      </c>
    </row>
    <row r="515" spans="1:23" ht="12.75">
      <c r="A515" s="98" t="s">
        <v>565</v>
      </c>
      <c r="B515" s="180"/>
      <c r="C515" s="164"/>
      <c r="D515" s="97"/>
      <c r="E515" s="99"/>
      <c r="F515" s="97"/>
      <c r="G515" s="31"/>
      <c r="H515" s="97"/>
      <c r="I515" s="97"/>
      <c r="J515" s="31"/>
      <c r="K515" s="31"/>
      <c r="L515" s="31"/>
      <c r="M515" s="32"/>
      <c r="N515" s="32"/>
      <c r="O515" s="31"/>
      <c r="P515" s="31"/>
      <c r="Q515" s="31"/>
      <c r="R515" s="31"/>
      <c r="S515" s="31"/>
      <c r="T515" s="100">
        <f t="shared" si="21"/>
        <v>0</v>
      </c>
      <c r="U515" s="113">
        <f t="shared" si="22"/>
        <v>0</v>
      </c>
      <c r="V515" s="97">
        <f t="shared" si="23"/>
        <v>-1413.750905030831</v>
      </c>
      <c r="W515" s="109">
        <f t="shared" si="24"/>
        <v>0</v>
      </c>
    </row>
    <row r="516" spans="1:23" ht="12.75">
      <c r="A516" s="98" t="s">
        <v>566</v>
      </c>
      <c r="B516" s="180"/>
      <c r="C516" s="164"/>
      <c r="D516" s="97"/>
      <c r="E516" s="99"/>
      <c r="F516" s="97"/>
      <c r="G516" s="31"/>
      <c r="H516" s="97"/>
      <c r="I516" s="97"/>
      <c r="J516" s="31"/>
      <c r="K516" s="31"/>
      <c r="L516" s="31"/>
      <c r="M516" s="32"/>
      <c r="N516" s="32"/>
      <c r="O516" s="31"/>
      <c r="P516" s="31"/>
      <c r="Q516" s="31"/>
      <c r="R516" s="31"/>
      <c r="S516" s="31"/>
      <c r="T516" s="100">
        <f t="shared" si="21"/>
        <v>0</v>
      </c>
      <c r="U516" s="113">
        <f t="shared" si="22"/>
        <v>0</v>
      </c>
      <c r="V516" s="97">
        <f t="shared" si="23"/>
        <v>-1413.750905030831</v>
      </c>
      <c r="W516" s="109">
        <f t="shared" si="24"/>
        <v>0</v>
      </c>
    </row>
    <row r="517" spans="1:23" ht="12.75">
      <c r="A517" s="98" t="s">
        <v>567</v>
      </c>
      <c r="B517" s="180"/>
      <c r="C517" s="164"/>
      <c r="D517" s="97"/>
      <c r="E517" s="99"/>
      <c r="F517" s="97"/>
      <c r="G517" s="31"/>
      <c r="H517" s="97"/>
      <c r="I517" s="97"/>
      <c r="J517" s="31"/>
      <c r="K517" s="31"/>
      <c r="L517" s="31"/>
      <c r="M517" s="32"/>
      <c r="N517" s="32"/>
      <c r="O517" s="31"/>
      <c r="P517" s="31"/>
      <c r="Q517" s="31"/>
      <c r="R517" s="31"/>
      <c r="S517" s="31"/>
      <c r="T517" s="100">
        <f t="shared" si="21"/>
        <v>0</v>
      </c>
      <c r="U517" s="113">
        <f t="shared" si="22"/>
        <v>0</v>
      </c>
      <c r="V517" s="97">
        <f t="shared" si="23"/>
        <v>-1413.750905030831</v>
      </c>
      <c r="W517" s="109">
        <f t="shared" si="24"/>
        <v>0</v>
      </c>
    </row>
    <row r="518" spans="1:23" ht="12.75">
      <c r="A518" s="98" t="s">
        <v>568</v>
      </c>
      <c r="B518" s="180"/>
      <c r="C518" s="164"/>
      <c r="D518" s="97"/>
      <c r="E518" s="99"/>
      <c r="F518" s="97"/>
      <c r="G518" s="31"/>
      <c r="H518" s="97"/>
      <c r="I518" s="97"/>
      <c r="J518" s="31"/>
      <c r="K518" s="31"/>
      <c r="L518" s="31"/>
      <c r="M518" s="32"/>
      <c r="N518" s="32"/>
      <c r="O518" s="31"/>
      <c r="P518" s="31"/>
      <c r="Q518" s="31"/>
      <c r="R518" s="31"/>
      <c r="S518" s="31"/>
      <c r="T518" s="100">
        <f t="shared" si="21"/>
        <v>0</v>
      </c>
      <c r="U518" s="113">
        <f t="shared" si="22"/>
        <v>0</v>
      </c>
      <c r="V518" s="97">
        <f t="shared" si="23"/>
        <v>-1413.750905030831</v>
      </c>
      <c r="W518" s="109">
        <f t="shared" si="24"/>
        <v>0</v>
      </c>
    </row>
    <row r="519" spans="1:23" ht="12.75">
      <c r="A519" s="98" t="s">
        <v>569</v>
      </c>
      <c r="B519" s="180"/>
      <c r="C519" s="164"/>
      <c r="D519" s="97"/>
      <c r="E519" s="99"/>
      <c r="F519" s="97"/>
      <c r="G519" s="31"/>
      <c r="H519" s="97"/>
      <c r="I519" s="97"/>
      <c r="J519" s="31"/>
      <c r="K519" s="31"/>
      <c r="L519" s="31"/>
      <c r="M519" s="32"/>
      <c r="N519" s="32"/>
      <c r="O519" s="31"/>
      <c r="P519" s="31"/>
      <c r="Q519" s="31"/>
      <c r="R519" s="31"/>
      <c r="S519" s="31"/>
      <c r="T519" s="100">
        <f t="shared" si="21"/>
        <v>0</v>
      </c>
      <c r="U519" s="113">
        <f t="shared" si="22"/>
        <v>0</v>
      </c>
      <c r="V519" s="97">
        <f t="shared" si="23"/>
        <v>-1413.750905030831</v>
      </c>
      <c r="W519" s="109">
        <f t="shared" si="24"/>
        <v>0</v>
      </c>
    </row>
    <row r="520" spans="1:23" ht="12.75">
      <c r="A520" s="98" t="s">
        <v>570</v>
      </c>
      <c r="B520" s="180"/>
      <c r="C520" s="164"/>
      <c r="D520" s="97"/>
      <c r="E520" s="99"/>
      <c r="F520" s="97"/>
      <c r="G520" s="31"/>
      <c r="H520" s="97"/>
      <c r="I520" s="97"/>
      <c r="J520" s="31"/>
      <c r="K520" s="31"/>
      <c r="L520" s="31"/>
      <c r="M520" s="32"/>
      <c r="N520" s="32"/>
      <c r="O520" s="31"/>
      <c r="P520" s="31"/>
      <c r="Q520" s="31"/>
      <c r="R520" s="31"/>
      <c r="S520" s="31"/>
      <c r="T520" s="100">
        <f t="shared" si="21"/>
        <v>0</v>
      </c>
      <c r="U520" s="113">
        <f t="shared" si="22"/>
        <v>0</v>
      </c>
      <c r="V520" s="97">
        <f t="shared" si="23"/>
        <v>-1413.750905030831</v>
      </c>
      <c r="W520" s="109">
        <f t="shared" si="24"/>
        <v>0</v>
      </c>
    </row>
    <row r="521" spans="1:23" ht="12.75">
      <c r="A521" s="98" t="s">
        <v>885</v>
      </c>
      <c r="B521" s="180"/>
      <c r="C521" s="164"/>
      <c r="D521" s="97"/>
      <c r="E521" s="99"/>
      <c r="F521" s="97"/>
      <c r="G521" s="31"/>
      <c r="H521" s="97"/>
      <c r="I521" s="97"/>
      <c r="J521" s="31"/>
      <c r="K521" s="31"/>
      <c r="L521" s="31"/>
      <c r="M521" s="32"/>
      <c r="N521" s="32"/>
      <c r="O521" s="31"/>
      <c r="P521" s="31"/>
      <c r="Q521" s="31"/>
      <c r="R521" s="31"/>
      <c r="S521" s="31"/>
      <c r="T521" s="100">
        <f t="shared" si="21"/>
        <v>0</v>
      </c>
      <c r="U521" s="113">
        <f t="shared" si="22"/>
        <v>0</v>
      </c>
      <c r="V521" s="97">
        <f t="shared" si="23"/>
        <v>-1413.750905030831</v>
      </c>
      <c r="W521" s="109">
        <f t="shared" si="24"/>
        <v>0</v>
      </c>
    </row>
    <row r="522" spans="1:23" ht="12.75">
      <c r="A522" s="98" t="s">
        <v>571</v>
      </c>
      <c r="B522" s="180"/>
      <c r="C522" s="164"/>
      <c r="D522" s="97"/>
      <c r="E522" s="99"/>
      <c r="F522" s="97"/>
      <c r="G522" s="31"/>
      <c r="H522" s="97"/>
      <c r="I522" s="97"/>
      <c r="J522" s="31"/>
      <c r="K522" s="31"/>
      <c r="L522" s="31"/>
      <c r="M522" s="32"/>
      <c r="N522" s="32"/>
      <c r="O522" s="31"/>
      <c r="P522" s="31"/>
      <c r="Q522" s="31"/>
      <c r="R522" s="31"/>
      <c r="S522" s="31"/>
      <c r="T522" s="100">
        <f t="shared" si="21"/>
        <v>0</v>
      </c>
      <c r="U522" s="113">
        <f t="shared" si="22"/>
        <v>0</v>
      </c>
      <c r="V522" s="97">
        <f t="shared" si="23"/>
        <v>-1413.750905030831</v>
      </c>
      <c r="W522" s="109">
        <f t="shared" si="24"/>
        <v>0</v>
      </c>
    </row>
    <row r="523" spans="1:23" ht="12.75">
      <c r="A523" s="98" t="s">
        <v>576</v>
      </c>
      <c r="B523" s="180"/>
      <c r="C523" s="164"/>
      <c r="D523" s="97"/>
      <c r="E523" s="99"/>
      <c r="F523" s="97"/>
      <c r="G523" s="31"/>
      <c r="H523" s="97"/>
      <c r="I523" s="97"/>
      <c r="J523" s="31"/>
      <c r="K523" s="31"/>
      <c r="L523" s="31"/>
      <c r="M523" s="32"/>
      <c r="N523" s="32"/>
      <c r="O523" s="31"/>
      <c r="P523" s="31"/>
      <c r="Q523" s="31"/>
      <c r="R523" s="31"/>
      <c r="S523" s="31"/>
      <c r="T523" s="100">
        <f t="shared" si="21"/>
        <v>0</v>
      </c>
      <c r="U523" s="113">
        <f t="shared" si="22"/>
        <v>0</v>
      </c>
      <c r="V523" s="97">
        <f t="shared" si="23"/>
        <v>-1413.750905030831</v>
      </c>
      <c r="W523" s="109">
        <f t="shared" si="24"/>
        <v>0</v>
      </c>
    </row>
    <row r="524" spans="1:23" ht="12.75">
      <c r="A524" s="98" t="s">
        <v>577</v>
      </c>
      <c r="B524" s="180"/>
      <c r="C524" s="164"/>
      <c r="D524" s="97"/>
      <c r="E524" s="99"/>
      <c r="F524" s="97"/>
      <c r="G524" s="31"/>
      <c r="H524" s="97"/>
      <c r="I524" s="97"/>
      <c r="J524" s="31"/>
      <c r="K524" s="31"/>
      <c r="L524" s="31"/>
      <c r="M524" s="32"/>
      <c r="N524" s="32"/>
      <c r="O524" s="31"/>
      <c r="P524" s="31"/>
      <c r="Q524" s="31"/>
      <c r="R524" s="31"/>
      <c r="S524" s="31"/>
      <c r="T524" s="100">
        <f t="shared" si="21"/>
        <v>0</v>
      </c>
      <c r="U524" s="113">
        <f t="shared" si="22"/>
        <v>0</v>
      </c>
      <c r="V524" s="97">
        <f t="shared" si="23"/>
        <v>-1413.750905030831</v>
      </c>
      <c r="W524" s="109">
        <f t="shared" si="24"/>
        <v>0</v>
      </c>
    </row>
    <row r="525" spans="1:23" ht="12.75">
      <c r="A525" s="98" t="s">
        <v>578</v>
      </c>
      <c r="B525" s="180"/>
      <c r="C525" s="164"/>
      <c r="D525" s="97"/>
      <c r="E525" s="99"/>
      <c r="F525" s="97"/>
      <c r="G525" s="31"/>
      <c r="H525" s="97"/>
      <c r="I525" s="97"/>
      <c r="J525" s="31"/>
      <c r="K525" s="31"/>
      <c r="L525" s="31"/>
      <c r="M525" s="32"/>
      <c r="N525" s="32"/>
      <c r="O525" s="31"/>
      <c r="P525" s="31"/>
      <c r="Q525" s="31"/>
      <c r="R525" s="31"/>
      <c r="S525" s="31"/>
      <c r="T525" s="100">
        <f t="shared" si="21"/>
        <v>0</v>
      </c>
      <c r="U525" s="113">
        <f t="shared" si="22"/>
        <v>0</v>
      </c>
      <c r="V525" s="97">
        <f t="shared" si="23"/>
        <v>-1413.750905030831</v>
      </c>
      <c r="W525" s="109">
        <f t="shared" si="24"/>
        <v>0</v>
      </c>
    </row>
    <row r="526" spans="1:23" ht="12.75">
      <c r="A526" s="98" t="s">
        <v>579</v>
      </c>
      <c r="B526" s="180"/>
      <c r="C526" s="164"/>
      <c r="D526" s="97"/>
      <c r="E526" s="99"/>
      <c r="F526" s="97"/>
      <c r="G526" s="31"/>
      <c r="H526" s="97"/>
      <c r="I526" s="97"/>
      <c r="J526" s="31"/>
      <c r="K526" s="31"/>
      <c r="L526" s="31"/>
      <c r="M526" s="32"/>
      <c r="N526" s="32"/>
      <c r="O526" s="31"/>
      <c r="P526" s="31"/>
      <c r="Q526" s="31"/>
      <c r="R526" s="31"/>
      <c r="S526" s="31"/>
      <c r="T526" s="100">
        <f t="shared" si="21"/>
        <v>0</v>
      </c>
      <c r="U526" s="113">
        <f t="shared" si="22"/>
        <v>0</v>
      </c>
      <c r="V526" s="97">
        <f t="shared" si="23"/>
        <v>-1413.750905030831</v>
      </c>
      <c r="W526" s="109">
        <f t="shared" si="24"/>
        <v>0</v>
      </c>
    </row>
    <row r="527" spans="1:23" ht="12.75">
      <c r="A527" s="98" t="s">
        <v>580</v>
      </c>
      <c r="B527" s="180"/>
      <c r="C527" s="164"/>
      <c r="D527" s="97"/>
      <c r="E527" s="99"/>
      <c r="F527" s="97"/>
      <c r="G527" s="31"/>
      <c r="H527" s="97"/>
      <c r="I527" s="97"/>
      <c r="J527" s="31"/>
      <c r="K527" s="31"/>
      <c r="L527" s="31"/>
      <c r="M527" s="32"/>
      <c r="N527" s="32"/>
      <c r="O527" s="31"/>
      <c r="P527" s="31"/>
      <c r="Q527" s="31"/>
      <c r="R527" s="31"/>
      <c r="S527" s="31"/>
      <c r="T527" s="100">
        <f t="shared" si="21"/>
        <v>0</v>
      </c>
      <c r="U527" s="113">
        <f t="shared" si="22"/>
        <v>0</v>
      </c>
      <c r="V527" s="97">
        <f t="shared" si="23"/>
        <v>-1413.750905030831</v>
      </c>
      <c r="W527" s="109">
        <f t="shared" si="24"/>
        <v>0</v>
      </c>
    </row>
    <row r="528" spans="1:23" ht="12.75">
      <c r="A528" s="98" t="s">
        <v>581</v>
      </c>
      <c r="B528" s="180"/>
      <c r="C528" s="164"/>
      <c r="D528" s="97"/>
      <c r="E528" s="99"/>
      <c r="F528" s="97"/>
      <c r="G528" s="31"/>
      <c r="H528" s="97"/>
      <c r="I528" s="97"/>
      <c r="J528" s="31"/>
      <c r="K528" s="31"/>
      <c r="L528" s="31"/>
      <c r="M528" s="32"/>
      <c r="N528" s="32"/>
      <c r="O528" s="31"/>
      <c r="P528" s="31"/>
      <c r="Q528" s="31"/>
      <c r="R528" s="31"/>
      <c r="S528" s="31"/>
      <c r="T528" s="100">
        <f t="shared" si="21"/>
        <v>0</v>
      </c>
      <c r="U528" s="113">
        <f t="shared" si="22"/>
        <v>0</v>
      </c>
      <c r="V528" s="97">
        <f t="shared" si="23"/>
        <v>-1413.750905030831</v>
      </c>
      <c r="W528" s="109">
        <f t="shared" si="24"/>
        <v>0</v>
      </c>
    </row>
    <row r="529" spans="1:23" ht="12.75">
      <c r="A529" s="98" t="s">
        <v>582</v>
      </c>
      <c r="B529" s="180"/>
      <c r="C529" s="164"/>
      <c r="D529" s="97"/>
      <c r="E529" s="99"/>
      <c r="F529" s="97"/>
      <c r="G529" s="31"/>
      <c r="H529" s="97"/>
      <c r="I529" s="97"/>
      <c r="J529" s="31"/>
      <c r="K529" s="31"/>
      <c r="L529" s="31"/>
      <c r="M529" s="32"/>
      <c r="N529" s="32"/>
      <c r="O529" s="31"/>
      <c r="P529" s="31"/>
      <c r="Q529" s="31"/>
      <c r="R529" s="31"/>
      <c r="S529" s="31"/>
      <c r="T529" s="100">
        <f t="shared" si="21"/>
        <v>0</v>
      </c>
      <c r="U529" s="113">
        <f t="shared" si="22"/>
        <v>0</v>
      </c>
      <c r="V529" s="97">
        <f t="shared" si="23"/>
        <v>-1413.750905030831</v>
      </c>
      <c r="W529" s="109">
        <f t="shared" si="24"/>
        <v>0</v>
      </c>
    </row>
    <row r="530" spans="1:23" ht="12.75">
      <c r="A530" s="98" t="s">
        <v>583</v>
      </c>
      <c r="B530" s="180"/>
      <c r="C530" s="164"/>
      <c r="D530" s="97"/>
      <c r="E530" s="99"/>
      <c r="F530" s="97"/>
      <c r="G530" s="31"/>
      <c r="H530" s="97"/>
      <c r="I530" s="97"/>
      <c r="J530" s="31"/>
      <c r="K530" s="31"/>
      <c r="L530" s="31"/>
      <c r="M530" s="32"/>
      <c r="N530" s="32"/>
      <c r="O530" s="31"/>
      <c r="P530" s="31"/>
      <c r="Q530" s="31"/>
      <c r="R530" s="31"/>
      <c r="S530" s="31"/>
      <c r="T530" s="100">
        <f t="shared" si="21"/>
        <v>0</v>
      </c>
      <c r="U530" s="113">
        <f t="shared" si="22"/>
        <v>0</v>
      </c>
      <c r="V530" s="97">
        <f t="shared" si="23"/>
        <v>-1413.750905030831</v>
      </c>
      <c r="W530" s="109">
        <f t="shared" si="24"/>
        <v>0</v>
      </c>
    </row>
    <row r="531" spans="1:23" ht="12.75">
      <c r="A531" s="98" t="s">
        <v>584</v>
      </c>
      <c r="B531" s="180"/>
      <c r="C531" s="164"/>
      <c r="D531" s="97"/>
      <c r="E531" s="99"/>
      <c r="F531" s="97"/>
      <c r="G531" s="31"/>
      <c r="H531" s="97"/>
      <c r="I531" s="97"/>
      <c r="J531" s="31"/>
      <c r="K531" s="31"/>
      <c r="L531" s="31"/>
      <c r="M531" s="32"/>
      <c r="N531" s="32"/>
      <c r="O531" s="31"/>
      <c r="P531" s="31"/>
      <c r="Q531" s="31"/>
      <c r="R531" s="31"/>
      <c r="S531" s="31"/>
      <c r="T531" s="100">
        <f t="shared" si="21"/>
        <v>0</v>
      </c>
      <c r="U531" s="113">
        <f t="shared" si="22"/>
        <v>0</v>
      </c>
      <c r="V531" s="97">
        <f t="shared" si="23"/>
        <v>-1413.750905030831</v>
      </c>
      <c r="W531" s="109">
        <f t="shared" si="24"/>
        <v>0</v>
      </c>
    </row>
    <row r="532" spans="1:23" ht="12.75">
      <c r="A532" s="98" t="s">
        <v>585</v>
      </c>
      <c r="B532" s="180"/>
      <c r="C532" s="164"/>
      <c r="D532" s="97"/>
      <c r="E532" s="99"/>
      <c r="F532" s="97"/>
      <c r="G532" s="31"/>
      <c r="H532" s="97"/>
      <c r="I532" s="97"/>
      <c r="J532" s="31"/>
      <c r="K532" s="31"/>
      <c r="L532" s="31"/>
      <c r="M532" s="32"/>
      <c r="N532" s="32"/>
      <c r="O532" s="31"/>
      <c r="P532" s="31"/>
      <c r="Q532" s="31"/>
      <c r="R532" s="31"/>
      <c r="S532" s="31"/>
      <c r="T532" s="100">
        <f t="shared" si="21"/>
        <v>0</v>
      </c>
      <c r="U532" s="113">
        <f t="shared" si="22"/>
        <v>0</v>
      </c>
      <c r="V532" s="97">
        <f t="shared" si="23"/>
        <v>-1413.750905030831</v>
      </c>
      <c r="W532" s="109">
        <f t="shared" si="24"/>
        <v>0</v>
      </c>
    </row>
    <row r="533" spans="1:23" ht="12.75">
      <c r="A533" s="98" t="s">
        <v>586</v>
      </c>
      <c r="B533" s="180"/>
      <c r="C533" s="164"/>
      <c r="D533" s="97"/>
      <c r="E533" s="99"/>
      <c r="F533" s="97"/>
      <c r="G533" s="31"/>
      <c r="H533" s="97"/>
      <c r="I533" s="97"/>
      <c r="J533" s="31"/>
      <c r="K533" s="31"/>
      <c r="L533" s="31"/>
      <c r="M533" s="32"/>
      <c r="N533" s="32"/>
      <c r="O533" s="31"/>
      <c r="P533" s="31"/>
      <c r="Q533" s="31"/>
      <c r="R533" s="31"/>
      <c r="S533" s="31"/>
      <c r="T533" s="100">
        <f t="shared" si="21"/>
        <v>0</v>
      </c>
      <c r="U533" s="113">
        <f t="shared" si="22"/>
        <v>0</v>
      </c>
      <c r="V533" s="97">
        <f t="shared" si="23"/>
        <v>-1413.750905030831</v>
      </c>
      <c r="W533" s="109">
        <f t="shared" si="24"/>
        <v>0</v>
      </c>
    </row>
    <row r="534" spans="1:23" ht="12.75">
      <c r="A534" s="98" t="s">
        <v>587</v>
      </c>
      <c r="B534" s="180"/>
      <c r="C534" s="164"/>
      <c r="D534" s="97"/>
      <c r="E534" s="99"/>
      <c r="F534" s="97"/>
      <c r="G534" s="31"/>
      <c r="H534" s="97"/>
      <c r="I534" s="97"/>
      <c r="J534" s="31"/>
      <c r="K534" s="31"/>
      <c r="L534" s="31"/>
      <c r="M534" s="32"/>
      <c r="N534" s="32"/>
      <c r="O534" s="31"/>
      <c r="P534" s="31"/>
      <c r="Q534" s="31"/>
      <c r="R534" s="31"/>
      <c r="S534" s="31"/>
      <c r="T534" s="100">
        <f t="shared" si="21"/>
        <v>0</v>
      </c>
      <c r="U534" s="113">
        <f t="shared" si="22"/>
        <v>0</v>
      </c>
      <c r="V534" s="97">
        <f t="shared" si="23"/>
        <v>-1413.750905030831</v>
      </c>
      <c r="W534" s="109">
        <f t="shared" si="24"/>
        <v>0</v>
      </c>
    </row>
    <row r="535" spans="1:23" ht="12.75">
      <c r="A535" s="98" t="s">
        <v>588</v>
      </c>
      <c r="B535" s="180"/>
      <c r="C535" s="164"/>
      <c r="D535" s="97"/>
      <c r="E535" s="99"/>
      <c r="F535" s="97"/>
      <c r="G535" s="31"/>
      <c r="H535" s="97"/>
      <c r="I535" s="97"/>
      <c r="J535" s="31"/>
      <c r="K535" s="31"/>
      <c r="L535" s="31"/>
      <c r="M535" s="32"/>
      <c r="N535" s="32"/>
      <c r="O535" s="31"/>
      <c r="P535" s="31"/>
      <c r="Q535" s="31"/>
      <c r="R535" s="31"/>
      <c r="S535" s="31"/>
      <c r="T535" s="100">
        <f t="shared" si="21"/>
        <v>0</v>
      </c>
      <c r="U535" s="113">
        <f t="shared" si="22"/>
        <v>0</v>
      </c>
      <c r="V535" s="97">
        <f t="shared" si="23"/>
        <v>-1413.750905030831</v>
      </c>
      <c r="W535" s="109">
        <f t="shared" si="24"/>
        <v>0</v>
      </c>
    </row>
    <row r="536" spans="1:23" ht="12.75">
      <c r="A536" s="98" t="s">
        <v>589</v>
      </c>
      <c r="B536" s="180"/>
      <c r="C536" s="164"/>
      <c r="D536" s="97"/>
      <c r="E536" s="99"/>
      <c r="F536" s="97"/>
      <c r="G536" s="31"/>
      <c r="H536" s="97"/>
      <c r="I536" s="97"/>
      <c r="J536" s="31"/>
      <c r="K536" s="31"/>
      <c r="L536" s="31"/>
      <c r="M536" s="32"/>
      <c r="N536" s="32"/>
      <c r="O536" s="31"/>
      <c r="P536" s="31"/>
      <c r="Q536" s="31"/>
      <c r="R536" s="31"/>
      <c r="S536" s="31"/>
      <c r="T536" s="100">
        <f t="shared" si="21"/>
        <v>0</v>
      </c>
      <c r="U536" s="113">
        <f t="shared" si="22"/>
        <v>0</v>
      </c>
      <c r="V536" s="97">
        <f t="shared" si="23"/>
        <v>-1413.750905030831</v>
      </c>
      <c r="W536" s="109">
        <f t="shared" si="24"/>
        <v>0</v>
      </c>
    </row>
    <row r="537" spans="1:23" ht="12.75">
      <c r="A537" s="98" t="s">
        <v>590</v>
      </c>
      <c r="B537" s="180"/>
      <c r="C537" s="164"/>
      <c r="D537" s="97"/>
      <c r="E537" s="99"/>
      <c r="F537" s="97"/>
      <c r="G537" s="31"/>
      <c r="H537" s="97"/>
      <c r="I537" s="97"/>
      <c r="J537" s="31"/>
      <c r="K537" s="31"/>
      <c r="L537" s="31"/>
      <c r="M537" s="32"/>
      <c r="N537" s="32"/>
      <c r="O537" s="31"/>
      <c r="P537" s="31"/>
      <c r="Q537" s="31"/>
      <c r="R537" s="31"/>
      <c r="S537" s="31"/>
      <c r="T537" s="100">
        <f t="shared" si="21"/>
        <v>0</v>
      </c>
      <c r="U537" s="113">
        <f t="shared" si="22"/>
        <v>0</v>
      </c>
      <c r="V537" s="97">
        <f t="shared" si="23"/>
        <v>-1413.750905030831</v>
      </c>
      <c r="W537" s="109">
        <f t="shared" si="24"/>
        <v>0</v>
      </c>
    </row>
    <row r="538" spans="1:23" ht="12.75">
      <c r="A538" s="98" t="s">
        <v>591</v>
      </c>
      <c r="B538" s="180"/>
      <c r="C538" s="164"/>
      <c r="D538" s="97"/>
      <c r="E538" s="99"/>
      <c r="F538" s="97"/>
      <c r="G538" s="31"/>
      <c r="H538" s="97"/>
      <c r="I538" s="97"/>
      <c r="J538" s="31"/>
      <c r="K538" s="31"/>
      <c r="L538" s="31"/>
      <c r="M538" s="32"/>
      <c r="N538" s="32"/>
      <c r="O538" s="31"/>
      <c r="P538" s="31"/>
      <c r="Q538" s="31"/>
      <c r="R538" s="31"/>
      <c r="S538" s="31"/>
      <c r="T538" s="100">
        <f t="shared" si="21"/>
        <v>0</v>
      </c>
      <c r="U538" s="113">
        <f t="shared" si="22"/>
        <v>0</v>
      </c>
      <c r="V538" s="97">
        <f t="shared" si="23"/>
        <v>-1413.750905030831</v>
      </c>
      <c r="W538" s="109">
        <f t="shared" si="24"/>
        <v>0</v>
      </c>
    </row>
    <row r="539" spans="1:23" ht="12.75">
      <c r="A539" s="98" t="s">
        <v>592</v>
      </c>
      <c r="B539" s="180"/>
      <c r="C539" s="164"/>
      <c r="D539" s="97"/>
      <c r="E539" s="99"/>
      <c r="F539" s="97"/>
      <c r="G539" s="31"/>
      <c r="H539" s="97"/>
      <c r="I539" s="97"/>
      <c r="J539" s="31"/>
      <c r="K539" s="31"/>
      <c r="L539" s="31"/>
      <c r="M539" s="32"/>
      <c r="N539" s="32"/>
      <c r="O539" s="31"/>
      <c r="P539" s="31"/>
      <c r="Q539" s="31"/>
      <c r="R539" s="31"/>
      <c r="S539" s="31"/>
      <c r="T539" s="100">
        <f t="shared" si="21"/>
        <v>0</v>
      </c>
      <c r="U539" s="113">
        <f t="shared" si="22"/>
        <v>0</v>
      </c>
      <c r="V539" s="97">
        <f t="shared" si="23"/>
        <v>-1413.750905030831</v>
      </c>
      <c r="W539" s="109">
        <f t="shared" si="24"/>
        <v>0</v>
      </c>
    </row>
    <row r="540" spans="1:23" ht="12.75">
      <c r="A540" s="98" t="s">
        <v>593</v>
      </c>
      <c r="B540" s="180"/>
      <c r="C540" s="164"/>
      <c r="D540" s="97"/>
      <c r="E540" s="99"/>
      <c r="F540" s="97"/>
      <c r="G540" s="31"/>
      <c r="H540" s="97"/>
      <c r="I540" s="97"/>
      <c r="J540" s="31"/>
      <c r="K540" s="31"/>
      <c r="L540" s="31"/>
      <c r="M540" s="32"/>
      <c r="N540" s="32"/>
      <c r="O540" s="31"/>
      <c r="P540" s="31"/>
      <c r="Q540" s="31"/>
      <c r="R540" s="31"/>
      <c r="S540" s="31"/>
      <c r="T540" s="100">
        <f aca="true" t="shared" si="25" ref="T540:T577">SUM(D540:S540)</f>
        <v>0</v>
      </c>
      <c r="U540" s="113">
        <f aca="true" t="shared" si="26" ref="U540:U577">COUNTA(D540:S540)</f>
        <v>0</v>
      </c>
      <c r="V540" s="97">
        <f aca="true" t="shared" si="27" ref="V540:V577">T540-$T$5</f>
        <v>-1413.750905030831</v>
      </c>
      <c r="W540" s="109">
        <f aca="true" t="shared" si="28" ref="W540:W581">IF((COUNTA(D540:S540)&gt;12),LARGE(D540:S540,1)+LARGE(D540:S540,2)+LARGE(D540:S540,3)+LARGE(D540:S540,4)+LARGE(D540:S540,5)+LARGE(D540:S540,6)+LARGE(D540:S540,7)+LARGE(D540:S540,8)+LARGE(D540:S540,9)+LARGE(D540:S540,10)+LARGE(D540:S540,11)+LARGE(D540:S540,12),SUM(D540:S540))</f>
        <v>0</v>
      </c>
    </row>
    <row r="541" spans="1:23" ht="12.75">
      <c r="A541" s="98" t="s">
        <v>594</v>
      </c>
      <c r="B541" s="180"/>
      <c r="C541" s="164"/>
      <c r="D541" s="97"/>
      <c r="E541" s="99"/>
      <c r="F541" s="97"/>
      <c r="G541" s="31"/>
      <c r="H541" s="97"/>
      <c r="I541" s="97"/>
      <c r="J541" s="31"/>
      <c r="K541" s="31"/>
      <c r="L541" s="31"/>
      <c r="M541" s="32"/>
      <c r="N541" s="32"/>
      <c r="O541" s="31"/>
      <c r="P541" s="31"/>
      <c r="Q541" s="31"/>
      <c r="R541" s="31"/>
      <c r="S541" s="31"/>
      <c r="T541" s="100">
        <f t="shared" si="25"/>
        <v>0</v>
      </c>
      <c r="U541" s="113">
        <f t="shared" si="26"/>
        <v>0</v>
      </c>
      <c r="V541" s="97">
        <f t="shared" si="27"/>
        <v>-1413.750905030831</v>
      </c>
      <c r="W541" s="109">
        <f t="shared" si="28"/>
        <v>0</v>
      </c>
    </row>
    <row r="542" spans="1:23" ht="12.75">
      <c r="A542" s="98" t="s">
        <v>595</v>
      </c>
      <c r="B542" s="180"/>
      <c r="C542" s="164"/>
      <c r="D542" s="97"/>
      <c r="E542" s="99"/>
      <c r="F542" s="97"/>
      <c r="G542" s="31"/>
      <c r="H542" s="97"/>
      <c r="I542" s="97"/>
      <c r="J542" s="31"/>
      <c r="K542" s="31"/>
      <c r="L542" s="31"/>
      <c r="M542" s="32"/>
      <c r="N542" s="32"/>
      <c r="O542" s="31"/>
      <c r="P542" s="31"/>
      <c r="Q542" s="31"/>
      <c r="R542" s="31"/>
      <c r="S542" s="31"/>
      <c r="T542" s="100">
        <f t="shared" si="25"/>
        <v>0</v>
      </c>
      <c r="U542" s="113">
        <f t="shared" si="26"/>
        <v>0</v>
      </c>
      <c r="V542" s="97">
        <f t="shared" si="27"/>
        <v>-1413.750905030831</v>
      </c>
      <c r="W542" s="109">
        <f t="shared" si="28"/>
        <v>0</v>
      </c>
    </row>
    <row r="543" spans="1:23" ht="12.75">
      <c r="A543" s="98" t="s">
        <v>596</v>
      </c>
      <c r="B543" s="180"/>
      <c r="C543" s="164"/>
      <c r="D543" s="97"/>
      <c r="E543" s="99"/>
      <c r="F543" s="97"/>
      <c r="G543" s="31"/>
      <c r="H543" s="97"/>
      <c r="I543" s="97"/>
      <c r="J543" s="31"/>
      <c r="K543" s="31"/>
      <c r="L543" s="31"/>
      <c r="M543" s="32"/>
      <c r="N543" s="32"/>
      <c r="O543" s="31"/>
      <c r="P543" s="31"/>
      <c r="Q543" s="31"/>
      <c r="R543" s="31"/>
      <c r="S543" s="31"/>
      <c r="T543" s="100">
        <f t="shared" si="25"/>
        <v>0</v>
      </c>
      <c r="U543" s="113">
        <f t="shared" si="26"/>
        <v>0</v>
      </c>
      <c r="V543" s="97">
        <f t="shared" si="27"/>
        <v>-1413.750905030831</v>
      </c>
      <c r="W543" s="109">
        <f t="shared" si="28"/>
        <v>0</v>
      </c>
    </row>
    <row r="544" spans="1:23" ht="12.75">
      <c r="A544" s="98" t="s">
        <v>597</v>
      </c>
      <c r="B544" s="180"/>
      <c r="C544" s="164"/>
      <c r="D544" s="97"/>
      <c r="E544" s="99"/>
      <c r="F544" s="97"/>
      <c r="G544" s="31"/>
      <c r="H544" s="97"/>
      <c r="I544" s="97"/>
      <c r="J544" s="31"/>
      <c r="K544" s="31"/>
      <c r="L544" s="31"/>
      <c r="M544" s="32"/>
      <c r="N544" s="32"/>
      <c r="O544" s="31"/>
      <c r="P544" s="31"/>
      <c r="Q544" s="31"/>
      <c r="R544" s="31"/>
      <c r="S544" s="31"/>
      <c r="T544" s="100">
        <f t="shared" si="25"/>
        <v>0</v>
      </c>
      <c r="U544" s="113">
        <f t="shared" si="26"/>
        <v>0</v>
      </c>
      <c r="V544" s="97">
        <f t="shared" si="27"/>
        <v>-1413.750905030831</v>
      </c>
      <c r="W544" s="109">
        <f t="shared" si="28"/>
        <v>0</v>
      </c>
    </row>
    <row r="545" spans="1:23" ht="12.75">
      <c r="A545" s="98" t="s">
        <v>598</v>
      </c>
      <c r="B545" s="180"/>
      <c r="C545" s="164"/>
      <c r="D545" s="97"/>
      <c r="E545" s="99"/>
      <c r="F545" s="97"/>
      <c r="G545" s="31"/>
      <c r="H545" s="97"/>
      <c r="I545" s="97"/>
      <c r="J545" s="31"/>
      <c r="K545" s="31"/>
      <c r="L545" s="31"/>
      <c r="M545" s="32"/>
      <c r="N545" s="32"/>
      <c r="O545" s="31"/>
      <c r="P545" s="31"/>
      <c r="Q545" s="31"/>
      <c r="R545" s="31"/>
      <c r="S545" s="31"/>
      <c r="T545" s="100">
        <f t="shared" si="25"/>
        <v>0</v>
      </c>
      <c r="U545" s="113">
        <f t="shared" si="26"/>
        <v>0</v>
      </c>
      <c r="V545" s="97">
        <f t="shared" si="27"/>
        <v>-1413.750905030831</v>
      </c>
      <c r="W545" s="109">
        <f t="shared" si="28"/>
        <v>0</v>
      </c>
    </row>
    <row r="546" spans="1:23" ht="12.75">
      <c r="A546" s="98" t="s">
        <v>599</v>
      </c>
      <c r="B546" s="180"/>
      <c r="C546" s="164"/>
      <c r="D546" s="97"/>
      <c r="E546" s="99"/>
      <c r="F546" s="97"/>
      <c r="G546" s="31"/>
      <c r="H546" s="97"/>
      <c r="I546" s="97"/>
      <c r="J546" s="31"/>
      <c r="K546" s="31"/>
      <c r="L546" s="31"/>
      <c r="M546" s="32"/>
      <c r="N546" s="32"/>
      <c r="O546" s="31"/>
      <c r="P546" s="31"/>
      <c r="Q546" s="31"/>
      <c r="R546" s="31"/>
      <c r="S546" s="31"/>
      <c r="T546" s="100">
        <f t="shared" si="25"/>
        <v>0</v>
      </c>
      <c r="U546" s="113">
        <f t="shared" si="26"/>
        <v>0</v>
      </c>
      <c r="V546" s="97">
        <f t="shared" si="27"/>
        <v>-1413.750905030831</v>
      </c>
      <c r="W546" s="109">
        <f t="shared" si="28"/>
        <v>0</v>
      </c>
    </row>
    <row r="547" spans="1:23" ht="12.75">
      <c r="A547" s="98" t="s">
        <v>600</v>
      </c>
      <c r="B547" s="180"/>
      <c r="C547" s="164"/>
      <c r="D547" s="97"/>
      <c r="E547" s="99"/>
      <c r="F547" s="97"/>
      <c r="G547" s="31"/>
      <c r="H547" s="97"/>
      <c r="I547" s="97"/>
      <c r="J547" s="31"/>
      <c r="K547" s="31"/>
      <c r="L547" s="31"/>
      <c r="M547" s="32"/>
      <c r="N547" s="32"/>
      <c r="O547" s="31"/>
      <c r="P547" s="31"/>
      <c r="Q547" s="31"/>
      <c r="R547" s="31"/>
      <c r="S547" s="31"/>
      <c r="T547" s="100">
        <f t="shared" si="25"/>
        <v>0</v>
      </c>
      <c r="U547" s="113">
        <f t="shared" si="26"/>
        <v>0</v>
      </c>
      <c r="V547" s="97">
        <f t="shared" si="27"/>
        <v>-1413.750905030831</v>
      </c>
      <c r="W547" s="109">
        <f t="shared" si="28"/>
        <v>0</v>
      </c>
    </row>
    <row r="548" spans="1:23" ht="12.75">
      <c r="A548" s="98" t="s">
        <v>601</v>
      </c>
      <c r="B548" s="180"/>
      <c r="C548" s="164"/>
      <c r="D548" s="97"/>
      <c r="E548" s="99"/>
      <c r="F548" s="97"/>
      <c r="G548" s="31"/>
      <c r="H548" s="97"/>
      <c r="I548" s="97"/>
      <c r="J548" s="31"/>
      <c r="K548" s="31"/>
      <c r="L548" s="31"/>
      <c r="M548" s="32"/>
      <c r="N548" s="32"/>
      <c r="O548" s="31"/>
      <c r="P548" s="31"/>
      <c r="Q548" s="31"/>
      <c r="R548" s="31"/>
      <c r="S548" s="31"/>
      <c r="T548" s="100">
        <f t="shared" si="25"/>
        <v>0</v>
      </c>
      <c r="U548" s="113">
        <f t="shared" si="26"/>
        <v>0</v>
      </c>
      <c r="V548" s="97">
        <f t="shared" si="27"/>
        <v>-1413.750905030831</v>
      </c>
      <c r="W548" s="109">
        <f t="shared" si="28"/>
        <v>0</v>
      </c>
    </row>
    <row r="549" spans="1:23" ht="12.75">
      <c r="A549" s="98" t="s">
        <v>602</v>
      </c>
      <c r="B549" s="180"/>
      <c r="C549" s="164"/>
      <c r="D549" s="97"/>
      <c r="E549" s="99"/>
      <c r="F549" s="97"/>
      <c r="G549" s="31"/>
      <c r="H549" s="97"/>
      <c r="I549" s="97"/>
      <c r="J549" s="31"/>
      <c r="K549" s="31"/>
      <c r="L549" s="31"/>
      <c r="M549" s="32"/>
      <c r="N549" s="32"/>
      <c r="O549" s="31"/>
      <c r="P549" s="31"/>
      <c r="Q549" s="31"/>
      <c r="R549" s="31"/>
      <c r="S549" s="31"/>
      <c r="T549" s="100">
        <f t="shared" si="25"/>
        <v>0</v>
      </c>
      <c r="U549" s="113">
        <f t="shared" si="26"/>
        <v>0</v>
      </c>
      <c r="V549" s="97">
        <f t="shared" si="27"/>
        <v>-1413.750905030831</v>
      </c>
      <c r="W549" s="109">
        <f t="shared" si="28"/>
        <v>0</v>
      </c>
    </row>
    <row r="550" spans="1:23" ht="12.75">
      <c r="A550" s="98" t="s">
        <v>603</v>
      </c>
      <c r="B550" s="180"/>
      <c r="C550" s="164"/>
      <c r="D550" s="97"/>
      <c r="E550" s="99"/>
      <c r="F550" s="97"/>
      <c r="G550" s="31"/>
      <c r="H550" s="97"/>
      <c r="I550" s="97"/>
      <c r="J550" s="31"/>
      <c r="K550" s="31"/>
      <c r="L550" s="31"/>
      <c r="M550" s="32"/>
      <c r="N550" s="32"/>
      <c r="O550" s="31"/>
      <c r="P550" s="31"/>
      <c r="Q550" s="31"/>
      <c r="R550" s="31"/>
      <c r="S550" s="31"/>
      <c r="T550" s="100">
        <f t="shared" si="25"/>
        <v>0</v>
      </c>
      <c r="U550" s="113">
        <f t="shared" si="26"/>
        <v>0</v>
      </c>
      <c r="V550" s="97">
        <f t="shared" si="27"/>
        <v>-1413.750905030831</v>
      </c>
      <c r="W550" s="109">
        <f t="shared" si="28"/>
        <v>0</v>
      </c>
    </row>
    <row r="551" spans="1:23" ht="12.75">
      <c r="A551" s="98" t="s">
        <v>604</v>
      </c>
      <c r="B551" s="180"/>
      <c r="C551" s="164"/>
      <c r="D551" s="97"/>
      <c r="E551" s="99"/>
      <c r="F551" s="97"/>
      <c r="G551" s="31"/>
      <c r="H551" s="97"/>
      <c r="I551" s="97"/>
      <c r="J551" s="31"/>
      <c r="K551" s="31"/>
      <c r="L551" s="31"/>
      <c r="M551" s="32"/>
      <c r="N551" s="32"/>
      <c r="O551" s="31"/>
      <c r="P551" s="31"/>
      <c r="Q551" s="31"/>
      <c r="R551" s="31"/>
      <c r="S551" s="31"/>
      <c r="T551" s="100">
        <f t="shared" si="25"/>
        <v>0</v>
      </c>
      <c r="U551" s="113">
        <f t="shared" si="26"/>
        <v>0</v>
      </c>
      <c r="V551" s="97">
        <f t="shared" si="27"/>
        <v>-1413.750905030831</v>
      </c>
      <c r="W551" s="109">
        <f t="shared" si="28"/>
        <v>0</v>
      </c>
    </row>
    <row r="552" spans="1:23" ht="12.75">
      <c r="A552" s="98" t="s">
        <v>605</v>
      </c>
      <c r="B552" s="180"/>
      <c r="C552" s="164"/>
      <c r="D552" s="97"/>
      <c r="E552" s="99"/>
      <c r="F552" s="97"/>
      <c r="G552" s="31"/>
      <c r="H552" s="97"/>
      <c r="I552" s="97"/>
      <c r="J552" s="31"/>
      <c r="K552" s="31"/>
      <c r="L552" s="31"/>
      <c r="M552" s="32"/>
      <c r="N552" s="32"/>
      <c r="O552" s="31"/>
      <c r="P552" s="31"/>
      <c r="Q552" s="31"/>
      <c r="R552" s="31"/>
      <c r="S552" s="31"/>
      <c r="T552" s="100">
        <f t="shared" si="25"/>
        <v>0</v>
      </c>
      <c r="U552" s="113">
        <f t="shared" si="26"/>
        <v>0</v>
      </c>
      <c r="V552" s="97">
        <f t="shared" si="27"/>
        <v>-1413.750905030831</v>
      </c>
      <c r="W552" s="109">
        <f t="shared" si="28"/>
        <v>0</v>
      </c>
    </row>
    <row r="553" spans="1:23" ht="12.75">
      <c r="A553" s="98" t="s">
        <v>606</v>
      </c>
      <c r="B553" s="180"/>
      <c r="C553" s="164"/>
      <c r="D553" s="97"/>
      <c r="E553" s="99"/>
      <c r="F553" s="97"/>
      <c r="G553" s="31"/>
      <c r="H553" s="97"/>
      <c r="I553" s="97"/>
      <c r="J553" s="31"/>
      <c r="K553" s="31"/>
      <c r="L553" s="31"/>
      <c r="M553" s="32"/>
      <c r="N553" s="32"/>
      <c r="O553" s="31"/>
      <c r="P553" s="31"/>
      <c r="Q553" s="31"/>
      <c r="R553" s="31"/>
      <c r="S553" s="31"/>
      <c r="T553" s="100">
        <f t="shared" si="25"/>
        <v>0</v>
      </c>
      <c r="U553" s="113">
        <f t="shared" si="26"/>
        <v>0</v>
      </c>
      <c r="V553" s="97">
        <f t="shared" si="27"/>
        <v>-1413.750905030831</v>
      </c>
      <c r="W553" s="109">
        <f t="shared" si="28"/>
        <v>0</v>
      </c>
    </row>
    <row r="554" spans="1:23" ht="12.75">
      <c r="A554" s="98" t="s">
        <v>607</v>
      </c>
      <c r="B554" s="180"/>
      <c r="C554" s="164"/>
      <c r="D554" s="97"/>
      <c r="E554" s="99"/>
      <c r="F554" s="97"/>
      <c r="G554" s="31"/>
      <c r="H554" s="97"/>
      <c r="I554" s="97"/>
      <c r="J554" s="31"/>
      <c r="K554" s="31"/>
      <c r="L554" s="31"/>
      <c r="M554" s="32"/>
      <c r="N554" s="32"/>
      <c r="O554" s="31"/>
      <c r="P554" s="31"/>
      <c r="Q554" s="31"/>
      <c r="R554" s="31"/>
      <c r="S554" s="31"/>
      <c r="T554" s="100">
        <f t="shared" si="25"/>
        <v>0</v>
      </c>
      <c r="U554" s="113">
        <f t="shared" si="26"/>
        <v>0</v>
      </c>
      <c r="V554" s="97">
        <f t="shared" si="27"/>
        <v>-1413.750905030831</v>
      </c>
      <c r="W554" s="109">
        <f t="shared" si="28"/>
        <v>0</v>
      </c>
    </row>
    <row r="555" spans="1:23" ht="12.75">
      <c r="A555" s="98" t="s">
        <v>608</v>
      </c>
      <c r="B555" s="180"/>
      <c r="C555" s="164"/>
      <c r="D555" s="97"/>
      <c r="E555" s="99"/>
      <c r="F555" s="97"/>
      <c r="G555" s="31"/>
      <c r="H555" s="97"/>
      <c r="I555" s="97"/>
      <c r="J555" s="31"/>
      <c r="K555" s="31"/>
      <c r="L555" s="31"/>
      <c r="M555" s="32"/>
      <c r="N555" s="32"/>
      <c r="O555" s="31"/>
      <c r="P555" s="31"/>
      <c r="Q555" s="31"/>
      <c r="R555" s="31"/>
      <c r="S555" s="31"/>
      <c r="T555" s="100">
        <f t="shared" si="25"/>
        <v>0</v>
      </c>
      <c r="U555" s="113">
        <f t="shared" si="26"/>
        <v>0</v>
      </c>
      <c r="V555" s="97">
        <f t="shared" si="27"/>
        <v>-1413.750905030831</v>
      </c>
      <c r="W555" s="109">
        <f t="shared" si="28"/>
        <v>0</v>
      </c>
    </row>
    <row r="556" spans="1:23" ht="12.75">
      <c r="A556" s="98" t="s">
        <v>609</v>
      </c>
      <c r="B556" s="180"/>
      <c r="C556" s="164"/>
      <c r="D556" s="97"/>
      <c r="E556" s="99"/>
      <c r="F556" s="97"/>
      <c r="G556" s="31"/>
      <c r="H556" s="97"/>
      <c r="I556" s="97"/>
      <c r="J556" s="31"/>
      <c r="K556" s="31"/>
      <c r="L556" s="31"/>
      <c r="M556" s="32"/>
      <c r="N556" s="32"/>
      <c r="O556" s="31"/>
      <c r="P556" s="31"/>
      <c r="Q556" s="31"/>
      <c r="R556" s="31"/>
      <c r="S556" s="31"/>
      <c r="T556" s="100">
        <f t="shared" si="25"/>
        <v>0</v>
      </c>
      <c r="U556" s="113">
        <f t="shared" si="26"/>
        <v>0</v>
      </c>
      <c r="V556" s="97">
        <f t="shared" si="27"/>
        <v>-1413.750905030831</v>
      </c>
      <c r="W556" s="109">
        <f t="shared" si="28"/>
        <v>0</v>
      </c>
    </row>
    <row r="557" spans="1:23" ht="12.75">
      <c r="A557" s="98" t="s">
        <v>610</v>
      </c>
      <c r="B557" s="180"/>
      <c r="C557" s="164"/>
      <c r="D557" s="97"/>
      <c r="E557" s="99"/>
      <c r="F557" s="97"/>
      <c r="G557" s="31"/>
      <c r="H557" s="97"/>
      <c r="I557" s="97"/>
      <c r="J557" s="31"/>
      <c r="K557" s="31"/>
      <c r="L557" s="31"/>
      <c r="M557" s="32"/>
      <c r="N557" s="32"/>
      <c r="O557" s="31"/>
      <c r="P557" s="31"/>
      <c r="Q557" s="31"/>
      <c r="R557" s="31"/>
      <c r="S557" s="31"/>
      <c r="T557" s="100">
        <f t="shared" si="25"/>
        <v>0</v>
      </c>
      <c r="U557" s="113">
        <f t="shared" si="26"/>
        <v>0</v>
      </c>
      <c r="V557" s="97">
        <f t="shared" si="27"/>
        <v>-1413.750905030831</v>
      </c>
      <c r="W557" s="109">
        <f t="shared" si="28"/>
        <v>0</v>
      </c>
    </row>
    <row r="558" spans="1:23" ht="12.75">
      <c r="A558" s="98" t="s">
        <v>611</v>
      </c>
      <c r="B558" s="180"/>
      <c r="C558" s="164"/>
      <c r="D558" s="97"/>
      <c r="E558" s="99"/>
      <c r="F558" s="97"/>
      <c r="G558" s="31"/>
      <c r="H558" s="97"/>
      <c r="I558" s="97"/>
      <c r="J558" s="31"/>
      <c r="K558" s="31"/>
      <c r="L558" s="31"/>
      <c r="M558" s="32"/>
      <c r="N558" s="32"/>
      <c r="O558" s="31"/>
      <c r="P558" s="31"/>
      <c r="Q558" s="31"/>
      <c r="R558" s="31"/>
      <c r="S558" s="31"/>
      <c r="T558" s="100">
        <f t="shared" si="25"/>
        <v>0</v>
      </c>
      <c r="U558" s="113">
        <f t="shared" si="26"/>
        <v>0</v>
      </c>
      <c r="V558" s="97">
        <f t="shared" si="27"/>
        <v>-1413.750905030831</v>
      </c>
      <c r="W558" s="109">
        <f t="shared" si="28"/>
        <v>0</v>
      </c>
    </row>
    <row r="559" spans="1:23" ht="12.75">
      <c r="A559" s="98" t="s">
        <v>612</v>
      </c>
      <c r="B559" s="180"/>
      <c r="C559" s="164"/>
      <c r="D559" s="97"/>
      <c r="E559" s="99"/>
      <c r="F559" s="97"/>
      <c r="G559" s="31"/>
      <c r="H559" s="97"/>
      <c r="I559" s="97"/>
      <c r="J559" s="31"/>
      <c r="K559" s="31"/>
      <c r="L559" s="31"/>
      <c r="M559" s="32"/>
      <c r="N559" s="32"/>
      <c r="O559" s="31"/>
      <c r="P559" s="31"/>
      <c r="Q559" s="31"/>
      <c r="R559" s="31"/>
      <c r="S559" s="31"/>
      <c r="T559" s="100">
        <f t="shared" si="25"/>
        <v>0</v>
      </c>
      <c r="U559" s="113">
        <f t="shared" si="26"/>
        <v>0</v>
      </c>
      <c r="V559" s="97">
        <f t="shared" si="27"/>
        <v>-1413.750905030831</v>
      </c>
      <c r="W559" s="109">
        <f t="shared" si="28"/>
        <v>0</v>
      </c>
    </row>
    <row r="560" spans="1:23" ht="12.75">
      <c r="A560" s="98" t="s">
        <v>613</v>
      </c>
      <c r="B560" s="180"/>
      <c r="C560" s="164"/>
      <c r="D560" s="97"/>
      <c r="E560" s="99"/>
      <c r="F560" s="97"/>
      <c r="G560" s="31"/>
      <c r="H560" s="97"/>
      <c r="I560" s="97"/>
      <c r="J560" s="31"/>
      <c r="K560" s="31"/>
      <c r="L560" s="31"/>
      <c r="M560" s="32"/>
      <c r="N560" s="32"/>
      <c r="O560" s="31"/>
      <c r="P560" s="31"/>
      <c r="Q560" s="31"/>
      <c r="R560" s="31"/>
      <c r="S560" s="31"/>
      <c r="T560" s="100">
        <f t="shared" si="25"/>
        <v>0</v>
      </c>
      <c r="U560" s="113">
        <f t="shared" si="26"/>
        <v>0</v>
      </c>
      <c r="V560" s="97">
        <f t="shared" si="27"/>
        <v>-1413.750905030831</v>
      </c>
      <c r="W560" s="109">
        <f t="shared" si="28"/>
        <v>0</v>
      </c>
    </row>
    <row r="561" spans="1:23" ht="12.75">
      <c r="A561" s="98" t="s">
        <v>614</v>
      </c>
      <c r="B561" s="180"/>
      <c r="C561" s="164"/>
      <c r="D561" s="97"/>
      <c r="E561" s="99"/>
      <c r="F561" s="97"/>
      <c r="G561" s="31"/>
      <c r="H561" s="97"/>
      <c r="I561" s="97"/>
      <c r="J561" s="31"/>
      <c r="K561" s="31"/>
      <c r="L561" s="31"/>
      <c r="M561" s="32"/>
      <c r="N561" s="32"/>
      <c r="O561" s="31"/>
      <c r="P561" s="31"/>
      <c r="Q561" s="31"/>
      <c r="R561" s="31"/>
      <c r="S561" s="31"/>
      <c r="T561" s="100">
        <f t="shared" si="25"/>
        <v>0</v>
      </c>
      <c r="U561" s="113">
        <f t="shared" si="26"/>
        <v>0</v>
      </c>
      <c r="V561" s="97">
        <f t="shared" si="27"/>
        <v>-1413.750905030831</v>
      </c>
      <c r="W561" s="109">
        <f t="shared" si="28"/>
        <v>0</v>
      </c>
    </row>
    <row r="562" spans="1:23" ht="12.75">
      <c r="A562" s="98" t="s">
        <v>615</v>
      </c>
      <c r="B562" s="180"/>
      <c r="C562" s="164"/>
      <c r="D562" s="97"/>
      <c r="E562" s="99"/>
      <c r="F562" s="97"/>
      <c r="G562" s="31"/>
      <c r="H562" s="97"/>
      <c r="I562" s="97"/>
      <c r="J562" s="31"/>
      <c r="K562" s="31"/>
      <c r="L562" s="31"/>
      <c r="M562" s="32"/>
      <c r="N562" s="32"/>
      <c r="O562" s="31"/>
      <c r="P562" s="31"/>
      <c r="Q562" s="31"/>
      <c r="R562" s="31"/>
      <c r="S562" s="31"/>
      <c r="T562" s="100">
        <f t="shared" si="25"/>
        <v>0</v>
      </c>
      <c r="U562" s="113">
        <f t="shared" si="26"/>
        <v>0</v>
      </c>
      <c r="V562" s="97">
        <f t="shared" si="27"/>
        <v>-1413.750905030831</v>
      </c>
      <c r="W562" s="109">
        <f t="shared" si="28"/>
        <v>0</v>
      </c>
    </row>
    <row r="563" spans="1:23" ht="12.75">
      <c r="A563" s="98" t="s">
        <v>616</v>
      </c>
      <c r="B563" s="180"/>
      <c r="C563" s="164"/>
      <c r="D563" s="97"/>
      <c r="E563" s="99"/>
      <c r="F563" s="97"/>
      <c r="G563" s="31"/>
      <c r="H563" s="97"/>
      <c r="I563" s="97"/>
      <c r="J563" s="31"/>
      <c r="K563" s="31"/>
      <c r="L563" s="31"/>
      <c r="M563" s="32"/>
      <c r="N563" s="32"/>
      <c r="O563" s="31"/>
      <c r="P563" s="31"/>
      <c r="Q563" s="31"/>
      <c r="R563" s="31"/>
      <c r="S563" s="31"/>
      <c r="T563" s="100">
        <f t="shared" si="25"/>
        <v>0</v>
      </c>
      <c r="U563" s="113">
        <f t="shared" si="26"/>
        <v>0</v>
      </c>
      <c r="V563" s="97">
        <f t="shared" si="27"/>
        <v>-1413.750905030831</v>
      </c>
      <c r="W563" s="109">
        <f t="shared" si="28"/>
        <v>0</v>
      </c>
    </row>
    <row r="564" spans="1:23" ht="12.75">
      <c r="A564" s="98" t="s">
        <v>617</v>
      </c>
      <c r="B564" s="180"/>
      <c r="C564" s="164"/>
      <c r="D564" s="97"/>
      <c r="E564" s="99"/>
      <c r="F564" s="97"/>
      <c r="G564" s="31"/>
      <c r="H564" s="97"/>
      <c r="I564" s="97"/>
      <c r="J564" s="31"/>
      <c r="K564" s="31"/>
      <c r="L564" s="31"/>
      <c r="M564" s="32"/>
      <c r="N564" s="32"/>
      <c r="O564" s="31"/>
      <c r="P564" s="31"/>
      <c r="Q564" s="31"/>
      <c r="R564" s="31"/>
      <c r="S564" s="31"/>
      <c r="T564" s="100">
        <f t="shared" si="25"/>
        <v>0</v>
      </c>
      <c r="U564" s="113">
        <f t="shared" si="26"/>
        <v>0</v>
      </c>
      <c r="V564" s="97">
        <f t="shared" si="27"/>
        <v>-1413.750905030831</v>
      </c>
      <c r="W564" s="109">
        <f t="shared" si="28"/>
        <v>0</v>
      </c>
    </row>
    <row r="565" spans="1:23" ht="12.75">
      <c r="A565" s="98" t="s">
        <v>618</v>
      </c>
      <c r="B565" s="180"/>
      <c r="C565" s="164"/>
      <c r="D565" s="97"/>
      <c r="E565" s="99"/>
      <c r="F565" s="97"/>
      <c r="G565" s="31"/>
      <c r="H565" s="97"/>
      <c r="I565" s="97"/>
      <c r="J565" s="31"/>
      <c r="K565" s="31"/>
      <c r="L565" s="31"/>
      <c r="M565" s="32"/>
      <c r="N565" s="32"/>
      <c r="O565" s="31"/>
      <c r="P565" s="31"/>
      <c r="Q565" s="31"/>
      <c r="R565" s="31"/>
      <c r="S565" s="31"/>
      <c r="T565" s="100">
        <f t="shared" si="25"/>
        <v>0</v>
      </c>
      <c r="U565" s="113">
        <f t="shared" si="26"/>
        <v>0</v>
      </c>
      <c r="V565" s="97">
        <f t="shared" si="27"/>
        <v>-1413.750905030831</v>
      </c>
      <c r="W565" s="109">
        <f t="shared" si="28"/>
        <v>0</v>
      </c>
    </row>
    <row r="566" spans="1:23" ht="12.75">
      <c r="A566" s="98" t="s">
        <v>619</v>
      </c>
      <c r="B566" s="180"/>
      <c r="C566" s="164"/>
      <c r="D566" s="97"/>
      <c r="E566" s="99"/>
      <c r="F566" s="97"/>
      <c r="G566" s="31"/>
      <c r="H566" s="97"/>
      <c r="I566" s="97"/>
      <c r="J566" s="31"/>
      <c r="K566" s="31"/>
      <c r="L566" s="31"/>
      <c r="M566" s="32"/>
      <c r="N566" s="32"/>
      <c r="O566" s="31"/>
      <c r="P566" s="31"/>
      <c r="Q566" s="31"/>
      <c r="R566" s="31"/>
      <c r="S566" s="31"/>
      <c r="T566" s="100">
        <f t="shared" si="25"/>
        <v>0</v>
      </c>
      <c r="U566" s="113">
        <f t="shared" si="26"/>
        <v>0</v>
      </c>
      <c r="V566" s="97">
        <f t="shared" si="27"/>
        <v>-1413.750905030831</v>
      </c>
      <c r="W566" s="109">
        <f t="shared" si="28"/>
        <v>0</v>
      </c>
    </row>
    <row r="567" spans="1:23" ht="12.75">
      <c r="A567" s="98" t="s">
        <v>620</v>
      </c>
      <c r="B567" s="180"/>
      <c r="C567" s="164"/>
      <c r="D567" s="97"/>
      <c r="E567" s="99"/>
      <c r="F567" s="97"/>
      <c r="G567" s="31"/>
      <c r="H567" s="97"/>
      <c r="I567" s="97"/>
      <c r="J567" s="31"/>
      <c r="K567" s="31"/>
      <c r="L567" s="31"/>
      <c r="M567" s="32"/>
      <c r="N567" s="32"/>
      <c r="O567" s="31"/>
      <c r="P567" s="31"/>
      <c r="Q567" s="31"/>
      <c r="R567" s="31"/>
      <c r="S567" s="31"/>
      <c r="T567" s="100">
        <f t="shared" si="25"/>
        <v>0</v>
      </c>
      <c r="U567" s="113">
        <f t="shared" si="26"/>
        <v>0</v>
      </c>
      <c r="V567" s="97">
        <f t="shared" si="27"/>
        <v>-1413.750905030831</v>
      </c>
      <c r="W567" s="109">
        <f t="shared" si="28"/>
        <v>0</v>
      </c>
    </row>
    <row r="568" spans="1:23" ht="12.75">
      <c r="A568" s="98" t="s">
        <v>621</v>
      </c>
      <c r="B568" s="180"/>
      <c r="C568" s="164"/>
      <c r="D568" s="97"/>
      <c r="E568" s="99"/>
      <c r="F568" s="97"/>
      <c r="G568" s="31"/>
      <c r="H568" s="97"/>
      <c r="I568" s="97"/>
      <c r="J568" s="31"/>
      <c r="K568" s="31"/>
      <c r="L568" s="31"/>
      <c r="M568" s="32"/>
      <c r="N568" s="32"/>
      <c r="O568" s="31"/>
      <c r="P568" s="31"/>
      <c r="Q568" s="31"/>
      <c r="R568" s="31"/>
      <c r="S568" s="31"/>
      <c r="T568" s="100">
        <f t="shared" si="25"/>
        <v>0</v>
      </c>
      <c r="U568" s="113">
        <f t="shared" si="26"/>
        <v>0</v>
      </c>
      <c r="V568" s="97">
        <f t="shared" si="27"/>
        <v>-1413.750905030831</v>
      </c>
      <c r="W568" s="109">
        <f t="shared" si="28"/>
        <v>0</v>
      </c>
    </row>
    <row r="569" spans="1:23" ht="12.75">
      <c r="A569" s="98" t="s">
        <v>622</v>
      </c>
      <c r="B569" s="180"/>
      <c r="C569" s="164"/>
      <c r="D569" s="97"/>
      <c r="E569" s="99"/>
      <c r="F569" s="97"/>
      <c r="G569" s="31"/>
      <c r="H569" s="97"/>
      <c r="I569" s="97"/>
      <c r="J569" s="31"/>
      <c r="K569" s="31"/>
      <c r="L569" s="31"/>
      <c r="M569" s="32"/>
      <c r="N569" s="32"/>
      <c r="O569" s="31"/>
      <c r="P569" s="31"/>
      <c r="Q569" s="31"/>
      <c r="R569" s="31"/>
      <c r="S569" s="31"/>
      <c r="T569" s="100">
        <f t="shared" si="25"/>
        <v>0</v>
      </c>
      <c r="U569" s="113">
        <f t="shared" si="26"/>
        <v>0</v>
      </c>
      <c r="V569" s="97">
        <f t="shared" si="27"/>
        <v>-1413.750905030831</v>
      </c>
      <c r="W569" s="109">
        <f t="shared" si="28"/>
        <v>0</v>
      </c>
    </row>
    <row r="570" spans="1:23" ht="12.75">
      <c r="A570" s="98" t="s">
        <v>623</v>
      </c>
      <c r="B570" s="180"/>
      <c r="C570" s="164"/>
      <c r="D570" s="97"/>
      <c r="E570" s="99"/>
      <c r="F570" s="97"/>
      <c r="G570" s="31"/>
      <c r="H570" s="97"/>
      <c r="I570" s="97"/>
      <c r="J570" s="31"/>
      <c r="K570" s="31"/>
      <c r="L570" s="31"/>
      <c r="M570" s="32"/>
      <c r="N570" s="32"/>
      <c r="O570" s="31"/>
      <c r="P570" s="31"/>
      <c r="Q570" s="31"/>
      <c r="R570" s="31"/>
      <c r="S570" s="31"/>
      <c r="T570" s="100">
        <f t="shared" si="25"/>
        <v>0</v>
      </c>
      <c r="U570" s="113">
        <f t="shared" si="26"/>
        <v>0</v>
      </c>
      <c r="V570" s="97">
        <f t="shared" si="27"/>
        <v>-1413.750905030831</v>
      </c>
      <c r="W570" s="109">
        <f t="shared" si="28"/>
        <v>0</v>
      </c>
    </row>
    <row r="571" spans="1:23" ht="12.75">
      <c r="A571" s="98" t="s">
        <v>624</v>
      </c>
      <c r="B571" s="180"/>
      <c r="C571" s="164"/>
      <c r="D571" s="97"/>
      <c r="E571" s="99"/>
      <c r="F571" s="97"/>
      <c r="G571" s="31"/>
      <c r="H571" s="97"/>
      <c r="I571" s="97"/>
      <c r="J571" s="31"/>
      <c r="K571" s="31"/>
      <c r="L571" s="31"/>
      <c r="M571" s="32"/>
      <c r="N571" s="32"/>
      <c r="O571" s="31"/>
      <c r="P571" s="31"/>
      <c r="Q571" s="31"/>
      <c r="R571" s="31"/>
      <c r="S571" s="31"/>
      <c r="T571" s="100">
        <f t="shared" si="25"/>
        <v>0</v>
      </c>
      <c r="U571" s="113">
        <f t="shared" si="26"/>
        <v>0</v>
      </c>
      <c r="V571" s="97">
        <f t="shared" si="27"/>
        <v>-1413.750905030831</v>
      </c>
      <c r="W571" s="109">
        <f t="shared" si="28"/>
        <v>0</v>
      </c>
    </row>
    <row r="572" spans="1:23" ht="12.75">
      <c r="A572" s="98" t="s">
        <v>625</v>
      </c>
      <c r="B572" s="180"/>
      <c r="C572" s="164"/>
      <c r="D572" s="97"/>
      <c r="E572" s="99"/>
      <c r="F572" s="97"/>
      <c r="G572" s="31"/>
      <c r="H572" s="97"/>
      <c r="I572" s="97"/>
      <c r="J572" s="31"/>
      <c r="K572" s="31"/>
      <c r="L572" s="31"/>
      <c r="M572" s="32"/>
      <c r="N572" s="32"/>
      <c r="O572" s="31"/>
      <c r="P572" s="31"/>
      <c r="Q572" s="31"/>
      <c r="R572" s="31"/>
      <c r="S572" s="31"/>
      <c r="T572" s="100">
        <f t="shared" si="25"/>
        <v>0</v>
      </c>
      <c r="U572" s="113">
        <f t="shared" si="26"/>
        <v>0</v>
      </c>
      <c r="V572" s="97">
        <f t="shared" si="27"/>
        <v>-1413.750905030831</v>
      </c>
      <c r="W572" s="109">
        <f t="shared" si="28"/>
        <v>0</v>
      </c>
    </row>
    <row r="573" spans="1:23" ht="12.75">
      <c r="A573" s="98" t="s">
        <v>626</v>
      </c>
      <c r="B573" s="180"/>
      <c r="C573" s="164"/>
      <c r="D573" s="97"/>
      <c r="E573" s="99"/>
      <c r="F573" s="97"/>
      <c r="G573" s="31"/>
      <c r="H573" s="97"/>
      <c r="I573" s="97"/>
      <c r="J573" s="31"/>
      <c r="K573" s="31"/>
      <c r="L573" s="31"/>
      <c r="M573" s="32"/>
      <c r="N573" s="32"/>
      <c r="O573" s="31"/>
      <c r="P573" s="31"/>
      <c r="Q573" s="31"/>
      <c r="R573" s="31"/>
      <c r="S573" s="31"/>
      <c r="T573" s="100">
        <f t="shared" si="25"/>
        <v>0</v>
      </c>
      <c r="U573" s="113">
        <f t="shared" si="26"/>
        <v>0</v>
      </c>
      <c r="V573" s="97">
        <f t="shared" si="27"/>
        <v>-1413.750905030831</v>
      </c>
      <c r="W573" s="109">
        <f t="shared" si="28"/>
        <v>0</v>
      </c>
    </row>
    <row r="574" spans="1:23" ht="12.75">
      <c r="A574" s="98" t="s">
        <v>627</v>
      </c>
      <c r="B574" s="180"/>
      <c r="C574" s="164"/>
      <c r="D574" s="97"/>
      <c r="E574" s="99"/>
      <c r="F574" s="97"/>
      <c r="G574" s="31"/>
      <c r="H574" s="97"/>
      <c r="I574" s="97"/>
      <c r="J574" s="31"/>
      <c r="K574" s="31"/>
      <c r="L574" s="31"/>
      <c r="M574" s="32"/>
      <c r="N574" s="32"/>
      <c r="O574" s="31"/>
      <c r="P574" s="31"/>
      <c r="Q574" s="31"/>
      <c r="R574" s="31"/>
      <c r="S574" s="31"/>
      <c r="T574" s="100">
        <f t="shared" si="25"/>
        <v>0</v>
      </c>
      <c r="U574" s="113">
        <f t="shared" si="26"/>
        <v>0</v>
      </c>
      <c r="V574" s="97">
        <f t="shared" si="27"/>
        <v>-1413.750905030831</v>
      </c>
      <c r="W574" s="109">
        <f t="shared" si="28"/>
        <v>0</v>
      </c>
    </row>
    <row r="575" spans="1:23" ht="12.75">
      <c r="A575" s="98" t="s">
        <v>628</v>
      </c>
      <c r="B575" s="180"/>
      <c r="C575" s="164"/>
      <c r="D575" s="97"/>
      <c r="E575" s="99"/>
      <c r="F575" s="97"/>
      <c r="G575" s="31"/>
      <c r="H575" s="97"/>
      <c r="I575" s="97"/>
      <c r="J575" s="31"/>
      <c r="K575" s="31"/>
      <c r="L575" s="31"/>
      <c r="M575" s="32"/>
      <c r="N575" s="32"/>
      <c r="O575" s="31"/>
      <c r="P575" s="31"/>
      <c r="Q575" s="31"/>
      <c r="R575" s="31"/>
      <c r="S575" s="31"/>
      <c r="T575" s="100">
        <f t="shared" si="25"/>
        <v>0</v>
      </c>
      <c r="U575" s="113">
        <f t="shared" si="26"/>
        <v>0</v>
      </c>
      <c r="V575" s="97">
        <f t="shared" si="27"/>
        <v>-1413.750905030831</v>
      </c>
      <c r="W575" s="109">
        <f t="shared" si="28"/>
        <v>0</v>
      </c>
    </row>
    <row r="576" spans="1:23" ht="12.75">
      <c r="A576" s="98" t="s">
        <v>629</v>
      </c>
      <c r="B576" s="180"/>
      <c r="C576" s="164"/>
      <c r="D576" s="97"/>
      <c r="E576" s="99"/>
      <c r="F576" s="97"/>
      <c r="G576" s="31"/>
      <c r="H576" s="97"/>
      <c r="I576" s="97"/>
      <c r="J576" s="31"/>
      <c r="K576" s="31"/>
      <c r="L576" s="31"/>
      <c r="M576" s="32"/>
      <c r="N576" s="32"/>
      <c r="O576" s="31"/>
      <c r="P576" s="31"/>
      <c r="Q576" s="31"/>
      <c r="R576" s="31"/>
      <c r="S576" s="31"/>
      <c r="T576" s="100">
        <f t="shared" si="25"/>
        <v>0</v>
      </c>
      <c r="U576" s="113">
        <f t="shared" si="26"/>
        <v>0</v>
      </c>
      <c r="V576" s="97">
        <f t="shared" si="27"/>
        <v>-1413.750905030831</v>
      </c>
      <c r="W576" s="109">
        <f t="shared" si="28"/>
        <v>0</v>
      </c>
    </row>
    <row r="577" spans="1:23" ht="12.75">
      <c r="A577" s="98" t="s">
        <v>630</v>
      </c>
      <c r="B577" s="180"/>
      <c r="C577" s="164"/>
      <c r="D577" s="97"/>
      <c r="E577" s="99"/>
      <c r="F577" s="97"/>
      <c r="G577" s="31"/>
      <c r="H577" s="97"/>
      <c r="I577" s="97"/>
      <c r="J577" s="31"/>
      <c r="K577" s="31"/>
      <c r="L577" s="31"/>
      <c r="M577" s="32"/>
      <c r="N577" s="32"/>
      <c r="O577" s="31"/>
      <c r="P577" s="31"/>
      <c r="Q577" s="31"/>
      <c r="R577" s="31"/>
      <c r="S577" s="31"/>
      <c r="T577" s="100">
        <f t="shared" si="25"/>
        <v>0</v>
      </c>
      <c r="U577" s="113">
        <f t="shared" si="26"/>
        <v>0</v>
      </c>
      <c r="V577" s="97">
        <f t="shared" si="27"/>
        <v>-1413.750905030831</v>
      </c>
      <c r="W577" s="109">
        <f t="shared" si="28"/>
        <v>0</v>
      </c>
    </row>
    <row r="578" spans="1:23" ht="12.75">
      <c r="A578" s="98" t="s">
        <v>631</v>
      </c>
      <c r="B578" s="180"/>
      <c r="C578" s="164"/>
      <c r="D578" s="97"/>
      <c r="E578" s="99"/>
      <c r="F578" s="97"/>
      <c r="G578" s="31"/>
      <c r="H578" s="97"/>
      <c r="I578" s="97"/>
      <c r="J578" s="31"/>
      <c r="K578" s="31"/>
      <c r="L578" s="31"/>
      <c r="M578" s="32"/>
      <c r="N578" s="32"/>
      <c r="O578" s="31"/>
      <c r="P578" s="31"/>
      <c r="Q578" s="31"/>
      <c r="R578" s="31"/>
      <c r="S578" s="31"/>
      <c r="T578" s="100">
        <f aca="true" t="shared" si="29" ref="T578:T607">SUM(D578:S578)</f>
        <v>0</v>
      </c>
      <c r="U578" s="113">
        <f aca="true" t="shared" si="30" ref="U578:U607">COUNTA(D578:S578)</f>
        <v>0</v>
      </c>
      <c r="V578" s="97">
        <f aca="true" t="shared" si="31" ref="V578:V607">T578-$T$5</f>
        <v>-1413.750905030831</v>
      </c>
      <c r="W578" s="109">
        <f t="shared" si="28"/>
        <v>0</v>
      </c>
    </row>
    <row r="579" spans="1:23" ht="12.75">
      <c r="A579" s="98" t="s">
        <v>632</v>
      </c>
      <c r="B579" s="180"/>
      <c r="C579" s="164"/>
      <c r="D579" s="97"/>
      <c r="E579" s="99"/>
      <c r="F579" s="97"/>
      <c r="G579" s="31"/>
      <c r="H579" s="97"/>
      <c r="I579" s="97"/>
      <c r="J579" s="31"/>
      <c r="K579" s="31"/>
      <c r="L579" s="31"/>
      <c r="M579" s="32"/>
      <c r="N579" s="32"/>
      <c r="O579" s="31"/>
      <c r="P579" s="31"/>
      <c r="Q579" s="31"/>
      <c r="R579" s="31"/>
      <c r="S579" s="31"/>
      <c r="T579" s="100">
        <f t="shared" si="29"/>
        <v>0</v>
      </c>
      <c r="U579" s="113">
        <f t="shared" si="30"/>
        <v>0</v>
      </c>
      <c r="V579" s="97">
        <f t="shared" si="31"/>
        <v>-1413.750905030831</v>
      </c>
      <c r="W579" s="109">
        <f t="shared" si="28"/>
        <v>0</v>
      </c>
    </row>
    <row r="580" spans="1:23" ht="12.75">
      <c r="A580" s="98" t="s">
        <v>633</v>
      </c>
      <c r="B580" s="180"/>
      <c r="C580" s="164"/>
      <c r="D580" s="97"/>
      <c r="E580" s="99"/>
      <c r="F580" s="97"/>
      <c r="G580" s="31"/>
      <c r="H580" s="97"/>
      <c r="I580" s="97"/>
      <c r="J580" s="31"/>
      <c r="K580" s="31"/>
      <c r="L580" s="31"/>
      <c r="M580" s="32"/>
      <c r="N580" s="32"/>
      <c r="O580" s="31"/>
      <c r="P580" s="31"/>
      <c r="Q580" s="31"/>
      <c r="R580" s="31"/>
      <c r="S580" s="31"/>
      <c r="T580" s="100">
        <f t="shared" si="29"/>
        <v>0</v>
      </c>
      <c r="U580" s="113">
        <f t="shared" si="30"/>
        <v>0</v>
      </c>
      <c r="V580" s="97">
        <f t="shared" si="31"/>
        <v>-1413.750905030831</v>
      </c>
      <c r="W580" s="109">
        <f t="shared" si="28"/>
        <v>0</v>
      </c>
    </row>
    <row r="581" spans="1:23" ht="12.75">
      <c r="A581" s="98" t="s">
        <v>634</v>
      </c>
      <c r="B581" s="180"/>
      <c r="C581" s="164"/>
      <c r="D581" s="97"/>
      <c r="E581" s="99"/>
      <c r="F581" s="97"/>
      <c r="G581" s="31"/>
      <c r="H581" s="97"/>
      <c r="I581" s="97"/>
      <c r="J581" s="31"/>
      <c r="K581" s="31"/>
      <c r="L581" s="31"/>
      <c r="M581" s="32"/>
      <c r="N581" s="32"/>
      <c r="O581" s="31"/>
      <c r="P581" s="31"/>
      <c r="Q581" s="31"/>
      <c r="R581" s="31"/>
      <c r="S581" s="31"/>
      <c r="T581" s="100">
        <f t="shared" si="29"/>
        <v>0</v>
      </c>
      <c r="U581" s="113">
        <f t="shared" si="30"/>
        <v>0</v>
      </c>
      <c r="V581" s="97">
        <f t="shared" si="31"/>
        <v>-1413.750905030831</v>
      </c>
      <c r="W581" s="109">
        <f t="shared" si="28"/>
        <v>0</v>
      </c>
    </row>
    <row r="582" spans="1:23" ht="12.75">
      <c r="A582" s="98" t="s">
        <v>635</v>
      </c>
      <c r="B582" s="180"/>
      <c r="C582" s="164"/>
      <c r="D582" s="97"/>
      <c r="E582" s="99"/>
      <c r="F582" s="97"/>
      <c r="G582" s="31"/>
      <c r="H582" s="97"/>
      <c r="I582" s="97"/>
      <c r="J582" s="31"/>
      <c r="K582" s="31"/>
      <c r="L582" s="31"/>
      <c r="M582" s="32"/>
      <c r="N582" s="32"/>
      <c r="O582" s="31"/>
      <c r="P582" s="31"/>
      <c r="Q582" s="31"/>
      <c r="R582" s="31"/>
      <c r="S582" s="31"/>
      <c r="T582" s="100">
        <f t="shared" si="29"/>
        <v>0</v>
      </c>
      <c r="U582" s="113">
        <f t="shared" si="30"/>
        <v>0</v>
      </c>
      <c r="V582" s="97">
        <f t="shared" si="31"/>
        <v>-1413.750905030831</v>
      </c>
      <c r="W582" s="109">
        <f aca="true" t="shared" si="32" ref="W582:W607">IF((COUNTA(D582:S582)&gt;12),LARGE(D582:S582,1)+LARGE(D582:S582,2)+LARGE(D582:S582,3)+LARGE(D582:S582,4)+LARGE(D582:S582,5)+LARGE(D582:S582,6)+LARGE(D582:S582,7)+LARGE(D582:S582,8)+LARGE(D582:S582,9)+LARGE(D582:S582,10)+LARGE(D582:S582,11)+LARGE(D582:S582,12),SUM(D582:S582))</f>
        <v>0</v>
      </c>
    </row>
    <row r="583" spans="1:23" ht="12.75">
      <c r="A583" s="98" t="s">
        <v>636</v>
      </c>
      <c r="B583" s="180"/>
      <c r="C583" s="164"/>
      <c r="D583" s="97"/>
      <c r="E583" s="99"/>
      <c r="F583" s="97"/>
      <c r="G583" s="31"/>
      <c r="H583" s="97"/>
      <c r="I583" s="97"/>
      <c r="J583" s="31"/>
      <c r="K583" s="31"/>
      <c r="L583" s="31"/>
      <c r="M583" s="32"/>
      <c r="N583" s="32"/>
      <c r="O583" s="31"/>
      <c r="P583" s="31"/>
      <c r="Q583" s="31"/>
      <c r="R583" s="31"/>
      <c r="S583" s="31"/>
      <c r="T583" s="100">
        <f t="shared" si="29"/>
        <v>0</v>
      </c>
      <c r="U583" s="113">
        <f t="shared" si="30"/>
        <v>0</v>
      </c>
      <c r="V583" s="97">
        <f t="shared" si="31"/>
        <v>-1413.750905030831</v>
      </c>
      <c r="W583" s="109">
        <f t="shared" si="32"/>
        <v>0</v>
      </c>
    </row>
    <row r="584" spans="1:23" ht="12.75">
      <c r="A584" s="98" t="s">
        <v>637</v>
      </c>
      <c r="B584" s="180"/>
      <c r="C584" s="164"/>
      <c r="D584" s="97"/>
      <c r="E584" s="99"/>
      <c r="F584" s="97"/>
      <c r="G584" s="31"/>
      <c r="H584" s="97"/>
      <c r="I584" s="97"/>
      <c r="J584" s="31"/>
      <c r="K584" s="31"/>
      <c r="L584" s="31"/>
      <c r="M584" s="32"/>
      <c r="N584" s="32"/>
      <c r="O584" s="31"/>
      <c r="P584" s="31"/>
      <c r="Q584" s="31"/>
      <c r="R584" s="31"/>
      <c r="S584" s="31"/>
      <c r="T584" s="100">
        <f t="shared" si="29"/>
        <v>0</v>
      </c>
      <c r="U584" s="113">
        <f t="shared" si="30"/>
        <v>0</v>
      </c>
      <c r="V584" s="97">
        <f t="shared" si="31"/>
        <v>-1413.750905030831</v>
      </c>
      <c r="W584" s="109">
        <f t="shared" si="32"/>
        <v>0</v>
      </c>
    </row>
    <row r="585" spans="1:23" ht="12.75">
      <c r="A585" s="98" t="s">
        <v>638</v>
      </c>
      <c r="B585" s="180"/>
      <c r="C585" s="164"/>
      <c r="D585" s="97"/>
      <c r="E585" s="99"/>
      <c r="F585" s="97"/>
      <c r="G585" s="31"/>
      <c r="H585" s="97"/>
      <c r="I585" s="97"/>
      <c r="J585" s="31"/>
      <c r="K585" s="31"/>
      <c r="L585" s="31"/>
      <c r="M585" s="32"/>
      <c r="N585" s="32"/>
      <c r="O585" s="31"/>
      <c r="P585" s="31"/>
      <c r="Q585" s="31"/>
      <c r="R585" s="31"/>
      <c r="S585" s="31"/>
      <c r="T585" s="100">
        <f t="shared" si="29"/>
        <v>0</v>
      </c>
      <c r="U585" s="113">
        <f t="shared" si="30"/>
        <v>0</v>
      </c>
      <c r="V585" s="97">
        <f t="shared" si="31"/>
        <v>-1413.750905030831</v>
      </c>
      <c r="W585" s="109">
        <f t="shared" si="32"/>
        <v>0</v>
      </c>
    </row>
    <row r="586" spans="1:23" ht="12.75">
      <c r="A586" s="98" t="s">
        <v>639</v>
      </c>
      <c r="B586" s="180"/>
      <c r="C586" s="164"/>
      <c r="D586" s="97"/>
      <c r="E586" s="99"/>
      <c r="F586" s="97"/>
      <c r="G586" s="31"/>
      <c r="H586" s="97"/>
      <c r="I586" s="97"/>
      <c r="J586" s="31"/>
      <c r="K586" s="31"/>
      <c r="L586" s="31"/>
      <c r="M586" s="32"/>
      <c r="N586" s="32"/>
      <c r="O586" s="31"/>
      <c r="P586" s="31"/>
      <c r="Q586" s="31"/>
      <c r="R586" s="31"/>
      <c r="S586" s="31"/>
      <c r="T586" s="100">
        <f t="shared" si="29"/>
        <v>0</v>
      </c>
      <c r="U586" s="113">
        <f t="shared" si="30"/>
        <v>0</v>
      </c>
      <c r="V586" s="97">
        <f t="shared" si="31"/>
        <v>-1413.750905030831</v>
      </c>
      <c r="W586" s="109">
        <f t="shared" si="32"/>
        <v>0</v>
      </c>
    </row>
    <row r="587" spans="1:23" ht="12.75">
      <c r="A587" s="98" t="s">
        <v>640</v>
      </c>
      <c r="B587" s="180"/>
      <c r="C587" s="164"/>
      <c r="D587" s="97"/>
      <c r="E587" s="99"/>
      <c r="F587" s="97"/>
      <c r="G587" s="31"/>
      <c r="H587" s="97"/>
      <c r="I587" s="97"/>
      <c r="J587" s="31"/>
      <c r="K587" s="31"/>
      <c r="L587" s="31"/>
      <c r="M587" s="32"/>
      <c r="N587" s="32"/>
      <c r="O587" s="31"/>
      <c r="P587" s="31"/>
      <c r="Q587" s="31"/>
      <c r="R587" s="31"/>
      <c r="S587" s="31"/>
      <c r="T587" s="100">
        <f t="shared" si="29"/>
        <v>0</v>
      </c>
      <c r="U587" s="113">
        <f t="shared" si="30"/>
        <v>0</v>
      </c>
      <c r="V587" s="97">
        <f t="shared" si="31"/>
        <v>-1413.750905030831</v>
      </c>
      <c r="W587" s="109">
        <f t="shared" si="32"/>
        <v>0</v>
      </c>
    </row>
    <row r="588" spans="1:23" ht="12.75">
      <c r="A588" s="98" t="s">
        <v>641</v>
      </c>
      <c r="B588" s="180"/>
      <c r="C588" s="164"/>
      <c r="D588" s="97"/>
      <c r="E588" s="99"/>
      <c r="F588" s="97"/>
      <c r="G588" s="31"/>
      <c r="H588" s="97"/>
      <c r="I588" s="97"/>
      <c r="J588" s="31"/>
      <c r="K588" s="31"/>
      <c r="L588" s="31"/>
      <c r="M588" s="32"/>
      <c r="N588" s="32"/>
      <c r="O588" s="31"/>
      <c r="P588" s="31"/>
      <c r="Q588" s="31"/>
      <c r="R588" s="31"/>
      <c r="S588" s="31"/>
      <c r="T588" s="100">
        <f t="shared" si="29"/>
        <v>0</v>
      </c>
      <c r="U588" s="113">
        <f t="shared" si="30"/>
        <v>0</v>
      </c>
      <c r="V588" s="97">
        <f t="shared" si="31"/>
        <v>-1413.750905030831</v>
      </c>
      <c r="W588" s="109">
        <f t="shared" si="32"/>
        <v>0</v>
      </c>
    </row>
    <row r="589" spans="1:23" ht="12.75">
      <c r="A589" s="98" t="s">
        <v>642</v>
      </c>
      <c r="B589" s="180"/>
      <c r="C589" s="164"/>
      <c r="D589" s="97"/>
      <c r="E589" s="99"/>
      <c r="F589" s="97"/>
      <c r="G589" s="31"/>
      <c r="H589" s="97"/>
      <c r="I589" s="97"/>
      <c r="J589" s="31"/>
      <c r="K589" s="31"/>
      <c r="L589" s="31"/>
      <c r="M589" s="32"/>
      <c r="N589" s="32"/>
      <c r="O589" s="31"/>
      <c r="P589" s="31"/>
      <c r="Q589" s="31"/>
      <c r="R589" s="31"/>
      <c r="S589" s="31"/>
      <c r="T589" s="100">
        <f t="shared" si="29"/>
        <v>0</v>
      </c>
      <c r="U589" s="113">
        <f t="shared" si="30"/>
        <v>0</v>
      </c>
      <c r="V589" s="97">
        <f t="shared" si="31"/>
        <v>-1413.750905030831</v>
      </c>
      <c r="W589" s="109">
        <f t="shared" si="32"/>
        <v>0</v>
      </c>
    </row>
    <row r="590" spans="1:23" ht="12.75">
      <c r="A590" s="98" t="s">
        <v>643</v>
      </c>
      <c r="B590" s="180"/>
      <c r="C590" s="164"/>
      <c r="D590" s="97"/>
      <c r="E590" s="99"/>
      <c r="F590" s="97"/>
      <c r="G590" s="31"/>
      <c r="H590" s="97"/>
      <c r="I590" s="97"/>
      <c r="J590" s="31"/>
      <c r="K590" s="31"/>
      <c r="L590" s="31"/>
      <c r="M590" s="32"/>
      <c r="N590" s="32"/>
      <c r="O590" s="31"/>
      <c r="P590" s="31"/>
      <c r="Q590" s="31"/>
      <c r="R590" s="31"/>
      <c r="S590" s="31"/>
      <c r="T590" s="100">
        <f t="shared" si="29"/>
        <v>0</v>
      </c>
      <c r="U590" s="113">
        <f t="shared" si="30"/>
        <v>0</v>
      </c>
      <c r="V590" s="97">
        <f t="shared" si="31"/>
        <v>-1413.750905030831</v>
      </c>
      <c r="W590" s="109">
        <f t="shared" si="32"/>
        <v>0</v>
      </c>
    </row>
    <row r="591" spans="1:23" ht="12.75">
      <c r="A591" s="98" t="s">
        <v>644</v>
      </c>
      <c r="B591" s="180"/>
      <c r="C591" s="164"/>
      <c r="D591" s="97"/>
      <c r="E591" s="99"/>
      <c r="F591" s="97"/>
      <c r="G591" s="31"/>
      <c r="H591" s="97"/>
      <c r="I591" s="97"/>
      <c r="J591" s="31"/>
      <c r="K591" s="31"/>
      <c r="L591" s="31"/>
      <c r="M591" s="32"/>
      <c r="N591" s="32"/>
      <c r="O591" s="31"/>
      <c r="P591" s="31"/>
      <c r="Q591" s="31"/>
      <c r="R591" s="31"/>
      <c r="S591" s="31"/>
      <c r="T591" s="100">
        <f t="shared" si="29"/>
        <v>0</v>
      </c>
      <c r="U591" s="113">
        <f t="shared" si="30"/>
        <v>0</v>
      </c>
      <c r="V591" s="97">
        <f t="shared" si="31"/>
        <v>-1413.750905030831</v>
      </c>
      <c r="W591" s="109">
        <f t="shared" si="32"/>
        <v>0</v>
      </c>
    </row>
    <row r="592" spans="1:23" ht="12.75">
      <c r="A592" s="98" t="s">
        <v>645</v>
      </c>
      <c r="B592" s="180"/>
      <c r="C592" s="164"/>
      <c r="D592" s="97"/>
      <c r="E592" s="99"/>
      <c r="F592" s="97"/>
      <c r="G592" s="31"/>
      <c r="H592" s="97"/>
      <c r="I592" s="97"/>
      <c r="J592" s="31"/>
      <c r="K592" s="31"/>
      <c r="L592" s="31"/>
      <c r="M592" s="32"/>
      <c r="N592" s="32"/>
      <c r="O592" s="31"/>
      <c r="P592" s="31"/>
      <c r="Q592" s="31"/>
      <c r="R592" s="31"/>
      <c r="S592" s="31"/>
      <c r="T592" s="100">
        <f t="shared" si="29"/>
        <v>0</v>
      </c>
      <c r="U592" s="113">
        <f t="shared" si="30"/>
        <v>0</v>
      </c>
      <c r="V592" s="97">
        <f t="shared" si="31"/>
        <v>-1413.750905030831</v>
      </c>
      <c r="W592" s="109">
        <f t="shared" si="32"/>
        <v>0</v>
      </c>
    </row>
    <row r="593" spans="1:23" ht="12.75">
      <c r="A593" s="98" t="s">
        <v>646</v>
      </c>
      <c r="B593" s="180"/>
      <c r="C593" s="164"/>
      <c r="D593" s="97"/>
      <c r="E593" s="99"/>
      <c r="F593" s="97"/>
      <c r="G593" s="31"/>
      <c r="H593" s="97"/>
      <c r="I593" s="97"/>
      <c r="J593" s="31"/>
      <c r="K593" s="31"/>
      <c r="L593" s="31"/>
      <c r="M593" s="32"/>
      <c r="N593" s="32"/>
      <c r="O593" s="31"/>
      <c r="P593" s="31"/>
      <c r="Q593" s="31"/>
      <c r="R593" s="31"/>
      <c r="S593" s="31"/>
      <c r="T593" s="100">
        <f t="shared" si="29"/>
        <v>0</v>
      </c>
      <c r="U593" s="113">
        <f t="shared" si="30"/>
        <v>0</v>
      </c>
      <c r="V593" s="97">
        <f t="shared" si="31"/>
        <v>-1413.750905030831</v>
      </c>
      <c r="W593" s="109">
        <f t="shared" si="32"/>
        <v>0</v>
      </c>
    </row>
    <row r="594" spans="1:23" ht="12.75">
      <c r="A594" s="98" t="s">
        <v>647</v>
      </c>
      <c r="B594" s="180"/>
      <c r="C594" s="164"/>
      <c r="D594" s="97"/>
      <c r="E594" s="99"/>
      <c r="F594" s="97"/>
      <c r="G594" s="31"/>
      <c r="H594" s="97"/>
      <c r="I594" s="97"/>
      <c r="J594" s="31"/>
      <c r="K594" s="31"/>
      <c r="L594" s="31"/>
      <c r="M594" s="32"/>
      <c r="N594" s="32"/>
      <c r="O594" s="31"/>
      <c r="P594" s="31"/>
      <c r="Q594" s="31"/>
      <c r="R594" s="31"/>
      <c r="S594" s="31"/>
      <c r="T594" s="100">
        <f t="shared" si="29"/>
        <v>0</v>
      </c>
      <c r="U594" s="113">
        <f t="shared" si="30"/>
        <v>0</v>
      </c>
      <c r="V594" s="97">
        <f t="shared" si="31"/>
        <v>-1413.750905030831</v>
      </c>
      <c r="W594" s="109">
        <f t="shared" si="32"/>
        <v>0</v>
      </c>
    </row>
    <row r="595" spans="1:23" ht="12.75">
      <c r="A595" s="98" t="s">
        <v>648</v>
      </c>
      <c r="B595" s="180"/>
      <c r="C595" s="164"/>
      <c r="D595" s="97"/>
      <c r="E595" s="99"/>
      <c r="F595" s="97"/>
      <c r="G595" s="31"/>
      <c r="H595" s="97"/>
      <c r="I595" s="97"/>
      <c r="J595" s="31"/>
      <c r="K595" s="31"/>
      <c r="L595" s="31"/>
      <c r="M595" s="32"/>
      <c r="N595" s="32"/>
      <c r="O595" s="31"/>
      <c r="P595" s="31"/>
      <c r="Q595" s="31"/>
      <c r="R595" s="31"/>
      <c r="S595" s="31"/>
      <c r="T595" s="100">
        <f t="shared" si="29"/>
        <v>0</v>
      </c>
      <c r="U595" s="113">
        <f t="shared" si="30"/>
        <v>0</v>
      </c>
      <c r="V595" s="97">
        <f t="shared" si="31"/>
        <v>-1413.750905030831</v>
      </c>
      <c r="W595" s="109">
        <f t="shared" si="32"/>
        <v>0</v>
      </c>
    </row>
    <row r="596" spans="1:23" ht="12.75">
      <c r="A596" s="98" t="s">
        <v>649</v>
      </c>
      <c r="B596" s="180"/>
      <c r="C596" s="164"/>
      <c r="D596" s="97"/>
      <c r="E596" s="99"/>
      <c r="F596" s="97"/>
      <c r="G596" s="31"/>
      <c r="H596" s="97"/>
      <c r="I596" s="97"/>
      <c r="J596" s="31"/>
      <c r="K596" s="31"/>
      <c r="L596" s="31"/>
      <c r="M596" s="32"/>
      <c r="N596" s="32"/>
      <c r="O596" s="31"/>
      <c r="P596" s="31"/>
      <c r="Q596" s="31"/>
      <c r="R596" s="31"/>
      <c r="S596" s="31"/>
      <c r="T596" s="100">
        <f t="shared" si="29"/>
        <v>0</v>
      </c>
      <c r="U596" s="113">
        <f t="shared" si="30"/>
        <v>0</v>
      </c>
      <c r="V596" s="97">
        <f t="shared" si="31"/>
        <v>-1413.750905030831</v>
      </c>
      <c r="W596" s="109">
        <f t="shared" si="32"/>
        <v>0</v>
      </c>
    </row>
    <row r="597" spans="1:23" ht="12.75">
      <c r="A597" s="98" t="s">
        <v>650</v>
      </c>
      <c r="B597" s="180"/>
      <c r="C597" s="164"/>
      <c r="D597" s="97"/>
      <c r="E597" s="99"/>
      <c r="F597" s="97"/>
      <c r="G597" s="31"/>
      <c r="H597" s="97"/>
      <c r="I597" s="97"/>
      <c r="J597" s="31"/>
      <c r="K597" s="31"/>
      <c r="L597" s="31"/>
      <c r="M597" s="32"/>
      <c r="N597" s="32"/>
      <c r="O597" s="31"/>
      <c r="P597" s="31"/>
      <c r="Q597" s="31"/>
      <c r="R597" s="31"/>
      <c r="S597" s="31"/>
      <c r="T597" s="100">
        <f t="shared" si="29"/>
        <v>0</v>
      </c>
      <c r="U597" s="113">
        <f t="shared" si="30"/>
        <v>0</v>
      </c>
      <c r="V597" s="97">
        <f t="shared" si="31"/>
        <v>-1413.750905030831</v>
      </c>
      <c r="W597" s="109">
        <f t="shared" si="32"/>
        <v>0</v>
      </c>
    </row>
    <row r="598" spans="1:23" ht="12.75">
      <c r="A598" s="98" t="s">
        <v>651</v>
      </c>
      <c r="B598" s="180"/>
      <c r="C598" s="164"/>
      <c r="D598" s="97"/>
      <c r="E598" s="99"/>
      <c r="F598" s="97"/>
      <c r="G598" s="31"/>
      <c r="H598" s="97"/>
      <c r="I598" s="97"/>
      <c r="J598" s="31"/>
      <c r="K598" s="31"/>
      <c r="L598" s="31"/>
      <c r="M598" s="32"/>
      <c r="N598" s="32"/>
      <c r="O598" s="31"/>
      <c r="P598" s="31"/>
      <c r="Q598" s="31"/>
      <c r="R598" s="31"/>
      <c r="S598" s="31"/>
      <c r="T598" s="100">
        <f t="shared" si="29"/>
        <v>0</v>
      </c>
      <c r="U598" s="113">
        <f t="shared" si="30"/>
        <v>0</v>
      </c>
      <c r="V598" s="97">
        <f t="shared" si="31"/>
        <v>-1413.750905030831</v>
      </c>
      <c r="W598" s="109">
        <f t="shared" si="32"/>
        <v>0</v>
      </c>
    </row>
    <row r="599" spans="1:23" ht="12.75">
      <c r="A599" s="98" t="s">
        <v>652</v>
      </c>
      <c r="B599" s="180"/>
      <c r="C599" s="164"/>
      <c r="D599" s="97"/>
      <c r="E599" s="99"/>
      <c r="F599" s="97"/>
      <c r="G599" s="31"/>
      <c r="H599" s="97"/>
      <c r="I599" s="97"/>
      <c r="J599" s="31"/>
      <c r="K599" s="31"/>
      <c r="L599" s="31"/>
      <c r="M599" s="32"/>
      <c r="N599" s="32"/>
      <c r="O599" s="31"/>
      <c r="P599" s="31"/>
      <c r="Q599" s="31"/>
      <c r="R599" s="31"/>
      <c r="S599" s="31"/>
      <c r="T599" s="100">
        <f t="shared" si="29"/>
        <v>0</v>
      </c>
      <c r="U599" s="113">
        <f t="shared" si="30"/>
        <v>0</v>
      </c>
      <c r="V599" s="97">
        <f t="shared" si="31"/>
        <v>-1413.750905030831</v>
      </c>
      <c r="W599" s="109">
        <f t="shared" si="32"/>
        <v>0</v>
      </c>
    </row>
    <row r="600" spans="1:23" ht="12.75">
      <c r="A600" s="98" t="s">
        <v>653</v>
      </c>
      <c r="B600" s="180"/>
      <c r="C600" s="164"/>
      <c r="D600" s="97"/>
      <c r="E600" s="99"/>
      <c r="F600" s="97"/>
      <c r="G600" s="31"/>
      <c r="H600" s="97"/>
      <c r="I600" s="97"/>
      <c r="J600" s="31"/>
      <c r="K600" s="31"/>
      <c r="L600" s="31"/>
      <c r="M600" s="32"/>
      <c r="N600" s="32"/>
      <c r="O600" s="31"/>
      <c r="P600" s="31"/>
      <c r="Q600" s="31"/>
      <c r="R600" s="31"/>
      <c r="S600" s="31"/>
      <c r="T600" s="100">
        <f t="shared" si="29"/>
        <v>0</v>
      </c>
      <c r="U600" s="113">
        <f t="shared" si="30"/>
        <v>0</v>
      </c>
      <c r="V600" s="97">
        <f t="shared" si="31"/>
        <v>-1413.750905030831</v>
      </c>
      <c r="W600" s="109">
        <f t="shared" si="32"/>
        <v>0</v>
      </c>
    </row>
    <row r="601" spans="1:23" ht="12.75">
      <c r="A601" s="98" t="s">
        <v>654</v>
      </c>
      <c r="B601" s="180"/>
      <c r="C601" s="164"/>
      <c r="D601" s="97"/>
      <c r="E601" s="99"/>
      <c r="F601" s="97"/>
      <c r="G601" s="31"/>
      <c r="H601" s="97"/>
      <c r="I601" s="97"/>
      <c r="J601" s="31"/>
      <c r="K601" s="31"/>
      <c r="L601" s="31"/>
      <c r="M601" s="32"/>
      <c r="N601" s="32"/>
      <c r="O601" s="31"/>
      <c r="P601" s="31"/>
      <c r="Q601" s="31"/>
      <c r="R601" s="31"/>
      <c r="S601" s="31"/>
      <c r="T601" s="100">
        <f t="shared" si="29"/>
        <v>0</v>
      </c>
      <c r="U601" s="113">
        <f t="shared" si="30"/>
        <v>0</v>
      </c>
      <c r="V601" s="97">
        <f t="shared" si="31"/>
        <v>-1413.750905030831</v>
      </c>
      <c r="W601" s="109">
        <f t="shared" si="32"/>
        <v>0</v>
      </c>
    </row>
    <row r="602" spans="1:23" ht="12.75">
      <c r="A602" s="98" t="s">
        <v>655</v>
      </c>
      <c r="B602" s="180"/>
      <c r="C602" s="164"/>
      <c r="D602" s="97"/>
      <c r="E602" s="99"/>
      <c r="F602" s="97"/>
      <c r="G602" s="31"/>
      <c r="H602" s="97"/>
      <c r="I602" s="97"/>
      <c r="J602" s="31"/>
      <c r="K602" s="31"/>
      <c r="L602" s="31"/>
      <c r="M602" s="32"/>
      <c r="N602" s="32"/>
      <c r="O602" s="31"/>
      <c r="P602" s="31"/>
      <c r="Q602" s="31"/>
      <c r="R602" s="31"/>
      <c r="S602" s="31"/>
      <c r="T602" s="100">
        <f t="shared" si="29"/>
        <v>0</v>
      </c>
      <c r="U602" s="113">
        <f t="shared" si="30"/>
        <v>0</v>
      </c>
      <c r="V602" s="97">
        <f t="shared" si="31"/>
        <v>-1413.750905030831</v>
      </c>
      <c r="W602" s="109">
        <f t="shared" si="32"/>
        <v>0</v>
      </c>
    </row>
    <row r="603" spans="1:23" ht="12.75">
      <c r="A603" s="98" t="s">
        <v>656</v>
      </c>
      <c r="B603" s="180"/>
      <c r="C603" s="164"/>
      <c r="D603" s="97"/>
      <c r="E603" s="99"/>
      <c r="F603" s="97"/>
      <c r="G603" s="31"/>
      <c r="H603" s="97"/>
      <c r="I603" s="97"/>
      <c r="J603" s="31"/>
      <c r="K603" s="31"/>
      <c r="L603" s="31"/>
      <c r="M603" s="32"/>
      <c r="N603" s="32"/>
      <c r="O603" s="31"/>
      <c r="P603" s="31"/>
      <c r="Q603" s="31"/>
      <c r="R603" s="31"/>
      <c r="S603" s="31"/>
      <c r="T603" s="100">
        <f t="shared" si="29"/>
        <v>0</v>
      </c>
      <c r="U603" s="113">
        <f t="shared" si="30"/>
        <v>0</v>
      </c>
      <c r="V603" s="97">
        <f t="shared" si="31"/>
        <v>-1413.750905030831</v>
      </c>
      <c r="W603" s="109">
        <f t="shared" si="32"/>
        <v>0</v>
      </c>
    </row>
    <row r="604" spans="1:23" ht="12.75">
      <c r="A604" s="98" t="s">
        <v>657</v>
      </c>
      <c r="B604" s="180"/>
      <c r="C604" s="164"/>
      <c r="D604" s="97"/>
      <c r="E604" s="99"/>
      <c r="F604" s="97"/>
      <c r="G604" s="31"/>
      <c r="H604" s="97"/>
      <c r="I604" s="97"/>
      <c r="J604" s="31"/>
      <c r="K604" s="31"/>
      <c r="L604" s="31"/>
      <c r="M604" s="32"/>
      <c r="N604" s="32"/>
      <c r="O604" s="31"/>
      <c r="P604" s="31"/>
      <c r="Q604" s="31"/>
      <c r="R604" s="31"/>
      <c r="S604" s="31"/>
      <c r="T604" s="100">
        <f t="shared" si="29"/>
        <v>0</v>
      </c>
      <c r="U604" s="113">
        <f t="shared" si="30"/>
        <v>0</v>
      </c>
      <c r="V604" s="97">
        <f t="shared" si="31"/>
        <v>-1413.750905030831</v>
      </c>
      <c r="W604" s="109">
        <f t="shared" si="32"/>
        <v>0</v>
      </c>
    </row>
    <row r="605" spans="1:23" ht="12.75">
      <c r="A605" s="98" t="s">
        <v>658</v>
      </c>
      <c r="B605" s="180"/>
      <c r="C605" s="164"/>
      <c r="D605" s="97"/>
      <c r="E605" s="99"/>
      <c r="F605" s="97"/>
      <c r="G605" s="31"/>
      <c r="H605" s="97"/>
      <c r="I605" s="97"/>
      <c r="J605" s="31"/>
      <c r="K605" s="31"/>
      <c r="L605" s="31"/>
      <c r="M605" s="32"/>
      <c r="N605" s="32"/>
      <c r="O605" s="31"/>
      <c r="P605" s="31"/>
      <c r="Q605" s="31"/>
      <c r="R605" s="31"/>
      <c r="S605" s="31"/>
      <c r="T605" s="100">
        <f t="shared" si="29"/>
        <v>0</v>
      </c>
      <c r="U605" s="113">
        <f t="shared" si="30"/>
        <v>0</v>
      </c>
      <c r="V605" s="97">
        <f t="shared" si="31"/>
        <v>-1413.750905030831</v>
      </c>
      <c r="W605" s="109">
        <f t="shared" si="32"/>
        <v>0</v>
      </c>
    </row>
    <row r="606" spans="1:23" ht="12.75">
      <c r="A606" s="98" t="s">
        <v>659</v>
      </c>
      <c r="B606" s="180"/>
      <c r="C606" s="164"/>
      <c r="D606" s="97"/>
      <c r="E606" s="99"/>
      <c r="F606" s="97"/>
      <c r="G606" s="31"/>
      <c r="H606" s="97"/>
      <c r="I606" s="97"/>
      <c r="J606" s="31"/>
      <c r="K606" s="31"/>
      <c r="L606" s="31"/>
      <c r="M606" s="32"/>
      <c r="N606" s="32"/>
      <c r="O606" s="31"/>
      <c r="P606" s="31"/>
      <c r="Q606" s="31"/>
      <c r="R606" s="31"/>
      <c r="S606" s="31"/>
      <c r="T606" s="100">
        <f t="shared" si="29"/>
        <v>0</v>
      </c>
      <c r="U606" s="113">
        <f t="shared" si="30"/>
        <v>0</v>
      </c>
      <c r="V606" s="97">
        <f t="shared" si="31"/>
        <v>-1413.750905030831</v>
      </c>
      <c r="W606" s="109">
        <f t="shared" si="32"/>
        <v>0</v>
      </c>
    </row>
    <row r="607" spans="1:23" ht="12.75">
      <c r="A607" s="98" t="s">
        <v>765</v>
      </c>
      <c r="B607" s="180"/>
      <c r="C607" s="164"/>
      <c r="D607" s="97"/>
      <c r="E607" s="99"/>
      <c r="F607" s="97"/>
      <c r="G607" s="31"/>
      <c r="H607" s="97"/>
      <c r="I607" s="97"/>
      <c r="J607" s="31"/>
      <c r="K607" s="31"/>
      <c r="L607" s="31"/>
      <c r="M607" s="32"/>
      <c r="N607" s="32"/>
      <c r="O607" s="31"/>
      <c r="P607" s="31"/>
      <c r="Q607" s="31"/>
      <c r="R607" s="31"/>
      <c r="S607" s="31"/>
      <c r="T607" s="100">
        <f t="shared" si="29"/>
        <v>0</v>
      </c>
      <c r="U607" s="113">
        <f t="shared" si="30"/>
        <v>0</v>
      </c>
      <c r="V607" s="97">
        <f t="shared" si="31"/>
        <v>-1413.750905030831</v>
      </c>
      <c r="W607" s="109">
        <f t="shared" si="32"/>
        <v>0</v>
      </c>
    </row>
  </sheetData>
  <sheetProtection selectLockedCells="1" selectUnlockedCells="1"/>
  <mergeCells count="7">
    <mergeCell ref="A1:W1"/>
    <mergeCell ref="W2:W4"/>
    <mergeCell ref="A3:B4"/>
    <mergeCell ref="T2:T4"/>
    <mergeCell ref="U2:U4"/>
    <mergeCell ref="V2:V4"/>
    <mergeCell ref="C2:C4"/>
  </mergeCells>
  <printOptions horizontalCentered="1"/>
  <pageMargins left="0.1968503937007874" right="0.1968503937007874" top="0.5118110236220472" bottom="0.7086614173228347" header="0.5118110236220472" footer="0.5118110236220472"/>
  <pageSetup horizontalDpi="300" verticalDpi="300" orientation="portrait" paperSize="9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D2:S2 T5:W34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304"/>
  <sheetViews>
    <sheetView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A1" sqref="A1:W1"/>
    </sheetView>
  </sheetViews>
  <sheetFormatPr defaultColWidth="9.00390625" defaultRowHeight="12.75" outlineLevelCol="1"/>
  <cols>
    <col min="1" max="1" width="5.75390625" style="0" customWidth="1"/>
    <col min="2" max="2" width="18.25390625" style="47" bestFit="1" customWidth="1"/>
    <col min="3" max="3" width="2.375" style="4" bestFit="1" customWidth="1"/>
    <col min="4" max="4" width="3.125" style="0" customWidth="1" outlineLevel="1"/>
    <col min="5" max="5" width="3.125" style="5" customWidth="1" outlineLevel="1"/>
    <col min="6" max="7" width="3.125" style="0" customWidth="1" outlineLevel="1"/>
    <col min="8" max="8" width="3.125" style="6" customWidth="1" outlineLevel="1"/>
    <col min="9" max="9" width="3.125" style="0" customWidth="1" outlineLevel="1"/>
    <col min="10" max="10" width="3.125" style="6" customWidth="1" outlineLevel="1"/>
    <col min="11" max="12" width="3.125" style="0" customWidth="1" outlineLevel="1"/>
    <col min="13" max="13" width="3.125" style="7" customWidth="1" outlineLevel="1"/>
    <col min="14" max="17" width="3.125" style="0" customWidth="1" outlineLevel="1"/>
    <col min="18" max="18" width="3.125" style="6" customWidth="1" outlineLevel="1"/>
    <col min="19" max="19" width="3.125" style="114" customWidth="1"/>
    <col min="20" max="20" width="5.75390625" style="6" customWidth="1"/>
    <col min="21" max="21" width="1.875" style="4" customWidth="1"/>
    <col min="22" max="22" width="3.875" style="40" bestFit="1" customWidth="1"/>
    <col min="23" max="23" width="4.875" style="0" customWidth="1"/>
  </cols>
  <sheetData>
    <row r="1" spans="1:23" ht="32.25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1:23" ht="12.75" customHeight="1">
      <c r="A2" s="239">
        <f>AVERAGE(D2:S2)</f>
        <v>24.3125</v>
      </c>
      <c r="B2" s="179" t="s">
        <v>269</v>
      </c>
      <c r="C2" s="273" t="s">
        <v>334</v>
      </c>
      <c r="D2" s="49">
        <f>COUNTA(D5:D200)</f>
        <v>50</v>
      </c>
      <c r="E2" s="49">
        <f aca="true" t="shared" si="0" ref="E2:P2">COUNTA(E5:E200)</f>
        <v>15</v>
      </c>
      <c r="F2" s="49">
        <f t="shared" si="0"/>
        <v>16</v>
      </c>
      <c r="G2" s="49">
        <f t="shared" si="0"/>
        <v>27</v>
      </c>
      <c r="H2" s="49">
        <f t="shared" si="0"/>
        <v>53</v>
      </c>
      <c r="I2" s="49">
        <f t="shared" si="0"/>
        <v>34</v>
      </c>
      <c r="J2" s="49">
        <f t="shared" si="0"/>
        <v>29</v>
      </c>
      <c r="K2" s="49">
        <f t="shared" si="0"/>
        <v>28</v>
      </c>
      <c r="L2" s="49">
        <f t="shared" si="0"/>
        <v>12</v>
      </c>
      <c r="M2" s="49">
        <f t="shared" si="0"/>
        <v>16</v>
      </c>
      <c r="N2" s="49">
        <f t="shared" si="0"/>
        <v>10</v>
      </c>
      <c r="O2" s="49">
        <f t="shared" si="0"/>
        <v>12</v>
      </c>
      <c r="P2" s="49">
        <f t="shared" si="0"/>
        <v>33</v>
      </c>
      <c r="Q2" s="49">
        <f>COUNTA(Q5:Q200)</f>
        <v>12</v>
      </c>
      <c r="R2" s="49">
        <f>COUNTA(R5:R200)</f>
        <v>24</v>
      </c>
      <c r="S2" s="49">
        <f>COUNTA(S5:S200)</f>
        <v>18</v>
      </c>
      <c r="T2" s="277" t="s">
        <v>1</v>
      </c>
      <c r="U2" s="278" t="s">
        <v>2</v>
      </c>
      <c r="V2" s="278" t="s">
        <v>3</v>
      </c>
      <c r="W2" s="276" t="s">
        <v>333</v>
      </c>
    </row>
    <row r="3" spans="1:23" s="1" customFormat="1" ht="82.5" customHeight="1">
      <c r="A3" s="271" t="s">
        <v>4</v>
      </c>
      <c r="B3" s="271"/>
      <c r="C3" s="273"/>
      <c r="D3" s="3" t="s">
        <v>8</v>
      </c>
      <c r="E3" s="45" t="s">
        <v>661</v>
      </c>
      <c r="F3" s="45" t="s">
        <v>5</v>
      </c>
      <c r="G3" s="3" t="s">
        <v>6</v>
      </c>
      <c r="H3" s="3" t="s">
        <v>7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39</v>
      </c>
      <c r="N3" s="3" t="s">
        <v>40</v>
      </c>
      <c r="O3" s="3" t="s">
        <v>41</v>
      </c>
      <c r="P3" s="3" t="s">
        <v>43</v>
      </c>
      <c r="Q3" s="3" t="s">
        <v>42</v>
      </c>
      <c r="R3" s="46" t="s">
        <v>45</v>
      </c>
      <c r="S3" s="46" t="s">
        <v>44</v>
      </c>
      <c r="T3" s="277"/>
      <c r="U3" s="278"/>
      <c r="V3" s="278"/>
      <c r="W3" s="276"/>
    </row>
    <row r="4" spans="1:23" ht="14.25" customHeight="1">
      <c r="A4" s="271"/>
      <c r="B4" s="271"/>
      <c r="C4" s="273"/>
      <c r="D4" s="49">
        <v>1</v>
      </c>
      <c r="E4" s="49">
        <v>2</v>
      </c>
      <c r="F4" s="49">
        <v>3</v>
      </c>
      <c r="G4" s="49">
        <v>4</v>
      </c>
      <c r="H4" s="49">
        <v>5</v>
      </c>
      <c r="I4" s="49">
        <v>6</v>
      </c>
      <c r="J4" s="49">
        <v>7</v>
      </c>
      <c r="K4" s="49">
        <v>8</v>
      </c>
      <c r="L4" s="49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277"/>
      <c r="U4" s="278"/>
      <c r="V4" s="278"/>
      <c r="W4" s="276"/>
    </row>
    <row r="5" spans="1:23" ht="12.75" customHeight="1">
      <c r="A5" s="170" t="s">
        <v>46</v>
      </c>
      <c r="B5" s="44" t="s">
        <v>798</v>
      </c>
      <c r="C5" s="166">
        <v>1983</v>
      </c>
      <c r="D5" s="31">
        <v>66.02242152466367</v>
      </c>
      <c r="E5" s="31">
        <v>73.98395721925135</v>
      </c>
      <c r="F5" s="31">
        <v>79.13</v>
      </c>
      <c r="G5" s="31">
        <v>50.762659559545526</v>
      </c>
      <c r="H5" s="31">
        <v>85.04907975460122</v>
      </c>
      <c r="I5" s="31">
        <v>86.91129546904915</v>
      </c>
      <c r="J5" s="31">
        <v>75.66564246571484</v>
      </c>
      <c r="K5" s="31">
        <v>64.19854280510017</v>
      </c>
      <c r="L5" s="31">
        <v>69.46275946275946</v>
      </c>
      <c r="M5" s="31">
        <v>61.95304525348758</v>
      </c>
      <c r="N5" s="31">
        <v>91.62359335527827</v>
      </c>
      <c r="O5" s="31">
        <v>91.9789983844911</v>
      </c>
      <c r="P5" s="31">
        <v>58.15151515151516</v>
      </c>
      <c r="Q5" s="31">
        <v>99.5995145631068</v>
      </c>
      <c r="R5" s="31">
        <v>37.17892156862745</v>
      </c>
      <c r="S5" s="31"/>
      <c r="T5" s="171">
        <f>SUM(D5:S5)</f>
        <v>1091.6719465371916</v>
      </c>
      <c r="U5" s="172">
        <f>COUNTA(D5:S5)</f>
        <v>15</v>
      </c>
      <c r="V5" s="31">
        <f>T5-$T$5</f>
        <v>0</v>
      </c>
      <c r="W5" s="109">
        <f>IF((COUNTA(D5:S5)&gt;12),LARGE(D5:S5,1)+LARGE(D5:S5,2)+LARGE(D5:S5,3)+LARGE(D5:S5,4)+LARGE(D5:S5,5)+LARGE(D5:S5,6)+LARGE(D5:S5,7)+LARGE(D5:S5,8)+LARGE(D5:S5,9)+LARGE(D5:S5,10)+LARGE(D5:S5,11)+LARGE(D5:S5,12),SUM(D5:S5))</f>
        <v>945.5788502575036</v>
      </c>
    </row>
    <row r="6" spans="1:23" ht="12.75" customHeight="1">
      <c r="A6" s="170" t="s">
        <v>47</v>
      </c>
      <c r="B6" s="180" t="s">
        <v>662</v>
      </c>
      <c r="C6" s="166">
        <v>1976</v>
      </c>
      <c r="D6" s="31">
        <v>90.23766816143498</v>
      </c>
      <c r="E6" s="31"/>
      <c r="F6" s="31"/>
      <c r="G6" s="31"/>
      <c r="H6" s="31">
        <v>86.88957055214725</v>
      </c>
      <c r="I6" s="31">
        <v>77.27943184922154</v>
      </c>
      <c r="J6" s="31">
        <v>78.17344058822347</v>
      </c>
      <c r="K6" s="31">
        <v>79.08814589665653</v>
      </c>
      <c r="L6" s="31">
        <v>71.8020304568528</v>
      </c>
      <c r="M6" s="31">
        <v>66.86431014823262</v>
      </c>
      <c r="N6" s="31">
        <v>95.45310716033273</v>
      </c>
      <c r="O6" s="31">
        <v>93.07881773399015</v>
      </c>
      <c r="P6" s="31">
        <v>72.22394678492239</v>
      </c>
      <c r="Q6" s="31">
        <v>89.24586776859505</v>
      </c>
      <c r="R6" s="31">
        <v>41.45835631549917</v>
      </c>
      <c r="S6" s="31">
        <v>86.21739130434783</v>
      </c>
      <c r="T6" s="171">
        <f>SUM(D6:S6)</f>
        <v>1028.0120847204564</v>
      </c>
      <c r="U6" s="172">
        <f>COUNTA(D6:S6)</f>
        <v>13</v>
      </c>
      <c r="V6" s="31">
        <f>T6-$T$5</f>
        <v>-63.6598618167352</v>
      </c>
      <c r="W6" s="109">
        <f>IF((COUNTA(D6:S6)&gt;12),LARGE(D6:S6,1)+LARGE(D6:S6,2)+LARGE(D6:S6,3)+LARGE(D6:S6,4)+LARGE(D6:S6,5)+LARGE(D6:S6,6)+LARGE(D6:S6,7)+LARGE(D6:S6,8)+LARGE(D6:S6,9)+LARGE(D6:S6,10)+LARGE(D6:S6,11)+LARGE(D6:S6,12),SUM(D6:S6))</f>
        <v>986.5537284049574</v>
      </c>
    </row>
    <row r="7" spans="1:23" ht="12.75" customHeight="1">
      <c r="A7" s="170" t="s">
        <v>48</v>
      </c>
      <c r="B7" s="44" t="s">
        <v>700</v>
      </c>
      <c r="C7" s="166">
        <v>2003</v>
      </c>
      <c r="D7" s="31">
        <v>29.251121076233183</v>
      </c>
      <c r="E7" s="31">
        <v>90.40587219343698</v>
      </c>
      <c r="F7" s="31"/>
      <c r="G7" s="31">
        <v>64.6289592760181</v>
      </c>
      <c r="H7" s="31">
        <v>51</v>
      </c>
      <c r="I7" s="31">
        <v>89.87670776407865</v>
      </c>
      <c r="J7" s="31">
        <v>68.17542948456027</v>
      </c>
      <c r="K7" s="31">
        <v>78.75189107413011</v>
      </c>
      <c r="L7" s="31">
        <v>74.6746347941567</v>
      </c>
      <c r="M7" s="31">
        <v>102.30974632843794</v>
      </c>
      <c r="N7" s="31">
        <v>78.2</v>
      </c>
      <c r="O7" s="31"/>
      <c r="P7" s="31">
        <v>50.68662232076867</v>
      </c>
      <c r="Q7" s="31">
        <v>104.1754688510455</v>
      </c>
      <c r="R7" s="31">
        <v>80.70966843131792</v>
      </c>
      <c r="S7" s="31"/>
      <c r="T7" s="171">
        <f>SUM(D7:S7)</f>
        <v>962.8461215941842</v>
      </c>
      <c r="U7" s="172">
        <f>COUNTA(D7:S7)</f>
        <v>13</v>
      </c>
      <c r="V7" s="31">
        <f>T7-$T$5</f>
        <v>-128.82582494300743</v>
      </c>
      <c r="W7" s="109">
        <f>IF((COUNTA(D7:S7)&gt;12),LARGE(D7:S7,1)+LARGE(D7:S7,2)+LARGE(D7:S7,3)+LARGE(D7:S7,4)+LARGE(D7:S7,5)+LARGE(D7:S7,6)+LARGE(D7:S7,7)+LARGE(D7:S7,8)+LARGE(D7:S7,9)+LARGE(D7:S7,10)+LARGE(D7:S7,11)+LARGE(D7:S7,12),SUM(D7:S7))</f>
        <v>933.5950005179509</v>
      </c>
    </row>
    <row r="8" spans="1:23" ht="12.75" customHeight="1">
      <c r="A8" s="170" t="s">
        <v>49</v>
      </c>
      <c r="B8" s="44" t="s">
        <v>746</v>
      </c>
      <c r="C8" s="166">
        <v>1975</v>
      </c>
      <c r="D8" s="31"/>
      <c r="E8" s="31"/>
      <c r="F8" s="31">
        <v>87.17421361908055</v>
      </c>
      <c r="G8" s="31">
        <v>48.994866945832776</v>
      </c>
      <c r="H8" s="31"/>
      <c r="I8" s="31">
        <v>73.63171355498723</v>
      </c>
      <c r="J8" s="31">
        <v>65.50658654347176</v>
      </c>
      <c r="K8" s="31">
        <v>70.26104417670683</v>
      </c>
      <c r="L8" s="31">
        <v>75.94448205822613</v>
      </c>
      <c r="M8" s="31">
        <v>90.53775743707095</v>
      </c>
      <c r="N8" s="31">
        <v>107.95350885778605</v>
      </c>
      <c r="O8" s="31">
        <v>102.93233082706766</v>
      </c>
      <c r="P8" s="31">
        <v>59.363636363636374</v>
      </c>
      <c r="Q8" s="31">
        <v>93.21881315451037</v>
      </c>
      <c r="R8" s="31">
        <v>62.3151850276478</v>
      </c>
      <c r="S8" s="31"/>
      <c r="T8" s="171">
        <f>SUM(D8:S8)</f>
        <v>937.8341385660244</v>
      </c>
      <c r="U8" s="172">
        <f>COUNTA(D8:S8)</f>
        <v>12</v>
      </c>
      <c r="V8" s="31">
        <f>T8-$T$5</f>
        <v>-153.8378079711672</v>
      </c>
      <c r="W8" s="109">
        <f>IF((COUNTA(D8:S8)&gt;12),LARGE(D8:S8,1)+LARGE(D8:S8,2)+LARGE(D8:S8,3)+LARGE(D8:S8,4)+LARGE(D8:S8,5)+LARGE(D8:S8,6)+LARGE(D8:S8,7)+LARGE(D8:S8,8)+LARGE(D8:S8,9)+LARGE(D8:S8,10)+LARGE(D8:S8,11)+LARGE(D8:S8,12),SUM(D8:S8))</f>
        <v>937.8341385660244</v>
      </c>
    </row>
    <row r="9" spans="1:23" ht="12.75" customHeight="1">
      <c r="A9" s="170" t="s">
        <v>50</v>
      </c>
      <c r="B9" s="44" t="s">
        <v>713</v>
      </c>
      <c r="C9" s="166">
        <v>1975</v>
      </c>
      <c r="D9" s="31">
        <v>38.66816143497758</v>
      </c>
      <c r="E9" s="31">
        <v>43.372995344024844</v>
      </c>
      <c r="F9" s="31">
        <v>65.01197604790418</v>
      </c>
      <c r="G9" s="31">
        <v>48.48490515629175</v>
      </c>
      <c r="H9" s="31">
        <v>46.39877300613497</v>
      </c>
      <c r="I9" s="31">
        <v>70.43290043290044</v>
      </c>
      <c r="J9" s="31">
        <v>54.66045570704231</v>
      </c>
      <c r="K9" s="31">
        <v>63.80579010856455</v>
      </c>
      <c r="L9" s="31">
        <v>63.66391184573004</v>
      </c>
      <c r="M9" s="31">
        <v>75.41573033707866</v>
      </c>
      <c r="N9" s="31">
        <v>91.95304080061587</v>
      </c>
      <c r="O9" s="31">
        <v>86.1233967271119</v>
      </c>
      <c r="P9" s="31"/>
      <c r="Q9" s="31">
        <v>89.01217629909107</v>
      </c>
      <c r="R9" s="31"/>
      <c r="S9" s="31"/>
      <c r="T9" s="171">
        <f>SUM(D9:S9)</f>
        <v>837.0042132474682</v>
      </c>
      <c r="U9" s="172">
        <f>COUNTA(D9:S9)</f>
        <v>13</v>
      </c>
      <c r="V9" s="31">
        <f>T9-$T$5</f>
        <v>-254.6677332897234</v>
      </c>
      <c r="W9" s="109">
        <f>IF((COUNTA(D9:S9)&gt;12),LARGE(D9:S9,1)+LARGE(D9:S9,2)+LARGE(D9:S9,3)+LARGE(D9:S9,4)+LARGE(D9:S9,5)+LARGE(D9:S9,6)+LARGE(D9:S9,7)+LARGE(D9:S9,8)+LARGE(D9:S9,9)+LARGE(D9:S9,10)+LARGE(D9:S9,11)+LARGE(D9:S9,12),SUM(D9:S9))</f>
        <v>798.3360518124906</v>
      </c>
    </row>
    <row r="10" spans="1:23" ht="12.75" customHeight="1">
      <c r="A10" s="170" t="s">
        <v>51</v>
      </c>
      <c r="B10" s="44" t="s">
        <v>705</v>
      </c>
      <c r="C10" s="166">
        <v>2004</v>
      </c>
      <c r="D10" s="31">
        <v>62.88340807174888</v>
      </c>
      <c r="E10" s="31">
        <v>57.24511357633387</v>
      </c>
      <c r="F10" s="31">
        <v>70.7990379476216</v>
      </c>
      <c r="G10" s="31"/>
      <c r="H10" s="31">
        <v>46.0920245398773</v>
      </c>
      <c r="I10" s="31">
        <v>78.72304676561188</v>
      </c>
      <c r="J10" s="31">
        <v>66.42431222061168</v>
      </c>
      <c r="K10" s="31"/>
      <c r="L10" s="31">
        <v>73.82699868938403</v>
      </c>
      <c r="M10" s="31">
        <v>82.90816326530614</v>
      </c>
      <c r="N10" s="31"/>
      <c r="O10" s="31">
        <v>93.46103038309114</v>
      </c>
      <c r="P10" s="31">
        <v>50.65705838876572</v>
      </c>
      <c r="Q10" s="31"/>
      <c r="R10" s="31">
        <v>64.0217700470408</v>
      </c>
      <c r="S10" s="31">
        <v>67.08695652173913</v>
      </c>
      <c r="T10" s="171">
        <f>SUM(D10:S10)</f>
        <v>814.1289204171321</v>
      </c>
      <c r="U10" s="172">
        <f>COUNTA(D10:S10)</f>
        <v>12</v>
      </c>
      <c r="V10" s="31">
        <f>T10-$T$5</f>
        <v>-277.5430261200595</v>
      </c>
      <c r="W10" s="109">
        <f>IF((COUNTA(D10:S10)&gt;12),LARGE(D10:S10,1)+LARGE(D10:S10,2)+LARGE(D10:S10,3)+LARGE(D10:S10,4)+LARGE(D10:S10,5)+LARGE(D10:S10,6)+LARGE(D10:S10,7)+LARGE(D10:S10,8)+LARGE(D10:S10,9)+LARGE(D10:S10,10)+LARGE(D10:S10,11)+LARGE(D10:S10,12),SUM(D10:S10))</f>
        <v>814.1289204171321</v>
      </c>
    </row>
    <row r="11" spans="1:23" ht="12.75" customHeight="1">
      <c r="A11" s="170" t="s">
        <v>52</v>
      </c>
      <c r="B11" s="44" t="s">
        <v>670</v>
      </c>
      <c r="C11" s="166">
        <v>1968</v>
      </c>
      <c r="D11" s="31">
        <v>50.775784753363226</v>
      </c>
      <c r="E11" s="31"/>
      <c r="F11" s="31">
        <v>76.17784939935541</v>
      </c>
      <c r="G11" s="31"/>
      <c r="H11" s="31">
        <v>69.40490797546013</v>
      </c>
      <c r="I11" s="31">
        <v>75.7712765957447</v>
      </c>
      <c r="J11" s="31"/>
      <c r="K11" s="31">
        <v>59.106548279689235</v>
      </c>
      <c r="L11" s="31">
        <v>68.78092939046468</v>
      </c>
      <c r="M11" s="31">
        <v>72.60238907849829</v>
      </c>
      <c r="N11" s="31"/>
      <c r="O11" s="31">
        <v>91.65594855305466</v>
      </c>
      <c r="P11" s="31">
        <v>48.39541759053955</v>
      </c>
      <c r="Q11" s="31">
        <v>90.25214498336544</v>
      </c>
      <c r="R11" s="31">
        <v>52.07187472508138</v>
      </c>
      <c r="S11" s="31">
        <v>34.91304347826087</v>
      </c>
      <c r="T11" s="171">
        <f>SUM(D11:S11)</f>
        <v>789.9081148028774</v>
      </c>
      <c r="U11" s="172">
        <f>COUNTA(D11:S11)</f>
        <v>12</v>
      </c>
      <c r="V11" s="31">
        <f>T11-$T$5</f>
        <v>-301.7638317343142</v>
      </c>
      <c r="W11" s="109">
        <f>IF((COUNTA(D11:S11)&gt;12),LARGE(D11:S11,1)+LARGE(D11:S11,2)+LARGE(D11:S11,3)+LARGE(D11:S11,4)+LARGE(D11:S11,5)+LARGE(D11:S11,6)+LARGE(D11:S11,7)+LARGE(D11:S11,8)+LARGE(D11:S11,9)+LARGE(D11:S11,10)+LARGE(D11:S11,11)+LARGE(D11:S11,12),SUM(D11:S11))</f>
        <v>789.9081148028774</v>
      </c>
    </row>
    <row r="12" spans="1:23" s="1" customFormat="1" ht="12.75" customHeight="1">
      <c r="A12" s="170" t="s">
        <v>53</v>
      </c>
      <c r="B12" s="44" t="s">
        <v>683</v>
      </c>
      <c r="C12" s="166">
        <v>1973</v>
      </c>
      <c r="D12" s="31">
        <v>65.57399103139014</v>
      </c>
      <c r="E12" s="31"/>
      <c r="F12" s="31"/>
      <c r="G12" s="31">
        <v>26.00675675675676</v>
      </c>
      <c r="H12" s="31">
        <v>59.895705521472394</v>
      </c>
      <c r="I12" s="31">
        <v>93.32167832167833</v>
      </c>
      <c r="J12" s="31">
        <v>62.429947737201665</v>
      </c>
      <c r="K12" s="31"/>
      <c r="L12" s="31">
        <v>74.16337285902503</v>
      </c>
      <c r="M12" s="31">
        <v>74.80000000000001</v>
      </c>
      <c r="N12" s="31"/>
      <c r="O12" s="31">
        <v>87.70417422867513</v>
      </c>
      <c r="P12" s="31">
        <v>52.01699926090171</v>
      </c>
      <c r="Q12" s="31">
        <v>99.8822095857027</v>
      </c>
      <c r="R12" s="31">
        <v>45.64525993883792</v>
      </c>
      <c r="S12" s="31"/>
      <c r="T12" s="171">
        <f>SUM(D12:S12)</f>
        <v>741.4400952416416</v>
      </c>
      <c r="U12" s="172">
        <f>COUNTA(D12:S12)</f>
        <v>11</v>
      </c>
      <c r="V12" s="31">
        <f>T12-$T$5</f>
        <v>-350.23185129555</v>
      </c>
      <c r="W12" s="109">
        <f>IF((COUNTA(D12:S12)&gt;12),LARGE(D12:S12,1)+LARGE(D12:S12,2)+LARGE(D12:S12,3)+LARGE(D12:S12,4)+LARGE(D12:S12,5)+LARGE(D12:S12,6)+LARGE(D12:S12,7)+LARGE(D12:S12,8)+LARGE(D12:S12,9)+LARGE(D12:S12,10)+LARGE(D12:S12,11)+LARGE(D12:S12,12),SUM(D12:S12))</f>
        <v>741.4400952416416</v>
      </c>
    </row>
    <row r="13" spans="1:23" s="1" customFormat="1" ht="12.75" customHeight="1">
      <c r="A13" s="170" t="s">
        <v>54</v>
      </c>
      <c r="B13" s="44" t="s">
        <v>833</v>
      </c>
      <c r="C13" s="166"/>
      <c r="D13" s="31">
        <v>63.33183856502242</v>
      </c>
      <c r="E13" s="31"/>
      <c r="F13" s="31"/>
      <c r="G13" s="31">
        <v>47.49235593884752</v>
      </c>
      <c r="H13" s="31">
        <v>42.41104294478527</v>
      </c>
      <c r="I13" s="31">
        <v>93.60477360477361</v>
      </c>
      <c r="J13" s="31">
        <v>61.09854921309357</v>
      </c>
      <c r="K13" s="31">
        <v>65.97560975609755</v>
      </c>
      <c r="L13" s="31">
        <v>71.606578115117</v>
      </c>
      <c r="M13" s="31"/>
      <c r="N13" s="31"/>
      <c r="O13" s="31">
        <v>90.23996852871755</v>
      </c>
      <c r="P13" s="31">
        <v>44.86252771618626</v>
      </c>
      <c r="Q13" s="31">
        <v>102.10813076278289</v>
      </c>
      <c r="R13" s="31"/>
      <c r="S13" s="31">
        <v>11.434782608695652</v>
      </c>
      <c r="T13" s="171">
        <f>SUM(D13:S13)</f>
        <v>694.1661577541194</v>
      </c>
      <c r="U13" s="172">
        <f>COUNTA(D13:S13)</f>
        <v>11</v>
      </c>
      <c r="V13" s="31">
        <f>T13-$T$5</f>
        <v>-397.50578878307226</v>
      </c>
      <c r="W13" s="109">
        <f>IF((COUNTA(D13:S13)&gt;12),LARGE(D13:S13,1)+LARGE(D13:S13,2)+LARGE(D13:S13,3)+LARGE(D13:S13,4)+LARGE(D13:S13,5)+LARGE(D13:S13,6)+LARGE(D13:S13,7)+LARGE(D13:S13,8)+LARGE(D13:S13,9)+LARGE(D13:S13,10)+LARGE(D13:S13,11)+LARGE(D13:S13,12),SUM(D13:S13))</f>
        <v>694.1661577541194</v>
      </c>
    </row>
    <row r="14" spans="1:23" s="1" customFormat="1" ht="12.75" customHeight="1">
      <c r="A14" s="170" t="s">
        <v>55</v>
      </c>
      <c r="B14" s="176" t="s">
        <v>716</v>
      </c>
      <c r="C14" s="166">
        <v>2008</v>
      </c>
      <c r="D14" s="31">
        <v>57.95067264573991</v>
      </c>
      <c r="E14" s="31"/>
      <c r="F14" s="31"/>
      <c r="G14" s="31">
        <v>46.26006860627621</v>
      </c>
      <c r="H14" s="31">
        <v>53.45398773006135</v>
      </c>
      <c r="I14" s="31">
        <v>94.49378330373003</v>
      </c>
      <c r="J14" s="31">
        <v>68.20223099241319</v>
      </c>
      <c r="K14" s="31"/>
      <c r="L14" s="31"/>
      <c r="M14" s="31">
        <v>94.63680387409201</v>
      </c>
      <c r="N14" s="31">
        <v>39.1</v>
      </c>
      <c r="O14" s="31"/>
      <c r="P14" s="31">
        <v>43.73909830007391</v>
      </c>
      <c r="Q14" s="31">
        <v>105.54335894621296</v>
      </c>
      <c r="R14" s="31"/>
      <c r="S14" s="31"/>
      <c r="T14" s="171">
        <f>SUM(D14:S14)</f>
        <v>603.3800043985996</v>
      </c>
      <c r="U14" s="172">
        <f>COUNTA(D14:S14)</f>
        <v>9</v>
      </c>
      <c r="V14" s="31">
        <f>T14-$T$5</f>
        <v>-488.29194213859205</v>
      </c>
      <c r="W14" s="109">
        <f>IF((COUNTA(D14:S14)&gt;12),LARGE(D14:S14,1)+LARGE(D14:S14,2)+LARGE(D14:S14,3)+LARGE(D14:S14,4)+LARGE(D14:S14,5)+LARGE(D14:S14,6)+LARGE(D14:S14,7)+LARGE(D14:S14,8)+LARGE(D14:S14,9)+LARGE(D14:S14,10)+LARGE(D14:S14,11)+LARGE(D14:S14,12),SUM(D14:S14))</f>
        <v>603.3800043985996</v>
      </c>
    </row>
    <row r="15" spans="1:23" ht="12.75" customHeight="1">
      <c r="A15" s="170" t="s">
        <v>56</v>
      </c>
      <c r="B15" s="44" t="s">
        <v>773</v>
      </c>
      <c r="C15" s="166">
        <v>1983</v>
      </c>
      <c r="D15" s="31">
        <v>34.6322869955157</v>
      </c>
      <c r="E15" s="31"/>
      <c r="F15" s="31"/>
      <c r="G15" s="31"/>
      <c r="H15" s="31">
        <v>51.306748466257666</v>
      </c>
      <c r="I15" s="31"/>
      <c r="J15" s="31">
        <v>62.86243150585342</v>
      </c>
      <c r="K15" s="31"/>
      <c r="L15" s="31">
        <v>74.37541308658295</v>
      </c>
      <c r="M15" s="31">
        <v>80.35242290748899</v>
      </c>
      <c r="N15" s="31">
        <v>105.59455872594557</v>
      </c>
      <c r="O15" s="31"/>
      <c r="P15" s="31">
        <v>44.921655580192166</v>
      </c>
      <c r="Q15" s="31">
        <v>69.22</v>
      </c>
      <c r="R15" s="31">
        <v>60.9592684954281</v>
      </c>
      <c r="S15" s="31">
        <v>13.173913043478262</v>
      </c>
      <c r="T15" s="171">
        <f>SUM(D15:S15)</f>
        <v>597.3986988067428</v>
      </c>
      <c r="U15" s="172">
        <f>COUNTA(D15:S15)</f>
        <v>10</v>
      </c>
      <c r="V15" s="31">
        <f>T15-$T$5</f>
        <v>-494.2732477304488</v>
      </c>
      <c r="W15" s="109">
        <f>IF((COUNTA(D15:S15)&gt;12),LARGE(D15:S15,1)+LARGE(D15:S15,2)+LARGE(D15:S15,3)+LARGE(D15:S15,4)+LARGE(D15:S15,5)+LARGE(D15:S15,6)+LARGE(D15:S15,7)+LARGE(D15:S15,8)+LARGE(D15:S15,9)+LARGE(D15:S15,10)+LARGE(D15:S15,11)+LARGE(D15:S15,12),SUM(D15:S15))</f>
        <v>597.3986988067428</v>
      </c>
    </row>
    <row r="16" spans="1:23" s="1" customFormat="1" ht="12.75" customHeight="1">
      <c r="A16" s="170" t="s">
        <v>57</v>
      </c>
      <c r="B16" s="44" t="s">
        <v>699</v>
      </c>
      <c r="C16" s="166">
        <v>1981</v>
      </c>
      <c r="D16" s="31">
        <v>70.50672645739911</v>
      </c>
      <c r="E16" s="31">
        <v>57.89712961312176</v>
      </c>
      <c r="F16" s="31">
        <v>89.35897435897438</v>
      </c>
      <c r="G16" s="31">
        <v>58.79223332787154</v>
      </c>
      <c r="H16" s="31">
        <v>50.38650306748466</v>
      </c>
      <c r="I16" s="31"/>
      <c r="J16" s="31"/>
      <c r="K16" s="31">
        <v>66.28221244500315</v>
      </c>
      <c r="L16" s="31"/>
      <c r="M16" s="31"/>
      <c r="N16" s="31"/>
      <c r="O16" s="31"/>
      <c r="P16" s="31"/>
      <c r="Q16" s="31"/>
      <c r="R16" s="31">
        <v>69.2863933452169</v>
      </c>
      <c r="S16" s="31">
        <v>66.21739130434783</v>
      </c>
      <c r="T16" s="171">
        <f>SUM(D16:S16)</f>
        <v>528.7275639194194</v>
      </c>
      <c r="U16" s="172">
        <f>COUNTA(D16:S16)</f>
        <v>8</v>
      </c>
      <c r="V16" s="31">
        <f>T16-$T$5</f>
        <v>-562.9443826177722</v>
      </c>
      <c r="W16" s="109">
        <f>IF((COUNTA(D16:S16)&gt;12),LARGE(D16:S16,1)+LARGE(D16:S16,2)+LARGE(D16:S16,3)+LARGE(D16:S16,4)+LARGE(D16:S16,5)+LARGE(D16:S16,6)+LARGE(D16:S16,7)+LARGE(D16:S16,8)+LARGE(D16:S16,9)+LARGE(D16:S16,10)+LARGE(D16:S16,11)+LARGE(D16:S16,12),SUM(D16:S16))</f>
        <v>528.7275639194194</v>
      </c>
    </row>
    <row r="17" spans="1:23" ht="12.75">
      <c r="A17" s="170" t="s">
        <v>58</v>
      </c>
      <c r="B17" s="44" t="s">
        <v>686</v>
      </c>
      <c r="C17" s="166">
        <v>1978</v>
      </c>
      <c r="D17" s="31">
        <v>67.81614349775785</v>
      </c>
      <c r="E17" s="31">
        <v>65.45232273838633</v>
      </c>
      <c r="F17" s="31">
        <v>76.83002665087356</v>
      </c>
      <c r="G17" s="31">
        <v>54.14148392910786</v>
      </c>
      <c r="H17" s="31">
        <v>54.68098159509203</v>
      </c>
      <c r="I17" s="31">
        <v>88.4846505551927</v>
      </c>
      <c r="J17" s="31">
        <v>75.16855575502578</v>
      </c>
      <c r="K17" s="31"/>
      <c r="L17" s="31"/>
      <c r="M17" s="31"/>
      <c r="N17" s="31"/>
      <c r="O17" s="31"/>
      <c r="P17" s="31"/>
      <c r="Q17" s="31"/>
      <c r="R17" s="31"/>
      <c r="S17" s="31"/>
      <c r="T17" s="171">
        <f>SUM(D17:S17)</f>
        <v>482.5741647214361</v>
      </c>
      <c r="U17" s="172">
        <f>COUNTA(D17:S17)</f>
        <v>7</v>
      </c>
      <c r="V17" s="31">
        <f>T17-$T$5</f>
        <v>-609.0977818157555</v>
      </c>
      <c r="W17" s="109">
        <f>IF((COUNTA(D17:S17)&gt;12),LARGE(D17:S17,1)+LARGE(D17:S17,2)+LARGE(D17:S17,3)+LARGE(D17:S17,4)+LARGE(D17:S17,5)+LARGE(D17:S17,6)+LARGE(D17:S17,7)+LARGE(D17:S17,8)+LARGE(D17:S17,9)+LARGE(D17:S17,10)+LARGE(D17:S17,11)+LARGE(D17:S17,12),SUM(D17:S17))</f>
        <v>482.5741647214361</v>
      </c>
    </row>
    <row r="18" spans="1:23" ht="12.75">
      <c r="A18" s="170" t="s">
        <v>59</v>
      </c>
      <c r="B18" s="44" t="s">
        <v>813</v>
      </c>
      <c r="C18" s="166">
        <v>1960</v>
      </c>
      <c r="D18" s="31">
        <v>60.64125560538116</v>
      </c>
      <c r="E18" s="31"/>
      <c r="F18" s="31">
        <v>72.34688272452622</v>
      </c>
      <c r="G18" s="31"/>
      <c r="H18" s="31">
        <v>49.15950920245399</v>
      </c>
      <c r="I18" s="31"/>
      <c r="J18" s="31"/>
      <c r="K18" s="31">
        <v>62.658190419869904</v>
      </c>
      <c r="L18" s="31"/>
      <c r="M18" s="31">
        <v>79.50772200772201</v>
      </c>
      <c r="N18" s="31"/>
      <c r="O18" s="31"/>
      <c r="P18" s="31"/>
      <c r="Q18" s="31"/>
      <c r="R18" s="31">
        <v>55.00932400932401</v>
      </c>
      <c r="S18" s="31">
        <v>81.8695652173913</v>
      </c>
      <c r="T18" s="171">
        <f>SUM(D18:S18)</f>
        <v>461.1924491866686</v>
      </c>
      <c r="U18" s="172">
        <f>COUNTA(D18:S18)</f>
        <v>7</v>
      </c>
      <c r="V18" s="31">
        <f>T18-$T$5</f>
        <v>-630.4794973505229</v>
      </c>
      <c r="W18" s="109">
        <f>IF((COUNTA(D18:S18)&gt;12),LARGE(D18:S18,1)+LARGE(D18:S18,2)+LARGE(D18:S18,3)+LARGE(D18:S18,4)+LARGE(D18:S18,5)+LARGE(D18:S18,6)+LARGE(D18:S18,7)+LARGE(D18:S18,8)+LARGE(D18:S18,9)+LARGE(D18:S18,10)+LARGE(D18:S18,11)+LARGE(D18:S18,12),SUM(D18:S18))</f>
        <v>461.1924491866686</v>
      </c>
    </row>
    <row r="19" spans="1:23" ht="12.75">
      <c r="A19" s="170" t="s">
        <v>60</v>
      </c>
      <c r="B19" s="180" t="s">
        <v>809</v>
      </c>
      <c r="C19" s="166"/>
      <c r="D19" s="31">
        <v>54.81165919282511</v>
      </c>
      <c r="E19" s="31">
        <v>68.71054326819842</v>
      </c>
      <c r="F19" s="31">
        <v>71.58536585365854</v>
      </c>
      <c r="G19" s="31">
        <v>42.85252808988765</v>
      </c>
      <c r="H19" s="31">
        <v>59.895705521472394</v>
      </c>
      <c r="I19" s="31"/>
      <c r="J19" s="31">
        <v>55.97586011967182</v>
      </c>
      <c r="K19" s="31">
        <v>59.136590782898395</v>
      </c>
      <c r="L19" s="31"/>
      <c r="M19" s="31"/>
      <c r="N19" s="31"/>
      <c r="O19" s="31"/>
      <c r="P19" s="31"/>
      <c r="Q19" s="31"/>
      <c r="R19" s="31"/>
      <c r="S19" s="31">
        <v>17.52173913043478</v>
      </c>
      <c r="T19" s="171">
        <f>SUM(D19:S19)</f>
        <v>430.4899919590471</v>
      </c>
      <c r="U19" s="172">
        <f>COUNTA(D19:S19)</f>
        <v>8</v>
      </c>
      <c r="V19" s="31">
        <f>T19-$T$5</f>
        <v>-661.1819545781445</v>
      </c>
      <c r="W19" s="109">
        <f>IF((COUNTA(D19:S19)&gt;12),LARGE(D19:S19,1)+LARGE(D19:S19,2)+LARGE(D19:S19,3)+LARGE(D19:S19,4)+LARGE(D19:S19,5)+LARGE(D19:S19,6)+LARGE(D19:S19,7)+LARGE(D19:S19,8)+LARGE(D19:S19,9)+LARGE(D19:S19,10)+LARGE(D19:S19,11)+LARGE(D19:S19,12),SUM(D19:S19))</f>
        <v>430.4899919590471</v>
      </c>
    </row>
    <row r="20" spans="1:23" ht="12.75">
      <c r="A20" s="170" t="s">
        <v>61</v>
      </c>
      <c r="B20" s="44" t="s">
        <v>693</v>
      </c>
      <c r="C20" s="166">
        <v>1986</v>
      </c>
      <c r="D20" s="31"/>
      <c r="E20" s="31"/>
      <c r="F20" s="31"/>
      <c r="G20" s="31">
        <v>64.58437330439502</v>
      </c>
      <c r="H20" s="31">
        <v>76.4601226993865</v>
      </c>
      <c r="I20" s="31"/>
      <c r="J20" s="31"/>
      <c r="K20" s="31">
        <v>80.75757575757576</v>
      </c>
      <c r="L20" s="31"/>
      <c r="M20" s="31"/>
      <c r="N20" s="31"/>
      <c r="O20" s="31"/>
      <c r="P20" s="31">
        <v>59.319290465631944</v>
      </c>
      <c r="Q20" s="31">
        <v>110.71780436312457</v>
      </c>
      <c r="R20" s="31"/>
      <c r="S20" s="31"/>
      <c r="T20" s="171">
        <f>SUM(D20:S20)</f>
        <v>391.8391665901138</v>
      </c>
      <c r="U20" s="172">
        <f>COUNTA(D20:S20)</f>
        <v>5</v>
      </c>
      <c r="V20" s="31">
        <f>T20-$T$5</f>
        <v>-699.8327799470778</v>
      </c>
      <c r="W20" s="109">
        <f>IF((COUNTA(D20:S20)&gt;12),LARGE(D20:S20,1)+LARGE(D20:S20,2)+LARGE(D20:S20,3)+LARGE(D20:S20,4)+LARGE(D20:S20,5)+LARGE(D20:S20,6)+LARGE(D20:S20,7)+LARGE(D20:S20,8)+LARGE(D20:S20,9)+LARGE(D20:S20,10)+LARGE(D20:S20,11)+LARGE(D20:S20,12),SUM(D20:S20))</f>
        <v>391.8391665901138</v>
      </c>
    </row>
    <row r="21" spans="1:23" ht="12.75">
      <c r="A21" s="170" t="s">
        <v>62</v>
      </c>
      <c r="B21" s="44" t="s">
        <v>917</v>
      </c>
      <c r="C21" s="166">
        <v>1977</v>
      </c>
      <c r="D21" s="31">
        <v>52.569506726457405</v>
      </c>
      <c r="E21" s="31"/>
      <c r="F21" s="31">
        <v>54.69581749049429</v>
      </c>
      <c r="G21" s="31">
        <v>44.433438792893654</v>
      </c>
      <c r="H21" s="31">
        <v>66.33742331288343</v>
      </c>
      <c r="I21" s="31"/>
      <c r="J21" s="31"/>
      <c r="K21" s="31">
        <v>56.02040816326531</v>
      </c>
      <c r="L21" s="31"/>
      <c r="M21" s="31">
        <v>100.74656188605111</v>
      </c>
      <c r="N21" s="31"/>
      <c r="O21" s="31"/>
      <c r="P21" s="31"/>
      <c r="Q21" s="31"/>
      <c r="R21" s="31"/>
      <c r="S21" s="31"/>
      <c r="T21" s="171">
        <f>SUM(D21:S21)</f>
        <v>374.8031563720452</v>
      </c>
      <c r="U21" s="172">
        <f>COUNTA(D21:S21)</f>
        <v>6</v>
      </c>
      <c r="V21" s="31">
        <f>T21-$T$5</f>
        <v>-716.8687901651465</v>
      </c>
      <c r="W21" s="109">
        <f>IF((COUNTA(D21:S21)&gt;12),LARGE(D21:S21,1)+LARGE(D21:S21,2)+LARGE(D21:S21,3)+LARGE(D21:S21,4)+LARGE(D21:S21,5)+LARGE(D21:S21,6)+LARGE(D21:S21,7)+LARGE(D21:S21,8)+LARGE(D21:S21,9)+LARGE(D21:S21,10)+LARGE(D21:S21,11)+LARGE(D21:S21,12),SUM(D21:S21))</f>
        <v>374.8031563720452</v>
      </c>
    </row>
    <row r="22" spans="1:23" ht="12.75">
      <c r="A22" s="170" t="s">
        <v>63</v>
      </c>
      <c r="B22" s="44" t="s">
        <v>774</v>
      </c>
      <c r="C22" s="166">
        <v>1986</v>
      </c>
      <c r="D22" s="31">
        <v>48.08520179372198</v>
      </c>
      <c r="E22" s="31">
        <v>54.13065076999504</v>
      </c>
      <c r="F22" s="31">
        <v>63.785046728971956</v>
      </c>
      <c r="G22" s="31">
        <v>60.140459808692725</v>
      </c>
      <c r="H22" s="31">
        <v>30.447852760736197</v>
      </c>
      <c r="I22" s="31"/>
      <c r="J22" s="31"/>
      <c r="K22" s="31"/>
      <c r="L22" s="31"/>
      <c r="M22" s="31"/>
      <c r="N22" s="31"/>
      <c r="O22" s="31"/>
      <c r="P22" s="31">
        <v>41.58093126385809</v>
      </c>
      <c r="Q22" s="31"/>
      <c r="R22" s="31">
        <v>38.77934573444516</v>
      </c>
      <c r="S22" s="31">
        <v>23.608695652173914</v>
      </c>
      <c r="T22" s="171">
        <f>SUM(D22:S22)</f>
        <v>360.55818451259506</v>
      </c>
      <c r="U22" s="172">
        <f>COUNTA(D22:S22)</f>
        <v>8</v>
      </c>
      <c r="V22" s="31">
        <f>T22-$T$5</f>
        <v>-731.1137620245966</v>
      </c>
      <c r="W22" s="109">
        <f>IF((COUNTA(D22:S22)&gt;12),LARGE(D22:S22,1)+LARGE(D22:S22,2)+LARGE(D22:S22,3)+LARGE(D22:S22,4)+LARGE(D22:S22,5)+LARGE(D22:S22,6)+LARGE(D22:S22,7)+LARGE(D22:S22,8)+LARGE(D22:S22,9)+LARGE(D22:S22,10)+LARGE(D22:S22,11)+LARGE(D22:S22,12),SUM(D22:S22))</f>
        <v>360.55818451259506</v>
      </c>
    </row>
    <row r="23" spans="1:23" ht="12.75">
      <c r="A23" s="170" t="s">
        <v>64</v>
      </c>
      <c r="B23" s="44" t="s">
        <v>894</v>
      </c>
      <c r="C23" s="166">
        <v>1977</v>
      </c>
      <c r="D23" s="31">
        <v>65.12556053811659</v>
      </c>
      <c r="E23" s="31">
        <v>72.66248574686432</v>
      </c>
      <c r="F23" s="31"/>
      <c r="G23" s="31"/>
      <c r="H23" s="31">
        <v>49.466257668711656</v>
      </c>
      <c r="I23" s="31"/>
      <c r="J23" s="31">
        <v>59.774862569017415</v>
      </c>
      <c r="K23" s="31"/>
      <c r="L23" s="31"/>
      <c r="M23" s="31"/>
      <c r="N23" s="31"/>
      <c r="O23" s="31"/>
      <c r="P23" s="31">
        <v>46.2520325203252</v>
      </c>
      <c r="Q23" s="31"/>
      <c r="R23" s="31">
        <v>55.957372068736355</v>
      </c>
      <c r="S23" s="31"/>
      <c r="T23" s="171">
        <f>SUM(D23:S23)</f>
        <v>349.2385711117715</v>
      </c>
      <c r="U23" s="172">
        <f>COUNTA(D23:S23)</f>
        <v>6</v>
      </c>
      <c r="V23" s="31">
        <f>T23-$T$5</f>
        <v>-742.4333754254201</v>
      </c>
      <c r="W23" s="109">
        <f>IF((COUNTA(D23:S23)&gt;12),LARGE(D23:S23,1)+LARGE(D23:S23,2)+LARGE(D23:S23,3)+LARGE(D23:S23,4)+LARGE(D23:S23,5)+LARGE(D23:S23,6)+LARGE(D23:S23,7)+LARGE(D23:S23,8)+LARGE(D23:S23,9)+LARGE(D23:S23,10)+LARGE(D23:S23,11)+LARGE(D23:S23,12),SUM(D23:S23))</f>
        <v>349.2385711117715</v>
      </c>
    </row>
    <row r="24" spans="1:23" ht="12.75">
      <c r="A24" s="170" t="s">
        <v>65</v>
      </c>
      <c r="B24" s="44" t="s">
        <v>977</v>
      </c>
      <c r="C24" s="166">
        <v>1988</v>
      </c>
      <c r="D24" s="31">
        <v>51.224215246636774</v>
      </c>
      <c r="E24" s="31"/>
      <c r="F24" s="31"/>
      <c r="G24" s="31"/>
      <c r="H24" s="31">
        <v>47.93251533742331</v>
      </c>
      <c r="I24" s="31"/>
      <c r="J24" s="31">
        <v>59.45092271986403</v>
      </c>
      <c r="K24" s="31">
        <v>67.98449612403101</v>
      </c>
      <c r="L24" s="31">
        <v>57.46588693957114</v>
      </c>
      <c r="M24" s="31"/>
      <c r="N24" s="31"/>
      <c r="O24" s="31"/>
      <c r="P24" s="31">
        <v>42.76348854397635</v>
      </c>
      <c r="Q24" s="31"/>
      <c r="R24" s="31"/>
      <c r="S24" s="31"/>
      <c r="T24" s="171">
        <f>SUM(D24:S24)</f>
        <v>326.8215249115026</v>
      </c>
      <c r="U24" s="172">
        <f>COUNTA(D24:S24)</f>
        <v>6</v>
      </c>
      <c r="V24" s="31">
        <f>T24-$T$5</f>
        <v>-764.850421625689</v>
      </c>
      <c r="W24" s="109">
        <f>IF((COUNTA(D24:S24)&gt;12),LARGE(D24:S24,1)+LARGE(D24:S24,2)+LARGE(D24:S24,3)+LARGE(D24:S24,4)+LARGE(D24:S24,5)+LARGE(D24:S24,6)+LARGE(D24:S24,7)+LARGE(D24:S24,8)+LARGE(D24:S24,9)+LARGE(D24:S24,10)+LARGE(D24:S24,11)+LARGE(D24:S24,12),SUM(D24:S24))</f>
        <v>326.8215249115026</v>
      </c>
    </row>
    <row r="25" spans="1:23" ht="12.75">
      <c r="A25" s="170" t="s">
        <v>66</v>
      </c>
      <c r="B25" s="180" t="s">
        <v>777</v>
      </c>
      <c r="C25" s="166">
        <v>2010</v>
      </c>
      <c r="D25" s="31">
        <v>44.49775784753363</v>
      </c>
      <c r="E25" s="31"/>
      <c r="F25" s="31"/>
      <c r="G25" s="31"/>
      <c r="H25" s="31">
        <v>52.84049079754601</v>
      </c>
      <c r="I25" s="31"/>
      <c r="J25" s="31">
        <v>54.719615412621664</v>
      </c>
      <c r="K25" s="31">
        <v>40.23671846765451</v>
      </c>
      <c r="L25" s="31"/>
      <c r="M25" s="31"/>
      <c r="N25" s="31"/>
      <c r="O25" s="31"/>
      <c r="P25" s="31">
        <v>40.812269031781234</v>
      </c>
      <c r="Q25" s="31"/>
      <c r="R25" s="31">
        <v>41.73611111111111</v>
      </c>
      <c r="S25" s="31">
        <v>49.69565217391305</v>
      </c>
      <c r="T25" s="171">
        <f>SUM(D25:S25)</f>
        <v>324.53861484216117</v>
      </c>
      <c r="U25" s="172">
        <f>COUNTA(D25:S25)</f>
        <v>7</v>
      </c>
      <c r="V25" s="31">
        <f>T25-$T$5</f>
        <v>-767.1333316950304</v>
      </c>
      <c r="W25" s="109">
        <f>IF((COUNTA(D25:S25)&gt;12),LARGE(D25:S25,1)+LARGE(D25:S25,2)+LARGE(D25:S25,3)+LARGE(D25:S25,4)+LARGE(D25:S25,5)+LARGE(D25:S25,6)+LARGE(D25:S25,7)+LARGE(D25:S25,8)+LARGE(D25:S25,9)+LARGE(D25:S25,10)+LARGE(D25:S25,11)+LARGE(D25:S25,12),SUM(D25:S25))</f>
        <v>324.53861484216117</v>
      </c>
    </row>
    <row r="26" spans="1:23" ht="12.75">
      <c r="A26" s="170" t="s">
        <v>67</v>
      </c>
      <c r="B26" s="44" t="s">
        <v>776</v>
      </c>
      <c r="C26" s="166">
        <v>2013</v>
      </c>
      <c r="D26" s="31">
        <v>23.421524663677133</v>
      </c>
      <c r="E26" s="31"/>
      <c r="F26" s="31">
        <v>47.03436637005216</v>
      </c>
      <c r="G26" s="31">
        <v>26.46334068357222</v>
      </c>
      <c r="H26" s="31">
        <v>36.88957055214724</v>
      </c>
      <c r="I26" s="31"/>
      <c r="J26" s="31">
        <v>54.174707612904974</v>
      </c>
      <c r="K26" s="31">
        <v>37.40279162512463</v>
      </c>
      <c r="L26" s="31"/>
      <c r="M26" s="31"/>
      <c r="N26" s="31"/>
      <c r="O26" s="31"/>
      <c r="P26" s="31">
        <v>30.24316334072432</v>
      </c>
      <c r="Q26" s="31"/>
      <c r="R26" s="31">
        <v>39.5746508425677</v>
      </c>
      <c r="S26" s="31">
        <v>19.26086956521739</v>
      </c>
      <c r="T26" s="171">
        <f>SUM(D26:S26)</f>
        <v>314.46498525598776</v>
      </c>
      <c r="U26" s="172">
        <f>COUNTA(D26:S26)</f>
        <v>9</v>
      </c>
      <c r="V26" s="31">
        <f>T26-$T$5</f>
        <v>-777.2069612812038</v>
      </c>
      <c r="W26" s="109">
        <f>IF((COUNTA(D26:S26)&gt;12),LARGE(D26:S26,1)+LARGE(D26:S26,2)+LARGE(D26:S26,3)+LARGE(D26:S26,4)+LARGE(D26:S26,5)+LARGE(D26:S26,6)+LARGE(D26:S26,7)+LARGE(D26:S26,8)+LARGE(D26:S26,9)+LARGE(D26:S26,10)+LARGE(D26:S26,11)+LARGE(D26:S26,12),SUM(D26:S26))</f>
        <v>314.46498525598776</v>
      </c>
    </row>
    <row r="27" spans="1:23" ht="12.75">
      <c r="A27" s="170" t="s">
        <v>68</v>
      </c>
      <c r="B27" s="44" t="s">
        <v>726</v>
      </c>
      <c r="C27" s="166">
        <v>2009</v>
      </c>
      <c r="D27" s="31"/>
      <c r="E27" s="31"/>
      <c r="F27" s="31"/>
      <c r="G27" s="31">
        <v>102.32905484247377</v>
      </c>
      <c r="H27" s="31"/>
      <c r="I27" s="31">
        <v>99.37168811506436</v>
      </c>
      <c r="J27" s="31"/>
      <c r="K27" s="31">
        <v>105</v>
      </c>
      <c r="L27" s="31"/>
      <c r="M27" s="31"/>
      <c r="N27" s="31"/>
      <c r="O27" s="31"/>
      <c r="P27" s="31"/>
      <c r="Q27" s="31"/>
      <c r="R27" s="31"/>
      <c r="S27" s="31"/>
      <c r="T27" s="171">
        <f>SUM(D27:S27)</f>
        <v>306.7007429575381</v>
      </c>
      <c r="U27" s="172">
        <f>COUNTA(D27:S27)</f>
        <v>3</v>
      </c>
      <c r="V27" s="31">
        <f>T27-$T$5</f>
        <v>-784.9712035796535</v>
      </c>
      <c r="W27" s="109">
        <f>IF((COUNTA(D27:S27)&gt;12),LARGE(D27:S27,1)+LARGE(D27:S27,2)+LARGE(D27:S27,3)+LARGE(D27:S27,4)+LARGE(D27:S27,5)+LARGE(D27:S27,6)+LARGE(D27:S27,7)+LARGE(D27:S27,8)+LARGE(D27:S27,9)+LARGE(D27:S27,10)+LARGE(D27:S27,11)+LARGE(D27:S27,12),SUM(D27:S27))</f>
        <v>306.7007429575381</v>
      </c>
    </row>
    <row r="28" spans="1:23" ht="12.75">
      <c r="A28" s="170" t="s">
        <v>69</v>
      </c>
      <c r="B28" s="44" t="s">
        <v>743</v>
      </c>
      <c r="C28" s="166"/>
      <c r="D28" s="31">
        <v>12.210762331838566</v>
      </c>
      <c r="E28" s="31">
        <v>46.3058610608381</v>
      </c>
      <c r="F28" s="31"/>
      <c r="G28" s="31">
        <v>51.45595559982924</v>
      </c>
      <c r="H28" s="31">
        <v>49.15950920245399</v>
      </c>
      <c r="I28" s="31"/>
      <c r="J28" s="31">
        <v>48.6028815483592</v>
      </c>
      <c r="K28" s="31">
        <v>50.159796201945355</v>
      </c>
      <c r="L28" s="31"/>
      <c r="M28" s="31"/>
      <c r="N28" s="31"/>
      <c r="O28" s="31"/>
      <c r="P28" s="31"/>
      <c r="Q28" s="31"/>
      <c r="R28" s="31">
        <v>39.32219834603113</v>
      </c>
      <c r="S28" s="31">
        <v>8.82608695652174</v>
      </c>
      <c r="T28" s="171">
        <f>SUM(D28:S28)</f>
        <v>306.04305124781735</v>
      </c>
      <c r="U28" s="172">
        <f>COUNTA(D28:S28)</f>
        <v>8</v>
      </c>
      <c r="V28" s="31">
        <f>T28-$T$5</f>
        <v>-785.6288952893742</v>
      </c>
      <c r="W28" s="109">
        <f>IF((COUNTA(D28:S28)&gt;12),LARGE(D28:S28,1)+LARGE(D28:S28,2)+LARGE(D28:S28,3)+LARGE(D28:S28,4)+LARGE(D28:S28,5)+LARGE(D28:S28,6)+LARGE(D28:S28,7)+LARGE(D28:S28,8)+LARGE(D28:S28,9)+LARGE(D28:S28,10)+LARGE(D28:S28,11)+LARGE(D28:S28,12),SUM(D28:S28))</f>
        <v>306.04305124781735</v>
      </c>
    </row>
    <row r="29" spans="1:23" ht="12.75">
      <c r="A29" s="170" t="s">
        <v>70</v>
      </c>
      <c r="B29" s="180" t="s">
        <v>916</v>
      </c>
      <c r="C29" s="166">
        <v>2009</v>
      </c>
      <c r="D29" s="31">
        <v>77.23318385650224</v>
      </c>
      <c r="E29" s="31"/>
      <c r="F29" s="31">
        <v>47.85</v>
      </c>
      <c r="G29" s="31">
        <v>47.5797329143755</v>
      </c>
      <c r="H29" s="31">
        <v>56.828220858895705</v>
      </c>
      <c r="I29" s="31"/>
      <c r="J29" s="31"/>
      <c r="K29" s="31">
        <v>65.86142322097379</v>
      </c>
      <c r="L29" s="31"/>
      <c r="M29" s="31"/>
      <c r="N29" s="31"/>
      <c r="O29" s="31"/>
      <c r="P29" s="31"/>
      <c r="Q29" s="31"/>
      <c r="R29" s="31"/>
      <c r="S29" s="31"/>
      <c r="T29" s="171">
        <f>SUM(D29:S29)</f>
        <v>295.35256085074724</v>
      </c>
      <c r="U29" s="172">
        <f>COUNTA(D29:S29)</f>
        <v>5</v>
      </c>
      <c r="V29" s="31">
        <f>T29-$T$5</f>
        <v>-796.3193856864443</v>
      </c>
      <c r="W29" s="109">
        <f>IF((COUNTA(D29:S29)&gt;12),LARGE(D29:S29,1)+LARGE(D29:S29,2)+LARGE(D29:S29,3)+LARGE(D29:S29,4)+LARGE(D29:S29,5)+LARGE(D29:S29,6)+LARGE(D29:S29,7)+LARGE(D29:S29,8)+LARGE(D29:S29,9)+LARGE(D29:S29,10)+LARGE(D29:S29,11)+LARGE(D29:S29,12),SUM(D29:S29))</f>
        <v>295.35256085074724</v>
      </c>
    </row>
    <row r="30" spans="1:23" ht="12.75">
      <c r="A30" s="170" t="s">
        <v>71</v>
      </c>
      <c r="B30" s="44" t="s">
        <v>873</v>
      </c>
      <c r="C30" s="166"/>
      <c r="D30" s="31"/>
      <c r="E30" s="31"/>
      <c r="F30" s="31"/>
      <c r="G30" s="31"/>
      <c r="H30" s="31">
        <v>48.85276073619632</v>
      </c>
      <c r="I30" s="31"/>
      <c r="J30" s="31"/>
      <c r="K30" s="31"/>
      <c r="L30" s="31"/>
      <c r="M30" s="31">
        <v>109.41261783901378</v>
      </c>
      <c r="N30" s="31"/>
      <c r="O30" s="31"/>
      <c r="P30" s="31">
        <v>36.11160384331116</v>
      </c>
      <c r="Q30" s="31"/>
      <c r="R30" s="31">
        <v>83.13216491883351</v>
      </c>
      <c r="S30" s="31"/>
      <c r="T30" s="171">
        <f>SUM(D30:S30)</f>
        <v>277.50914733735476</v>
      </c>
      <c r="U30" s="172">
        <f>COUNTA(D30:S30)</f>
        <v>4</v>
      </c>
      <c r="V30" s="31">
        <f>T30-$T$5</f>
        <v>-814.1627991998369</v>
      </c>
      <c r="W30" s="109">
        <f>IF((COUNTA(D30:S30)&gt;12),LARGE(D30:S30,1)+LARGE(D30:S30,2)+LARGE(D30:S30,3)+LARGE(D30:S30,4)+LARGE(D30:S30,5)+LARGE(D30:S30,6)+LARGE(D30:S30,7)+LARGE(D30:S30,8)+LARGE(D30:S30,9)+LARGE(D30:S30,10)+LARGE(D30:S30,11)+LARGE(D30:S30,12),SUM(D30:S30))</f>
        <v>277.50914733735476</v>
      </c>
    </row>
    <row r="31" spans="1:23" ht="12.75">
      <c r="A31" s="170" t="s">
        <v>72</v>
      </c>
      <c r="B31" s="44" t="s">
        <v>954</v>
      </c>
      <c r="C31" s="166">
        <v>2005</v>
      </c>
      <c r="D31" s="31"/>
      <c r="E31" s="31"/>
      <c r="F31" s="31"/>
      <c r="G31" s="31"/>
      <c r="H31" s="31"/>
      <c r="I31" s="31">
        <v>88.12865497076025</v>
      </c>
      <c r="J31" s="31"/>
      <c r="K31" s="31"/>
      <c r="L31" s="31"/>
      <c r="M31" s="31">
        <v>68.27721221613156</v>
      </c>
      <c r="N31" s="31"/>
      <c r="O31" s="31"/>
      <c r="P31" s="31"/>
      <c r="Q31" s="31">
        <v>99.01323706377859</v>
      </c>
      <c r="R31" s="31"/>
      <c r="S31" s="31"/>
      <c r="T31" s="171">
        <f>SUM(D31:S31)</f>
        <v>255.4191042506704</v>
      </c>
      <c r="U31" s="172">
        <f>COUNTA(D31:S31)</f>
        <v>3</v>
      </c>
      <c r="V31" s="31">
        <f>T31-$T$5</f>
        <v>-836.2528422865212</v>
      </c>
      <c r="W31" s="109">
        <f>IF((COUNTA(D31:S31)&gt;12),LARGE(D31:S31,1)+LARGE(D31:S31,2)+LARGE(D31:S31,3)+LARGE(D31:S31,4)+LARGE(D31:S31,5)+LARGE(D31:S31,6)+LARGE(D31:S31,7)+LARGE(D31:S31,8)+LARGE(D31:S31,9)+LARGE(D31:S31,10)+LARGE(D31:S31,11)+LARGE(D31:S31,12),SUM(D31:S31))</f>
        <v>255.4191042506704</v>
      </c>
    </row>
    <row r="32" spans="1:23" ht="12.75">
      <c r="A32" s="170" t="s">
        <v>73</v>
      </c>
      <c r="B32" s="188" t="s">
        <v>808</v>
      </c>
      <c r="C32" s="166">
        <v>1964</v>
      </c>
      <c r="D32" s="31">
        <v>55.7085201793722</v>
      </c>
      <c r="E32" s="31">
        <v>76.01483963618956</v>
      </c>
      <c r="F32" s="31">
        <v>79.23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71">
        <f>SUM(D32:S32)</f>
        <v>210.95335981556178</v>
      </c>
      <c r="U32" s="172">
        <f>COUNTA(D32:S32)</f>
        <v>3</v>
      </c>
      <c r="V32" s="31">
        <f>T32-$T$5</f>
        <v>-880.7185867216299</v>
      </c>
      <c r="W32" s="109">
        <f>IF((COUNTA(D32:S32)&gt;12),LARGE(D32:S32,1)+LARGE(D32:S32,2)+LARGE(D32:S32,3)+LARGE(D32:S32,4)+LARGE(D32:S32,5)+LARGE(D32:S32,6)+LARGE(D32:S32,7)+LARGE(D32:S32,8)+LARGE(D32:S32,9)+LARGE(D32:S32,10)+LARGE(D32:S32,11)+LARGE(D32:S32,12),SUM(D32:S32))</f>
        <v>210.95335981556178</v>
      </c>
    </row>
    <row r="33" spans="1:23" ht="12.75">
      <c r="A33" s="170" t="s">
        <v>74</v>
      </c>
      <c r="B33" s="44" t="s">
        <v>987</v>
      </c>
      <c r="C33" s="166">
        <v>1999</v>
      </c>
      <c r="D33" s="31"/>
      <c r="E33" s="31"/>
      <c r="F33" s="31"/>
      <c r="G33" s="31"/>
      <c r="H33" s="31"/>
      <c r="I33" s="31"/>
      <c r="J33" s="31"/>
      <c r="K33" s="31"/>
      <c r="L33" s="31"/>
      <c r="M33" s="31">
        <v>120</v>
      </c>
      <c r="N33" s="31">
        <v>88.66</v>
      </c>
      <c r="O33" s="31"/>
      <c r="P33" s="31"/>
      <c r="Q33" s="31"/>
      <c r="R33" s="31"/>
      <c r="S33" s="31"/>
      <c r="T33" s="171">
        <f>SUM(D33:S33)</f>
        <v>208.66</v>
      </c>
      <c r="U33" s="172">
        <f>COUNTA(D33:S33)</f>
        <v>2</v>
      </c>
      <c r="V33" s="31">
        <f>T33-$T$5</f>
        <v>-883.0119465371916</v>
      </c>
      <c r="W33" s="109">
        <f>IF((COUNTA(D33:S33)&gt;12),LARGE(D33:S33,1)+LARGE(D33:S33,2)+LARGE(D33:S33,3)+LARGE(D33:S33,4)+LARGE(D33:S33,5)+LARGE(D33:S33,6)+LARGE(D33:S33,7)+LARGE(D33:S33,8)+LARGE(D33:S33,9)+LARGE(D33:S33,10)+LARGE(D33:S33,11)+LARGE(D33:S33,12),SUM(D33:S33))</f>
        <v>208.66</v>
      </c>
    </row>
    <row r="34" spans="1:23" ht="12.75">
      <c r="A34" s="170" t="s">
        <v>75</v>
      </c>
      <c r="B34" s="44" t="s">
        <v>792</v>
      </c>
      <c r="C34" s="166">
        <v>1983</v>
      </c>
      <c r="D34" s="31">
        <v>26.56053811659193</v>
      </c>
      <c r="E34" s="31"/>
      <c r="F34" s="31"/>
      <c r="G34" s="31"/>
      <c r="H34" s="31">
        <v>51</v>
      </c>
      <c r="I34" s="31"/>
      <c r="J34" s="31"/>
      <c r="K34" s="31"/>
      <c r="L34" s="31"/>
      <c r="M34" s="31"/>
      <c r="N34" s="31"/>
      <c r="O34" s="31"/>
      <c r="P34" s="31">
        <v>41.433111603843315</v>
      </c>
      <c r="Q34" s="31"/>
      <c r="R34" s="31">
        <v>68.84041548630785</v>
      </c>
      <c r="S34" s="31">
        <v>9.695652173913043</v>
      </c>
      <c r="T34" s="171">
        <f>SUM(D34:S34)</f>
        <v>197.52971738065614</v>
      </c>
      <c r="U34" s="172">
        <f>COUNTA(D34:S34)</f>
        <v>5</v>
      </c>
      <c r="V34" s="31">
        <f>T34-$T$5</f>
        <v>-894.1422291565354</v>
      </c>
      <c r="W34" s="109">
        <f>IF((COUNTA(D34:S34)&gt;12),LARGE(D34:S34,1)+LARGE(D34:S34,2)+LARGE(D34:S34,3)+LARGE(D34:S34,4)+LARGE(D34:S34,5)+LARGE(D34:S34,6)+LARGE(D34:S34,7)+LARGE(D34:S34,8)+LARGE(D34:S34,9)+LARGE(D34:S34,10)+LARGE(D34:S34,11)+LARGE(D34:S34,12),SUM(D34:S34))</f>
        <v>197.52971738065614</v>
      </c>
    </row>
    <row r="35" spans="1:23" ht="12.75">
      <c r="A35" s="170" t="s">
        <v>76</v>
      </c>
      <c r="B35" s="44" t="s">
        <v>778</v>
      </c>
      <c r="C35" s="166"/>
      <c r="D35" s="31"/>
      <c r="E35" s="31"/>
      <c r="F35" s="31"/>
      <c r="G35" s="31"/>
      <c r="H35" s="31"/>
      <c r="I35" s="31">
        <v>87.51448808757246</v>
      </c>
      <c r="J35" s="31"/>
      <c r="K35" s="31">
        <v>95.27777777777779</v>
      </c>
      <c r="L35" s="31"/>
      <c r="M35" s="31"/>
      <c r="N35" s="31"/>
      <c r="O35" s="31"/>
      <c r="P35" s="31"/>
      <c r="Q35" s="31"/>
      <c r="R35" s="31"/>
      <c r="S35" s="31"/>
      <c r="T35" s="171">
        <f>SUM(D35:S35)</f>
        <v>182.79226586535026</v>
      </c>
      <c r="U35" s="172">
        <f>COUNTA(D35:S35)</f>
        <v>2</v>
      </c>
      <c r="V35" s="31">
        <f>T35-$T$5</f>
        <v>-908.8796806718414</v>
      </c>
      <c r="W35" s="109">
        <f>IF((COUNTA(D35:S35)&gt;12),LARGE(D35:S35,1)+LARGE(D35:S35,2)+LARGE(D35:S35,3)+LARGE(D35:S35,4)+LARGE(D35:S35,5)+LARGE(D35:S35,6)+LARGE(D35:S35,7)+LARGE(D35:S35,8)+LARGE(D35:S35,9)+LARGE(D35:S35,10)+LARGE(D35:S35,11)+LARGE(D35:S35,12),SUM(D35:S35))</f>
        <v>182.79226586535026</v>
      </c>
    </row>
    <row r="36" spans="1:23" ht="12.75">
      <c r="A36" s="170" t="s">
        <v>77</v>
      </c>
      <c r="B36" s="44" t="s">
        <v>994</v>
      </c>
      <c r="C36" s="166">
        <v>1988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>
        <v>77.72</v>
      </c>
      <c r="O36" s="31">
        <v>103.30028328611898</v>
      </c>
      <c r="P36" s="31"/>
      <c r="Q36" s="31"/>
      <c r="R36" s="31"/>
      <c r="S36" s="31"/>
      <c r="T36" s="171">
        <f>SUM(D36:S36)</f>
        <v>181.02028328611897</v>
      </c>
      <c r="U36" s="172">
        <f>COUNTA(D36:S36)</f>
        <v>2</v>
      </c>
      <c r="V36" s="31">
        <f>T36-$T$5</f>
        <v>-910.6516632510727</v>
      </c>
      <c r="W36" s="109">
        <f>IF((COUNTA(D36:S36)&gt;12),LARGE(D36:S36,1)+LARGE(D36:S36,2)+LARGE(D36:S36,3)+LARGE(D36:S36,4)+LARGE(D36:S36,5)+LARGE(D36:S36,6)+LARGE(D36:S36,7)+LARGE(D36:S36,8)+LARGE(D36:S36,9)+LARGE(D36:S36,10)+LARGE(D36:S36,11)+LARGE(D36:S36,12),SUM(D36:S36))</f>
        <v>181.02028328611897</v>
      </c>
    </row>
    <row r="37" spans="1:23" ht="12.75">
      <c r="A37" s="170" t="s">
        <v>78</v>
      </c>
      <c r="B37" s="180" t="s">
        <v>921</v>
      </c>
      <c r="C37" s="166"/>
      <c r="D37" s="31"/>
      <c r="E37" s="31"/>
      <c r="F37" s="31"/>
      <c r="G37" s="31">
        <v>97.58333333333334</v>
      </c>
      <c r="H37" s="31"/>
      <c r="I37" s="31">
        <v>83.2388419782871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171">
        <f>SUM(D37:S37)</f>
        <v>180.82217531162044</v>
      </c>
      <c r="U37" s="172">
        <f>COUNTA(D37:S37)</f>
        <v>2</v>
      </c>
      <c r="V37" s="31">
        <f>T37-$T$5</f>
        <v>-910.8497712255712</v>
      </c>
      <c r="W37" s="109">
        <f>IF((COUNTA(D37:S37)&gt;12),LARGE(D37:S37,1)+LARGE(D37:S37,2)+LARGE(D37:S37,3)+LARGE(D37:S37,4)+LARGE(D37:S37,5)+LARGE(D37:S37,6)+LARGE(D37:S37,7)+LARGE(D37:S37,8)+LARGE(D37:S37,9)+LARGE(D37:S37,10)+LARGE(D37:S37,11)+LARGE(D37:S37,12),SUM(D37:S37))</f>
        <v>180.82217531162044</v>
      </c>
    </row>
    <row r="38" spans="1:23" ht="12.75">
      <c r="A38" s="170" t="s">
        <v>79</v>
      </c>
      <c r="B38" s="44" t="s">
        <v>783</v>
      </c>
      <c r="C38" s="166"/>
      <c r="D38" s="31">
        <v>51.672645739910315</v>
      </c>
      <c r="E38" s="31"/>
      <c r="F38" s="31"/>
      <c r="G38" s="31"/>
      <c r="H38" s="31">
        <v>69.40490797546013</v>
      </c>
      <c r="I38" s="31"/>
      <c r="J38" s="31">
        <v>36.851201095673176</v>
      </c>
      <c r="K38" s="31"/>
      <c r="L38" s="31"/>
      <c r="M38" s="31"/>
      <c r="N38" s="31"/>
      <c r="O38" s="31"/>
      <c r="P38" s="31"/>
      <c r="Q38" s="31"/>
      <c r="R38" s="31"/>
      <c r="S38" s="31">
        <v>21.869565217391305</v>
      </c>
      <c r="T38" s="171">
        <f>SUM(D38:S38)</f>
        <v>179.79832002843494</v>
      </c>
      <c r="U38" s="172">
        <f>COUNTA(D38:S38)</f>
        <v>4</v>
      </c>
      <c r="V38" s="31">
        <f>T38-$T$5</f>
        <v>-911.8736265087566</v>
      </c>
      <c r="W38" s="109">
        <f>IF((COUNTA(D38:S38)&gt;12),LARGE(D38:S38,1)+LARGE(D38:S38,2)+LARGE(D38:S38,3)+LARGE(D38:S38,4)+LARGE(D38:S38,5)+LARGE(D38:S38,6)+LARGE(D38:S38,7)+LARGE(D38:S38,8)+LARGE(D38:S38,9)+LARGE(D38:S38,10)+LARGE(D38:S38,11)+LARGE(D38:S38,12),SUM(D38:S38))</f>
        <v>179.79832002843494</v>
      </c>
    </row>
    <row r="39" spans="1:23" ht="12.75">
      <c r="A39" s="170" t="s">
        <v>80</v>
      </c>
      <c r="B39" s="176" t="s">
        <v>804</v>
      </c>
      <c r="C39" s="166"/>
      <c r="D39" s="31"/>
      <c r="E39" s="31">
        <v>89.96563573883161</v>
      </c>
      <c r="F39" s="31"/>
      <c r="G39" s="31"/>
      <c r="H39" s="31"/>
      <c r="I39" s="31">
        <v>87.16848174247278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171">
        <f>SUM(D39:S39)</f>
        <v>177.13411748130437</v>
      </c>
      <c r="U39" s="172">
        <f>COUNTA(D39:S39)</f>
        <v>2</v>
      </c>
      <c r="V39" s="31">
        <f>T39-$T$5</f>
        <v>-914.5378290558872</v>
      </c>
      <c r="W39" s="109">
        <f>IF((COUNTA(D39:S39)&gt;12),LARGE(D39:S39,1)+LARGE(D39:S39,2)+LARGE(D39:S39,3)+LARGE(D39:S39,4)+LARGE(D39:S39,5)+LARGE(D39:S39,6)+LARGE(D39:S39,7)+LARGE(D39:S39,8)+LARGE(D39:S39,9)+LARGE(D39:S39,10)+LARGE(D39:S39,11)+LARGE(D39:S39,12),SUM(D39:S39))</f>
        <v>177.13411748130437</v>
      </c>
    </row>
    <row r="40" spans="1:23" ht="12.75">
      <c r="A40" s="170" t="s">
        <v>81</v>
      </c>
      <c r="B40" s="176" t="s">
        <v>875</v>
      </c>
      <c r="C40" s="166">
        <v>2001</v>
      </c>
      <c r="D40" s="31">
        <v>36.874439461883405</v>
      </c>
      <c r="E40" s="31"/>
      <c r="F40" s="31">
        <v>53.56667898042112</v>
      </c>
      <c r="G40" s="31"/>
      <c r="H40" s="31">
        <v>31.67484662576687</v>
      </c>
      <c r="I40" s="31"/>
      <c r="J40" s="31"/>
      <c r="K40" s="31"/>
      <c r="L40" s="31"/>
      <c r="M40" s="31"/>
      <c r="N40" s="31"/>
      <c r="O40" s="31"/>
      <c r="P40" s="31"/>
      <c r="Q40" s="31"/>
      <c r="R40" s="31">
        <v>50.626366120218584</v>
      </c>
      <c r="S40" s="31"/>
      <c r="T40" s="171">
        <f>SUM(D40:S40)</f>
        <v>172.74233118829</v>
      </c>
      <c r="U40" s="172">
        <f>COUNTA(D40:S40)</f>
        <v>4</v>
      </c>
      <c r="V40" s="31">
        <f>T40-$T$5</f>
        <v>-918.9296153489016</v>
      </c>
      <c r="W40" s="109">
        <f>IF((COUNTA(D40:S40)&gt;12),LARGE(D40:S40,1)+LARGE(D40:S40,2)+LARGE(D40:S40,3)+LARGE(D40:S40,4)+LARGE(D40:S40,5)+LARGE(D40:S40,6)+LARGE(D40:S40,7)+LARGE(D40:S40,8)+LARGE(D40:S40,9)+LARGE(D40:S40,10)+LARGE(D40:S40,11)+LARGE(D40:S40,12),SUM(D40:S40))</f>
        <v>172.74233118829</v>
      </c>
    </row>
    <row r="41" spans="1:23" ht="12.75">
      <c r="A41" s="170" t="s">
        <v>82</v>
      </c>
      <c r="B41" s="44" t="s">
        <v>896</v>
      </c>
      <c r="C41" s="166">
        <v>1983</v>
      </c>
      <c r="D41" s="31">
        <v>52.12107623318386</v>
      </c>
      <c r="E41" s="31"/>
      <c r="F41" s="31"/>
      <c r="G41" s="31">
        <v>52.23366107576634</v>
      </c>
      <c r="H41" s="31">
        <v>62.963190184049076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171">
        <f>SUM(D41:S41)</f>
        <v>167.31792749299927</v>
      </c>
      <c r="U41" s="172">
        <f>COUNTA(D41:S41)</f>
        <v>3</v>
      </c>
      <c r="V41" s="31">
        <f>T41-$T$5</f>
        <v>-924.3540190441923</v>
      </c>
      <c r="W41" s="109">
        <f>IF((COUNTA(D41:S41)&gt;12),LARGE(D41:S41,1)+LARGE(D41:S41,2)+LARGE(D41:S41,3)+LARGE(D41:S41,4)+LARGE(D41:S41,5)+LARGE(D41:S41,6)+LARGE(D41:S41,7)+LARGE(D41:S41,8)+LARGE(D41:S41,9)+LARGE(D41:S41,10)+LARGE(D41:S41,11)+LARGE(D41:S41,12),SUM(D41:S41))</f>
        <v>167.31792749299927</v>
      </c>
    </row>
    <row r="42" spans="1:23" ht="12.75">
      <c r="A42" s="170" t="s">
        <v>83</v>
      </c>
      <c r="B42" s="44" t="s">
        <v>755</v>
      </c>
      <c r="C42" s="166">
        <v>1990</v>
      </c>
      <c r="D42" s="31">
        <v>45.843049327354265</v>
      </c>
      <c r="E42" s="248"/>
      <c r="F42" s="31"/>
      <c r="G42" s="31"/>
      <c r="H42" s="31"/>
      <c r="I42" s="31"/>
      <c r="J42" s="31"/>
      <c r="K42" s="31">
        <v>66.98347107438016</v>
      </c>
      <c r="L42" s="31"/>
      <c r="M42" s="31"/>
      <c r="N42" s="31"/>
      <c r="O42" s="31"/>
      <c r="P42" s="31"/>
      <c r="Q42" s="31"/>
      <c r="R42" s="31"/>
      <c r="S42" s="31">
        <v>51.43478260869565</v>
      </c>
      <c r="T42" s="171">
        <f>SUM(D42:S42)</f>
        <v>164.26130301043008</v>
      </c>
      <c r="U42" s="172">
        <f>COUNTA(D42:S42)</f>
        <v>3</v>
      </c>
      <c r="V42" s="31">
        <f>T42-$T$5</f>
        <v>-927.4106435267615</v>
      </c>
      <c r="W42" s="109">
        <f>IF((COUNTA(D42:S42)&gt;12),LARGE(D42:S42,1)+LARGE(D42:S42,2)+LARGE(D42:S42,3)+LARGE(D42:S42,4)+LARGE(D42:S42,5)+LARGE(D42:S42,6)+LARGE(D42:S42,7)+LARGE(D42:S42,8)+LARGE(D42:S42,9)+LARGE(D42:S42,10)+LARGE(D42:S42,11)+LARGE(D42:S42,12),SUM(D42:S42))</f>
        <v>164.26130301043008</v>
      </c>
    </row>
    <row r="43" spans="1:23" ht="12.75">
      <c r="A43" s="170" t="s">
        <v>84</v>
      </c>
      <c r="B43" s="44" t="s">
        <v>687</v>
      </c>
      <c r="C43" s="166">
        <v>1977</v>
      </c>
      <c r="D43" s="31">
        <v>43.152466367713004</v>
      </c>
      <c r="E43" s="31"/>
      <c r="F43" s="31"/>
      <c r="G43" s="31"/>
      <c r="H43" s="31">
        <v>66.6441717791411</v>
      </c>
      <c r="I43" s="31"/>
      <c r="J43" s="31"/>
      <c r="K43" s="31"/>
      <c r="L43" s="31"/>
      <c r="M43" s="31"/>
      <c r="N43" s="31"/>
      <c r="O43" s="31"/>
      <c r="P43" s="31">
        <v>54.249076127124916</v>
      </c>
      <c r="Q43" s="31"/>
      <c r="R43" s="31"/>
      <c r="S43" s="31"/>
      <c r="T43" s="171">
        <f>SUM(D43:S43)</f>
        <v>164.04571427397903</v>
      </c>
      <c r="U43" s="172">
        <f>COUNTA(D43:S43)</f>
        <v>3</v>
      </c>
      <c r="V43" s="31">
        <f>T43-$T$5</f>
        <v>-927.6262322632126</v>
      </c>
      <c r="W43" s="109">
        <f>IF((COUNTA(D43:S43)&gt;12),LARGE(D43:S43,1)+LARGE(D43:S43,2)+LARGE(D43:S43,3)+LARGE(D43:S43,4)+LARGE(D43:S43,5)+LARGE(D43:S43,6)+LARGE(D43:S43,7)+LARGE(D43:S43,8)+LARGE(D43:S43,9)+LARGE(D43:S43,10)+LARGE(D43:S43,11)+LARGE(D43:S43,12),SUM(D43:S43))</f>
        <v>164.04571427397903</v>
      </c>
    </row>
    <row r="44" spans="1:23" ht="12.75">
      <c r="A44" s="170" t="s">
        <v>85</v>
      </c>
      <c r="B44" s="44" t="s">
        <v>707</v>
      </c>
      <c r="C44" s="166">
        <v>1972</v>
      </c>
      <c r="D44" s="31">
        <v>33.28699551569507</v>
      </c>
      <c r="E44" s="31"/>
      <c r="F44" s="31">
        <v>64.15254237288136</v>
      </c>
      <c r="G44" s="31"/>
      <c r="H44" s="31">
        <v>56.828220858895705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171">
        <f>SUM(D44:S44)</f>
        <v>154.26775874747213</v>
      </c>
      <c r="U44" s="172">
        <f>COUNTA(D44:S44)</f>
        <v>3</v>
      </c>
      <c r="V44" s="31">
        <f>T44-$T$5</f>
        <v>-937.4041877897195</v>
      </c>
      <c r="W44" s="109">
        <f>IF((COUNTA(D44:S44)&gt;12),LARGE(D44:S44,1)+LARGE(D44:S44,2)+LARGE(D44:S44,3)+LARGE(D44:S44,4)+LARGE(D44:S44,5)+LARGE(D44:S44,6)+LARGE(D44:S44,7)+LARGE(D44:S44,8)+LARGE(D44:S44,9)+LARGE(D44:S44,10)+LARGE(D44:S44,11)+LARGE(D44:S44,12),SUM(D44:S44))</f>
        <v>154.26775874747213</v>
      </c>
    </row>
    <row r="45" spans="1:23" ht="12.75">
      <c r="A45" s="170" t="s">
        <v>86</v>
      </c>
      <c r="B45" s="44" t="s">
        <v>782</v>
      </c>
      <c r="C45" s="166"/>
      <c r="D45" s="31">
        <v>46.2914798206278</v>
      </c>
      <c r="E45" s="31"/>
      <c r="F45" s="31"/>
      <c r="G45" s="31"/>
      <c r="H45" s="31">
        <v>44.558282208588956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>
        <v>61.86956521739131</v>
      </c>
      <c r="T45" s="171">
        <f>SUM(D45:S45)</f>
        <v>152.71932724660806</v>
      </c>
      <c r="U45" s="172">
        <f>COUNTA(D45:S45)</f>
        <v>3</v>
      </c>
      <c r="V45" s="31">
        <f>T45-$T$5</f>
        <v>-938.9526192905836</v>
      </c>
      <c r="W45" s="109">
        <f>IF((COUNTA(D45:S45)&gt;12),LARGE(D45:S45,1)+LARGE(D45:S45,2)+LARGE(D45:S45,3)+LARGE(D45:S45,4)+LARGE(D45:S45,5)+LARGE(D45:S45,6)+LARGE(D45:S45,7)+LARGE(D45:S45,8)+LARGE(D45:S45,9)+LARGE(D45:S45,10)+LARGE(D45:S45,11)+LARGE(D45:S45,12),SUM(D45:S45))</f>
        <v>152.71932724660806</v>
      </c>
    </row>
    <row r="46" spans="1:23" ht="12.75">
      <c r="A46" s="170" t="s">
        <v>87</v>
      </c>
      <c r="B46" s="44" t="s">
        <v>698</v>
      </c>
      <c r="C46" s="166">
        <v>1966</v>
      </c>
      <c r="D46" s="31">
        <v>58.399103139013455</v>
      </c>
      <c r="E46" s="31"/>
      <c r="F46" s="31"/>
      <c r="G46" s="31"/>
      <c r="H46" s="31">
        <v>69.40490797546013</v>
      </c>
      <c r="I46" s="31"/>
      <c r="J46" s="31">
        <v>23.420194265736782</v>
      </c>
      <c r="K46" s="31"/>
      <c r="L46" s="31"/>
      <c r="M46" s="31"/>
      <c r="N46" s="31"/>
      <c r="O46" s="31"/>
      <c r="P46" s="31"/>
      <c r="Q46" s="31"/>
      <c r="R46" s="31"/>
      <c r="S46" s="31"/>
      <c r="T46" s="171">
        <f>SUM(D46:S46)</f>
        <v>151.22420538021038</v>
      </c>
      <c r="U46" s="172">
        <f>COUNTA(D46:S46)</f>
        <v>3</v>
      </c>
      <c r="V46" s="31">
        <f>T46-$T$5</f>
        <v>-940.4477411569812</v>
      </c>
      <c r="W46" s="109">
        <f>IF((COUNTA(D46:S46)&gt;12),LARGE(D46:S46,1)+LARGE(D46:S46,2)+LARGE(D46:S46,3)+LARGE(D46:S46,4)+LARGE(D46:S46,5)+LARGE(D46:S46,6)+LARGE(D46:S46,7)+LARGE(D46:S46,8)+LARGE(D46:S46,9)+LARGE(D46:S46,10)+LARGE(D46:S46,11)+LARGE(D46:S46,12),SUM(D46:S46))</f>
        <v>151.22420538021038</v>
      </c>
    </row>
    <row r="47" spans="1:23" ht="12.75">
      <c r="A47" s="170" t="s">
        <v>88</v>
      </c>
      <c r="B47" s="44" t="s">
        <v>673</v>
      </c>
      <c r="C47" s="166">
        <v>1969</v>
      </c>
      <c r="D47" s="31">
        <v>77.68161434977578</v>
      </c>
      <c r="E47" s="31"/>
      <c r="F47" s="31"/>
      <c r="G47" s="31"/>
      <c r="H47" s="31">
        <v>59.58895705521472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171">
        <f>SUM(D47:S47)</f>
        <v>137.2705714049905</v>
      </c>
      <c r="U47" s="172">
        <f>COUNTA(D47:S47)</f>
        <v>2</v>
      </c>
      <c r="V47" s="31">
        <f>T47-$T$5</f>
        <v>-954.4013751322011</v>
      </c>
      <c r="W47" s="109">
        <f>IF((COUNTA(D47:S47)&gt;12),LARGE(D47:S47,1)+LARGE(D47:S47,2)+LARGE(D47:S47,3)+LARGE(D47:S47,4)+LARGE(D47:S47,5)+LARGE(D47:S47,6)+LARGE(D47:S47,7)+LARGE(D47:S47,8)+LARGE(D47:S47,9)+LARGE(D47:S47,10)+LARGE(D47:S47,11)+LARGE(D47:S47,12),SUM(D47:S47))</f>
        <v>137.2705714049905</v>
      </c>
    </row>
    <row r="48" spans="1:23" ht="12.75">
      <c r="A48" s="170" t="s">
        <v>89</v>
      </c>
      <c r="B48" s="44" t="s">
        <v>868</v>
      </c>
      <c r="C48" s="166"/>
      <c r="D48" s="31"/>
      <c r="E48" s="31"/>
      <c r="F48" s="31"/>
      <c r="G48" s="31"/>
      <c r="H48" s="31"/>
      <c r="I48" s="31"/>
      <c r="J48" s="31">
        <v>77.18266163743809</v>
      </c>
      <c r="K48" s="31"/>
      <c r="L48" s="31"/>
      <c r="M48" s="31"/>
      <c r="N48" s="31"/>
      <c r="O48" s="31"/>
      <c r="P48" s="31">
        <v>57.915003695491514</v>
      </c>
      <c r="Q48" s="31"/>
      <c r="R48" s="31"/>
      <c r="S48" s="31"/>
      <c r="T48" s="171">
        <f>SUM(D48:S48)</f>
        <v>135.0976653329296</v>
      </c>
      <c r="U48" s="172">
        <f>COUNTA(D48:S48)</f>
        <v>2</v>
      </c>
      <c r="V48" s="31">
        <f>T48-$T$5</f>
        <v>-956.574281204262</v>
      </c>
      <c r="W48" s="109">
        <f>IF((COUNTA(D48:S48)&gt;12),LARGE(D48:S48,1)+LARGE(D48:S48,2)+LARGE(D48:S48,3)+LARGE(D48:S48,4)+LARGE(D48:S48,5)+LARGE(D48:S48,6)+LARGE(D48:S48,7)+LARGE(D48:S48,8)+LARGE(D48:S48,9)+LARGE(D48:S48,10)+LARGE(D48:S48,11)+LARGE(D48:S48,12),SUM(D48:S48))</f>
        <v>135.0976653329296</v>
      </c>
    </row>
    <row r="49" spans="1:23" ht="12.75">
      <c r="A49" s="170" t="s">
        <v>90</v>
      </c>
      <c r="B49" s="44" t="s">
        <v>682</v>
      </c>
      <c r="C49" s="166">
        <v>2000</v>
      </c>
      <c r="D49" s="31">
        <v>59.29596412556054</v>
      </c>
      <c r="E49" s="31"/>
      <c r="F49" s="31"/>
      <c r="G49" s="31"/>
      <c r="H49" s="31">
        <v>74.31288343558282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171">
        <f>SUM(D49:S49)</f>
        <v>133.60884756114336</v>
      </c>
      <c r="U49" s="172">
        <f>COUNTA(D49:S49)</f>
        <v>2</v>
      </c>
      <c r="V49" s="31">
        <f>T49-$T$5</f>
        <v>-958.0630989760482</v>
      </c>
      <c r="W49" s="109">
        <f>IF((COUNTA(D49:S49)&gt;12),LARGE(D49:S49,1)+LARGE(D49:S49,2)+LARGE(D49:S49,3)+LARGE(D49:S49,4)+LARGE(D49:S49,5)+LARGE(D49:S49,6)+LARGE(D49:S49,7)+LARGE(D49:S49,8)+LARGE(D49:S49,9)+LARGE(D49:S49,10)+LARGE(D49:S49,11)+LARGE(D49:S49,12),SUM(D49:S49))</f>
        <v>133.60884756114336</v>
      </c>
    </row>
    <row r="50" spans="1:23" ht="12.75">
      <c r="A50" s="170" t="s">
        <v>91</v>
      </c>
      <c r="B50" s="44" t="s">
        <v>816</v>
      </c>
      <c r="C50" s="166"/>
      <c r="D50" s="31">
        <v>38.219730941704036</v>
      </c>
      <c r="E50" s="31"/>
      <c r="F50" s="31"/>
      <c r="G50" s="31">
        <v>29.424026074809877</v>
      </c>
      <c r="H50" s="31"/>
      <c r="I50" s="31"/>
      <c r="J50" s="31">
        <v>36.69416361812426</v>
      </c>
      <c r="K50" s="31">
        <v>28.04964539007093</v>
      </c>
      <c r="L50" s="31"/>
      <c r="M50" s="31"/>
      <c r="N50" s="31"/>
      <c r="O50" s="31"/>
      <c r="P50" s="31"/>
      <c r="Q50" s="31"/>
      <c r="R50" s="31"/>
      <c r="S50" s="31"/>
      <c r="T50" s="171">
        <f>SUM(D50:S50)</f>
        <v>132.38756602470912</v>
      </c>
      <c r="U50" s="172">
        <f>COUNTA(D50:S50)</f>
        <v>4</v>
      </c>
      <c r="V50" s="31">
        <f>T50-$T$5</f>
        <v>-959.2843805124825</v>
      </c>
      <c r="W50" s="109">
        <f>IF((COUNTA(D50:S50)&gt;12),LARGE(D50:S50,1)+LARGE(D50:S50,2)+LARGE(D50:S50,3)+LARGE(D50:S50,4)+LARGE(D50:S50,5)+LARGE(D50:S50,6)+LARGE(D50:S50,7)+LARGE(D50:S50,8)+LARGE(D50:S50,9)+LARGE(D50:S50,10)+LARGE(D50:S50,11)+LARGE(D50:S50,12),SUM(D50:S50))</f>
        <v>132.38756602470912</v>
      </c>
    </row>
    <row r="51" spans="1:23" ht="12.75">
      <c r="A51" s="170" t="s">
        <v>92</v>
      </c>
      <c r="B51" s="44" t="s">
        <v>932</v>
      </c>
      <c r="C51" s="166">
        <v>1977</v>
      </c>
      <c r="D51" s="31"/>
      <c r="E51" s="31"/>
      <c r="F51" s="31"/>
      <c r="G51" s="31"/>
      <c r="H51" s="31">
        <v>71.85889570552148</v>
      </c>
      <c r="I51" s="31"/>
      <c r="J51" s="31"/>
      <c r="K51" s="31"/>
      <c r="L51" s="31"/>
      <c r="M51" s="31"/>
      <c r="N51" s="31"/>
      <c r="O51" s="31"/>
      <c r="P51" s="31">
        <v>57.70805617147081</v>
      </c>
      <c r="Q51" s="31"/>
      <c r="R51" s="31"/>
      <c r="S51" s="31"/>
      <c r="T51" s="171">
        <f>SUM(D51:S51)</f>
        <v>129.56695187699228</v>
      </c>
      <c r="U51" s="172">
        <f>COUNTA(D51:S51)</f>
        <v>2</v>
      </c>
      <c r="V51" s="31">
        <f>T51-$T$5</f>
        <v>-962.1049946601993</v>
      </c>
      <c r="W51" s="109">
        <f>IF((COUNTA(D51:S51)&gt;12),LARGE(D51:S51,1)+LARGE(D51:S51,2)+LARGE(D51:S51,3)+LARGE(D51:S51,4)+LARGE(D51:S51,5)+LARGE(D51:S51,6)+LARGE(D51:S51,7)+LARGE(D51:S51,8)+LARGE(D51:S51,9)+LARGE(D51:S51,10)+LARGE(D51:S51,11)+LARGE(D51:S51,12),SUM(D51:S51))</f>
        <v>129.56695187699228</v>
      </c>
    </row>
    <row r="52" spans="1:23" ht="12.75">
      <c r="A52" s="170" t="s">
        <v>93</v>
      </c>
      <c r="B52" s="44" t="s">
        <v>876</v>
      </c>
      <c r="C52" s="166"/>
      <c r="D52" s="31">
        <v>39.56502242152467</v>
      </c>
      <c r="E52" s="31"/>
      <c r="F52" s="31"/>
      <c r="G52" s="31"/>
      <c r="H52" s="31">
        <v>35.96932515337423</v>
      </c>
      <c r="I52" s="31"/>
      <c r="J52" s="31"/>
      <c r="K52" s="31">
        <v>53.92122428499749</v>
      </c>
      <c r="L52" s="31"/>
      <c r="M52" s="31"/>
      <c r="N52" s="31"/>
      <c r="O52" s="31"/>
      <c r="P52" s="31"/>
      <c r="Q52" s="31"/>
      <c r="R52" s="31"/>
      <c r="S52" s="31"/>
      <c r="T52" s="171">
        <f>SUM(D52:S52)</f>
        <v>129.4555718598964</v>
      </c>
      <c r="U52" s="172">
        <f>COUNTA(D52:S52)</f>
        <v>3</v>
      </c>
      <c r="V52" s="31">
        <f>T52-$T$5</f>
        <v>-962.2163746772952</v>
      </c>
      <c r="W52" s="109">
        <f>IF((COUNTA(D52:S52)&gt;12),LARGE(D52:S52,1)+LARGE(D52:S52,2)+LARGE(D52:S52,3)+LARGE(D52:S52,4)+LARGE(D52:S52,5)+LARGE(D52:S52,6)+LARGE(D52:S52,7)+LARGE(D52:S52,8)+LARGE(D52:S52,9)+LARGE(D52:S52,10)+LARGE(D52:S52,11)+LARGE(D52:S52,12),SUM(D52:S52))</f>
        <v>129.4555718598964</v>
      </c>
    </row>
    <row r="53" spans="1:23" ht="12.75">
      <c r="A53" s="170" t="s">
        <v>94</v>
      </c>
      <c r="B53" s="180" t="s">
        <v>904</v>
      </c>
      <c r="C53" s="166"/>
      <c r="D53" s="31">
        <v>19.83408071748879</v>
      </c>
      <c r="E53" s="31"/>
      <c r="F53" s="31"/>
      <c r="G53" s="31"/>
      <c r="H53" s="31"/>
      <c r="I53" s="31"/>
      <c r="J53" s="31">
        <v>51.33567239467024</v>
      </c>
      <c r="K53" s="31">
        <v>54.46727549467276</v>
      </c>
      <c r="L53" s="31"/>
      <c r="M53" s="31"/>
      <c r="N53" s="31"/>
      <c r="O53" s="31"/>
      <c r="P53" s="31"/>
      <c r="Q53" s="31"/>
      <c r="R53" s="31"/>
      <c r="S53" s="31"/>
      <c r="T53" s="171">
        <f>SUM(D53:S53)</f>
        <v>125.63702860683179</v>
      </c>
      <c r="U53" s="172">
        <f>COUNTA(D53:S53)</f>
        <v>3</v>
      </c>
      <c r="V53" s="31">
        <f>T53-$T$5</f>
        <v>-966.0349179303598</v>
      </c>
      <c r="W53" s="109">
        <f>IF((COUNTA(D53:S53)&gt;12),LARGE(D53:S53,1)+LARGE(D53:S53,2)+LARGE(D53:S53,3)+LARGE(D53:S53,4)+LARGE(D53:S53,5)+LARGE(D53:S53,6)+LARGE(D53:S53,7)+LARGE(D53:S53,8)+LARGE(D53:S53,9)+LARGE(D53:S53,10)+LARGE(D53:S53,11)+LARGE(D53:S53,12),SUM(D53:S53))</f>
        <v>125.63702860683179</v>
      </c>
    </row>
    <row r="54" spans="1:23" ht="12.75">
      <c r="A54" s="170" t="s">
        <v>95</v>
      </c>
      <c r="B54" s="44" t="s">
        <v>973</v>
      </c>
      <c r="C54" s="166"/>
      <c r="D54" s="31"/>
      <c r="E54" s="31"/>
      <c r="F54" s="31"/>
      <c r="G54" s="31"/>
      <c r="H54" s="31"/>
      <c r="I54" s="31"/>
      <c r="J54" s="31">
        <v>65.80026954871482</v>
      </c>
      <c r="K54" s="31">
        <v>57.44755244755246</v>
      </c>
      <c r="L54" s="31"/>
      <c r="M54" s="31"/>
      <c r="N54" s="31"/>
      <c r="O54" s="31"/>
      <c r="P54" s="31"/>
      <c r="Q54" s="31"/>
      <c r="R54" s="31"/>
      <c r="S54" s="31"/>
      <c r="T54" s="171">
        <f>SUM(D54:S54)</f>
        <v>123.24782199626728</v>
      </c>
      <c r="U54" s="172">
        <f>COUNTA(D54:S54)</f>
        <v>2</v>
      </c>
      <c r="V54" s="31">
        <f>T54-$T$5</f>
        <v>-968.4241245409244</v>
      </c>
      <c r="W54" s="109">
        <f>IF((COUNTA(D54:S54)&gt;12),LARGE(D54:S54,1)+LARGE(D54:S54,2)+LARGE(D54:S54,3)+LARGE(D54:S54,4)+LARGE(D54:S54,5)+LARGE(D54:S54,6)+LARGE(D54:S54,7)+LARGE(D54:S54,8)+LARGE(D54:S54,9)+LARGE(D54:S54,10)+LARGE(D54:S54,11)+LARGE(D54:S54,12),SUM(D54:S54))</f>
        <v>123.24782199626728</v>
      </c>
    </row>
    <row r="55" spans="1:23" ht="12.75">
      <c r="A55" s="170" t="s">
        <v>96</v>
      </c>
      <c r="B55" s="176" t="s">
        <v>942</v>
      </c>
      <c r="C55" s="166">
        <v>1991</v>
      </c>
      <c r="D55" s="31"/>
      <c r="E55" s="31"/>
      <c r="F55" s="31"/>
      <c r="G55" s="31"/>
      <c r="H55" s="31"/>
      <c r="I55" s="31">
        <v>120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171">
        <f>SUM(D55:S55)</f>
        <v>120</v>
      </c>
      <c r="U55" s="172">
        <f>COUNTA(D55:S55)</f>
        <v>1</v>
      </c>
      <c r="V55" s="31">
        <f>T55-$T$5</f>
        <v>-971.6719465371916</v>
      </c>
      <c r="W55" s="109">
        <f>IF((COUNTA(D55:S55)&gt;12),LARGE(D55:S55,1)+LARGE(D55:S55,2)+LARGE(D55:S55,3)+LARGE(D55:S55,4)+LARGE(D55:S55,5)+LARGE(D55:S55,6)+LARGE(D55:S55,7)+LARGE(D55:S55,8)+LARGE(D55:S55,9)+LARGE(D55:S55,10)+LARGE(D55:S55,11)+LARGE(D55:S55,12),SUM(D55:S55))</f>
        <v>120</v>
      </c>
    </row>
    <row r="56" spans="1:23" ht="12.75">
      <c r="A56" s="170" t="s">
        <v>97</v>
      </c>
      <c r="B56" s="44" t="s">
        <v>938</v>
      </c>
      <c r="C56" s="166">
        <v>1956</v>
      </c>
      <c r="D56" s="31"/>
      <c r="E56" s="31"/>
      <c r="F56" s="31"/>
      <c r="G56" s="31"/>
      <c r="H56" s="31">
        <v>48.54601226993865</v>
      </c>
      <c r="I56" s="31">
        <v>70.57887120115774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171">
        <f>SUM(D56:S56)</f>
        <v>119.12488347109638</v>
      </c>
      <c r="U56" s="172">
        <f>COUNTA(D56:S56)</f>
        <v>2</v>
      </c>
      <c r="V56" s="31">
        <f>T56-$T$5</f>
        <v>-972.5470630660952</v>
      </c>
      <c r="W56" s="109">
        <f>IF((COUNTA(D56:S56)&gt;12),LARGE(D56:S56,1)+LARGE(D56:S56,2)+LARGE(D56:S56,3)+LARGE(D56:S56,4)+LARGE(D56:S56,5)+LARGE(D56:S56,6)+LARGE(D56:S56,7)+LARGE(D56:S56,8)+LARGE(D56:S56,9)+LARGE(D56:S56,10)+LARGE(D56:S56,11)+LARGE(D56:S56,12),SUM(D56:S56))</f>
        <v>119.12488347109638</v>
      </c>
    </row>
    <row r="57" spans="1:23" ht="12.75">
      <c r="A57" s="170" t="s">
        <v>98</v>
      </c>
      <c r="B57" s="180" t="s">
        <v>898</v>
      </c>
      <c r="C57" s="166">
        <v>1993</v>
      </c>
      <c r="D57" s="31">
        <v>40.46188340807175</v>
      </c>
      <c r="E57" s="31"/>
      <c r="F57" s="31"/>
      <c r="G57" s="31"/>
      <c r="H57" s="31">
        <v>78.60736196319019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171">
        <f>SUM(D57:S57)</f>
        <v>119.06924537126193</v>
      </c>
      <c r="U57" s="172">
        <f>COUNTA(D57:S57)</f>
        <v>2</v>
      </c>
      <c r="V57" s="31">
        <f>T57-$T$5</f>
        <v>-972.6027011659297</v>
      </c>
      <c r="W57" s="109">
        <f>IF((COUNTA(D57:S57)&gt;12),LARGE(D57:S57,1)+LARGE(D57:S57,2)+LARGE(D57:S57,3)+LARGE(D57:S57,4)+LARGE(D57:S57,5)+LARGE(D57:S57,6)+LARGE(D57:S57,7)+LARGE(D57:S57,8)+LARGE(D57:S57,9)+LARGE(D57:S57,10)+LARGE(D57:S57,11)+LARGE(D57:S57,12),SUM(D57:S57))</f>
        <v>119.06924537126193</v>
      </c>
    </row>
    <row r="58" spans="1:23" ht="12.75">
      <c r="A58" s="170" t="s">
        <v>99</v>
      </c>
      <c r="B58" s="44" t="s">
        <v>734</v>
      </c>
      <c r="C58" s="166">
        <v>1968</v>
      </c>
      <c r="D58" s="31">
        <v>56.60538116591929</v>
      </c>
      <c r="E58" s="31"/>
      <c r="F58" s="31"/>
      <c r="G58" s="31"/>
      <c r="H58" s="31">
        <v>62.34969325153374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171">
        <f>SUM(D58:S58)</f>
        <v>118.95507441745303</v>
      </c>
      <c r="U58" s="172">
        <f>COUNTA(D58:S58)</f>
        <v>2</v>
      </c>
      <c r="V58" s="31">
        <f>T58-$T$5</f>
        <v>-972.7168721197386</v>
      </c>
      <c r="W58" s="109">
        <f>IF((COUNTA(D58:S58)&gt;12),LARGE(D58:S58,1)+LARGE(D58:S58,2)+LARGE(D58:S58,3)+LARGE(D58:S58,4)+LARGE(D58:S58,5)+LARGE(D58:S58,6)+LARGE(D58:S58,7)+LARGE(D58:S58,8)+LARGE(D58:S58,9)+LARGE(D58:S58,10)+LARGE(D58:S58,11)+LARGE(D58:S58,12),SUM(D58:S58))</f>
        <v>118.95507441745303</v>
      </c>
    </row>
    <row r="59" spans="1:23" ht="12.75">
      <c r="A59" s="170" t="s">
        <v>100</v>
      </c>
      <c r="B59" s="44" t="s">
        <v>988</v>
      </c>
      <c r="C59" s="166">
        <v>2004</v>
      </c>
      <c r="D59" s="31"/>
      <c r="E59" s="31"/>
      <c r="F59" s="31"/>
      <c r="G59" s="31"/>
      <c r="H59" s="31"/>
      <c r="I59" s="31"/>
      <c r="J59" s="31"/>
      <c r="K59" s="31"/>
      <c r="L59" s="31"/>
      <c r="M59" s="31">
        <v>117.70206022187006</v>
      </c>
      <c r="N59" s="31"/>
      <c r="O59" s="31"/>
      <c r="P59" s="31"/>
      <c r="Q59" s="31"/>
      <c r="R59" s="31"/>
      <c r="S59" s="31"/>
      <c r="T59" s="171">
        <f>SUM(D59:S59)</f>
        <v>117.70206022187006</v>
      </c>
      <c r="U59" s="172">
        <f>COUNTA(D59:S59)</f>
        <v>1</v>
      </c>
      <c r="V59" s="31">
        <f>T59-$T$5</f>
        <v>-973.9698863153216</v>
      </c>
      <c r="W59" s="109">
        <f>IF((COUNTA(D59:S59)&gt;12),LARGE(D59:S59,1)+LARGE(D59:S59,2)+LARGE(D59:S59,3)+LARGE(D59:S59,4)+LARGE(D59:S59,5)+LARGE(D59:S59,6)+LARGE(D59:S59,7)+LARGE(D59:S59,8)+LARGE(D59:S59,9)+LARGE(D59:S59,10)+LARGE(D59:S59,11)+LARGE(D59:S59,12),SUM(D59:S59))</f>
        <v>117.70206022187006</v>
      </c>
    </row>
    <row r="60" spans="1:23" ht="12.75">
      <c r="A60" s="170" t="s">
        <v>101</v>
      </c>
      <c r="B60" s="44" t="s">
        <v>690</v>
      </c>
      <c r="C60" s="166">
        <v>1978</v>
      </c>
      <c r="D60" s="31">
        <v>58.847533632286996</v>
      </c>
      <c r="E60" s="31"/>
      <c r="F60" s="31"/>
      <c r="G60" s="31"/>
      <c r="H60" s="31"/>
      <c r="I60" s="31"/>
      <c r="J60" s="31"/>
      <c r="K60" s="31">
        <v>54.82115482881963</v>
      </c>
      <c r="L60" s="31"/>
      <c r="M60" s="31"/>
      <c r="N60" s="31"/>
      <c r="O60" s="31"/>
      <c r="P60" s="31"/>
      <c r="Q60" s="31"/>
      <c r="R60" s="31"/>
      <c r="S60" s="31"/>
      <c r="T60" s="171">
        <f>SUM(D60:S60)</f>
        <v>113.66868846110663</v>
      </c>
      <c r="U60" s="172">
        <f>COUNTA(D60:S60)</f>
        <v>2</v>
      </c>
      <c r="V60" s="31">
        <f>T60-$T$5</f>
        <v>-978.003258076085</v>
      </c>
      <c r="W60" s="109">
        <f>IF((COUNTA(D60:S60)&gt;12),LARGE(D60:S60,1)+LARGE(D60:S60,2)+LARGE(D60:S60,3)+LARGE(D60:S60,4)+LARGE(D60:S60,5)+LARGE(D60:S60,6)+LARGE(D60:S60,7)+LARGE(D60:S60,8)+LARGE(D60:S60,9)+LARGE(D60:S60,10)+LARGE(D60:S60,11)+LARGE(D60:S60,12),SUM(D60:S60))</f>
        <v>113.66868846110663</v>
      </c>
    </row>
    <row r="61" spans="1:23" ht="12.75">
      <c r="A61" s="170" t="s">
        <v>102</v>
      </c>
      <c r="B61" s="44" t="s">
        <v>897</v>
      </c>
      <c r="C61" s="166">
        <v>1963</v>
      </c>
      <c r="D61" s="31">
        <v>47.18834080717489</v>
      </c>
      <c r="E61" s="31"/>
      <c r="F61" s="31"/>
      <c r="G61" s="31"/>
      <c r="H61" s="31">
        <v>66.03067484662577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171">
        <f>SUM(D61:S61)</f>
        <v>113.21901565380065</v>
      </c>
      <c r="U61" s="172">
        <f>COUNTA(D61:S61)</f>
        <v>2</v>
      </c>
      <c r="V61" s="31">
        <f>T61-$T$5</f>
        <v>-978.452930883391</v>
      </c>
      <c r="W61" s="109">
        <f>IF((COUNTA(D61:S61)&gt;12),LARGE(D61:S61,1)+LARGE(D61:S61,2)+LARGE(D61:S61,3)+LARGE(D61:S61,4)+LARGE(D61:S61,5)+LARGE(D61:S61,6)+LARGE(D61:S61,7)+LARGE(D61:S61,8)+LARGE(D61:S61,9)+LARGE(D61:S61,10)+LARGE(D61:S61,11)+LARGE(D61:S61,12),SUM(D61:S61))</f>
        <v>113.21901565380065</v>
      </c>
    </row>
    <row r="62" spans="1:23" ht="12.75">
      <c r="A62" s="170" t="s">
        <v>103</v>
      </c>
      <c r="B62" s="44" t="s">
        <v>1003</v>
      </c>
      <c r="C62" s="166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>
        <v>112.65327695560255</v>
      </c>
      <c r="P62" s="31"/>
      <c r="Q62" s="31"/>
      <c r="R62" s="31"/>
      <c r="S62" s="31"/>
      <c r="T62" s="171">
        <f>SUM(D62:S62)</f>
        <v>112.65327695560255</v>
      </c>
      <c r="U62" s="172">
        <f>COUNTA(D62:S62)</f>
        <v>1</v>
      </c>
      <c r="V62" s="31">
        <f>T62-$T$5</f>
        <v>-979.018669581589</v>
      </c>
      <c r="W62" s="109">
        <f>IF((COUNTA(D62:S62)&gt;12),LARGE(D62:S62,1)+LARGE(D62:S62,2)+LARGE(D62:S62,3)+LARGE(D62:S62,4)+LARGE(D62:S62,5)+LARGE(D62:S62,6)+LARGE(D62:S62,7)+LARGE(D62:S62,8)+LARGE(D62:S62,9)+LARGE(D62:S62,10)+LARGE(D62:S62,11)+LARGE(D62:S62,12),SUM(D62:S62))</f>
        <v>112.65327695560255</v>
      </c>
    </row>
    <row r="63" spans="1:23" ht="12.75">
      <c r="A63" s="170" t="s">
        <v>104</v>
      </c>
      <c r="B63" s="44" t="s">
        <v>1016</v>
      </c>
      <c r="C63" s="166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>
        <v>52.62305986696232</v>
      </c>
      <c r="Q63" s="31"/>
      <c r="R63" s="31"/>
      <c r="S63" s="31">
        <v>59.26086956521739</v>
      </c>
      <c r="T63" s="171">
        <f>SUM(D63:S63)</f>
        <v>111.88392943217971</v>
      </c>
      <c r="U63" s="172">
        <f>COUNTA(D63:S63)</f>
        <v>2</v>
      </c>
      <c r="V63" s="31">
        <f>T63-$T$5</f>
        <v>-979.7880171050119</v>
      </c>
      <c r="W63" s="109">
        <f>IF((COUNTA(D63:S63)&gt;12),LARGE(D63:S63,1)+LARGE(D63:S63,2)+LARGE(D63:S63,3)+LARGE(D63:S63,4)+LARGE(D63:S63,5)+LARGE(D63:S63,6)+LARGE(D63:S63,7)+LARGE(D63:S63,8)+LARGE(D63:S63,9)+LARGE(D63:S63,10)+LARGE(D63:S63,11)+LARGE(D63:S63,12),SUM(D63:S63))</f>
        <v>111.88392943217971</v>
      </c>
    </row>
    <row r="64" spans="1:23" ht="12.75">
      <c r="A64" s="170" t="s">
        <v>105</v>
      </c>
      <c r="B64" s="44" t="s">
        <v>822</v>
      </c>
      <c r="C64" s="166">
        <v>1969</v>
      </c>
      <c r="D64" s="31">
        <v>60.19282511210763</v>
      </c>
      <c r="E64" s="31"/>
      <c r="F64" s="31"/>
      <c r="G64" s="31"/>
      <c r="H64" s="31">
        <v>50.693251533742334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171">
        <f>SUM(D64:S64)</f>
        <v>110.88607664584995</v>
      </c>
      <c r="U64" s="172">
        <f>COUNTA(D64:S64)</f>
        <v>2</v>
      </c>
      <c r="V64" s="31">
        <f>T64-$T$5</f>
        <v>-980.7858698913417</v>
      </c>
      <c r="W64" s="109">
        <f>IF((COUNTA(D64:S64)&gt;12),LARGE(D64:S64,1)+LARGE(D64:S64,2)+LARGE(D64:S64,3)+LARGE(D64:S64,4)+LARGE(D64:S64,5)+LARGE(D64:S64,6)+LARGE(D64:S64,7)+LARGE(D64:S64,8)+LARGE(D64:S64,9)+LARGE(D64:S64,10)+LARGE(D64:S64,11)+LARGE(D64:S64,12),SUM(D64:S64))</f>
        <v>110.88607664584995</v>
      </c>
    </row>
    <row r="65" spans="1:23" ht="12.75">
      <c r="A65" s="170" t="s">
        <v>106</v>
      </c>
      <c r="B65" s="44" t="s">
        <v>1006</v>
      </c>
      <c r="C65" s="166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>
        <v>108.45410628019324</v>
      </c>
      <c r="P65" s="31"/>
      <c r="Q65" s="31"/>
      <c r="R65" s="31"/>
      <c r="S65" s="31"/>
      <c r="T65" s="171">
        <f>SUM(D65:S65)</f>
        <v>108.45410628019324</v>
      </c>
      <c r="U65" s="172">
        <f>COUNTA(D65:S65)</f>
        <v>1</v>
      </c>
      <c r="V65" s="31">
        <f>T65-$T$5</f>
        <v>-983.2178402569983</v>
      </c>
      <c r="W65" s="109">
        <f>IF((COUNTA(D65:S65)&gt;12),LARGE(D65:S65,1)+LARGE(D65:S65,2)+LARGE(D65:S65,3)+LARGE(D65:S65,4)+LARGE(D65:S65,5)+LARGE(D65:S65,6)+LARGE(D65:S65,7)+LARGE(D65:S65,8)+LARGE(D65:S65,9)+LARGE(D65:S65,10)+LARGE(D65:S65,11)+LARGE(D65:S65,12),SUM(D65:S65))</f>
        <v>108.45410628019324</v>
      </c>
    </row>
    <row r="66" spans="1:23" ht="12.75">
      <c r="A66" s="170" t="s">
        <v>107</v>
      </c>
      <c r="B66" s="176" t="s">
        <v>883</v>
      </c>
      <c r="C66" s="166"/>
      <c r="D66" s="31">
        <v>51.224215246636774</v>
      </c>
      <c r="E66" s="31"/>
      <c r="F66" s="31"/>
      <c r="G66" s="31"/>
      <c r="H66" s="31">
        <v>56.828220858895705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171">
        <f>SUM(D66:S66)</f>
        <v>108.05243610553248</v>
      </c>
      <c r="U66" s="172">
        <f>COUNTA(D66:S66)</f>
        <v>2</v>
      </c>
      <c r="V66" s="31">
        <f>T66-$T$5</f>
        <v>-983.6195104316591</v>
      </c>
      <c r="W66" s="109">
        <f>IF((COUNTA(D66:S66)&gt;12),LARGE(D66:S66,1)+LARGE(D66:S66,2)+LARGE(D66:S66,3)+LARGE(D66:S66,4)+LARGE(D66:S66,5)+LARGE(D66:S66,6)+LARGE(D66:S66,7)+LARGE(D66:S66,8)+LARGE(D66:S66,9)+LARGE(D66:S66,10)+LARGE(D66:S66,11)+LARGE(D66:S66,12),SUM(D66:S66))</f>
        <v>108.05243610553248</v>
      </c>
    </row>
    <row r="67" spans="1:23" ht="12.75">
      <c r="A67" s="170" t="s">
        <v>108</v>
      </c>
      <c r="B67" s="44" t="s">
        <v>1007</v>
      </c>
      <c r="C67" s="166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>
        <v>106.61417322834646</v>
      </c>
      <c r="P67" s="31"/>
      <c r="Q67" s="31"/>
      <c r="R67" s="31"/>
      <c r="S67" s="31"/>
      <c r="T67" s="171">
        <f>SUM(D67:S67)</f>
        <v>106.61417322834646</v>
      </c>
      <c r="U67" s="172">
        <f>COUNTA(D67:S67)</f>
        <v>1</v>
      </c>
      <c r="V67" s="31">
        <f>T67-$T$5</f>
        <v>-985.0577733088452</v>
      </c>
      <c r="W67" s="109">
        <f>IF((COUNTA(D67:S67)&gt;12),LARGE(D67:S67,1)+LARGE(D67:S67,2)+LARGE(D67:S67,3)+LARGE(D67:S67,4)+LARGE(D67:S67,5)+LARGE(D67:S67,6)+LARGE(D67:S67,7)+LARGE(D67:S67,8)+LARGE(D67:S67,9)+LARGE(D67:S67,10)+LARGE(D67:S67,11)+LARGE(D67:S67,12),SUM(D67:S67))</f>
        <v>106.61417322834646</v>
      </c>
    </row>
    <row r="68" spans="1:23" ht="12.75">
      <c r="A68" s="170" t="s">
        <v>109</v>
      </c>
      <c r="B68" s="44" t="s">
        <v>739</v>
      </c>
      <c r="C68" s="166"/>
      <c r="D68" s="31"/>
      <c r="E68" s="31"/>
      <c r="F68" s="31"/>
      <c r="G68" s="31"/>
      <c r="H68" s="31">
        <v>35.04907975460122</v>
      </c>
      <c r="I68" s="31">
        <v>71.30902862735502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171">
        <f>SUM(D68:S68)</f>
        <v>106.35810838195624</v>
      </c>
      <c r="U68" s="172">
        <f>COUNTA(D68:S68)</f>
        <v>2</v>
      </c>
      <c r="V68" s="31">
        <f>T68-$T$5</f>
        <v>-985.3138381552353</v>
      </c>
      <c r="W68" s="109">
        <f>IF((COUNTA(D68:S68)&gt;12),LARGE(D68:S68,1)+LARGE(D68:S68,2)+LARGE(D68:S68,3)+LARGE(D68:S68,4)+LARGE(D68:S68,5)+LARGE(D68:S68,6)+LARGE(D68:S68,7)+LARGE(D68:S68,8)+LARGE(D68:S68,9)+LARGE(D68:S68,10)+LARGE(D68:S68,11)+LARGE(D68:S68,12),SUM(D68:S68))</f>
        <v>106.35810838195624</v>
      </c>
    </row>
    <row r="69" spans="1:23" ht="12.75">
      <c r="A69" s="170" t="s">
        <v>110</v>
      </c>
      <c r="B69" s="44" t="s">
        <v>778</v>
      </c>
      <c r="C69" s="166"/>
      <c r="D69" s="31"/>
      <c r="E69" s="31"/>
      <c r="F69" s="31"/>
      <c r="G69" s="31">
        <v>103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171">
        <f>SUM(D69:S69)</f>
        <v>103</v>
      </c>
      <c r="U69" s="172">
        <f>COUNTA(D69:S69)</f>
        <v>1</v>
      </c>
      <c r="V69" s="31">
        <f>T69-$T$5</f>
        <v>-988.6719465371916</v>
      </c>
      <c r="W69" s="109">
        <f>IF((COUNTA(D69:S69)&gt;12),LARGE(D69:S69,1)+LARGE(D69:S69,2)+LARGE(D69:S69,3)+LARGE(D69:S69,4)+LARGE(D69:S69,5)+LARGE(D69:S69,6)+LARGE(D69:S69,7)+LARGE(D69:S69,8)+LARGE(D69:S69,9)+LARGE(D69:S69,10)+LARGE(D69:S69,11)+LARGE(D69:S69,12),SUM(D69:S69))</f>
        <v>103</v>
      </c>
    </row>
    <row r="70" spans="1:23" ht="12.75">
      <c r="A70" s="170" t="s">
        <v>111</v>
      </c>
      <c r="B70" s="44" t="s">
        <v>719</v>
      </c>
      <c r="C70" s="166">
        <v>1998</v>
      </c>
      <c r="D70" s="31"/>
      <c r="E70" s="31"/>
      <c r="F70" s="31"/>
      <c r="G70" s="31"/>
      <c r="H70" s="31"/>
      <c r="I70" s="31">
        <v>101.91406250000001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171">
        <f>SUM(D70:S70)</f>
        <v>101.91406250000001</v>
      </c>
      <c r="U70" s="172">
        <f>COUNTA(D70:S70)</f>
        <v>1</v>
      </c>
      <c r="V70" s="31">
        <f>T70-$T$5</f>
        <v>-989.7578840371916</v>
      </c>
      <c r="W70" s="109">
        <f>IF((COUNTA(D70:S70)&gt;12),LARGE(D70:S70,1)+LARGE(D70:S70,2)+LARGE(D70:S70,3)+LARGE(D70:S70,4)+LARGE(D70:S70,5)+LARGE(D70:S70,6)+LARGE(D70:S70,7)+LARGE(D70:S70,8)+LARGE(D70:S70,9)+LARGE(D70:S70,10)+LARGE(D70:S70,11)+LARGE(D70:S70,12),SUM(D70:S70))</f>
        <v>101.91406250000001</v>
      </c>
    </row>
    <row r="71" spans="1:23" ht="12.75">
      <c r="A71" s="170" t="s">
        <v>112</v>
      </c>
      <c r="B71" s="176" t="s">
        <v>920</v>
      </c>
      <c r="C71" s="166"/>
      <c r="D71" s="31"/>
      <c r="E71" s="248"/>
      <c r="F71" s="31"/>
      <c r="G71" s="31">
        <v>100.09153122326775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171">
        <f>SUM(D71:S71)</f>
        <v>100.09153122326775</v>
      </c>
      <c r="U71" s="172">
        <f>COUNTA(D71:S71)</f>
        <v>1</v>
      </c>
      <c r="V71" s="31">
        <f>T71-$T$5</f>
        <v>-991.5804153139238</v>
      </c>
      <c r="W71" s="109">
        <f>IF((COUNTA(D71:S71)&gt;12),LARGE(D71:S71,1)+LARGE(D71:S71,2)+LARGE(D71:S71,3)+LARGE(D71:S71,4)+LARGE(D71:S71,5)+LARGE(D71:S71,6)+LARGE(D71:S71,7)+LARGE(D71:S71,8)+LARGE(D71:S71,9)+LARGE(D71:S71,10)+LARGE(D71:S71,11)+LARGE(D71:S71,12),SUM(D71:S71))</f>
        <v>100.09153122326775</v>
      </c>
    </row>
    <row r="72" spans="1:23" ht="12.75">
      <c r="A72" s="170" t="s">
        <v>113</v>
      </c>
      <c r="B72" s="44" t="s">
        <v>908</v>
      </c>
      <c r="C72" s="166"/>
      <c r="D72" s="31"/>
      <c r="E72" s="31">
        <v>99.19047619047619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171">
        <f>SUM(D72:S72)</f>
        <v>99.19047619047619</v>
      </c>
      <c r="U72" s="172">
        <f>COUNTA(D72:S72)</f>
        <v>1</v>
      </c>
      <c r="V72" s="31">
        <f>T72-$T$5</f>
        <v>-992.4814703467155</v>
      </c>
      <c r="W72" s="109">
        <f>IF((COUNTA(D72:S72)&gt;12),LARGE(D72:S72,1)+LARGE(D72:S72,2)+LARGE(D72:S72,3)+LARGE(D72:S72,4)+LARGE(D72:S72,5)+LARGE(D72:S72,6)+LARGE(D72:S72,7)+LARGE(D72:S72,8)+LARGE(D72:S72,9)+LARGE(D72:S72,10)+LARGE(D72:S72,11)+LARGE(D72:S72,12),SUM(D72:S72))</f>
        <v>99.19047619047619</v>
      </c>
    </row>
    <row r="73" spans="1:23" ht="12.75">
      <c r="A73" s="170" t="s">
        <v>114</v>
      </c>
      <c r="B73" s="44" t="s">
        <v>949</v>
      </c>
      <c r="C73" s="166"/>
      <c r="D73" s="31"/>
      <c r="E73" s="31"/>
      <c r="F73" s="31"/>
      <c r="G73" s="31"/>
      <c r="H73" s="31"/>
      <c r="I73" s="31">
        <v>98.83458646616542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171">
        <f>SUM(D73:S73)</f>
        <v>98.83458646616542</v>
      </c>
      <c r="U73" s="172">
        <f>COUNTA(D73:S73)</f>
        <v>1</v>
      </c>
      <c r="V73" s="31">
        <f>T73-$T$5</f>
        <v>-992.8373600710262</v>
      </c>
      <c r="W73" s="109">
        <f>IF((COUNTA(D73:S73)&gt;12),LARGE(D73:S73,1)+LARGE(D73:S73,2)+LARGE(D73:S73,3)+LARGE(D73:S73,4)+LARGE(D73:S73,5)+LARGE(D73:S73,6)+LARGE(D73:S73,7)+LARGE(D73:S73,8)+LARGE(D73:S73,9)+LARGE(D73:S73,10)+LARGE(D73:S73,11)+LARGE(D73:S73,12),SUM(D73:S73))</f>
        <v>98.83458646616542</v>
      </c>
    </row>
    <row r="74" spans="1:23" ht="12.75">
      <c r="A74" s="170" t="s">
        <v>115</v>
      </c>
      <c r="B74" s="44" t="s">
        <v>732</v>
      </c>
      <c r="C74" s="166">
        <v>1966</v>
      </c>
      <c r="D74" s="31">
        <v>37.32286995515695</v>
      </c>
      <c r="E74" s="31"/>
      <c r="F74" s="31"/>
      <c r="G74" s="31"/>
      <c r="H74" s="31">
        <v>59.895705521472394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171">
        <f>SUM(D74:S74)</f>
        <v>97.21857547662935</v>
      </c>
      <c r="U74" s="172">
        <f>COUNTA(D74:S74)</f>
        <v>2</v>
      </c>
      <c r="V74" s="31">
        <f>T74-$T$5</f>
        <v>-994.4533710605623</v>
      </c>
      <c r="W74" s="109">
        <f>IF((COUNTA(D74:S74)&gt;12),LARGE(D74:S74,1)+LARGE(D74:S74,2)+LARGE(D74:S74,3)+LARGE(D74:S74,4)+LARGE(D74:S74,5)+LARGE(D74:S74,6)+LARGE(D74:S74,7)+LARGE(D74:S74,8)+LARGE(D74:S74,9)+LARGE(D74:S74,10)+LARGE(D74:S74,11)+LARGE(D74:S74,12),SUM(D74:S74))</f>
        <v>97.21857547662935</v>
      </c>
    </row>
    <row r="75" spans="1:23" ht="12.75">
      <c r="A75" s="170" t="s">
        <v>116</v>
      </c>
      <c r="B75" s="44" t="s">
        <v>909</v>
      </c>
      <c r="C75" s="166"/>
      <c r="D75" s="31"/>
      <c r="E75" s="31">
        <v>93.64654914849119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171">
        <f>SUM(D75:S75)</f>
        <v>93.64654914849119</v>
      </c>
      <c r="U75" s="172">
        <f>COUNTA(D75:S75)</f>
        <v>1</v>
      </c>
      <c r="V75" s="31">
        <f>T75-$T$5</f>
        <v>-998.0253973887004</v>
      </c>
      <c r="W75" s="109">
        <f>IF((COUNTA(D75:S75)&gt;12),LARGE(D75:S75,1)+LARGE(D75:S75,2)+LARGE(D75:S75,3)+LARGE(D75:S75,4)+LARGE(D75:S75,5)+LARGE(D75:S75,6)+LARGE(D75:S75,7)+LARGE(D75:S75,8)+LARGE(D75:S75,9)+LARGE(D75:S75,10)+LARGE(D75:S75,11)+LARGE(D75:S75,12),SUM(D75:S75))</f>
        <v>93.64654914849119</v>
      </c>
    </row>
    <row r="76" spans="1:23" ht="12.75">
      <c r="A76" s="170" t="s">
        <v>117</v>
      </c>
      <c r="B76" s="44" t="s">
        <v>779</v>
      </c>
      <c r="C76" s="166"/>
      <c r="D76" s="31"/>
      <c r="E76" s="31"/>
      <c r="F76" s="31"/>
      <c r="G76" s="31">
        <v>92.39354161197166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171">
        <f>SUM(D76:S76)</f>
        <v>92.39354161197166</v>
      </c>
      <c r="U76" s="172">
        <f>COUNTA(D76:S76)</f>
        <v>1</v>
      </c>
      <c r="V76" s="31">
        <f>T76-$T$5</f>
        <v>-999.27840492522</v>
      </c>
      <c r="W76" s="109">
        <f>IF((COUNTA(D76:S76)&gt;12),LARGE(D76:S76,1)+LARGE(D76:S76,2)+LARGE(D76:S76,3)+LARGE(D76:S76,4)+LARGE(D76:S76,5)+LARGE(D76:S76,6)+LARGE(D76:S76,7)+LARGE(D76:S76,8)+LARGE(D76:S76,9)+LARGE(D76:S76,10)+LARGE(D76:S76,11)+LARGE(D76:S76,12),SUM(D76:S76))</f>
        <v>92.39354161197166</v>
      </c>
    </row>
    <row r="77" spans="1:23" ht="12.75">
      <c r="A77" s="170" t="s">
        <v>118</v>
      </c>
      <c r="B77" s="44" t="s">
        <v>703</v>
      </c>
      <c r="C77" s="166">
        <v>1983</v>
      </c>
      <c r="D77" s="31"/>
      <c r="E77" s="31"/>
      <c r="F77" s="31"/>
      <c r="G77" s="31"/>
      <c r="H77" s="31"/>
      <c r="I77" s="31">
        <v>92.13622291021673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171">
        <f>SUM(D77:S77)</f>
        <v>92.13622291021673</v>
      </c>
      <c r="U77" s="172">
        <f>COUNTA(D77:S77)</f>
        <v>1</v>
      </c>
      <c r="V77" s="31">
        <f>T77-$T$5</f>
        <v>-999.5357236269749</v>
      </c>
      <c r="W77" s="109">
        <f>IF((COUNTA(D77:S77)&gt;12),LARGE(D77:S77,1)+LARGE(D77:S77,2)+LARGE(D77:S77,3)+LARGE(D77:S77,4)+LARGE(D77:S77,5)+LARGE(D77:S77,6)+LARGE(D77:S77,7)+LARGE(D77:S77,8)+LARGE(D77:S77,9)+LARGE(D77:S77,10)+LARGE(D77:S77,11)+LARGE(D77:S77,12),SUM(D77:S77))</f>
        <v>92.13622291021673</v>
      </c>
    </row>
    <row r="78" spans="1:23" ht="12.75">
      <c r="A78" s="170" t="s">
        <v>119</v>
      </c>
      <c r="B78" s="44" t="s">
        <v>867</v>
      </c>
      <c r="C78" s="166"/>
      <c r="D78" s="31"/>
      <c r="E78" s="31"/>
      <c r="F78" s="31"/>
      <c r="G78" s="31"/>
      <c r="H78" s="31"/>
      <c r="I78" s="31"/>
      <c r="J78" s="31">
        <v>92.11642302857912</v>
      </c>
      <c r="K78" s="31"/>
      <c r="L78" s="31"/>
      <c r="M78" s="31"/>
      <c r="N78" s="31"/>
      <c r="O78" s="31"/>
      <c r="P78" s="31"/>
      <c r="Q78" s="31"/>
      <c r="R78" s="31"/>
      <c r="S78" s="31"/>
      <c r="T78" s="171">
        <f>SUM(D78:S78)</f>
        <v>92.11642302857912</v>
      </c>
      <c r="U78" s="172">
        <f>COUNTA(D78:S78)</f>
        <v>1</v>
      </c>
      <c r="V78" s="31">
        <f>T78-$T$5</f>
        <v>-999.5555235086125</v>
      </c>
      <c r="W78" s="109">
        <f>IF((COUNTA(D78:S78)&gt;12),LARGE(D78:S78,1)+LARGE(D78:S78,2)+LARGE(D78:S78,3)+LARGE(D78:S78,4)+LARGE(D78:S78,5)+LARGE(D78:S78,6)+LARGE(D78:S78,7)+LARGE(D78:S78,8)+LARGE(D78:S78,9)+LARGE(D78:S78,10)+LARGE(D78:S78,11)+LARGE(D78:S78,12),SUM(D78:S78))</f>
        <v>92.11642302857912</v>
      </c>
    </row>
    <row r="79" spans="1:23" ht="12.75">
      <c r="A79" s="170" t="s">
        <v>120</v>
      </c>
      <c r="B79" s="44" t="s">
        <v>805</v>
      </c>
      <c r="C79" s="166"/>
      <c r="D79" s="31"/>
      <c r="E79" s="31"/>
      <c r="F79" s="31"/>
      <c r="G79" s="31"/>
      <c r="H79" s="31"/>
      <c r="I79" s="31">
        <v>92.08662770711585</v>
      </c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171">
        <f>SUM(D79:S79)</f>
        <v>92.08662770711585</v>
      </c>
      <c r="U79" s="172">
        <f>COUNTA(D79:S79)</f>
        <v>1</v>
      </c>
      <c r="V79" s="31">
        <f>T79-$T$5</f>
        <v>-999.5853188300757</v>
      </c>
      <c r="W79" s="109">
        <f>IF((COUNTA(D79:S79)&gt;12),LARGE(D79:S79,1)+LARGE(D79:S79,2)+LARGE(D79:S79,3)+LARGE(D79:S79,4)+LARGE(D79:S79,5)+LARGE(D79:S79,6)+LARGE(D79:S79,7)+LARGE(D79:S79,8)+LARGE(D79:S79,9)+LARGE(D79:S79,10)+LARGE(D79:S79,11)+LARGE(D79:S79,12),SUM(D79:S79))</f>
        <v>92.08662770711585</v>
      </c>
    </row>
    <row r="80" spans="1:23" ht="12.75">
      <c r="A80" s="170" t="s">
        <v>121</v>
      </c>
      <c r="B80" s="44" t="s">
        <v>955</v>
      </c>
      <c r="C80" s="166"/>
      <c r="D80" s="31"/>
      <c r="E80" s="31"/>
      <c r="F80" s="31"/>
      <c r="G80" s="31"/>
      <c r="H80" s="31"/>
      <c r="I80" s="31">
        <v>87.51448808757246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171">
        <f>SUM(D80:S80)</f>
        <v>87.51448808757246</v>
      </c>
      <c r="U80" s="172">
        <f>COUNTA(D80:S80)</f>
        <v>1</v>
      </c>
      <c r="V80" s="31">
        <f>T80-$T$5</f>
        <v>-1004.1574584496192</v>
      </c>
      <c r="W80" s="109">
        <f>IF((COUNTA(D80:S80)&gt;12),LARGE(D80:S80,1)+LARGE(D80:S80,2)+LARGE(D80:S80,3)+LARGE(D80:S80,4)+LARGE(D80:S80,5)+LARGE(D80:S80,6)+LARGE(D80:S80,7)+LARGE(D80:S80,8)+LARGE(D80:S80,9)+LARGE(D80:S80,10)+LARGE(D80:S80,11)+LARGE(D80:S80,12),SUM(D80:S80))</f>
        <v>87.51448808757246</v>
      </c>
    </row>
    <row r="81" spans="1:23" ht="12.75">
      <c r="A81" s="170" t="s">
        <v>122</v>
      </c>
      <c r="B81" s="44" t="s">
        <v>956</v>
      </c>
      <c r="C81" s="166"/>
      <c r="D81" s="31"/>
      <c r="E81" s="31"/>
      <c r="F81" s="31"/>
      <c r="G81" s="31"/>
      <c r="H81" s="31"/>
      <c r="I81" s="31">
        <v>87.16848174247278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171">
        <f>SUM(D81:S81)</f>
        <v>87.16848174247278</v>
      </c>
      <c r="U81" s="172">
        <f>COUNTA(D81:S81)</f>
        <v>1</v>
      </c>
      <c r="V81" s="31">
        <f>T81-$T$5</f>
        <v>-1004.5034647947189</v>
      </c>
      <c r="W81" s="109">
        <f>IF((COUNTA(D81:S81)&gt;12),LARGE(D81:S81,1)+LARGE(D81:S81,2)+LARGE(D81:S81,3)+LARGE(D81:S81,4)+LARGE(D81:S81,5)+LARGE(D81:S81,6)+LARGE(D81:S81,7)+LARGE(D81:S81,8)+LARGE(D81:S81,9)+LARGE(D81:S81,10)+LARGE(D81:S81,11)+LARGE(D81:S81,12),SUM(D81:S81))</f>
        <v>87.16848174247278</v>
      </c>
    </row>
    <row r="82" spans="1:23" ht="12.75">
      <c r="A82" s="170" t="s">
        <v>123</v>
      </c>
      <c r="B82" s="44" t="s">
        <v>985</v>
      </c>
      <c r="C82" s="166"/>
      <c r="D82" s="31"/>
      <c r="E82" s="31"/>
      <c r="F82" s="31"/>
      <c r="G82" s="31"/>
      <c r="H82" s="31"/>
      <c r="I82" s="31"/>
      <c r="J82" s="31"/>
      <c r="K82" s="31"/>
      <c r="L82" s="31">
        <v>87.05696202531645</v>
      </c>
      <c r="M82" s="31"/>
      <c r="N82" s="31"/>
      <c r="O82" s="31"/>
      <c r="P82" s="31"/>
      <c r="Q82" s="31"/>
      <c r="R82" s="31"/>
      <c r="S82" s="31"/>
      <c r="T82" s="171">
        <f>SUM(D82:S82)</f>
        <v>87.05696202531645</v>
      </c>
      <c r="U82" s="172">
        <f>COUNTA(D82:S82)</f>
        <v>1</v>
      </c>
      <c r="V82" s="31">
        <f>T82-$T$5</f>
        <v>-1004.6149845118752</v>
      </c>
      <c r="W82" s="109">
        <f>IF((COUNTA(D82:S82)&gt;12),LARGE(D82:S82,1)+LARGE(D82:S82,2)+LARGE(D82:S82,3)+LARGE(D82:S82,4)+LARGE(D82:S82,5)+LARGE(D82:S82,6)+LARGE(D82:S82,7)+LARGE(D82:S82,8)+LARGE(D82:S82,9)+LARGE(D82:S82,10)+LARGE(D82:S82,11)+LARGE(D82:S82,12),SUM(D82:S82))</f>
        <v>87.05696202531645</v>
      </c>
    </row>
    <row r="83" spans="1:23" ht="12.75">
      <c r="A83" s="170" t="s">
        <v>124</v>
      </c>
      <c r="B83" s="176" t="s">
        <v>959</v>
      </c>
      <c r="C83" s="166"/>
      <c r="D83" s="31"/>
      <c r="E83" s="31"/>
      <c r="F83" s="31"/>
      <c r="G83" s="31"/>
      <c r="H83" s="31"/>
      <c r="I83" s="31">
        <v>85.08379888268156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171">
        <f>SUM(D83:S83)</f>
        <v>85.08379888268156</v>
      </c>
      <c r="U83" s="172">
        <f>COUNTA(D83:S83)</f>
        <v>1</v>
      </c>
      <c r="V83" s="31">
        <f>T83-$T$5</f>
        <v>-1006.5881476545101</v>
      </c>
      <c r="W83" s="109">
        <f>IF((COUNTA(D83:S83)&gt;12),LARGE(D83:S83,1)+LARGE(D83:S83,2)+LARGE(D83:S83,3)+LARGE(D83:S83,4)+LARGE(D83:S83,5)+LARGE(D83:S83,6)+LARGE(D83:S83,7)+LARGE(D83:S83,8)+LARGE(D83:S83,9)+LARGE(D83:S83,10)+LARGE(D83:S83,11)+LARGE(D83:S83,12),SUM(D83:S83))</f>
        <v>85.08379888268156</v>
      </c>
    </row>
    <row r="84" spans="1:23" ht="12.75">
      <c r="A84" s="170" t="s">
        <v>125</v>
      </c>
      <c r="B84" s="192" t="s">
        <v>958</v>
      </c>
      <c r="C84" s="166"/>
      <c r="D84" s="31"/>
      <c r="E84" s="31"/>
      <c r="F84" s="31"/>
      <c r="G84" s="31"/>
      <c r="H84" s="31"/>
      <c r="I84" s="31">
        <v>85.08379888268156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171">
        <f>SUM(D84:S84)</f>
        <v>85.08379888268156</v>
      </c>
      <c r="U84" s="172">
        <f>COUNTA(D84:S84)</f>
        <v>1</v>
      </c>
      <c r="V84" s="31">
        <f>T84-$T$5</f>
        <v>-1006.5881476545101</v>
      </c>
      <c r="W84" s="109">
        <f>IF((COUNTA(D84:S84)&gt;12),LARGE(D84:S84,1)+LARGE(D84:S84,2)+LARGE(D84:S84,3)+LARGE(D84:S84,4)+LARGE(D84:S84,5)+LARGE(D84:S84,6)+LARGE(D84:S84,7)+LARGE(D84:S84,8)+LARGE(D84:S84,9)+LARGE(D84:S84,10)+LARGE(D84:S84,11)+LARGE(D84:S84,12),SUM(D84:S84))</f>
        <v>85.08379888268156</v>
      </c>
    </row>
    <row r="85" spans="1:23" ht="12.75">
      <c r="A85" s="170" t="s">
        <v>126</v>
      </c>
      <c r="B85" s="44" t="s">
        <v>922</v>
      </c>
      <c r="C85" s="166"/>
      <c r="D85" s="31"/>
      <c r="E85" s="31"/>
      <c r="F85" s="31"/>
      <c r="G85" s="31">
        <v>81.80120342513308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171">
        <f>SUM(D85:S85)</f>
        <v>81.80120342513308</v>
      </c>
      <c r="U85" s="172">
        <f>COUNTA(D85:S85)</f>
        <v>1</v>
      </c>
      <c r="V85" s="31">
        <f>T85-$T$5</f>
        <v>-1009.8707431120586</v>
      </c>
      <c r="W85" s="109">
        <f>IF((COUNTA(D85:S85)&gt;12),LARGE(D85:S85,1)+LARGE(D85:S85,2)+LARGE(D85:S85,3)+LARGE(D85:S85,4)+LARGE(D85:S85,5)+LARGE(D85:S85,6)+LARGE(D85:S85,7)+LARGE(D85:S85,8)+LARGE(D85:S85,9)+LARGE(D85:S85,10)+LARGE(D85:S85,11)+LARGE(D85:S85,12),SUM(D85:S85))</f>
        <v>81.80120342513308</v>
      </c>
    </row>
    <row r="86" spans="1:23" ht="12.75">
      <c r="A86" s="170" t="s">
        <v>127</v>
      </c>
      <c r="B86" s="44" t="s">
        <v>744</v>
      </c>
      <c r="C86" s="166">
        <v>2016</v>
      </c>
      <c r="D86" s="31"/>
      <c r="E86" s="31"/>
      <c r="F86" s="31"/>
      <c r="G86" s="31"/>
      <c r="H86" s="31"/>
      <c r="I86" s="31"/>
      <c r="J86" s="31">
        <v>33.85591769087438</v>
      </c>
      <c r="K86" s="31">
        <v>23.63888357866565</v>
      </c>
      <c r="L86" s="31"/>
      <c r="M86" s="31"/>
      <c r="N86" s="31"/>
      <c r="O86" s="31"/>
      <c r="P86" s="31">
        <v>21.87657058388766</v>
      </c>
      <c r="Q86" s="31"/>
      <c r="R86" s="31"/>
      <c r="S86" s="31"/>
      <c r="T86" s="171">
        <f>SUM(D86:S86)</f>
        <v>79.37137185342769</v>
      </c>
      <c r="U86" s="172">
        <f>COUNTA(D86:S86)</f>
        <v>3</v>
      </c>
      <c r="V86" s="31">
        <f>T86-$T$5</f>
        <v>-1012.3005746837639</v>
      </c>
      <c r="W86" s="109">
        <f>IF((COUNTA(D86:S86)&gt;12),LARGE(D86:S86,1)+LARGE(D86:S86,2)+LARGE(D86:S86,3)+LARGE(D86:S86,4)+LARGE(D86:S86,5)+LARGE(D86:S86,6)+LARGE(D86:S86,7)+LARGE(D86:S86,8)+LARGE(D86:S86,9)+LARGE(D86:S86,10)+LARGE(D86:S86,11)+LARGE(D86:S86,12),SUM(D86:S86))</f>
        <v>79.37137185342769</v>
      </c>
    </row>
    <row r="87" spans="1:23" ht="12.75">
      <c r="A87" s="170" t="s">
        <v>128</v>
      </c>
      <c r="B87" s="44" t="s">
        <v>836</v>
      </c>
      <c r="C87" s="166"/>
      <c r="D87" s="31"/>
      <c r="E87" s="31"/>
      <c r="F87" s="31"/>
      <c r="G87" s="31"/>
      <c r="H87" s="31"/>
      <c r="I87" s="31">
        <v>78.02434975096847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171">
        <f>SUM(D87:S87)</f>
        <v>78.02434975096847</v>
      </c>
      <c r="U87" s="172">
        <f>COUNTA(D87:S87)</f>
        <v>1</v>
      </c>
      <c r="V87" s="31">
        <f>T87-$T$5</f>
        <v>-1013.6475967862232</v>
      </c>
      <c r="W87" s="109">
        <f>IF((COUNTA(D87:S87)&gt;12),LARGE(D87:S87,1)+LARGE(D87:S87,2)+LARGE(D87:S87,3)+LARGE(D87:S87,4)+LARGE(D87:S87,5)+LARGE(D87:S87,6)+LARGE(D87:S87,7)+LARGE(D87:S87,8)+LARGE(D87:S87,9)+LARGE(D87:S87,10)+LARGE(D87:S87,11)+LARGE(D87:S87,12),SUM(D87:S87))</f>
        <v>78.02434975096847</v>
      </c>
    </row>
    <row r="88" spans="1:23" ht="12.75">
      <c r="A88" s="170" t="s">
        <v>129</v>
      </c>
      <c r="B88" s="176" t="s">
        <v>961</v>
      </c>
      <c r="C88" s="166"/>
      <c r="D88" s="31"/>
      <c r="E88" s="31"/>
      <c r="F88" s="31"/>
      <c r="G88" s="31"/>
      <c r="H88" s="31"/>
      <c r="I88" s="31">
        <v>77.97622338954935</v>
      </c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171">
        <f>SUM(D88:S88)</f>
        <v>77.97622338954935</v>
      </c>
      <c r="U88" s="172">
        <f>COUNTA(D88:S88)</f>
        <v>1</v>
      </c>
      <c r="V88" s="31">
        <f>T88-$T$5</f>
        <v>-1013.6957231476423</v>
      </c>
      <c r="W88" s="109">
        <f>IF((COUNTA(D88:S88)&gt;12),LARGE(D88:S88,1)+LARGE(D88:S88,2)+LARGE(D88:S88,3)+LARGE(D88:S88,4)+LARGE(D88:S88,5)+LARGE(D88:S88,6)+LARGE(D88:S88,7)+LARGE(D88:S88,8)+LARGE(D88:S88,9)+LARGE(D88:S88,10)+LARGE(D88:S88,11)+LARGE(D88:S88,12),SUM(D88:S88))</f>
        <v>77.97622338954935</v>
      </c>
    </row>
    <row r="89" spans="1:23" ht="12.75">
      <c r="A89" s="170" t="s">
        <v>130</v>
      </c>
      <c r="B89" s="44" t="s">
        <v>866</v>
      </c>
      <c r="C89" s="166">
        <v>1982</v>
      </c>
      <c r="D89" s="31">
        <v>77.23318385650224</v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171">
        <f>SUM(D89:S89)</f>
        <v>77.23318385650224</v>
      </c>
      <c r="U89" s="172">
        <f>COUNTA(D89:S89)</f>
        <v>1</v>
      </c>
      <c r="V89" s="31">
        <f>T89-$T$5</f>
        <v>-1014.4387626806894</v>
      </c>
      <c r="W89" s="109">
        <f>IF((COUNTA(D89:S89)&gt;12),LARGE(D89:S89,1)+LARGE(D89:S89,2)+LARGE(D89:S89,3)+LARGE(D89:S89,4)+LARGE(D89:S89,5)+LARGE(D89:S89,6)+LARGE(D89:S89,7)+LARGE(D89:S89,8)+LARGE(D89:S89,9)+LARGE(D89:S89,10)+LARGE(D89:S89,11)+LARGE(D89:S89,12),SUM(D89:S89))</f>
        <v>77.23318385650224</v>
      </c>
    </row>
    <row r="90" spans="1:23" ht="12.75">
      <c r="A90" s="170" t="s">
        <v>131</v>
      </c>
      <c r="B90" s="44" t="s">
        <v>962</v>
      </c>
      <c r="C90" s="166"/>
      <c r="D90" s="31"/>
      <c r="E90" s="31"/>
      <c r="F90" s="31"/>
      <c r="G90" s="31"/>
      <c r="H90" s="31"/>
      <c r="I90" s="31">
        <v>76.50767987065481</v>
      </c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171">
        <f>SUM(D90:S90)</f>
        <v>76.50767987065481</v>
      </c>
      <c r="U90" s="172">
        <f>COUNTA(D90:S90)</f>
        <v>1</v>
      </c>
      <c r="V90" s="31">
        <f>T90-$T$5</f>
        <v>-1015.1642666665368</v>
      </c>
      <c r="W90" s="109">
        <f>IF((COUNTA(D90:S90)&gt;12),LARGE(D90:S90,1)+LARGE(D90:S90,2)+LARGE(D90:S90,3)+LARGE(D90:S90,4)+LARGE(D90:S90,5)+LARGE(D90:S90,6)+LARGE(D90:S90,7)+LARGE(D90:S90,8)+LARGE(D90:S90,9)+LARGE(D90:S90,10)+LARGE(D90:S90,11)+LARGE(D90:S90,12),SUM(D90:S90))</f>
        <v>76.50767987065481</v>
      </c>
    </row>
    <row r="91" spans="1:23" ht="12.75">
      <c r="A91" s="170" t="s">
        <v>132</v>
      </c>
      <c r="B91" s="44" t="s">
        <v>963</v>
      </c>
      <c r="C91" s="166"/>
      <c r="D91" s="31"/>
      <c r="E91" s="31"/>
      <c r="F91" s="31"/>
      <c r="G91" s="31"/>
      <c r="H91" s="31"/>
      <c r="I91" s="31">
        <v>76.50767987065481</v>
      </c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171">
        <f>SUM(D91:S91)</f>
        <v>76.50767987065481</v>
      </c>
      <c r="U91" s="172">
        <f>COUNTA(D91:S91)</f>
        <v>1</v>
      </c>
      <c r="V91" s="31">
        <f>T91-$T$5</f>
        <v>-1015.1642666665368</v>
      </c>
      <c r="W91" s="109">
        <f>IF((COUNTA(D91:S91)&gt;12),LARGE(D91:S91,1)+LARGE(D91:S91,2)+LARGE(D91:S91,3)+LARGE(D91:S91,4)+LARGE(D91:S91,5)+LARGE(D91:S91,6)+LARGE(D91:S91,7)+LARGE(D91:S91,8)+LARGE(D91:S91,9)+LARGE(D91:S91,10)+LARGE(D91:S91,11)+LARGE(D91:S91,12),SUM(D91:S91))</f>
        <v>76.50767987065481</v>
      </c>
    </row>
    <row r="92" spans="1:23" ht="12.75">
      <c r="A92" s="170" t="s">
        <v>133</v>
      </c>
      <c r="B92" s="44" t="s">
        <v>1022</v>
      </c>
      <c r="C92" s="166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>
        <v>74.7368810051737</v>
      </c>
      <c r="Q92" s="31"/>
      <c r="R92" s="31"/>
      <c r="S92" s="31"/>
      <c r="T92" s="171">
        <f>SUM(D92:S92)</f>
        <v>74.7368810051737</v>
      </c>
      <c r="U92" s="172">
        <f>COUNTA(D92:S92)</f>
        <v>1</v>
      </c>
      <c r="V92" s="31">
        <f>T92-$T$5</f>
        <v>-1016.9350655320179</v>
      </c>
      <c r="W92" s="109">
        <f>IF((COUNTA(D92:S92)&gt;12),LARGE(D92:S92,1)+LARGE(D92:S92,2)+LARGE(D92:S92,3)+LARGE(D92:S92,4)+LARGE(D92:S92,5)+LARGE(D92:S92,6)+LARGE(D92:S92,7)+LARGE(D92:S92,8)+LARGE(D92:S92,9)+LARGE(D92:S92,10)+LARGE(D92:S92,11)+LARGE(D92:S92,12),SUM(D92:S92))</f>
        <v>74.7368810051737</v>
      </c>
    </row>
    <row r="93" spans="1:23" ht="12.75">
      <c r="A93" s="170" t="s">
        <v>134</v>
      </c>
      <c r="B93" s="44" t="s">
        <v>673</v>
      </c>
      <c r="C93" s="166">
        <v>1969</v>
      </c>
      <c r="D93" s="31"/>
      <c r="E93" s="31"/>
      <c r="F93" s="31"/>
      <c r="G93" s="31"/>
      <c r="H93" s="31"/>
      <c r="I93" s="31">
        <v>73.89360061680802</v>
      </c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171">
        <f>SUM(D93:S93)</f>
        <v>73.89360061680802</v>
      </c>
      <c r="U93" s="172">
        <f>COUNTA(D93:S93)</f>
        <v>1</v>
      </c>
      <c r="V93" s="31">
        <f>T93-$T$5</f>
        <v>-1017.7783459203836</v>
      </c>
      <c r="W93" s="109">
        <f>IF((COUNTA(D93:S93)&gt;12),LARGE(D93:S93,1)+LARGE(D93:S93,2)+LARGE(D93:S93,3)+LARGE(D93:S93,4)+LARGE(D93:S93,5)+LARGE(D93:S93,6)+LARGE(D93:S93,7)+LARGE(D93:S93,8)+LARGE(D93:S93,9)+LARGE(D93:S93,10)+LARGE(D93:S93,11)+LARGE(D93:S93,12),SUM(D93:S93))</f>
        <v>73.89360061680802</v>
      </c>
    </row>
    <row r="94" spans="1:23" ht="12.75">
      <c r="A94" s="170" t="s">
        <v>135</v>
      </c>
      <c r="B94" s="44" t="s">
        <v>688</v>
      </c>
      <c r="C94" s="166">
        <v>1972</v>
      </c>
      <c r="D94" s="31"/>
      <c r="E94" s="31"/>
      <c r="F94" s="31"/>
      <c r="G94" s="31"/>
      <c r="H94" s="31">
        <v>73.69938650306749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171">
        <f>SUM(D94:S94)</f>
        <v>73.69938650306749</v>
      </c>
      <c r="U94" s="172">
        <f>COUNTA(D94:S94)</f>
        <v>1</v>
      </c>
      <c r="V94" s="31">
        <f>T94-$T$5</f>
        <v>-1017.9725600341242</v>
      </c>
      <c r="W94" s="109">
        <f>IF((COUNTA(D94:S94)&gt;12),LARGE(D94:S94,1)+LARGE(D94:S94,2)+LARGE(D94:S94,3)+LARGE(D94:S94,4)+LARGE(D94:S94,5)+LARGE(D94:S94,6)+LARGE(D94:S94,7)+LARGE(D94:S94,8)+LARGE(D94:S94,9)+LARGE(D94:S94,10)+LARGE(D94:S94,11)+LARGE(D94:S94,12),SUM(D94:S94))</f>
        <v>73.69938650306749</v>
      </c>
    </row>
    <row r="95" spans="1:23" ht="12.75">
      <c r="A95" s="170" t="s">
        <v>136</v>
      </c>
      <c r="B95" s="44" t="s">
        <v>867</v>
      </c>
      <c r="C95" s="166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>
        <v>72.15003695491501</v>
      </c>
      <c r="Q95" s="31"/>
      <c r="R95" s="31"/>
      <c r="S95" s="31"/>
      <c r="T95" s="171">
        <f>SUM(D95:S95)</f>
        <v>72.15003695491501</v>
      </c>
      <c r="U95" s="172">
        <f>COUNTA(D95:S95)</f>
        <v>1</v>
      </c>
      <c r="V95" s="31">
        <f>T95-$T$5</f>
        <v>-1019.5219095822766</v>
      </c>
      <c r="W95" s="109">
        <f>IF((COUNTA(D95:S95)&gt;12),LARGE(D95:S95,1)+LARGE(D95:S95,2)+LARGE(D95:S95,3)+LARGE(D95:S95,4)+LARGE(D95:S95,5)+LARGE(D95:S95,6)+LARGE(D95:S95,7)+LARGE(D95:S95,8)+LARGE(D95:S95,9)+LARGE(D95:S95,10)+LARGE(D95:S95,11)+LARGE(D95:S95,12),SUM(D95:S95))</f>
        <v>72.15003695491501</v>
      </c>
    </row>
    <row r="96" spans="1:23" ht="12.75">
      <c r="A96" s="170" t="s">
        <v>137</v>
      </c>
      <c r="B96" s="44" t="s">
        <v>933</v>
      </c>
      <c r="C96" s="166"/>
      <c r="D96" s="31"/>
      <c r="E96" s="31"/>
      <c r="F96" s="31"/>
      <c r="G96" s="31"/>
      <c r="H96" s="31">
        <v>69.09815950920245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171">
        <f>SUM(D96:S96)</f>
        <v>69.09815950920245</v>
      </c>
      <c r="U96" s="172">
        <f>COUNTA(D96:S96)</f>
        <v>1</v>
      </c>
      <c r="V96" s="31">
        <f>T96-$T$5</f>
        <v>-1022.5737870279892</v>
      </c>
      <c r="W96" s="109">
        <f>IF((COUNTA(D96:S96)&gt;12),LARGE(D96:S96,1)+LARGE(D96:S96,2)+LARGE(D96:S96,3)+LARGE(D96:S96,4)+LARGE(D96:S96,5)+LARGE(D96:S96,6)+LARGE(D96:S96,7)+LARGE(D96:S96,8)+LARGE(D96:S96,9)+LARGE(D96:S96,10)+LARGE(D96:S96,11)+LARGE(D96:S96,12),SUM(D96:S96))</f>
        <v>69.09815950920245</v>
      </c>
    </row>
    <row r="97" spans="1:23" ht="12.75">
      <c r="A97" s="170" t="s">
        <v>138</v>
      </c>
      <c r="B97" s="176" t="s">
        <v>969</v>
      </c>
      <c r="C97" s="166">
        <v>2008</v>
      </c>
      <c r="D97" s="31"/>
      <c r="E97" s="31"/>
      <c r="F97" s="31"/>
      <c r="G97" s="31"/>
      <c r="H97" s="31"/>
      <c r="I97" s="31"/>
      <c r="J97" s="31">
        <v>68.26104416090118</v>
      </c>
      <c r="K97" s="31"/>
      <c r="L97" s="31"/>
      <c r="M97" s="31"/>
      <c r="N97" s="31"/>
      <c r="O97" s="31"/>
      <c r="P97" s="31"/>
      <c r="Q97" s="31"/>
      <c r="R97" s="31"/>
      <c r="S97" s="31"/>
      <c r="T97" s="171">
        <f>SUM(D97:S97)</f>
        <v>68.26104416090118</v>
      </c>
      <c r="U97" s="172">
        <f>COUNTA(D97:S97)</f>
        <v>1</v>
      </c>
      <c r="V97" s="31">
        <f>T97-$T$5</f>
        <v>-1023.4109023762904</v>
      </c>
      <c r="W97" s="109">
        <f>IF((COUNTA(D97:S97)&gt;12),LARGE(D97:S97,1)+LARGE(D97:S97,2)+LARGE(D97:S97,3)+LARGE(D97:S97,4)+LARGE(D97:S97,5)+LARGE(D97:S97,6)+LARGE(D97:S97,7)+LARGE(D97:S97,8)+LARGE(D97:S97,9)+LARGE(D97:S97,10)+LARGE(D97:S97,11)+LARGE(D97:S97,12),SUM(D97:S97))</f>
        <v>68.26104416090118</v>
      </c>
    </row>
    <row r="98" spans="1:23" ht="12.75">
      <c r="A98" s="170" t="s">
        <v>139</v>
      </c>
      <c r="B98" s="180" t="s">
        <v>842</v>
      </c>
      <c r="C98" s="166">
        <v>2008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>
        <v>68.12934220251294</v>
      </c>
      <c r="Q98" s="31"/>
      <c r="R98" s="31"/>
      <c r="S98" s="31"/>
      <c r="T98" s="171">
        <f>SUM(D98:S98)</f>
        <v>68.12934220251294</v>
      </c>
      <c r="U98" s="172">
        <f>COUNTA(D98:S98)</f>
        <v>1</v>
      </c>
      <c r="V98" s="31">
        <f>T98-$T$5</f>
        <v>-1023.5426043346787</v>
      </c>
      <c r="W98" s="109">
        <f>IF((COUNTA(D98:S98)&gt;12),LARGE(D98:S98,1)+LARGE(D98:S98,2)+LARGE(D98:S98,3)+LARGE(D98:S98,4)+LARGE(D98:S98,5)+LARGE(D98:S98,6)+LARGE(D98:S98,7)+LARGE(D98:S98,8)+LARGE(D98:S98,9)+LARGE(D98:S98,10)+LARGE(D98:S98,11)+LARGE(D98:S98,12),SUM(D98:S98))</f>
        <v>68.12934220251294</v>
      </c>
    </row>
    <row r="99" spans="1:23" ht="12.75">
      <c r="A99" s="170" t="s">
        <v>140</v>
      </c>
      <c r="B99" s="44" t="s">
        <v>965</v>
      </c>
      <c r="C99" s="166"/>
      <c r="D99" s="31"/>
      <c r="E99" s="31"/>
      <c r="F99" s="31"/>
      <c r="G99" s="31"/>
      <c r="H99" s="31"/>
      <c r="I99" s="31">
        <v>67.38983050847457</v>
      </c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171">
        <f>SUM(D99:S99)</f>
        <v>67.38983050847457</v>
      </c>
      <c r="U99" s="172">
        <f>COUNTA(D99:S99)</f>
        <v>1</v>
      </c>
      <c r="V99" s="31">
        <f>T99-$T$5</f>
        <v>-1024.2821160287172</v>
      </c>
      <c r="W99" s="109">
        <f>IF((COUNTA(D99:S99)&gt;12),LARGE(D99:S99,1)+LARGE(D99:S99,2)+LARGE(D99:S99,3)+LARGE(D99:S99,4)+LARGE(D99:S99,5)+LARGE(D99:S99,6)+LARGE(D99:S99,7)+LARGE(D99:S99,8)+LARGE(D99:S99,9)+LARGE(D99:S99,10)+LARGE(D99:S99,11)+LARGE(D99:S99,12),SUM(D99:S99))</f>
        <v>67.38983050847457</v>
      </c>
    </row>
    <row r="100" spans="1:23" ht="12.75">
      <c r="A100" s="170" t="s">
        <v>141</v>
      </c>
      <c r="B100" s="44" t="s">
        <v>964</v>
      </c>
      <c r="C100" s="166"/>
      <c r="D100" s="31"/>
      <c r="E100" s="31"/>
      <c r="F100" s="31"/>
      <c r="G100" s="31"/>
      <c r="H100" s="31"/>
      <c r="I100" s="31">
        <v>67.38983050847457</v>
      </c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171">
        <f>SUM(D100:S100)</f>
        <v>67.38983050847457</v>
      </c>
      <c r="U100" s="172">
        <f>COUNTA(D100:S100)</f>
        <v>1</v>
      </c>
      <c r="V100" s="31">
        <f>T100-$T$5</f>
        <v>-1024.2821160287172</v>
      </c>
      <c r="W100" s="109">
        <f>IF((COUNTA(D100:S100)&gt;12),LARGE(D100:S100,1)+LARGE(D100:S100,2)+LARGE(D100:S100,3)+LARGE(D100:S100,4)+LARGE(D100:S100,5)+LARGE(D100:S100,6)+LARGE(D100:S100,7)+LARGE(D100:S100,8)+LARGE(D100:S100,9)+LARGE(D100:S100,10)+LARGE(D100:S100,11)+LARGE(D100:S100,12),SUM(D100:S100))</f>
        <v>67.38983050847457</v>
      </c>
    </row>
    <row r="101" spans="1:23" ht="12.75">
      <c r="A101" s="170" t="s">
        <v>142</v>
      </c>
      <c r="B101" s="188" t="s">
        <v>824</v>
      </c>
      <c r="C101" s="166">
        <v>1998</v>
      </c>
      <c r="D101" s="31"/>
      <c r="E101" s="31"/>
      <c r="F101" s="31"/>
      <c r="G101" s="31"/>
      <c r="H101" s="31">
        <v>64.49693251533742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171">
        <f>SUM(D101:S101)</f>
        <v>64.49693251533742</v>
      </c>
      <c r="U101" s="172">
        <f>COUNTA(D101:S101)</f>
        <v>1</v>
      </c>
      <c r="V101" s="31">
        <f>T101-$T$5</f>
        <v>-1027.1750140218542</v>
      </c>
      <c r="W101" s="109">
        <f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64.49693251533742</v>
      </c>
    </row>
    <row r="102" spans="1:23" ht="12.75">
      <c r="A102" s="170" t="s">
        <v>143</v>
      </c>
      <c r="B102" s="44" t="s">
        <v>791</v>
      </c>
      <c r="C102" s="166"/>
      <c r="D102" s="31"/>
      <c r="E102" s="31">
        <v>63.75247524752475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171">
        <f>SUM(D102:S102)</f>
        <v>63.75247524752475</v>
      </c>
      <c r="U102" s="172">
        <f>COUNTA(D102:S102)</f>
        <v>1</v>
      </c>
      <c r="V102" s="31">
        <f>T102-$T$5</f>
        <v>-1027.919471289667</v>
      </c>
      <c r="W102" s="109">
        <f>IF((COUNTA(D102:S102)&gt;12),LARGE(D102:S102,1)+LARGE(D102:S102,2)+LARGE(D102:S102,3)+LARGE(D102:S102,4)+LARGE(D102:S102,5)+LARGE(D102:S102,6)+LARGE(D102:S102,7)+LARGE(D102:S102,8)+LARGE(D102:S102,9)+LARGE(D102:S102,10)+LARGE(D102:S102,11)+LARGE(D102:S102,12),SUM(D102:S102))</f>
        <v>63.75247524752475</v>
      </c>
    </row>
    <row r="103" spans="1:23" ht="12.75">
      <c r="A103" s="170" t="s">
        <v>144</v>
      </c>
      <c r="B103" s="44" t="s">
        <v>1032</v>
      </c>
      <c r="C103" s="166">
        <v>1989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>
        <v>63.42682266276677</v>
      </c>
      <c r="S103" s="31"/>
      <c r="T103" s="171">
        <f>SUM(D103:S103)</f>
        <v>63.42682266276677</v>
      </c>
      <c r="U103" s="172">
        <f>COUNTA(D103:S103)</f>
        <v>1</v>
      </c>
      <c r="V103" s="31">
        <f>T103-$T$5</f>
        <v>-1028.2451238744247</v>
      </c>
      <c r="W103" s="109">
        <f>IF((COUNTA(D103:S103)&gt;12),LARGE(D103:S103,1)+LARGE(D103:S103,2)+LARGE(D103:S103,3)+LARGE(D103:S103,4)+LARGE(D103:S103,5)+LARGE(D103:S103,6)+LARGE(D103:S103,7)+LARGE(D103:S103,8)+LARGE(D103:S103,9)+LARGE(D103:S103,10)+LARGE(D103:S103,11)+LARGE(D103:S103,12),SUM(D103:S103))</f>
        <v>63.42682266276677</v>
      </c>
    </row>
    <row r="104" spans="1:23" ht="12.75">
      <c r="A104" s="170" t="s">
        <v>145</v>
      </c>
      <c r="B104" s="44" t="s">
        <v>869</v>
      </c>
      <c r="C104" s="166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>
        <v>63.059127864005916</v>
      </c>
      <c r="Q104" s="31"/>
      <c r="R104" s="31"/>
      <c r="S104" s="31"/>
      <c r="T104" s="171">
        <f>SUM(D104:S104)</f>
        <v>63.059127864005916</v>
      </c>
      <c r="U104" s="172">
        <f>COUNTA(D104:S104)</f>
        <v>1</v>
      </c>
      <c r="V104" s="31">
        <f>T104-$T$5</f>
        <v>-1028.6128186731858</v>
      </c>
      <c r="W104" s="109">
        <f>IF((COUNTA(D104:S104)&gt;12),LARGE(D104:S104,1)+LARGE(D104:S104,2)+LARGE(D104:S104,3)+LARGE(D104:S104,4)+LARGE(D104:S104,5)+LARGE(D104:S104,6)+LARGE(D104:S104,7)+LARGE(D104:S104,8)+LARGE(D104:S104,9)+LARGE(D104:S104,10)+LARGE(D104:S104,11)+LARGE(D104:S104,12),SUM(D104:S104))</f>
        <v>63.059127864005916</v>
      </c>
    </row>
    <row r="105" spans="1:23" ht="12.75">
      <c r="A105" s="170" t="s">
        <v>146</v>
      </c>
      <c r="B105" s="44" t="s">
        <v>1013</v>
      </c>
      <c r="C105" s="166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>
        <v>61.122690317812264</v>
      </c>
      <c r="Q105" s="31"/>
      <c r="R105" s="31"/>
      <c r="S105" s="31"/>
      <c r="T105" s="171">
        <f>SUM(D105:S105)</f>
        <v>61.122690317812264</v>
      </c>
      <c r="U105" s="172">
        <f>COUNTA(D105:S105)</f>
        <v>1</v>
      </c>
      <c r="V105" s="31">
        <f>T105-$T$5</f>
        <v>-1030.5492562193795</v>
      </c>
      <c r="W105" s="109">
        <f>IF((COUNTA(D105:S105)&gt;12),LARGE(D105:S105,1)+LARGE(D105:S105,2)+LARGE(D105:S105,3)+LARGE(D105:S105,4)+LARGE(D105:S105,5)+LARGE(D105:S105,6)+LARGE(D105:S105,7)+LARGE(D105:S105,8)+LARGE(D105:S105,9)+LARGE(D105:S105,10)+LARGE(D105:S105,11)+LARGE(D105:S105,12),SUM(D105:S105))</f>
        <v>61.122690317812264</v>
      </c>
    </row>
    <row r="106" spans="1:23" ht="12.75">
      <c r="A106" s="170" t="s">
        <v>147</v>
      </c>
      <c r="B106" s="44" t="s">
        <v>838</v>
      </c>
      <c r="C106" s="166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>
        <v>61.07834441980785</v>
      </c>
      <c r="Q106" s="31"/>
      <c r="R106" s="31"/>
      <c r="S106" s="31"/>
      <c r="T106" s="171">
        <f>SUM(D106:S106)</f>
        <v>61.07834441980785</v>
      </c>
      <c r="U106" s="172">
        <f>COUNTA(D106:S106)</f>
        <v>1</v>
      </c>
      <c r="V106" s="31">
        <f>T106-$T$5</f>
        <v>-1030.5936021173839</v>
      </c>
      <c r="W106" s="109">
        <f>IF((COUNTA(D106:S106)&gt;12),LARGE(D106:S106,1)+LARGE(D106:S106,2)+LARGE(D106:S106,3)+LARGE(D106:S106,4)+LARGE(D106:S106,5)+LARGE(D106:S106,6)+LARGE(D106:S106,7)+LARGE(D106:S106,8)+LARGE(D106:S106,9)+LARGE(D106:S106,10)+LARGE(D106:S106,11)+LARGE(D106:S106,12),SUM(D106:S106))</f>
        <v>61.07834441980785</v>
      </c>
    </row>
    <row r="107" spans="1:23" ht="12.75">
      <c r="A107" s="170" t="s">
        <v>148</v>
      </c>
      <c r="B107" s="44" t="s">
        <v>878</v>
      </c>
      <c r="C107" s="166"/>
      <c r="D107" s="31"/>
      <c r="E107" s="31"/>
      <c r="F107" s="31"/>
      <c r="G107" s="31"/>
      <c r="H107" s="31"/>
      <c r="I107" s="31"/>
      <c r="J107" s="31">
        <v>59.95792017540877</v>
      </c>
      <c r="K107" s="31"/>
      <c r="L107" s="31"/>
      <c r="M107" s="31"/>
      <c r="N107" s="31"/>
      <c r="O107" s="31"/>
      <c r="P107" s="31"/>
      <c r="Q107" s="31"/>
      <c r="R107" s="31"/>
      <c r="S107" s="31"/>
      <c r="T107" s="171">
        <f>SUM(D107:S107)</f>
        <v>59.95792017540877</v>
      </c>
      <c r="U107" s="172">
        <f>COUNTA(D107:S107)</f>
        <v>1</v>
      </c>
      <c r="V107" s="31">
        <f>T107-$T$5</f>
        <v>-1031.7140263617828</v>
      </c>
      <c r="W107" s="109">
        <f>IF((COUNTA(D107:S107)&gt;12),LARGE(D107:S107,1)+LARGE(D107:S107,2)+LARGE(D107:S107,3)+LARGE(D107:S107,4)+LARGE(D107:S107,5)+LARGE(D107:S107,6)+LARGE(D107:S107,7)+LARGE(D107:S107,8)+LARGE(D107:S107,9)+LARGE(D107:S107,10)+LARGE(D107:S107,11)+LARGE(D107:S107,12),SUM(D107:S107))</f>
        <v>59.95792017540877</v>
      </c>
    </row>
    <row r="108" spans="1:23" ht="12.75">
      <c r="A108" s="170" t="s">
        <v>149</v>
      </c>
      <c r="B108" s="44" t="s">
        <v>737</v>
      </c>
      <c r="C108" s="166">
        <v>1962</v>
      </c>
      <c r="D108" s="31">
        <v>27.45739910313901</v>
      </c>
      <c r="E108" s="31"/>
      <c r="F108" s="31"/>
      <c r="G108" s="31"/>
      <c r="H108" s="31">
        <v>32.28834355828221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171">
        <f>SUM(D108:S108)</f>
        <v>59.74574266142122</v>
      </c>
      <c r="U108" s="172">
        <f>COUNTA(D108:S108)</f>
        <v>2</v>
      </c>
      <c r="V108" s="31">
        <f>T108-$T$5</f>
        <v>-1031.9262038757704</v>
      </c>
      <c r="W108" s="109">
        <f>IF((COUNTA(D108:S108)&gt;12),LARGE(D108:S108,1)+LARGE(D108:S108,2)+LARGE(D108:S108,3)+LARGE(D108:S108,4)+LARGE(D108:S108,5)+LARGE(D108:S108,6)+LARGE(D108:S108,7)+LARGE(D108:S108,8)+LARGE(D108:S108,9)+LARGE(D108:S108,10)+LARGE(D108:S108,11)+LARGE(D108:S108,12),SUM(D108:S108))</f>
        <v>59.74574266142122</v>
      </c>
    </row>
    <row r="109" spans="1:23" ht="12.75">
      <c r="A109" s="170" t="s">
        <v>150</v>
      </c>
      <c r="B109" s="44" t="s">
        <v>923</v>
      </c>
      <c r="C109" s="166"/>
      <c r="D109" s="31"/>
      <c r="E109" s="31"/>
      <c r="F109" s="31"/>
      <c r="G109" s="31">
        <v>57.51488952929877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171">
        <f>SUM(D109:S109)</f>
        <v>57.51488952929877</v>
      </c>
      <c r="U109" s="172">
        <f>COUNTA(D109:S109)</f>
        <v>1</v>
      </c>
      <c r="V109" s="31">
        <f>T109-$T$5</f>
        <v>-1034.157057007893</v>
      </c>
      <c r="W109" s="109">
        <f>IF((COUNTA(D109:S109)&gt;12),LARGE(D109:S109,1)+LARGE(D109:S109,2)+LARGE(D109:S109,3)+LARGE(D109:S109,4)+LARGE(D109:S109,5)+LARGE(D109:S109,6)+LARGE(D109:S109,7)+LARGE(D109:S109,8)+LARGE(D109:S109,9)+LARGE(D109:S109,10)+LARGE(D109:S109,11)+LARGE(D109:S109,12),SUM(D109:S109))</f>
        <v>57.51488952929877</v>
      </c>
    </row>
    <row r="110" spans="1:23" ht="12.75">
      <c r="A110" s="170" t="s">
        <v>151</v>
      </c>
      <c r="B110" s="44" t="s">
        <v>731</v>
      </c>
      <c r="C110" s="166"/>
      <c r="D110" s="31"/>
      <c r="E110" s="31"/>
      <c r="F110" s="31"/>
      <c r="G110" s="31"/>
      <c r="H110" s="31"/>
      <c r="I110" s="31"/>
      <c r="J110" s="31">
        <v>57.17754252663816</v>
      </c>
      <c r="K110" s="31"/>
      <c r="L110" s="31"/>
      <c r="M110" s="31"/>
      <c r="N110" s="31"/>
      <c r="O110" s="31"/>
      <c r="P110" s="31"/>
      <c r="Q110" s="31"/>
      <c r="R110" s="31"/>
      <c r="S110" s="31"/>
      <c r="T110" s="171">
        <f>SUM(D110:S110)</f>
        <v>57.17754252663816</v>
      </c>
      <c r="U110" s="172">
        <f>COUNTA(D110:S110)</f>
        <v>1</v>
      </c>
      <c r="V110" s="31">
        <f>T110-$T$5</f>
        <v>-1034.4944040105534</v>
      </c>
      <c r="W110" s="109">
        <f>IF((COUNTA(D110:S110)&gt;12),LARGE(D110:S110,1)+LARGE(D110:S110,2)+LARGE(D110:S110,3)+LARGE(D110:S110,4)+LARGE(D110:S110,5)+LARGE(D110:S110,6)+LARGE(D110:S110,7)+LARGE(D110:S110,8)+LARGE(D110:S110,9)+LARGE(D110:S110,10)+LARGE(D110:S110,11)+LARGE(D110:S110,12),SUM(D110:S110))</f>
        <v>57.17754252663816</v>
      </c>
    </row>
    <row r="111" spans="1:23" ht="12.75">
      <c r="A111" s="170" t="s">
        <v>152</v>
      </c>
      <c r="B111" s="44" t="s">
        <v>934</v>
      </c>
      <c r="C111" s="166">
        <v>1988</v>
      </c>
      <c r="D111" s="31"/>
      <c r="E111" s="31"/>
      <c r="F111" s="31"/>
      <c r="G111" s="31"/>
      <c r="H111" s="31">
        <v>56.828220858895705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171">
        <f>SUM(D111:S111)</f>
        <v>56.828220858895705</v>
      </c>
      <c r="U111" s="172">
        <f>COUNTA(D111:S111)</f>
        <v>1</v>
      </c>
      <c r="V111" s="31">
        <f>T111-$T$5</f>
        <v>-1034.8437256782959</v>
      </c>
      <c r="W111" s="109">
        <f>IF((COUNTA(D111:S111)&gt;12),LARGE(D111:S111,1)+LARGE(D111:S111,2)+LARGE(D111:S111,3)+LARGE(D111:S111,4)+LARGE(D111:S111,5)+LARGE(D111:S111,6)+LARGE(D111:S111,7)+LARGE(D111:S111,8)+LARGE(D111:S111,9)+LARGE(D111:S111,10)+LARGE(D111:S111,11)+LARGE(D111:S111,12),SUM(D111:S111))</f>
        <v>56.828220858895705</v>
      </c>
    </row>
    <row r="112" spans="1:23" ht="12.75">
      <c r="A112" s="170" t="s">
        <v>153</v>
      </c>
      <c r="B112" s="178" t="s">
        <v>1014</v>
      </c>
      <c r="C112" s="166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>
        <v>56.466371027346646</v>
      </c>
      <c r="Q112" s="31"/>
      <c r="R112" s="31"/>
      <c r="S112" s="31"/>
      <c r="T112" s="171">
        <f>SUM(D112:S112)</f>
        <v>56.466371027346646</v>
      </c>
      <c r="U112" s="172">
        <f>COUNTA(D112:S112)</f>
        <v>1</v>
      </c>
      <c r="V112" s="31">
        <f>T112-$T$5</f>
        <v>-1035.205575509845</v>
      </c>
      <c r="W112" s="109">
        <f>IF((COUNTA(D112:S112)&gt;12),LARGE(D112:S112,1)+LARGE(D112:S112,2)+LARGE(D112:S112,3)+LARGE(D112:S112,4)+LARGE(D112:S112,5)+LARGE(D112:S112,6)+LARGE(D112:S112,7)+LARGE(D112:S112,8)+LARGE(D112:S112,9)+LARGE(D112:S112,10)+LARGE(D112:S112,11)+LARGE(D112:S112,12),SUM(D112:S112))</f>
        <v>56.466371027346646</v>
      </c>
    </row>
    <row r="113" spans="1:23" ht="12.75">
      <c r="A113" s="170" t="s">
        <v>154</v>
      </c>
      <c r="B113" s="44" t="s">
        <v>980</v>
      </c>
      <c r="C113" s="166"/>
      <c r="D113" s="31"/>
      <c r="E113" s="31"/>
      <c r="F113" s="31"/>
      <c r="G113" s="31"/>
      <c r="H113" s="31"/>
      <c r="I113" s="31"/>
      <c r="J113" s="31"/>
      <c r="K113" s="31">
        <v>55.62305295950157</v>
      </c>
      <c r="L113" s="31"/>
      <c r="M113" s="31"/>
      <c r="N113" s="31"/>
      <c r="O113" s="31"/>
      <c r="P113" s="31"/>
      <c r="Q113" s="31"/>
      <c r="R113" s="31"/>
      <c r="S113" s="31"/>
      <c r="T113" s="171">
        <f>SUM(D113:S113)</f>
        <v>55.62305295950157</v>
      </c>
      <c r="U113" s="172">
        <f>COUNTA(D113:S113)</f>
        <v>1</v>
      </c>
      <c r="V113" s="31">
        <f>T113-$T$5</f>
        <v>-1036.04889357769</v>
      </c>
      <c r="W113" s="109">
        <f>IF((COUNTA(D113:S113)&gt;12),LARGE(D113:S113,1)+LARGE(D113:S113,2)+LARGE(D113:S113,3)+LARGE(D113:S113,4)+LARGE(D113:S113,5)+LARGE(D113:S113,6)+LARGE(D113:S113,7)+LARGE(D113:S113,8)+LARGE(D113:S113,9)+LARGE(D113:S113,10)+LARGE(D113:S113,11)+LARGE(D113:S113,12),SUM(D113:S113))</f>
        <v>55.62305295950157</v>
      </c>
    </row>
    <row r="114" spans="1:23" ht="12.75">
      <c r="A114" s="170" t="s">
        <v>155</v>
      </c>
      <c r="B114" s="44" t="s">
        <v>1015</v>
      </c>
      <c r="C114" s="166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>
        <v>54.470805617147086</v>
      </c>
      <c r="Q114" s="31"/>
      <c r="R114" s="31"/>
      <c r="S114" s="31"/>
      <c r="T114" s="171">
        <f>SUM(D114:S114)</f>
        <v>54.470805617147086</v>
      </c>
      <c r="U114" s="172">
        <f>COUNTA(D114:S114)</f>
        <v>1</v>
      </c>
      <c r="V114" s="31">
        <f>T114-$T$5</f>
        <v>-1037.2011409200445</v>
      </c>
      <c r="W114" s="109">
        <f>IF((COUNTA(D114:S114)&gt;12),LARGE(D114:S114,1)+LARGE(D114:S114,2)+LARGE(D114:S114,3)+LARGE(D114:S114,4)+LARGE(D114:S114,5)+LARGE(D114:S114,6)+LARGE(D114:S114,7)+LARGE(D114:S114,8)+LARGE(D114:S114,9)+LARGE(D114:S114,10)+LARGE(D114:S114,11)+LARGE(D114:S114,12),SUM(D114:S114))</f>
        <v>54.470805617147086</v>
      </c>
    </row>
    <row r="115" spans="1:23" ht="12.75">
      <c r="A115" s="170" t="s">
        <v>156</v>
      </c>
      <c r="B115" s="44" t="s">
        <v>936</v>
      </c>
      <c r="C115" s="166"/>
      <c r="D115" s="31"/>
      <c r="E115" s="31"/>
      <c r="F115" s="31"/>
      <c r="G115" s="31"/>
      <c r="H115" s="31">
        <v>54.37423312883436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171">
        <f>SUM(D115:S115)</f>
        <v>54.37423312883436</v>
      </c>
      <c r="U115" s="172">
        <f>COUNTA(D115:S115)</f>
        <v>1</v>
      </c>
      <c r="V115" s="31">
        <f>T115-$T$5</f>
        <v>-1037.2977134083571</v>
      </c>
      <c r="W115" s="109">
        <f>IF((COUNTA(D115:S115)&gt;12),LARGE(D115:S115,1)+LARGE(D115:S115,2)+LARGE(D115:S115,3)+LARGE(D115:S115,4)+LARGE(D115:S115,5)+LARGE(D115:S115,6)+LARGE(D115:S115,7)+LARGE(D115:S115,8)+LARGE(D115:S115,9)+LARGE(D115:S115,10)+LARGE(D115:S115,11)+LARGE(D115:S115,12),SUM(D115:S115))</f>
        <v>54.37423312883436</v>
      </c>
    </row>
    <row r="116" spans="1:23" ht="12.75">
      <c r="A116" s="170" t="s">
        <v>157</v>
      </c>
      <c r="B116" s="44" t="s">
        <v>937</v>
      </c>
      <c r="C116" s="166"/>
      <c r="D116" s="31"/>
      <c r="E116" s="31"/>
      <c r="F116" s="31"/>
      <c r="G116" s="31"/>
      <c r="H116" s="31">
        <v>53.14723926380368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171">
        <f>SUM(D116:S116)</f>
        <v>53.14723926380368</v>
      </c>
      <c r="U116" s="172">
        <f>COUNTA(D116:S116)</f>
        <v>1</v>
      </c>
      <c r="V116" s="31">
        <f>T116-$T$5</f>
        <v>-1038.524707273388</v>
      </c>
      <c r="W116" s="109">
        <f>IF((COUNTA(D116:S116)&gt;12),LARGE(D116:S116,1)+LARGE(D116:S116,2)+LARGE(D116:S116,3)+LARGE(D116:S116,4)+LARGE(D116:S116,5)+LARGE(D116:S116,6)+LARGE(D116:S116,7)+LARGE(D116:S116,8)+LARGE(D116:S116,9)+LARGE(D116:S116,10)+LARGE(D116:S116,11)+LARGE(D116:S116,12),SUM(D116:S116))</f>
        <v>53.14723926380368</v>
      </c>
    </row>
    <row r="117" spans="1:23" ht="12.75">
      <c r="A117" s="170" t="s">
        <v>158</v>
      </c>
      <c r="B117" s="180" t="s">
        <v>826</v>
      </c>
      <c r="C117" s="166">
        <v>1970</v>
      </c>
      <c r="D117" s="97">
        <v>52.569506726457405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171">
        <f>SUM(D117:S117)</f>
        <v>52.569506726457405</v>
      </c>
      <c r="U117" s="172">
        <f>COUNTA(D117:S117)</f>
        <v>1</v>
      </c>
      <c r="V117" s="31">
        <f>T117-$T$5</f>
        <v>-1039.1024398107343</v>
      </c>
      <c r="W117" s="109">
        <f>IF((COUNTA(D117:S117)&gt;12),LARGE(D117:S117,1)+LARGE(D117:S117,2)+LARGE(D117:S117,3)+LARGE(D117:S117,4)+LARGE(D117:S117,5)+LARGE(D117:S117,6)+LARGE(D117:S117,7)+LARGE(D117:S117,8)+LARGE(D117:S117,9)+LARGE(D117:S117,10)+LARGE(D117:S117,11)+LARGE(D117:S117,12),SUM(D117:S117))</f>
        <v>52.569506726457405</v>
      </c>
    </row>
    <row r="118" spans="1:23" ht="12.75">
      <c r="A118" s="170" t="s">
        <v>159</v>
      </c>
      <c r="B118" s="44" t="s">
        <v>1035</v>
      </c>
      <c r="C118" s="166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>
        <v>51.082061891216284</v>
      </c>
      <c r="S118" s="31"/>
      <c r="T118" s="171">
        <f>SUM(D118:S118)</f>
        <v>51.082061891216284</v>
      </c>
      <c r="U118" s="172">
        <f>COUNTA(D118:S118)</f>
        <v>1</v>
      </c>
      <c r="V118" s="31">
        <f>T118-$T$5</f>
        <v>-1040.5898846459754</v>
      </c>
      <c r="W118" s="109">
        <f>IF((COUNTA(D118:S118)&gt;12),LARGE(D118:S118,1)+LARGE(D118:S118,2)+LARGE(D118:S118,3)+LARGE(D118:S118,4)+LARGE(D118:S118,5)+LARGE(D118:S118,6)+LARGE(D118:S118,7)+LARGE(D118:S118,8)+LARGE(D118:S118,9)+LARGE(D118:S118,10)+LARGE(D118:S118,11)+LARGE(D118:S118,12),SUM(D118:S118))</f>
        <v>51.082061891216284</v>
      </c>
    </row>
    <row r="119" spans="1:23" ht="12.75">
      <c r="A119" s="170" t="s">
        <v>160</v>
      </c>
      <c r="B119" s="44" t="s">
        <v>884</v>
      </c>
      <c r="C119" s="166">
        <v>1984</v>
      </c>
      <c r="D119" s="31"/>
      <c r="E119" s="31"/>
      <c r="F119" s="31"/>
      <c r="G119" s="31"/>
      <c r="H119" s="31">
        <v>48.85276073619632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171">
        <f>SUM(D119:S119)</f>
        <v>48.85276073619632</v>
      </c>
      <c r="U119" s="172">
        <f>COUNTA(D119:S119)</f>
        <v>1</v>
      </c>
      <c r="V119" s="31">
        <f>T119-$T$5</f>
        <v>-1042.8191858009952</v>
      </c>
      <c r="W119" s="109">
        <f>IF((COUNTA(D119:S119)&gt;12),LARGE(D119:S119,1)+LARGE(D119:S119,2)+LARGE(D119:S119,3)+LARGE(D119:S119,4)+LARGE(D119:S119,5)+LARGE(D119:S119,6)+LARGE(D119:S119,7)+LARGE(D119:S119,8)+LARGE(D119:S119,9)+LARGE(D119:S119,10)+LARGE(D119:S119,11)+LARGE(D119:S119,12),SUM(D119:S119))</f>
        <v>48.85276073619632</v>
      </c>
    </row>
    <row r="120" spans="1:23" ht="12.75">
      <c r="A120" s="170" t="s">
        <v>161</v>
      </c>
      <c r="B120" s="176" t="s">
        <v>1017</v>
      </c>
      <c r="C120" s="166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>
        <v>47.46415373244643</v>
      </c>
      <c r="Q120" s="31"/>
      <c r="R120" s="31"/>
      <c r="S120" s="31"/>
      <c r="T120" s="171">
        <f>SUM(D120:S120)</f>
        <v>47.46415373244643</v>
      </c>
      <c r="U120" s="172">
        <f>COUNTA(D120:S120)</f>
        <v>1</v>
      </c>
      <c r="V120" s="31">
        <f>T120-$T$5</f>
        <v>-1044.2077928047452</v>
      </c>
      <c r="W120" s="109">
        <f>IF((COUNTA(D120:S120)&gt;12),LARGE(D120:S120,1)+LARGE(D120:S120,2)+LARGE(D120:S120,3)+LARGE(D120:S120,4)+LARGE(D120:S120,5)+LARGE(D120:S120,6)+LARGE(D120:S120,7)+LARGE(D120:S120,8)+LARGE(D120:S120,9)+LARGE(D120:S120,10)+LARGE(D120:S120,11)+LARGE(D120:S120,12),SUM(D120:S120))</f>
        <v>47.46415373244643</v>
      </c>
    </row>
    <row r="121" spans="1:23" ht="12.75">
      <c r="A121" s="170" t="s">
        <v>162</v>
      </c>
      <c r="B121" s="176" t="s">
        <v>1019</v>
      </c>
      <c r="C121" s="166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>
        <v>46.6659275683666</v>
      </c>
      <c r="Q121" s="31"/>
      <c r="R121" s="31"/>
      <c r="S121" s="31"/>
      <c r="T121" s="171">
        <f>SUM(D121:S121)</f>
        <v>46.6659275683666</v>
      </c>
      <c r="U121" s="172">
        <f>COUNTA(D121:S121)</f>
        <v>1</v>
      </c>
      <c r="V121" s="31">
        <f>T121-$T$5</f>
        <v>-1045.006018968825</v>
      </c>
      <c r="W121" s="109">
        <f>IF((COUNTA(D121:S121)&gt;12),LARGE(D121:S121,1)+LARGE(D121:S121,2)+LARGE(D121:S121,3)+LARGE(D121:S121,4)+LARGE(D121:S121,5)+LARGE(D121:S121,6)+LARGE(D121:S121,7)+LARGE(D121:S121,8)+LARGE(D121:S121,9)+LARGE(D121:S121,10)+LARGE(D121:S121,11)+LARGE(D121:S121,12),SUM(D121:S121))</f>
        <v>46.6659275683666</v>
      </c>
    </row>
    <row r="122" spans="1:23" ht="12.75">
      <c r="A122" s="170" t="s">
        <v>163</v>
      </c>
      <c r="B122" s="44" t="s">
        <v>818</v>
      </c>
      <c r="C122" s="166">
        <v>1975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>
        <v>43.608695652173914</v>
      </c>
      <c r="T122" s="171">
        <f>SUM(D122:S122)</f>
        <v>43.608695652173914</v>
      </c>
      <c r="U122" s="172">
        <f>COUNTA(D122:S122)</f>
        <v>1</v>
      </c>
      <c r="V122" s="31">
        <f>T122-$T$5</f>
        <v>-1048.0632508850176</v>
      </c>
      <c r="W122" s="109">
        <f>IF((COUNTA(D122:S122)&gt;12),LARGE(D122:S122,1)+LARGE(D122:S122,2)+LARGE(D122:S122,3)+LARGE(D122:S122,4)+LARGE(D122:S122,5)+LARGE(D122:S122,6)+LARGE(D122:S122,7)+LARGE(D122:S122,8)+LARGE(D122:S122,9)+LARGE(D122:S122,10)+LARGE(D122:S122,11)+LARGE(D122:S122,12),SUM(D122:S122))</f>
        <v>43.608695652173914</v>
      </c>
    </row>
    <row r="123" spans="1:23" ht="12.75">
      <c r="A123" s="170" t="s">
        <v>164</v>
      </c>
      <c r="B123" s="44" t="s">
        <v>1036</v>
      </c>
      <c r="C123" s="166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>
        <v>43.48189273532187</v>
      </c>
      <c r="S123" s="31"/>
      <c r="T123" s="171">
        <f>SUM(D123:S123)</f>
        <v>43.48189273532187</v>
      </c>
      <c r="U123" s="172">
        <f>COUNTA(D123:S123)</f>
        <v>1</v>
      </c>
      <c r="V123" s="31">
        <f>T123-$T$5</f>
        <v>-1048.1900538018697</v>
      </c>
      <c r="W123" s="109">
        <f>IF((COUNTA(D123:S123)&gt;12),LARGE(D123:S123,1)+LARGE(D123:S123,2)+LARGE(D123:S123,3)+LARGE(D123:S123,4)+LARGE(D123:S123,5)+LARGE(D123:S123,6)+LARGE(D123:S123,7)+LARGE(D123:S123,8)+LARGE(D123:S123,9)+LARGE(D123:S123,10)+LARGE(D123:S123,11)+LARGE(D123:S123,12),SUM(D123:S123))</f>
        <v>43.48189273532187</v>
      </c>
    </row>
    <row r="124" spans="1:23" ht="12.75">
      <c r="A124" s="170" t="s">
        <v>165</v>
      </c>
      <c r="B124" s="44" t="s">
        <v>925</v>
      </c>
      <c r="C124" s="166"/>
      <c r="D124" s="31"/>
      <c r="E124" s="31"/>
      <c r="F124" s="31"/>
      <c r="G124" s="31">
        <v>42.282418089524704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171">
        <f>SUM(D124:S124)</f>
        <v>42.282418089524704</v>
      </c>
      <c r="U124" s="172">
        <f>COUNTA(D124:S124)</f>
        <v>1</v>
      </c>
      <c r="V124" s="31">
        <f>T124-$T$5</f>
        <v>-1049.3895284476669</v>
      </c>
      <c r="W124" s="109">
        <f>IF((COUNTA(D124:S124)&gt;12),LARGE(D124:S124,1)+LARGE(D124:S124,2)+LARGE(D124:S124,3)+LARGE(D124:S124,4)+LARGE(D124:S124,5)+LARGE(D124:S124,6)+LARGE(D124:S124,7)+LARGE(D124:S124,8)+LARGE(D124:S124,9)+LARGE(D124:S124,10)+LARGE(D124:S124,11)+LARGE(D124:S124,12),SUM(D124:S124))</f>
        <v>42.282418089524704</v>
      </c>
    </row>
    <row r="125" spans="1:23" ht="12.75">
      <c r="A125" s="170" t="s">
        <v>166</v>
      </c>
      <c r="B125" s="44" t="s">
        <v>899</v>
      </c>
      <c r="C125" s="166"/>
      <c r="D125" s="31">
        <v>40.46188340807175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171">
        <f>SUM(D125:S125)</f>
        <v>40.46188340807175</v>
      </c>
      <c r="U125" s="172">
        <f>COUNTA(D125:S125)</f>
        <v>1</v>
      </c>
      <c r="V125" s="31">
        <f>T125-$T$5</f>
        <v>-1051.2100631291198</v>
      </c>
      <c r="W125" s="109">
        <f>IF((COUNTA(D125:S125)&gt;12),LARGE(D125:S125,1)+LARGE(D125:S125,2)+LARGE(D125:S125,3)+LARGE(D125:S125,4)+LARGE(D125:S125,5)+LARGE(D125:S125,6)+LARGE(D125:S125,7)+LARGE(D125:S125,8)+LARGE(D125:S125,9)+LARGE(D125:S125,10)+LARGE(D125:S125,11)+LARGE(D125:S125,12),SUM(D125:S125))</f>
        <v>40.46188340807175</v>
      </c>
    </row>
    <row r="126" spans="1:23" ht="12.75">
      <c r="A126" s="170" t="s">
        <v>308</v>
      </c>
      <c r="B126" s="44" t="s">
        <v>1037</v>
      </c>
      <c r="C126" s="166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>
        <v>40.15446612935456</v>
      </c>
      <c r="S126" s="31"/>
      <c r="T126" s="171">
        <f>SUM(D126:S126)</f>
        <v>40.15446612935456</v>
      </c>
      <c r="U126" s="172">
        <f>COUNTA(D126:S126)</f>
        <v>1</v>
      </c>
      <c r="V126" s="31">
        <f>T126-$T$5</f>
        <v>-1051.517480407837</v>
      </c>
      <c r="W126" s="109">
        <f>IF((COUNTA(D126:S126)&gt;12),LARGE(D126:S126,1)+LARGE(D126:S126,2)+LARGE(D126:S126,3)+LARGE(D126:S126,4)+LARGE(D126:S126,5)+LARGE(D126:S126,6)+LARGE(D126:S126,7)+LARGE(D126:S126,8)+LARGE(D126:S126,9)+LARGE(D126:S126,10)+LARGE(D126:S126,11)+LARGE(D126:S126,12),SUM(D126:S126))</f>
        <v>40.15446612935456</v>
      </c>
    </row>
    <row r="127" spans="1:23" ht="12.75">
      <c r="A127" s="170" t="s">
        <v>167</v>
      </c>
      <c r="B127" s="176" t="s">
        <v>1038</v>
      </c>
      <c r="C127" s="166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>
        <v>39.59624721165201</v>
      </c>
      <c r="S127" s="31"/>
      <c r="T127" s="171">
        <f>SUM(D127:S127)</f>
        <v>39.59624721165201</v>
      </c>
      <c r="U127" s="172">
        <f>COUNTA(D127:S127)</f>
        <v>1</v>
      </c>
      <c r="V127" s="31">
        <f>T127-$T$5</f>
        <v>-1052.0756993255395</v>
      </c>
      <c r="W127" s="109">
        <f>IF((COUNTA(D127:S127)&gt;12),LARGE(D127:S127,1)+LARGE(D127:S127,2)+LARGE(D127:S127,3)+LARGE(D127:S127,4)+LARGE(D127:S127,5)+LARGE(D127:S127,6)+LARGE(D127:S127,7)+LARGE(D127:S127,8)+LARGE(D127:S127,9)+LARGE(D127:S127,10)+LARGE(D127:S127,11)+LARGE(D127:S127,12),SUM(D127:S127))</f>
        <v>39.59624721165201</v>
      </c>
    </row>
    <row r="128" spans="1:23" ht="12.75">
      <c r="A128" s="170" t="s">
        <v>168</v>
      </c>
      <c r="B128" s="44" t="s">
        <v>995</v>
      </c>
      <c r="C128" s="166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>
        <v>38.86</v>
      </c>
      <c r="O128" s="31"/>
      <c r="P128" s="31"/>
      <c r="Q128" s="31"/>
      <c r="R128" s="31"/>
      <c r="S128" s="31"/>
      <c r="T128" s="171">
        <f>SUM(D128:S128)</f>
        <v>38.86</v>
      </c>
      <c r="U128" s="172">
        <f>COUNTA(D128:S128)</f>
        <v>1</v>
      </c>
      <c r="V128" s="31">
        <f>T128-$T$5</f>
        <v>-1052.8119465371917</v>
      </c>
      <c r="W128" s="109">
        <f>IF((COUNTA(D128:S128)&gt;12),LARGE(D128:S128,1)+LARGE(D128:S128,2)+LARGE(D128:S128,3)+LARGE(D128:S128,4)+LARGE(D128:S128,5)+LARGE(D128:S128,6)+LARGE(D128:S128,7)+LARGE(D128:S128,8)+LARGE(D128:S128,9)+LARGE(D128:S128,10)+LARGE(D128:S128,11)+LARGE(D128:S128,12),SUM(D128:S128))</f>
        <v>38.86</v>
      </c>
    </row>
    <row r="129" spans="1:23" ht="12.75">
      <c r="A129" s="170" t="s">
        <v>169</v>
      </c>
      <c r="B129" s="44" t="s">
        <v>900</v>
      </c>
      <c r="C129" s="166">
        <v>1967</v>
      </c>
      <c r="D129" s="31">
        <v>38.219730941704036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171">
        <f>SUM(D129:S129)</f>
        <v>38.219730941704036</v>
      </c>
      <c r="U129" s="172">
        <f>COUNTA(D129:S129)</f>
        <v>1</v>
      </c>
      <c r="V129" s="31">
        <f>T129-$T$5</f>
        <v>-1053.4522155954876</v>
      </c>
      <c r="W129" s="109">
        <f>IF((COUNTA(D129:S129)&gt;12),LARGE(D129:S129,1)+LARGE(D129:S129,2)+LARGE(D129:S129,3)+LARGE(D129:S129,4)+LARGE(D129:S129,5)+LARGE(D129:S129,6)+LARGE(D129:S129,7)+LARGE(D129:S129,8)+LARGE(D129:S129,9)+LARGE(D129:S129,10)+LARGE(D129:S129,11)+LARGE(D129:S129,12),SUM(D129:S129))</f>
        <v>38.219730941704036</v>
      </c>
    </row>
    <row r="130" spans="1:23" ht="12.75">
      <c r="A130" s="170" t="s">
        <v>170</v>
      </c>
      <c r="B130" s="44" t="s">
        <v>901</v>
      </c>
      <c r="C130" s="166">
        <v>2010</v>
      </c>
      <c r="D130" s="31">
        <v>34.18385650224215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171">
        <f>SUM(D130:S130)</f>
        <v>34.18385650224215</v>
      </c>
      <c r="U130" s="172">
        <f>COUNTA(D130:S130)</f>
        <v>1</v>
      </c>
      <c r="V130" s="31">
        <f>T130-$T$5</f>
        <v>-1057.4880900349494</v>
      </c>
      <c r="W130" s="109">
        <f>IF((COUNTA(D130:S130)&gt;12),LARGE(D130:S130,1)+LARGE(D130:S130,2)+LARGE(D130:S130,3)+LARGE(D130:S130,4)+LARGE(D130:S130,5)+LARGE(D130:S130,6)+LARGE(D130:S130,7)+LARGE(D130:S130,8)+LARGE(D130:S130,9)+LARGE(D130:S130,10)+LARGE(D130:S130,11)+LARGE(D130:S130,12),SUM(D130:S130))</f>
        <v>34.18385650224215</v>
      </c>
    </row>
    <row r="131" spans="1:23" ht="12.75">
      <c r="A131" s="170" t="s">
        <v>171</v>
      </c>
      <c r="B131" s="44" t="s">
        <v>1039</v>
      </c>
      <c r="C131" s="16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>
        <v>31.82687338501292</v>
      </c>
      <c r="S131" s="31"/>
      <c r="T131" s="171">
        <f>SUM(D131:S131)</f>
        <v>31.82687338501292</v>
      </c>
      <c r="U131" s="172">
        <f>COUNTA(D131:S131)</f>
        <v>1</v>
      </c>
      <c r="V131" s="31">
        <f>T131-$T$5</f>
        <v>-1059.8450731521787</v>
      </c>
      <c r="W131" s="109">
        <f>IF((COUNTA(D131:S131)&gt;12),LARGE(D131:S131,1)+LARGE(D131:S131,2)+LARGE(D131:S131,3)+LARGE(D131:S131,4)+LARGE(D131:S131,5)+LARGE(D131:S131,6)+LARGE(D131:S131,7)+LARGE(D131:S131,8)+LARGE(D131:S131,9)+LARGE(D131:S131,10)+LARGE(D131:S131,11)+LARGE(D131:S131,12),SUM(D131:S131))</f>
        <v>31.82687338501292</v>
      </c>
    </row>
    <row r="132" spans="1:23" ht="12.75">
      <c r="A132" s="170" t="s">
        <v>172</v>
      </c>
      <c r="B132" s="44" t="s">
        <v>820</v>
      </c>
      <c r="C132" s="166"/>
      <c r="D132" s="31"/>
      <c r="E132" s="31"/>
      <c r="F132" s="31"/>
      <c r="G132" s="31"/>
      <c r="H132" s="31">
        <v>26.153374233128833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171">
        <f>SUM(D132:S132)</f>
        <v>26.153374233128833</v>
      </c>
      <c r="U132" s="172">
        <f>COUNTA(D132:S132)</f>
        <v>1</v>
      </c>
      <c r="V132" s="31">
        <f>T132-$T$5</f>
        <v>-1065.5185723040627</v>
      </c>
      <c r="W132" s="109">
        <f>IF((COUNTA(D132:S132)&gt;12),LARGE(D132:S132,1)+LARGE(D132:S132,2)+LARGE(D132:S132,3)+LARGE(D132:S132,4)+LARGE(D132:S132,5)+LARGE(D132:S132,6)+LARGE(D132:S132,7)+LARGE(D132:S132,8)+LARGE(D132:S132,9)+LARGE(D132:S132,10)+LARGE(D132:S132,11)+LARGE(D132:S132,12),SUM(D132:S132))</f>
        <v>26.153374233128833</v>
      </c>
    </row>
    <row r="133" spans="1:23" ht="12.75">
      <c r="A133" s="170" t="s">
        <v>173</v>
      </c>
      <c r="B133" s="44" t="s">
        <v>976</v>
      </c>
      <c r="C133" s="166">
        <v>2019</v>
      </c>
      <c r="D133" s="31"/>
      <c r="E133" s="31"/>
      <c r="F133" s="31"/>
      <c r="G133" s="31"/>
      <c r="H133" s="31"/>
      <c r="I133" s="31"/>
      <c r="J133" s="31">
        <v>24.316022373961843</v>
      </c>
      <c r="K133" s="31"/>
      <c r="L133" s="31"/>
      <c r="M133" s="31"/>
      <c r="N133" s="31"/>
      <c r="O133" s="31"/>
      <c r="P133" s="31"/>
      <c r="Q133" s="31"/>
      <c r="R133" s="31"/>
      <c r="S133" s="31"/>
      <c r="T133" s="171">
        <f>SUM(D133:S133)</f>
        <v>24.316022373961843</v>
      </c>
      <c r="U133" s="172">
        <f>COUNTA(D133:S133)</f>
        <v>1</v>
      </c>
      <c r="V133" s="31">
        <f>T133-$T$5</f>
        <v>-1067.3559241632297</v>
      </c>
      <c r="W133" s="109">
        <f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24.316022373961843</v>
      </c>
    </row>
    <row r="134" spans="1:23" ht="12.75">
      <c r="A134" s="170" t="s">
        <v>174</v>
      </c>
      <c r="B134" s="44" t="s">
        <v>981</v>
      </c>
      <c r="C134" s="166"/>
      <c r="D134" s="31"/>
      <c r="E134" s="31"/>
      <c r="F134" s="31"/>
      <c r="G134" s="31"/>
      <c r="H134" s="31"/>
      <c r="I134" s="31"/>
      <c r="J134" s="31"/>
      <c r="K134" s="31">
        <v>23.500948766603422</v>
      </c>
      <c r="L134" s="31"/>
      <c r="M134" s="31"/>
      <c r="N134" s="31"/>
      <c r="O134" s="31"/>
      <c r="P134" s="31"/>
      <c r="Q134" s="31"/>
      <c r="R134" s="31"/>
      <c r="S134" s="31"/>
      <c r="T134" s="171">
        <f>SUM(D134:S134)</f>
        <v>23.500948766603422</v>
      </c>
      <c r="U134" s="172">
        <f>COUNTA(D134:S134)</f>
        <v>1</v>
      </c>
      <c r="V134" s="31">
        <f>T134-$T$5</f>
        <v>-1068.1709977705882</v>
      </c>
      <c r="W134" s="109">
        <f>IF((COUNTA(D134:S134)&gt;12),LARGE(D134:S134,1)+LARGE(D134:S134,2)+LARGE(D134:S134,3)+LARGE(D134:S134,4)+LARGE(D134:S134,5)+LARGE(D134:S134,6)+LARGE(D134:S134,7)+LARGE(D134:S134,8)+LARGE(D134:S134,9)+LARGE(D134:S134,10)+LARGE(D134:S134,11)+LARGE(D134:S134,12),SUM(D134:S134))</f>
        <v>23.500948766603422</v>
      </c>
    </row>
    <row r="135" spans="1:23" ht="12.75">
      <c r="A135" s="170" t="s">
        <v>175</v>
      </c>
      <c r="B135" s="44" t="s">
        <v>926</v>
      </c>
      <c r="C135" s="166">
        <v>2018</v>
      </c>
      <c r="D135" s="31"/>
      <c r="E135" s="31"/>
      <c r="F135" s="31"/>
      <c r="G135" s="31">
        <v>19.66748250036713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171">
        <f>SUM(D135:S135)</f>
        <v>19.66748250036713</v>
      </c>
      <c r="U135" s="172">
        <f>COUNTA(D135:S135)</f>
        <v>1</v>
      </c>
      <c r="V135" s="31">
        <f>T135-$T$5</f>
        <v>-1072.0044640368244</v>
      </c>
      <c r="W135" s="109">
        <f>IF((COUNTA(D135:S135)&gt;12),LARGE(D135:S135,1)+LARGE(D135:S135,2)+LARGE(D135:S135,3)+LARGE(D135:S135,4)+LARGE(D135:S135,5)+LARGE(D135:S135,6)+LARGE(D135:S135,7)+LARGE(D135:S135,8)+LARGE(D135:S135,9)+LARGE(D135:S135,10)+LARGE(D135:S135,11)+LARGE(D135:S135,12),SUM(D135:S135))</f>
        <v>19.66748250036713</v>
      </c>
    </row>
    <row r="136" spans="1:23" ht="12.75">
      <c r="A136" s="170" t="s">
        <v>176</v>
      </c>
      <c r="B136" s="44"/>
      <c r="C136" s="166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171">
        <f>SUM(D136:S136)</f>
        <v>0</v>
      </c>
      <c r="U136" s="172">
        <f>COUNTA(D136:S136)</f>
        <v>0</v>
      </c>
      <c r="V136" s="31">
        <f>T136-$T$5</f>
        <v>-1091.6719465371916</v>
      </c>
      <c r="W136" s="109">
        <f>IF((COUNTA(D136:S136)&gt;12),LARGE(D136:S136,1)+LARGE(D136:S136,2)+LARGE(D136:S136,3)+LARGE(D136:S136,4)+LARGE(D136:S136,5)+LARGE(D136:S136,6)+LARGE(D136:S136,7)+LARGE(D136:S136,8)+LARGE(D136:S136,9)+LARGE(D136:S136,10)+LARGE(D136:S136,11)+LARGE(D136:S136,12),SUM(D136:S136))</f>
        <v>0</v>
      </c>
    </row>
    <row r="137" spans="1:23" ht="12.75">
      <c r="A137" s="170" t="s">
        <v>177</v>
      </c>
      <c r="B137" s="44"/>
      <c r="C137" s="166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171">
        <f>SUM(D137:S137)</f>
        <v>0</v>
      </c>
      <c r="U137" s="172">
        <f>COUNTA(D137:S137)</f>
        <v>0</v>
      </c>
      <c r="V137" s="31">
        <f>T137-$T$5</f>
        <v>-1091.6719465371916</v>
      </c>
      <c r="W137" s="109">
        <f>IF((COUNTA(D137:S137)&gt;12),LARGE(D137:S137,1)+LARGE(D137:S137,2)+LARGE(D137:S137,3)+LARGE(D137:S137,4)+LARGE(D137:S137,5)+LARGE(D137:S137,6)+LARGE(D137:S137,7)+LARGE(D137:S137,8)+LARGE(D137:S137,9)+LARGE(D137:S137,10)+LARGE(D137:S137,11)+LARGE(D137:S137,12),SUM(D137:S137))</f>
        <v>0</v>
      </c>
    </row>
    <row r="138" spans="1:23" ht="12.75">
      <c r="A138" s="170" t="s">
        <v>178</v>
      </c>
      <c r="B138" s="44"/>
      <c r="C138" s="166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171">
        <f>SUM(D138:S138)</f>
        <v>0</v>
      </c>
      <c r="U138" s="172">
        <f>COUNTA(D138:S138)</f>
        <v>0</v>
      </c>
      <c r="V138" s="31">
        <f>T138-$T$5</f>
        <v>-1091.6719465371916</v>
      </c>
      <c r="W138" s="109">
        <f>IF((COUNTA(D138:S138)&gt;12),LARGE(D138:S138,1)+LARGE(D138:S138,2)+LARGE(D138:S138,3)+LARGE(D138:S138,4)+LARGE(D138:S138,5)+LARGE(D138:S138,6)+LARGE(D138:S138,7)+LARGE(D138:S138,8)+LARGE(D138:S138,9)+LARGE(D138:S138,10)+LARGE(D138:S138,11)+LARGE(D138:S138,12),SUM(D138:S138))</f>
        <v>0</v>
      </c>
    </row>
    <row r="139" spans="1:23" ht="12.75">
      <c r="A139" s="170" t="s">
        <v>179</v>
      </c>
      <c r="B139" s="44"/>
      <c r="C139" s="16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171">
        <f>SUM(D139:S139)</f>
        <v>0</v>
      </c>
      <c r="U139" s="172">
        <f>COUNTA(D139:S139)</f>
        <v>0</v>
      </c>
      <c r="V139" s="31">
        <f>T139-$T$5</f>
        <v>-1091.6719465371916</v>
      </c>
      <c r="W139" s="109">
        <f>IF((COUNTA(D139:S139)&gt;12),LARGE(D139:S139,1)+LARGE(D139:S139,2)+LARGE(D139:S139,3)+LARGE(D139:S139,4)+LARGE(D139:S139,5)+LARGE(D139:S139,6)+LARGE(D139:S139,7)+LARGE(D139:S139,8)+LARGE(D139:S139,9)+LARGE(D139:S139,10)+LARGE(D139:S139,11)+LARGE(D139:S139,12),SUM(D139:S139))</f>
        <v>0</v>
      </c>
    </row>
    <row r="140" spans="1:23" ht="12.75">
      <c r="A140" s="170" t="s">
        <v>180</v>
      </c>
      <c r="B140" s="180"/>
      <c r="C140" s="166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171">
        <f>SUM(D140:S140)</f>
        <v>0</v>
      </c>
      <c r="U140" s="172">
        <f>COUNTA(D140:S140)</f>
        <v>0</v>
      </c>
      <c r="V140" s="31">
        <f>T140-$T$5</f>
        <v>-1091.6719465371916</v>
      </c>
      <c r="W140" s="109">
        <f>IF((COUNTA(D140:S140)&gt;12),LARGE(D140:S140,1)+LARGE(D140:S140,2)+LARGE(D140:S140,3)+LARGE(D140:S140,4)+LARGE(D140:S140,5)+LARGE(D140:S140,6)+LARGE(D140:S140,7)+LARGE(D140:S140,8)+LARGE(D140:S140,9)+LARGE(D140:S140,10)+LARGE(D140:S140,11)+LARGE(D140:S140,12),SUM(D140:S140))</f>
        <v>0</v>
      </c>
    </row>
    <row r="141" spans="1:23" ht="12.75">
      <c r="A141" s="170" t="s">
        <v>181</v>
      </c>
      <c r="B141" s="44"/>
      <c r="C141" s="166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171">
        <f>SUM(D141:S141)</f>
        <v>0</v>
      </c>
      <c r="U141" s="172">
        <f>COUNTA(D141:S141)</f>
        <v>0</v>
      </c>
      <c r="V141" s="31">
        <f>T141-$T$5</f>
        <v>-1091.6719465371916</v>
      </c>
      <c r="W141" s="109">
        <f>IF((COUNTA(D141:S141)&gt;12),LARGE(D141:S141,1)+LARGE(D141:S141,2)+LARGE(D141:S141,3)+LARGE(D141:S141,4)+LARGE(D141:S141,5)+LARGE(D141:S141,6)+LARGE(D141:S141,7)+LARGE(D141:S141,8)+LARGE(D141:S141,9)+LARGE(D141:S141,10)+LARGE(D141:S141,11)+LARGE(D141:S141,12),SUM(D141:S141))</f>
        <v>0</v>
      </c>
    </row>
    <row r="142" spans="1:23" ht="12.75">
      <c r="A142" s="170" t="s">
        <v>182</v>
      </c>
      <c r="B142" s="44"/>
      <c r="C142" s="166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171">
        <f>SUM(D142:S142)</f>
        <v>0</v>
      </c>
      <c r="U142" s="172">
        <f>COUNTA(D142:S142)</f>
        <v>0</v>
      </c>
      <c r="V142" s="31">
        <f>T142-$T$5</f>
        <v>-1091.6719465371916</v>
      </c>
      <c r="W142" s="109">
        <f>IF((COUNTA(D142:S142)&gt;12),LARGE(D142:S142,1)+LARGE(D142:S142,2)+LARGE(D142:S142,3)+LARGE(D142:S142,4)+LARGE(D142:S142,5)+LARGE(D142:S142,6)+LARGE(D142:S142,7)+LARGE(D142:S142,8)+LARGE(D142:S142,9)+LARGE(D142:S142,10)+LARGE(D142:S142,11)+LARGE(D142:S142,12),SUM(D142:S142))</f>
        <v>0</v>
      </c>
    </row>
    <row r="143" spans="1:23" ht="12.75">
      <c r="A143" s="170" t="s">
        <v>183</v>
      </c>
      <c r="B143" s="44"/>
      <c r="C143" s="166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171">
        <f>SUM(D143:S143)</f>
        <v>0</v>
      </c>
      <c r="U143" s="172">
        <f>COUNTA(D143:S143)</f>
        <v>0</v>
      </c>
      <c r="V143" s="31">
        <f>T143-$T$5</f>
        <v>-1091.6719465371916</v>
      </c>
      <c r="W143" s="109">
        <f>IF((COUNTA(D143:S143)&gt;12),LARGE(D143:S143,1)+LARGE(D143:S143,2)+LARGE(D143:S143,3)+LARGE(D143:S143,4)+LARGE(D143:S143,5)+LARGE(D143:S143,6)+LARGE(D143:S143,7)+LARGE(D143:S143,8)+LARGE(D143:S143,9)+LARGE(D143:S143,10)+LARGE(D143:S143,11)+LARGE(D143:S143,12),SUM(D143:S143))</f>
        <v>0</v>
      </c>
    </row>
    <row r="144" spans="1:23" ht="12.75">
      <c r="A144" s="170" t="s">
        <v>184</v>
      </c>
      <c r="B144" s="180"/>
      <c r="C144" s="166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171">
        <f>SUM(D144:S144)</f>
        <v>0</v>
      </c>
      <c r="U144" s="172">
        <f>COUNTA(D144:S144)</f>
        <v>0</v>
      </c>
      <c r="V144" s="31">
        <f>T144-$T$5</f>
        <v>-1091.6719465371916</v>
      </c>
      <c r="W144" s="109">
        <f>IF((COUNTA(D144:S144)&gt;12),LARGE(D144:S144,1)+LARGE(D144:S144,2)+LARGE(D144:S144,3)+LARGE(D144:S144,4)+LARGE(D144:S144,5)+LARGE(D144:S144,6)+LARGE(D144:S144,7)+LARGE(D144:S144,8)+LARGE(D144:S144,9)+LARGE(D144:S144,10)+LARGE(D144:S144,11)+LARGE(D144:S144,12),SUM(D144:S144))</f>
        <v>0</v>
      </c>
    </row>
    <row r="145" spans="1:23" ht="12.75">
      <c r="A145" s="170" t="s">
        <v>185</v>
      </c>
      <c r="B145" s="44"/>
      <c r="C145" s="16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171">
        <f>SUM(D145:S145)</f>
        <v>0</v>
      </c>
      <c r="U145" s="172">
        <f>COUNTA(D145:S145)</f>
        <v>0</v>
      </c>
      <c r="V145" s="31">
        <f>T145-$T$5</f>
        <v>-1091.6719465371916</v>
      </c>
      <c r="W145" s="109">
        <f>IF((COUNTA(D145:S145)&gt;12),LARGE(D145:S145,1)+LARGE(D145:S145,2)+LARGE(D145:S145,3)+LARGE(D145:S145,4)+LARGE(D145:S145,5)+LARGE(D145:S145,6)+LARGE(D145:S145,7)+LARGE(D145:S145,8)+LARGE(D145:S145,9)+LARGE(D145:S145,10)+LARGE(D145:S145,11)+LARGE(D145:S145,12),SUM(D145:S145))</f>
        <v>0</v>
      </c>
    </row>
    <row r="146" spans="1:23" ht="12.75">
      <c r="A146" s="170" t="s">
        <v>186</v>
      </c>
      <c r="B146" s="44"/>
      <c r="C146" s="166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171">
        <f>SUM(D146:S146)</f>
        <v>0</v>
      </c>
      <c r="U146" s="172">
        <f>COUNTA(D146:S146)</f>
        <v>0</v>
      </c>
      <c r="V146" s="31">
        <f>T146-$T$5</f>
        <v>-1091.6719465371916</v>
      </c>
      <c r="W146" s="109">
        <f>IF((COUNTA(D146:S146)&gt;12),LARGE(D146:S146,1)+LARGE(D146:S146,2)+LARGE(D146:S146,3)+LARGE(D146:S146,4)+LARGE(D146:S146,5)+LARGE(D146:S146,6)+LARGE(D146:S146,7)+LARGE(D146:S146,8)+LARGE(D146:S146,9)+LARGE(D146:S146,10)+LARGE(D146:S146,11)+LARGE(D146:S146,12),SUM(D146:S146))</f>
        <v>0</v>
      </c>
    </row>
    <row r="147" spans="1:23" ht="12.75">
      <c r="A147" s="170" t="s">
        <v>187</v>
      </c>
      <c r="B147" s="44"/>
      <c r="C147" s="166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171">
        <f>SUM(D147:S147)</f>
        <v>0</v>
      </c>
      <c r="U147" s="172">
        <f>COUNTA(D147:S147)</f>
        <v>0</v>
      </c>
      <c r="V147" s="31">
        <f>T147-$T$5</f>
        <v>-1091.6719465371916</v>
      </c>
      <c r="W147" s="109">
        <f>IF((COUNTA(D147:S147)&gt;12),LARGE(D147:S147,1)+LARGE(D147:S147,2)+LARGE(D147:S147,3)+LARGE(D147:S147,4)+LARGE(D147:S147,5)+LARGE(D147:S147,6)+LARGE(D147:S147,7)+LARGE(D147:S147,8)+LARGE(D147:S147,9)+LARGE(D147:S147,10)+LARGE(D147:S147,11)+LARGE(D147:S147,12),SUM(D147:S147))</f>
        <v>0</v>
      </c>
    </row>
    <row r="148" spans="1:23" ht="12.75">
      <c r="A148" s="170" t="s">
        <v>188</v>
      </c>
      <c r="B148" s="180"/>
      <c r="C148" s="166"/>
      <c r="D148" s="31"/>
      <c r="E148" s="99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171">
        <f>SUM(D148:S148)</f>
        <v>0</v>
      </c>
      <c r="U148" s="172">
        <f>COUNTA(D148:S148)</f>
        <v>0</v>
      </c>
      <c r="V148" s="31">
        <f>T148-$T$5</f>
        <v>-1091.6719465371916</v>
      </c>
      <c r="W148" s="109">
        <f>IF((COUNTA(D148:S148)&gt;12),LARGE(D148:S148,1)+LARGE(D148:S148,2)+LARGE(D148:S148,3)+LARGE(D148:S148,4)+LARGE(D148:S148,5)+LARGE(D148:S148,6)+LARGE(D148:S148,7)+LARGE(D148:S148,8)+LARGE(D148:S148,9)+LARGE(D148:S148,10)+LARGE(D148:S148,11)+LARGE(D148:S148,12),SUM(D148:S148))</f>
        <v>0</v>
      </c>
    </row>
    <row r="149" spans="1:23" ht="12.75">
      <c r="A149" s="170" t="s">
        <v>189</v>
      </c>
      <c r="B149" s="44"/>
      <c r="C149" s="166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171">
        <f>SUM(D149:S149)</f>
        <v>0</v>
      </c>
      <c r="U149" s="172">
        <f>COUNTA(D149:S149)</f>
        <v>0</v>
      </c>
      <c r="V149" s="31">
        <f>T149-$T$5</f>
        <v>-1091.6719465371916</v>
      </c>
      <c r="W149" s="109">
        <f>IF((COUNTA(D149:S149)&gt;12),LARGE(D149:S149,1)+LARGE(D149:S149,2)+LARGE(D149:S149,3)+LARGE(D149:S149,4)+LARGE(D149:S149,5)+LARGE(D149:S149,6)+LARGE(D149:S149,7)+LARGE(D149:S149,8)+LARGE(D149:S149,9)+LARGE(D149:S149,10)+LARGE(D149:S149,11)+LARGE(D149:S149,12),SUM(D149:S149))</f>
        <v>0</v>
      </c>
    </row>
    <row r="150" spans="1:23" ht="12.75">
      <c r="A150" s="170" t="s">
        <v>190</v>
      </c>
      <c r="B150" s="44"/>
      <c r="C150" s="166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171">
        <f>SUM(D150:S150)</f>
        <v>0</v>
      </c>
      <c r="U150" s="172">
        <f>COUNTA(D150:S150)</f>
        <v>0</v>
      </c>
      <c r="V150" s="31">
        <f>T150-$T$5</f>
        <v>-1091.6719465371916</v>
      </c>
      <c r="W150" s="109">
        <f>IF((COUNTA(D150:S150)&gt;12),LARGE(D150:S150,1)+LARGE(D150:S150,2)+LARGE(D150:S150,3)+LARGE(D150:S150,4)+LARGE(D150:S150,5)+LARGE(D150:S150,6)+LARGE(D150:S150,7)+LARGE(D150:S150,8)+LARGE(D150:S150,9)+LARGE(D150:S150,10)+LARGE(D150:S150,11)+LARGE(D150:S150,12),SUM(D150:S150))</f>
        <v>0</v>
      </c>
    </row>
    <row r="151" spans="1:23" ht="12.75">
      <c r="A151" s="170" t="s">
        <v>191</v>
      </c>
      <c r="B151" s="44"/>
      <c r="C151" s="166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171">
        <f>SUM(D151:S151)</f>
        <v>0</v>
      </c>
      <c r="U151" s="172">
        <f>COUNTA(D151:S151)</f>
        <v>0</v>
      </c>
      <c r="V151" s="31">
        <f>T151-$T$5</f>
        <v>-1091.6719465371916</v>
      </c>
      <c r="W151" s="109">
        <f>IF((COUNTA(D151:S151)&gt;12),LARGE(D151:S151,1)+LARGE(D151:S151,2)+LARGE(D151:S151,3)+LARGE(D151:S151,4)+LARGE(D151:S151,5)+LARGE(D151:S151,6)+LARGE(D151:S151,7)+LARGE(D151:S151,8)+LARGE(D151:S151,9)+LARGE(D151:S151,10)+LARGE(D151:S151,11)+LARGE(D151:S151,12),SUM(D151:S151))</f>
        <v>0</v>
      </c>
    </row>
    <row r="152" spans="1:23" ht="12.75">
      <c r="A152" s="170" t="s">
        <v>192</v>
      </c>
      <c r="B152" s="44"/>
      <c r="C152" s="16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171">
        <f>SUM(D152:S152)</f>
        <v>0</v>
      </c>
      <c r="U152" s="172">
        <f>COUNTA(D152:S152)</f>
        <v>0</v>
      </c>
      <c r="V152" s="31">
        <f>T152-$T$5</f>
        <v>-1091.6719465371916</v>
      </c>
      <c r="W152" s="109">
        <f>IF((COUNTA(D152:S152)&gt;12),LARGE(D152:S152,1)+LARGE(D152:S152,2)+LARGE(D152:S152,3)+LARGE(D152:S152,4)+LARGE(D152:S152,5)+LARGE(D152:S152,6)+LARGE(D152:S152,7)+LARGE(D152:S152,8)+LARGE(D152:S152,9)+LARGE(D152:S152,10)+LARGE(D152:S152,11)+LARGE(D152:S152,12),SUM(D152:S152))</f>
        <v>0</v>
      </c>
    </row>
    <row r="153" spans="1:23" ht="12.75">
      <c r="A153" s="170" t="s">
        <v>193</v>
      </c>
      <c r="B153" s="44"/>
      <c r="C153" s="166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171">
        <f>SUM(D153:S153)</f>
        <v>0</v>
      </c>
      <c r="U153" s="172">
        <f>COUNTA(D153:S153)</f>
        <v>0</v>
      </c>
      <c r="V153" s="31">
        <f>T153-$T$5</f>
        <v>-1091.6719465371916</v>
      </c>
      <c r="W153" s="109">
        <f>IF((COUNTA(D153:S153)&gt;12),LARGE(D153:S153,1)+LARGE(D153:S153,2)+LARGE(D153:S153,3)+LARGE(D153:S153,4)+LARGE(D153:S153,5)+LARGE(D153:S153,6)+LARGE(D153:S153,7)+LARGE(D153:S153,8)+LARGE(D153:S153,9)+LARGE(D153:S153,10)+LARGE(D153:S153,11)+LARGE(D153:S153,12),SUM(D153:S153))</f>
        <v>0</v>
      </c>
    </row>
    <row r="154" spans="1:23" ht="12.75">
      <c r="A154" s="170" t="s">
        <v>194</v>
      </c>
      <c r="B154" s="44"/>
      <c r="C154" s="166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171">
        <f>SUM(D154:S154)</f>
        <v>0</v>
      </c>
      <c r="U154" s="172">
        <f>COUNTA(D154:S154)</f>
        <v>0</v>
      </c>
      <c r="V154" s="31">
        <f>T154-$T$5</f>
        <v>-1091.6719465371916</v>
      </c>
      <c r="W154" s="109">
        <f>IF((COUNTA(D154:S154)&gt;12),LARGE(D154:S154,1)+LARGE(D154:S154,2)+LARGE(D154:S154,3)+LARGE(D154:S154,4)+LARGE(D154:S154,5)+LARGE(D154:S154,6)+LARGE(D154:S154,7)+LARGE(D154:S154,8)+LARGE(D154:S154,9)+LARGE(D154:S154,10)+LARGE(D154:S154,11)+LARGE(D154:S154,12),SUM(D154:S154))</f>
        <v>0</v>
      </c>
    </row>
    <row r="155" spans="1:23" ht="12.75">
      <c r="A155" s="170" t="s">
        <v>195</v>
      </c>
      <c r="B155" s="44"/>
      <c r="C155" s="166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171">
        <f>SUM(D155:S155)</f>
        <v>0</v>
      </c>
      <c r="U155" s="172">
        <f>COUNTA(D155:S155)</f>
        <v>0</v>
      </c>
      <c r="V155" s="31">
        <f>T155-$T$5</f>
        <v>-1091.6719465371916</v>
      </c>
      <c r="W155" s="109">
        <f>IF((COUNTA(D155:S155)&gt;12),LARGE(D155:S155,1)+LARGE(D155:S155,2)+LARGE(D155:S155,3)+LARGE(D155:S155,4)+LARGE(D155:S155,5)+LARGE(D155:S155,6)+LARGE(D155:S155,7)+LARGE(D155:S155,8)+LARGE(D155:S155,9)+LARGE(D155:S155,10)+LARGE(D155:S155,11)+LARGE(D155:S155,12),SUM(D155:S155))</f>
        <v>0</v>
      </c>
    </row>
    <row r="156" spans="1:23" ht="12.75">
      <c r="A156" s="170" t="s">
        <v>196</v>
      </c>
      <c r="B156" s="44"/>
      <c r="C156" s="166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171">
        <f>SUM(D156:S156)</f>
        <v>0</v>
      </c>
      <c r="U156" s="172">
        <f>COUNTA(D156:S156)</f>
        <v>0</v>
      </c>
      <c r="V156" s="31">
        <f>T156-$T$5</f>
        <v>-1091.6719465371916</v>
      </c>
      <c r="W156" s="109">
        <f>IF((COUNTA(D156:S156)&gt;12),LARGE(D156:S156,1)+LARGE(D156:S156,2)+LARGE(D156:S156,3)+LARGE(D156:S156,4)+LARGE(D156:S156,5)+LARGE(D156:S156,6)+LARGE(D156:S156,7)+LARGE(D156:S156,8)+LARGE(D156:S156,9)+LARGE(D156:S156,10)+LARGE(D156:S156,11)+LARGE(D156:S156,12),SUM(D156:S156))</f>
        <v>0</v>
      </c>
    </row>
    <row r="157" spans="1:23" ht="12.75">
      <c r="A157" s="170" t="s">
        <v>197</v>
      </c>
      <c r="B157" s="44"/>
      <c r="C157" s="166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171">
        <f>SUM(D157:S157)</f>
        <v>0</v>
      </c>
      <c r="U157" s="172">
        <f>COUNTA(D157:S157)</f>
        <v>0</v>
      </c>
      <c r="V157" s="31">
        <f>T157-$T$5</f>
        <v>-1091.6719465371916</v>
      </c>
      <c r="W157" s="109">
        <f>IF((COUNTA(D157:S157)&gt;12),LARGE(D157:S157,1)+LARGE(D157:S157,2)+LARGE(D157:S157,3)+LARGE(D157:S157,4)+LARGE(D157:S157,5)+LARGE(D157:S157,6)+LARGE(D157:S157,7)+LARGE(D157:S157,8)+LARGE(D157:S157,9)+LARGE(D157:S157,10)+LARGE(D157:S157,11)+LARGE(D157:S157,12),SUM(D157:S157))</f>
        <v>0</v>
      </c>
    </row>
    <row r="158" spans="1:23" ht="12.75">
      <c r="A158" s="170" t="s">
        <v>198</v>
      </c>
      <c r="B158" s="44"/>
      <c r="C158" s="166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171">
        <f>SUM(D158:S158)</f>
        <v>0</v>
      </c>
      <c r="U158" s="172">
        <f>COUNTA(D158:S158)</f>
        <v>0</v>
      </c>
      <c r="V158" s="31">
        <f>T158-$T$5</f>
        <v>-1091.6719465371916</v>
      </c>
      <c r="W158" s="109">
        <f>IF((COUNTA(D158:S158)&gt;12),LARGE(D158:S158,1)+LARGE(D158:S158,2)+LARGE(D158:S158,3)+LARGE(D158:S158,4)+LARGE(D158:S158,5)+LARGE(D158:S158,6)+LARGE(D158:S158,7)+LARGE(D158:S158,8)+LARGE(D158:S158,9)+LARGE(D158:S158,10)+LARGE(D158:S158,11)+LARGE(D158:S158,12),SUM(D158:S158))</f>
        <v>0</v>
      </c>
    </row>
    <row r="159" spans="1:23" ht="12.75">
      <c r="A159" s="170" t="s">
        <v>199</v>
      </c>
      <c r="B159" s="180"/>
      <c r="C159" s="166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171">
        <f>SUM(D159:S159)</f>
        <v>0</v>
      </c>
      <c r="U159" s="172">
        <f>COUNTA(D159:S159)</f>
        <v>0</v>
      </c>
      <c r="V159" s="31">
        <f>T159-$T$5</f>
        <v>-1091.6719465371916</v>
      </c>
      <c r="W159" s="109">
        <f>IF((COUNTA(D159:S159)&gt;12),LARGE(D159:S159,1)+LARGE(D159:S159,2)+LARGE(D159:S159,3)+LARGE(D159:S159,4)+LARGE(D159:S159,5)+LARGE(D159:S159,6)+LARGE(D159:S159,7)+LARGE(D159:S159,8)+LARGE(D159:S159,9)+LARGE(D159:S159,10)+LARGE(D159:S159,11)+LARGE(D159:S159,12),SUM(D159:S159))</f>
        <v>0</v>
      </c>
    </row>
    <row r="160" spans="1:23" ht="12.75">
      <c r="A160" s="170" t="s">
        <v>200</v>
      </c>
      <c r="B160" s="44"/>
      <c r="C160" s="166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171">
        <f>SUM(D160:S160)</f>
        <v>0</v>
      </c>
      <c r="U160" s="172">
        <f>COUNTA(D160:S160)</f>
        <v>0</v>
      </c>
      <c r="V160" s="31">
        <f>T160-$T$5</f>
        <v>-1091.6719465371916</v>
      </c>
      <c r="W160" s="109">
        <f>IF((COUNTA(D160:S160)&gt;12),LARGE(D160:S160,1)+LARGE(D160:S160,2)+LARGE(D160:S160,3)+LARGE(D160:S160,4)+LARGE(D160:S160,5)+LARGE(D160:S160,6)+LARGE(D160:S160,7)+LARGE(D160:S160,8)+LARGE(D160:S160,9)+LARGE(D160:S160,10)+LARGE(D160:S160,11)+LARGE(D160:S160,12),SUM(D160:S160))</f>
        <v>0</v>
      </c>
    </row>
    <row r="161" spans="1:23" ht="12.75">
      <c r="A161" s="170" t="s">
        <v>201</v>
      </c>
      <c r="B161" s="44"/>
      <c r="C161" s="166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171">
        <f>SUM(D161:S161)</f>
        <v>0</v>
      </c>
      <c r="U161" s="172">
        <f>COUNTA(D161:S161)</f>
        <v>0</v>
      </c>
      <c r="V161" s="31">
        <f>T161-$T$5</f>
        <v>-1091.6719465371916</v>
      </c>
      <c r="W161" s="109">
        <f>IF((COUNTA(D161:S161)&gt;12),LARGE(D161:S161,1)+LARGE(D161:S161,2)+LARGE(D161:S161,3)+LARGE(D161:S161,4)+LARGE(D161:S161,5)+LARGE(D161:S161,6)+LARGE(D161:S161,7)+LARGE(D161:S161,8)+LARGE(D161:S161,9)+LARGE(D161:S161,10)+LARGE(D161:S161,11)+LARGE(D161:S161,12),SUM(D161:S161))</f>
        <v>0</v>
      </c>
    </row>
    <row r="162" spans="1:23" ht="12.75">
      <c r="A162" s="170" t="s">
        <v>202</v>
      </c>
      <c r="B162" s="44"/>
      <c r="C162" s="166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171">
        <f>SUM(D162:S162)</f>
        <v>0</v>
      </c>
      <c r="U162" s="172">
        <f>COUNTA(D162:S162)</f>
        <v>0</v>
      </c>
      <c r="V162" s="31">
        <f>T162-$T$5</f>
        <v>-1091.6719465371916</v>
      </c>
      <c r="W162" s="109">
        <f>IF((COUNTA(D162:S162)&gt;12),LARGE(D162:S162,1)+LARGE(D162:S162,2)+LARGE(D162:S162,3)+LARGE(D162:S162,4)+LARGE(D162:S162,5)+LARGE(D162:S162,6)+LARGE(D162:S162,7)+LARGE(D162:S162,8)+LARGE(D162:S162,9)+LARGE(D162:S162,10)+LARGE(D162:S162,11)+LARGE(D162:S162,12),SUM(D162:S162))</f>
        <v>0</v>
      </c>
    </row>
    <row r="163" spans="1:23" ht="12.75">
      <c r="A163" s="170" t="s">
        <v>203</v>
      </c>
      <c r="B163" s="44"/>
      <c r="C163" s="166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171">
        <f>SUM(D163:S163)</f>
        <v>0</v>
      </c>
      <c r="U163" s="172">
        <f>COUNTA(D163:S163)</f>
        <v>0</v>
      </c>
      <c r="V163" s="31">
        <f>T163-$T$5</f>
        <v>-1091.6719465371916</v>
      </c>
      <c r="W163" s="109">
        <f>IF((COUNTA(D163:S163)&gt;12),LARGE(D163:S163,1)+LARGE(D163:S163,2)+LARGE(D163:S163,3)+LARGE(D163:S163,4)+LARGE(D163:S163,5)+LARGE(D163:S163,6)+LARGE(D163:S163,7)+LARGE(D163:S163,8)+LARGE(D163:S163,9)+LARGE(D163:S163,10)+LARGE(D163:S163,11)+LARGE(D163:S163,12),SUM(D163:S163))</f>
        <v>0</v>
      </c>
    </row>
    <row r="164" spans="1:23" ht="12.75">
      <c r="A164" s="170" t="s">
        <v>204</v>
      </c>
      <c r="B164" s="44"/>
      <c r="C164" s="166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171">
        <f>SUM(D164:S164)</f>
        <v>0</v>
      </c>
      <c r="U164" s="172">
        <f>COUNTA(D164:S164)</f>
        <v>0</v>
      </c>
      <c r="V164" s="31">
        <f>T164-$T$5</f>
        <v>-1091.6719465371916</v>
      </c>
      <c r="W164" s="109">
        <f>IF((COUNTA(D164:S164)&gt;12),LARGE(D164:S164,1)+LARGE(D164:S164,2)+LARGE(D164:S164,3)+LARGE(D164:S164,4)+LARGE(D164:S164,5)+LARGE(D164:S164,6)+LARGE(D164:S164,7)+LARGE(D164:S164,8)+LARGE(D164:S164,9)+LARGE(D164:S164,10)+LARGE(D164:S164,11)+LARGE(D164:S164,12),SUM(D164:S164))</f>
        <v>0</v>
      </c>
    </row>
    <row r="165" spans="1:23" ht="12.75">
      <c r="A165" s="170" t="s">
        <v>205</v>
      </c>
      <c r="B165" s="44"/>
      <c r="C165" s="166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171">
        <f>SUM(D165:S165)</f>
        <v>0</v>
      </c>
      <c r="U165" s="172">
        <f>COUNTA(D165:S165)</f>
        <v>0</v>
      </c>
      <c r="V165" s="31">
        <f>T165-$T$5</f>
        <v>-1091.6719465371916</v>
      </c>
      <c r="W165" s="109">
        <f>IF((COUNTA(D165:S165)&gt;12),LARGE(D165:S165,1)+LARGE(D165:S165,2)+LARGE(D165:S165,3)+LARGE(D165:S165,4)+LARGE(D165:S165,5)+LARGE(D165:S165,6)+LARGE(D165:S165,7)+LARGE(D165:S165,8)+LARGE(D165:S165,9)+LARGE(D165:S165,10)+LARGE(D165:S165,11)+LARGE(D165:S165,12),SUM(D165:S165))</f>
        <v>0</v>
      </c>
    </row>
    <row r="166" spans="1:23" ht="12.75">
      <c r="A166" s="170" t="s">
        <v>206</v>
      </c>
      <c r="B166" s="44"/>
      <c r="C166" s="166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171">
        <f>SUM(D166:S166)</f>
        <v>0</v>
      </c>
      <c r="U166" s="172">
        <f>COUNTA(D166:S166)</f>
        <v>0</v>
      </c>
      <c r="V166" s="31">
        <f>T166-$T$5</f>
        <v>-1091.6719465371916</v>
      </c>
      <c r="W166" s="109">
        <f>IF((COUNTA(D166:S166)&gt;12),LARGE(D166:S166,1)+LARGE(D166:S166,2)+LARGE(D166:S166,3)+LARGE(D166:S166,4)+LARGE(D166:S166,5)+LARGE(D166:S166,6)+LARGE(D166:S166,7)+LARGE(D166:S166,8)+LARGE(D166:S166,9)+LARGE(D166:S166,10)+LARGE(D166:S166,11)+LARGE(D166:S166,12),SUM(D166:S166))</f>
        <v>0</v>
      </c>
    </row>
    <row r="167" spans="1:23" ht="12.75">
      <c r="A167" s="170" t="s">
        <v>207</v>
      </c>
      <c r="B167" s="44"/>
      <c r="C167" s="166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171">
        <f>SUM(D167:S167)</f>
        <v>0</v>
      </c>
      <c r="U167" s="172">
        <f>COUNTA(D167:S167)</f>
        <v>0</v>
      </c>
      <c r="V167" s="31">
        <f>T167-$T$5</f>
        <v>-1091.6719465371916</v>
      </c>
      <c r="W167" s="109">
        <f>IF((COUNTA(D167:S167)&gt;12),LARGE(D167:S167,1)+LARGE(D167:S167,2)+LARGE(D167:S167,3)+LARGE(D167:S167,4)+LARGE(D167:S167,5)+LARGE(D167:S167,6)+LARGE(D167:S167,7)+LARGE(D167:S167,8)+LARGE(D167:S167,9)+LARGE(D167:S167,10)+LARGE(D167:S167,11)+LARGE(D167:S167,12),SUM(D167:S167))</f>
        <v>0</v>
      </c>
    </row>
    <row r="168" spans="1:23" ht="12.75">
      <c r="A168" s="170" t="s">
        <v>208</v>
      </c>
      <c r="B168" s="44"/>
      <c r="C168" s="16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171">
        <f>SUM(D168:S168)</f>
        <v>0</v>
      </c>
      <c r="U168" s="172">
        <f>COUNTA(D168:S168)</f>
        <v>0</v>
      </c>
      <c r="V168" s="31">
        <f>T168-$T$5</f>
        <v>-1091.6719465371916</v>
      </c>
      <c r="W168" s="109">
        <f>IF((COUNTA(D168:S168)&gt;12),LARGE(D168:S168,1)+LARGE(D168:S168,2)+LARGE(D168:S168,3)+LARGE(D168:S168,4)+LARGE(D168:S168,5)+LARGE(D168:S168,6)+LARGE(D168:S168,7)+LARGE(D168:S168,8)+LARGE(D168:S168,9)+LARGE(D168:S168,10)+LARGE(D168:S168,11)+LARGE(D168:S168,12),SUM(D168:S168))</f>
        <v>0</v>
      </c>
    </row>
    <row r="169" spans="1:23" ht="12.75">
      <c r="A169" s="170" t="s">
        <v>209</v>
      </c>
      <c r="B169" s="44"/>
      <c r="C169" s="166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171">
        <f>SUM(D169:S169)</f>
        <v>0</v>
      </c>
      <c r="U169" s="172">
        <f>COUNTA(D169:S169)</f>
        <v>0</v>
      </c>
      <c r="V169" s="31">
        <f>T169-$T$5</f>
        <v>-1091.6719465371916</v>
      </c>
      <c r="W169" s="109">
        <f>IF((COUNTA(D169:S169)&gt;12),LARGE(D169:S169,1)+LARGE(D169:S169,2)+LARGE(D169:S169,3)+LARGE(D169:S169,4)+LARGE(D169:S169,5)+LARGE(D169:S169,6)+LARGE(D169:S169,7)+LARGE(D169:S169,8)+LARGE(D169:S169,9)+LARGE(D169:S169,10)+LARGE(D169:S169,11)+LARGE(D169:S169,12),SUM(D169:S169))</f>
        <v>0</v>
      </c>
    </row>
    <row r="170" spans="1:23" ht="12.75">
      <c r="A170" s="170" t="s">
        <v>210</v>
      </c>
      <c r="B170" s="44"/>
      <c r="C170" s="166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171">
        <f>SUM(D170:S170)</f>
        <v>0</v>
      </c>
      <c r="U170" s="172">
        <f>COUNTA(D170:S170)</f>
        <v>0</v>
      </c>
      <c r="V170" s="31">
        <f>T170-$T$5</f>
        <v>-1091.6719465371916</v>
      </c>
      <c r="W170" s="109">
        <f>IF((COUNTA(D170:S170)&gt;12),LARGE(D170:S170,1)+LARGE(D170:S170,2)+LARGE(D170:S170,3)+LARGE(D170:S170,4)+LARGE(D170:S170,5)+LARGE(D170:S170,6)+LARGE(D170:S170,7)+LARGE(D170:S170,8)+LARGE(D170:S170,9)+LARGE(D170:S170,10)+LARGE(D170:S170,11)+LARGE(D170:S170,12),SUM(D170:S170))</f>
        <v>0</v>
      </c>
    </row>
    <row r="171" spans="1:23" ht="12.75">
      <c r="A171" s="170" t="s">
        <v>211</v>
      </c>
      <c r="B171" s="44"/>
      <c r="C171" s="166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171">
        <f>SUM(D171:S171)</f>
        <v>0</v>
      </c>
      <c r="U171" s="172">
        <f>COUNTA(D171:S171)</f>
        <v>0</v>
      </c>
      <c r="V171" s="31">
        <f>T171-$T$5</f>
        <v>-1091.6719465371916</v>
      </c>
      <c r="W171" s="109">
        <f>IF((COUNTA(D171:S171)&gt;12),LARGE(D171:S171,1)+LARGE(D171:S171,2)+LARGE(D171:S171,3)+LARGE(D171:S171,4)+LARGE(D171:S171,5)+LARGE(D171:S171,6)+LARGE(D171:S171,7)+LARGE(D171:S171,8)+LARGE(D171:S171,9)+LARGE(D171:S171,10)+LARGE(D171:S171,11)+LARGE(D171:S171,12),SUM(D171:S171))</f>
        <v>0</v>
      </c>
    </row>
    <row r="172" spans="1:23" ht="12.75">
      <c r="A172" s="170" t="s">
        <v>212</v>
      </c>
      <c r="B172" s="44"/>
      <c r="C172" s="166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171">
        <f>SUM(D172:S172)</f>
        <v>0</v>
      </c>
      <c r="U172" s="172">
        <f>COUNTA(D172:S172)</f>
        <v>0</v>
      </c>
      <c r="V172" s="31">
        <f>T172-$T$5</f>
        <v>-1091.6719465371916</v>
      </c>
      <c r="W172" s="109">
        <f>IF((COUNTA(D172:S172)&gt;12),LARGE(D172:S172,1)+LARGE(D172:S172,2)+LARGE(D172:S172,3)+LARGE(D172:S172,4)+LARGE(D172:S172,5)+LARGE(D172:S172,6)+LARGE(D172:S172,7)+LARGE(D172:S172,8)+LARGE(D172:S172,9)+LARGE(D172:S172,10)+LARGE(D172:S172,11)+LARGE(D172:S172,12),SUM(D172:S172))</f>
        <v>0</v>
      </c>
    </row>
    <row r="173" spans="1:23" ht="12.75">
      <c r="A173" s="170" t="s">
        <v>213</v>
      </c>
      <c r="B173" s="44"/>
      <c r="C173" s="166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171">
        <f>SUM(D173:S173)</f>
        <v>0</v>
      </c>
      <c r="U173" s="172">
        <f>COUNTA(D173:S173)</f>
        <v>0</v>
      </c>
      <c r="V173" s="31">
        <f>T173-$T$5</f>
        <v>-1091.6719465371916</v>
      </c>
      <c r="W173" s="109">
        <f>IF((COUNTA(D173:S173)&gt;12),LARGE(D173:S173,1)+LARGE(D173:S173,2)+LARGE(D173:S173,3)+LARGE(D173:S173,4)+LARGE(D173:S173,5)+LARGE(D173:S173,6)+LARGE(D173:S173,7)+LARGE(D173:S173,8)+LARGE(D173:S173,9)+LARGE(D173:S173,10)+LARGE(D173:S173,11)+LARGE(D173:S173,12),SUM(D173:S173))</f>
        <v>0</v>
      </c>
    </row>
    <row r="174" spans="1:23" ht="12.75">
      <c r="A174" s="170" t="s">
        <v>214</v>
      </c>
      <c r="B174" s="44"/>
      <c r="C174" s="16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171">
        <f>SUM(D174:S174)</f>
        <v>0</v>
      </c>
      <c r="U174" s="172">
        <f>COUNTA(D174:S174)</f>
        <v>0</v>
      </c>
      <c r="V174" s="31">
        <f>T174-$T$5</f>
        <v>-1091.6719465371916</v>
      </c>
      <c r="W174" s="109">
        <f>IF((COUNTA(D174:S174)&gt;12),LARGE(D174:S174,1)+LARGE(D174:S174,2)+LARGE(D174:S174,3)+LARGE(D174:S174,4)+LARGE(D174:S174,5)+LARGE(D174:S174,6)+LARGE(D174:S174,7)+LARGE(D174:S174,8)+LARGE(D174:S174,9)+LARGE(D174:S174,10)+LARGE(D174:S174,11)+LARGE(D174:S174,12),SUM(D174:S174))</f>
        <v>0</v>
      </c>
    </row>
    <row r="175" spans="1:23" ht="12.75">
      <c r="A175" s="170" t="s">
        <v>215</v>
      </c>
      <c r="B175" s="44"/>
      <c r="C175" s="166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171">
        <f>SUM(D175:S175)</f>
        <v>0</v>
      </c>
      <c r="U175" s="172">
        <f>COUNTA(D175:S175)</f>
        <v>0</v>
      </c>
      <c r="V175" s="31">
        <f>T175-$T$5</f>
        <v>-1091.6719465371916</v>
      </c>
      <c r="W175" s="109">
        <f>IF((COUNTA(D175:S175)&gt;12),LARGE(D175:S175,1)+LARGE(D175:S175,2)+LARGE(D175:S175,3)+LARGE(D175:S175,4)+LARGE(D175:S175,5)+LARGE(D175:S175,6)+LARGE(D175:S175,7)+LARGE(D175:S175,8)+LARGE(D175:S175,9)+LARGE(D175:S175,10)+LARGE(D175:S175,11)+LARGE(D175:S175,12),SUM(D175:S175))</f>
        <v>0</v>
      </c>
    </row>
    <row r="176" spans="1:23" ht="12.75">
      <c r="A176" s="170" t="s">
        <v>216</v>
      </c>
      <c r="B176" s="44"/>
      <c r="C176" s="166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171">
        <f>SUM(D176:S176)</f>
        <v>0</v>
      </c>
      <c r="U176" s="172">
        <f>COUNTA(D176:S176)</f>
        <v>0</v>
      </c>
      <c r="V176" s="31">
        <f>T176-$T$5</f>
        <v>-1091.6719465371916</v>
      </c>
      <c r="W176" s="109">
        <f>IF((COUNTA(D176:S176)&gt;12),LARGE(D176:S176,1)+LARGE(D176:S176,2)+LARGE(D176:S176,3)+LARGE(D176:S176,4)+LARGE(D176:S176,5)+LARGE(D176:S176,6)+LARGE(D176:S176,7)+LARGE(D176:S176,8)+LARGE(D176:S176,9)+LARGE(D176:S176,10)+LARGE(D176:S176,11)+LARGE(D176:S176,12),SUM(D176:S176))</f>
        <v>0</v>
      </c>
    </row>
    <row r="177" spans="1:23" ht="12.75">
      <c r="A177" s="170" t="s">
        <v>217</v>
      </c>
      <c r="B177" s="180"/>
      <c r="C177" s="166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171">
        <f>SUM(D177:S177)</f>
        <v>0</v>
      </c>
      <c r="U177" s="172">
        <f>COUNTA(D177:S177)</f>
        <v>0</v>
      </c>
      <c r="V177" s="31">
        <f>T177-$T$5</f>
        <v>-1091.6719465371916</v>
      </c>
      <c r="W177" s="109">
        <f>IF((COUNTA(D177:S177)&gt;12),LARGE(D177:S177,1)+LARGE(D177:S177,2)+LARGE(D177:S177,3)+LARGE(D177:S177,4)+LARGE(D177:S177,5)+LARGE(D177:S177,6)+LARGE(D177:S177,7)+LARGE(D177:S177,8)+LARGE(D177:S177,9)+LARGE(D177:S177,10)+LARGE(D177:S177,11)+LARGE(D177:S177,12),SUM(D177:S177))</f>
        <v>0</v>
      </c>
    </row>
    <row r="178" spans="1:23" ht="12.75">
      <c r="A178" s="170" t="s">
        <v>218</v>
      </c>
      <c r="B178" s="44"/>
      <c r="C178" s="166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171">
        <f>SUM(D178:S178)</f>
        <v>0</v>
      </c>
      <c r="U178" s="172">
        <f>COUNTA(D178:S178)</f>
        <v>0</v>
      </c>
      <c r="V178" s="31">
        <f>T178-$T$5</f>
        <v>-1091.6719465371916</v>
      </c>
      <c r="W178" s="109">
        <f>IF((COUNTA(D178:S178)&gt;12),LARGE(D178:S178,1)+LARGE(D178:S178,2)+LARGE(D178:S178,3)+LARGE(D178:S178,4)+LARGE(D178:S178,5)+LARGE(D178:S178,6)+LARGE(D178:S178,7)+LARGE(D178:S178,8)+LARGE(D178:S178,9)+LARGE(D178:S178,10)+LARGE(D178:S178,11)+LARGE(D178:S178,12),SUM(D178:S178))</f>
        <v>0</v>
      </c>
    </row>
    <row r="179" spans="1:23" ht="12.75">
      <c r="A179" s="170" t="s">
        <v>219</v>
      </c>
      <c r="B179" s="44"/>
      <c r="C179" s="166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171">
        <f>SUM(D179:S179)</f>
        <v>0</v>
      </c>
      <c r="U179" s="172">
        <f>COUNTA(D179:S179)</f>
        <v>0</v>
      </c>
      <c r="V179" s="31">
        <f>T179-$T$5</f>
        <v>-1091.6719465371916</v>
      </c>
      <c r="W179" s="109">
        <f>IF((COUNTA(D179:S179)&gt;12),LARGE(D179:S179,1)+LARGE(D179:S179,2)+LARGE(D179:S179,3)+LARGE(D179:S179,4)+LARGE(D179:S179,5)+LARGE(D179:S179,6)+LARGE(D179:S179,7)+LARGE(D179:S179,8)+LARGE(D179:S179,9)+LARGE(D179:S179,10)+LARGE(D179:S179,11)+LARGE(D179:S179,12),SUM(D179:S179))</f>
        <v>0</v>
      </c>
    </row>
    <row r="180" spans="1:23" ht="12.75">
      <c r="A180" s="170" t="s">
        <v>220</v>
      </c>
      <c r="B180" s="180"/>
      <c r="C180" s="16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171">
        <f>SUM(D180:S180)</f>
        <v>0</v>
      </c>
      <c r="U180" s="172">
        <f>COUNTA(D180:S180)</f>
        <v>0</v>
      </c>
      <c r="V180" s="31">
        <f>T180-$T$5</f>
        <v>-1091.6719465371916</v>
      </c>
      <c r="W180" s="109">
        <f>IF((COUNTA(D180:S180)&gt;12),LARGE(D180:S180,1)+LARGE(D180:S180,2)+LARGE(D180:S180,3)+LARGE(D180:S180,4)+LARGE(D180:S180,5)+LARGE(D180:S180,6)+LARGE(D180:S180,7)+LARGE(D180:S180,8)+LARGE(D180:S180,9)+LARGE(D180:S180,10)+LARGE(D180:S180,11)+LARGE(D180:S180,12),SUM(D180:S180))</f>
        <v>0</v>
      </c>
    </row>
    <row r="181" spans="1:23" ht="12.75">
      <c r="A181" s="170" t="s">
        <v>221</v>
      </c>
      <c r="B181" s="44"/>
      <c r="C181" s="166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171">
        <f>SUM(D181:S181)</f>
        <v>0</v>
      </c>
      <c r="U181" s="172">
        <f>COUNTA(D181:S181)</f>
        <v>0</v>
      </c>
      <c r="V181" s="31">
        <f>T181-$T$5</f>
        <v>-1091.6719465371916</v>
      </c>
      <c r="W181" s="109">
        <f>IF((COUNTA(D181:S181)&gt;12),LARGE(D181:S181,1)+LARGE(D181:S181,2)+LARGE(D181:S181,3)+LARGE(D181:S181,4)+LARGE(D181:S181,5)+LARGE(D181:S181,6)+LARGE(D181:S181,7)+LARGE(D181:S181,8)+LARGE(D181:S181,9)+LARGE(D181:S181,10)+LARGE(D181:S181,11)+LARGE(D181:S181,12),SUM(D181:S181))</f>
        <v>0</v>
      </c>
    </row>
    <row r="182" spans="1:23" ht="12.75">
      <c r="A182" s="170" t="s">
        <v>222</v>
      </c>
      <c r="B182" s="44"/>
      <c r="C182" s="166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171">
        <f>SUM(D182:S182)</f>
        <v>0</v>
      </c>
      <c r="U182" s="172">
        <f>COUNTA(D182:S182)</f>
        <v>0</v>
      </c>
      <c r="V182" s="31">
        <f>T182-$T$5</f>
        <v>-1091.6719465371916</v>
      </c>
      <c r="W182" s="109">
        <f>IF((COUNTA(D182:S182)&gt;12),LARGE(D182:S182,1)+LARGE(D182:S182,2)+LARGE(D182:S182,3)+LARGE(D182:S182,4)+LARGE(D182:S182,5)+LARGE(D182:S182,6)+LARGE(D182:S182,7)+LARGE(D182:S182,8)+LARGE(D182:S182,9)+LARGE(D182:S182,10)+LARGE(D182:S182,11)+LARGE(D182:S182,12),SUM(D182:S182))</f>
        <v>0</v>
      </c>
    </row>
    <row r="183" spans="1:23" ht="12.75">
      <c r="A183" s="170" t="s">
        <v>223</v>
      </c>
      <c r="B183" s="180"/>
      <c r="C183" s="166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171">
        <f aca="true" t="shared" si="1" ref="T183:T188">SUM(D183:S183)</f>
        <v>0</v>
      </c>
      <c r="U183" s="172">
        <f aca="true" t="shared" si="2" ref="U183:U205">COUNTA(D183:S183)</f>
        <v>0</v>
      </c>
      <c r="V183" s="31">
        <f aca="true" t="shared" si="3" ref="V183:V205">T183-$T$5</f>
        <v>-1091.6719465371916</v>
      </c>
      <c r="W183" s="109">
        <f aca="true" t="shared" si="4" ref="W183:W205">IF((COUNTA(D183:S183)&gt;12),LARGE(D183:S183,1)+LARGE(D183:S183,2)+LARGE(D183:S183,3)+LARGE(D183:S183,4)+LARGE(D183:S183,5)+LARGE(D183:S183,6)+LARGE(D183:S183,7)+LARGE(D183:S183,8)+LARGE(D183:S183,9)+LARGE(D183:S183,10)+LARGE(D183:S183,11)+LARGE(D183:S183,12),SUM(D183:S183))</f>
        <v>0</v>
      </c>
    </row>
    <row r="184" spans="1:23" ht="12.75">
      <c r="A184" s="170" t="s">
        <v>224</v>
      </c>
      <c r="B184" s="44"/>
      <c r="C184" s="166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171">
        <f t="shared" si="1"/>
        <v>0</v>
      </c>
      <c r="U184" s="172">
        <f t="shared" si="2"/>
        <v>0</v>
      </c>
      <c r="V184" s="31">
        <f t="shared" si="3"/>
        <v>-1091.6719465371916</v>
      </c>
      <c r="W184" s="109">
        <f t="shared" si="4"/>
        <v>0</v>
      </c>
    </row>
    <row r="185" spans="1:23" ht="12.75">
      <c r="A185" s="170" t="s">
        <v>225</v>
      </c>
      <c r="B185" s="44"/>
      <c r="C185" s="166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171">
        <f t="shared" si="1"/>
        <v>0</v>
      </c>
      <c r="U185" s="172">
        <f t="shared" si="2"/>
        <v>0</v>
      </c>
      <c r="V185" s="31">
        <f t="shared" si="3"/>
        <v>-1091.6719465371916</v>
      </c>
      <c r="W185" s="109">
        <f t="shared" si="4"/>
        <v>0</v>
      </c>
    </row>
    <row r="186" spans="1:23" ht="12.75">
      <c r="A186" s="170" t="s">
        <v>226</v>
      </c>
      <c r="B186" s="44"/>
      <c r="C186" s="166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171">
        <f t="shared" si="1"/>
        <v>0</v>
      </c>
      <c r="U186" s="172">
        <f t="shared" si="2"/>
        <v>0</v>
      </c>
      <c r="V186" s="31">
        <f t="shared" si="3"/>
        <v>-1091.6719465371916</v>
      </c>
      <c r="W186" s="109">
        <f t="shared" si="4"/>
        <v>0</v>
      </c>
    </row>
    <row r="187" spans="1:23" ht="12.75">
      <c r="A187" s="170" t="s">
        <v>227</v>
      </c>
      <c r="B187" s="44"/>
      <c r="C187" s="166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171">
        <f t="shared" si="1"/>
        <v>0</v>
      </c>
      <c r="U187" s="172">
        <f t="shared" si="2"/>
        <v>0</v>
      </c>
      <c r="V187" s="31">
        <f t="shared" si="3"/>
        <v>-1091.6719465371916</v>
      </c>
      <c r="W187" s="109">
        <f t="shared" si="4"/>
        <v>0</v>
      </c>
    </row>
    <row r="188" spans="1:23" ht="12.75">
      <c r="A188" s="170" t="s">
        <v>228</v>
      </c>
      <c r="B188" s="188"/>
      <c r="C188" s="166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171">
        <f t="shared" si="1"/>
        <v>0</v>
      </c>
      <c r="U188" s="172">
        <f t="shared" si="2"/>
        <v>0</v>
      </c>
      <c r="V188" s="31">
        <f t="shared" si="3"/>
        <v>-1091.6719465371916</v>
      </c>
      <c r="W188" s="109">
        <f t="shared" si="4"/>
        <v>0</v>
      </c>
    </row>
    <row r="189" spans="1:23" ht="12.75">
      <c r="A189" s="170" t="s">
        <v>229</v>
      </c>
      <c r="B189" s="44"/>
      <c r="C189" s="166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171">
        <f aca="true" t="shared" si="5" ref="T189:T204">SUM(D189:S189)</f>
        <v>0</v>
      </c>
      <c r="U189" s="172">
        <f t="shared" si="2"/>
        <v>0</v>
      </c>
      <c r="V189" s="31">
        <f t="shared" si="3"/>
        <v>-1091.6719465371916</v>
      </c>
      <c r="W189" s="109">
        <f t="shared" si="4"/>
        <v>0</v>
      </c>
    </row>
    <row r="190" spans="1:23" ht="12.75">
      <c r="A190" s="170" t="s">
        <v>230</v>
      </c>
      <c r="B190" s="44"/>
      <c r="C190" s="166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171">
        <f t="shared" si="5"/>
        <v>0</v>
      </c>
      <c r="U190" s="172">
        <f t="shared" si="2"/>
        <v>0</v>
      </c>
      <c r="V190" s="31">
        <f t="shared" si="3"/>
        <v>-1091.6719465371916</v>
      </c>
      <c r="W190" s="109">
        <f t="shared" si="4"/>
        <v>0</v>
      </c>
    </row>
    <row r="191" spans="1:23" ht="12.75">
      <c r="A191" s="170" t="s">
        <v>231</v>
      </c>
      <c r="B191" s="44"/>
      <c r="C191" s="166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171">
        <f t="shared" si="5"/>
        <v>0</v>
      </c>
      <c r="U191" s="172">
        <f t="shared" si="2"/>
        <v>0</v>
      </c>
      <c r="V191" s="31">
        <f t="shared" si="3"/>
        <v>-1091.6719465371916</v>
      </c>
      <c r="W191" s="109">
        <f t="shared" si="4"/>
        <v>0</v>
      </c>
    </row>
    <row r="192" spans="1:23" ht="12.75">
      <c r="A192" s="170" t="s">
        <v>232</v>
      </c>
      <c r="B192" s="44"/>
      <c r="C192" s="166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171">
        <f t="shared" si="5"/>
        <v>0</v>
      </c>
      <c r="U192" s="172">
        <f t="shared" si="2"/>
        <v>0</v>
      </c>
      <c r="V192" s="31">
        <f t="shared" si="3"/>
        <v>-1091.6719465371916</v>
      </c>
      <c r="W192" s="109">
        <f t="shared" si="4"/>
        <v>0</v>
      </c>
    </row>
    <row r="193" spans="1:23" ht="12.75">
      <c r="A193" s="170" t="s">
        <v>233</v>
      </c>
      <c r="B193" s="44"/>
      <c r="C193" s="166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171">
        <f t="shared" si="5"/>
        <v>0</v>
      </c>
      <c r="U193" s="172">
        <f t="shared" si="2"/>
        <v>0</v>
      </c>
      <c r="V193" s="31">
        <f t="shared" si="3"/>
        <v>-1091.6719465371916</v>
      </c>
      <c r="W193" s="109">
        <f t="shared" si="4"/>
        <v>0</v>
      </c>
    </row>
    <row r="194" spans="1:23" ht="12.75">
      <c r="A194" s="170" t="s">
        <v>234</v>
      </c>
      <c r="B194" s="44"/>
      <c r="C194" s="166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171">
        <f t="shared" si="5"/>
        <v>0</v>
      </c>
      <c r="U194" s="172">
        <f t="shared" si="2"/>
        <v>0</v>
      </c>
      <c r="V194" s="31">
        <f t="shared" si="3"/>
        <v>-1091.6719465371916</v>
      </c>
      <c r="W194" s="109">
        <f t="shared" si="4"/>
        <v>0</v>
      </c>
    </row>
    <row r="195" spans="1:23" ht="12.75">
      <c r="A195" s="170" t="s">
        <v>235</v>
      </c>
      <c r="B195" s="44"/>
      <c r="C195" s="166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171">
        <f t="shared" si="5"/>
        <v>0</v>
      </c>
      <c r="U195" s="172">
        <f t="shared" si="2"/>
        <v>0</v>
      </c>
      <c r="V195" s="31">
        <f t="shared" si="3"/>
        <v>-1091.6719465371916</v>
      </c>
      <c r="W195" s="109">
        <f t="shared" si="4"/>
        <v>0</v>
      </c>
    </row>
    <row r="196" spans="1:23" ht="12.75">
      <c r="A196" s="170" t="s">
        <v>236</v>
      </c>
      <c r="B196" s="44"/>
      <c r="C196" s="166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171">
        <f t="shared" si="5"/>
        <v>0</v>
      </c>
      <c r="U196" s="172">
        <f t="shared" si="2"/>
        <v>0</v>
      </c>
      <c r="V196" s="31">
        <f t="shared" si="3"/>
        <v>-1091.6719465371916</v>
      </c>
      <c r="W196" s="109">
        <f t="shared" si="4"/>
        <v>0</v>
      </c>
    </row>
    <row r="197" spans="1:23" ht="12.75">
      <c r="A197" s="170" t="s">
        <v>237</v>
      </c>
      <c r="B197" s="44"/>
      <c r="C197" s="166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171">
        <f t="shared" si="5"/>
        <v>0</v>
      </c>
      <c r="U197" s="172">
        <f t="shared" si="2"/>
        <v>0</v>
      </c>
      <c r="V197" s="31">
        <f t="shared" si="3"/>
        <v>-1091.6719465371916</v>
      </c>
      <c r="W197" s="109">
        <f t="shared" si="4"/>
        <v>0</v>
      </c>
    </row>
    <row r="198" spans="1:23" ht="12.75">
      <c r="A198" s="170" t="s">
        <v>238</v>
      </c>
      <c r="B198" s="176"/>
      <c r="C198" s="166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171">
        <f t="shared" si="5"/>
        <v>0</v>
      </c>
      <c r="U198" s="172">
        <f t="shared" si="2"/>
        <v>0</v>
      </c>
      <c r="V198" s="31">
        <f t="shared" si="3"/>
        <v>-1091.6719465371916</v>
      </c>
      <c r="W198" s="109">
        <f t="shared" si="4"/>
        <v>0</v>
      </c>
    </row>
    <row r="199" spans="1:23" ht="12.75">
      <c r="A199" s="170" t="s">
        <v>239</v>
      </c>
      <c r="B199" s="44"/>
      <c r="C199" s="16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171">
        <f t="shared" si="5"/>
        <v>0</v>
      </c>
      <c r="U199" s="172">
        <f t="shared" si="2"/>
        <v>0</v>
      </c>
      <c r="V199" s="31">
        <f t="shared" si="3"/>
        <v>-1091.6719465371916</v>
      </c>
      <c r="W199" s="109">
        <f t="shared" si="4"/>
        <v>0</v>
      </c>
    </row>
    <row r="200" spans="1:23" ht="12.75">
      <c r="A200" s="170" t="s">
        <v>240</v>
      </c>
      <c r="B200" s="44"/>
      <c r="C200" s="166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171">
        <f t="shared" si="5"/>
        <v>0</v>
      </c>
      <c r="U200" s="172">
        <f t="shared" si="2"/>
        <v>0</v>
      </c>
      <c r="V200" s="31">
        <f t="shared" si="3"/>
        <v>-1091.6719465371916</v>
      </c>
      <c r="W200" s="109">
        <f t="shared" si="4"/>
        <v>0</v>
      </c>
    </row>
    <row r="201" spans="1:23" ht="12.75">
      <c r="A201" s="170" t="s">
        <v>241</v>
      </c>
      <c r="B201" s="44"/>
      <c r="C201" s="166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171">
        <f t="shared" si="5"/>
        <v>0</v>
      </c>
      <c r="U201" s="172">
        <f t="shared" si="2"/>
        <v>0</v>
      </c>
      <c r="V201" s="31">
        <f t="shared" si="3"/>
        <v>-1091.6719465371916</v>
      </c>
      <c r="W201" s="109">
        <f t="shared" si="4"/>
        <v>0</v>
      </c>
    </row>
    <row r="202" spans="1:23" ht="12.75">
      <c r="A202" s="170" t="s">
        <v>242</v>
      </c>
      <c r="B202" s="44"/>
      <c r="C202" s="166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171">
        <f t="shared" si="5"/>
        <v>0</v>
      </c>
      <c r="U202" s="172">
        <f t="shared" si="2"/>
        <v>0</v>
      </c>
      <c r="V202" s="31">
        <f t="shared" si="3"/>
        <v>-1091.6719465371916</v>
      </c>
      <c r="W202" s="109">
        <f t="shared" si="4"/>
        <v>0</v>
      </c>
    </row>
    <row r="203" spans="1:23" ht="12.75">
      <c r="A203" s="170" t="s">
        <v>243</v>
      </c>
      <c r="B203" s="44"/>
      <c r="C203" s="166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171">
        <f t="shared" si="5"/>
        <v>0</v>
      </c>
      <c r="U203" s="172">
        <f t="shared" si="2"/>
        <v>0</v>
      </c>
      <c r="V203" s="31">
        <f t="shared" si="3"/>
        <v>-1091.6719465371916</v>
      </c>
      <c r="W203" s="109">
        <f t="shared" si="4"/>
        <v>0</v>
      </c>
    </row>
    <row r="204" spans="1:23" ht="12.75">
      <c r="A204" s="170" t="s">
        <v>244</v>
      </c>
      <c r="B204" s="44"/>
      <c r="C204" s="166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171">
        <f t="shared" si="5"/>
        <v>0</v>
      </c>
      <c r="U204" s="172">
        <f t="shared" si="2"/>
        <v>0</v>
      </c>
      <c r="V204" s="31">
        <f t="shared" si="3"/>
        <v>-1091.6719465371916</v>
      </c>
      <c r="W204" s="109">
        <f t="shared" si="4"/>
        <v>0</v>
      </c>
    </row>
    <row r="205" spans="1:23" ht="12.75">
      <c r="A205" s="170" t="s">
        <v>245</v>
      </c>
      <c r="B205" s="44"/>
      <c r="C205" s="166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171">
        <f>SUM(D205:S205)</f>
        <v>0</v>
      </c>
      <c r="U205" s="172">
        <f t="shared" si="2"/>
        <v>0</v>
      </c>
      <c r="V205" s="31">
        <f t="shared" si="3"/>
        <v>-1091.6719465371916</v>
      </c>
      <c r="W205" s="109">
        <f t="shared" si="4"/>
        <v>0</v>
      </c>
    </row>
    <row r="206" spans="1:23" ht="12.75">
      <c r="A206" s="170" t="s">
        <v>246</v>
      </c>
      <c r="B206" s="44"/>
      <c r="C206" s="16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171">
        <f aca="true" t="shared" si="6" ref="T206:T236">SUM(D206:S206)</f>
        <v>0</v>
      </c>
      <c r="U206" s="172">
        <f aca="true" t="shared" si="7" ref="U206:U236">COUNTA(D206:S206)</f>
        <v>0</v>
      </c>
      <c r="V206" s="31">
        <f aca="true" t="shared" si="8" ref="V206:V236">T206-$T$5</f>
        <v>-1091.6719465371916</v>
      </c>
      <c r="W206" s="109">
        <f aca="true" t="shared" si="9" ref="W206:W236">IF((COUNTA(D206:S206)&gt;12),LARGE(D206:S206,1)+LARGE(D206:S206,2)+LARGE(D206:S206,3)+LARGE(D206:S206,4)+LARGE(D206:S206,5)+LARGE(D206:S206,6)+LARGE(D206:S206,7)+LARGE(D206:S206,8)+LARGE(D206:S206,9)+LARGE(D206:S206,10)+LARGE(D206:S206,11)+LARGE(D206:S206,12),SUM(D206:S206))</f>
        <v>0</v>
      </c>
    </row>
    <row r="207" spans="1:23" ht="12.75">
      <c r="A207" s="170" t="s">
        <v>247</v>
      </c>
      <c r="B207" s="44"/>
      <c r="C207" s="166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171">
        <f t="shared" si="6"/>
        <v>0</v>
      </c>
      <c r="U207" s="172">
        <f t="shared" si="7"/>
        <v>0</v>
      </c>
      <c r="V207" s="31">
        <f t="shared" si="8"/>
        <v>-1091.6719465371916</v>
      </c>
      <c r="W207" s="109">
        <f t="shared" si="9"/>
        <v>0</v>
      </c>
    </row>
    <row r="208" spans="1:23" ht="12.75">
      <c r="A208" s="170" t="s">
        <v>248</v>
      </c>
      <c r="B208" s="44"/>
      <c r="C208" s="166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171">
        <f t="shared" si="6"/>
        <v>0</v>
      </c>
      <c r="U208" s="172">
        <f t="shared" si="7"/>
        <v>0</v>
      </c>
      <c r="V208" s="31">
        <f t="shared" si="8"/>
        <v>-1091.6719465371916</v>
      </c>
      <c r="W208" s="109">
        <f t="shared" si="9"/>
        <v>0</v>
      </c>
    </row>
    <row r="209" spans="1:23" ht="12.75">
      <c r="A209" s="170" t="s">
        <v>249</v>
      </c>
      <c r="B209" s="44"/>
      <c r="C209" s="166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171">
        <f t="shared" si="6"/>
        <v>0</v>
      </c>
      <c r="U209" s="172">
        <f t="shared" si="7"/>
        <v>0</v>
      </c>
      <c r="V209" s="31">
        <f t="shared" si="8"/>
        <v>-1091.6719465371916</v>
      </c>
      <c r="W209" s="109">
        <f t="shared" si="9"/>
        <v>0</v>
      </c>
    </row>
    <row r="210" spans="1:23" ht="12.75">
      <c r="A210" s="170" t="s">
        <v>250</v>
      </c>
      <c r="B210" s="176"/>
      <c r="C210" s="166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171">
        <f t="shared" si="6"/>
        <v>0</v>
      </c>
      <c r="U210" s="172">
        <f t="shared" si="7"/>
        <v>0</v>
      </c>
      <c r="V210" s="31">
        <f t="shared" si="8"/>
        <v>-1091.6719465371916</v>
      </c>
      <c r="W210" s="109">
        <f t="shared" si="9"/>
        <v>0</v>
      </c>
    </row>
    <row r="211" spans="1:23" ht="12.75">
      <c r="A211" s="170" t="s">
        <v>251</v>
      </c>
      <c r="B211" s="44"/>
      <c r="C211" s="166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171">
        <f t="shared" si="6"/>
        <v>0</v>
      </c>
      <c r="U211" s="172">
        <f t="shared" si="7"/>
        <v>0</v>
      </c>
      <c r="V211" s="31">
        <f t="shared" si="8"/>
        <v>-1091.6719465371916</v>
      </c>
      <c r="W211" s="109">
        <f t="shared" si="9"/>
        <v>0</v>
      </c>
    </row>
    <row r="212" spans="1:23" ht="12.75">
      <c r="A212" s="170" t="s">
        <v>252</v>
      </c>
      <c r="B212" s="176"/>
      <c r="C212" s="166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171">
        <f t="shared" si="6"/>
        <v>0</v>
      </c>
      <c r="U212" s="172">
        <f t="shared" si="7"/>
        <v>0</v>
      </c>
      <c r="V212" s="31">
        <f t="shared" si="8"/>
        <v>-1091.6719465371916</v>
      </c>
      <c r="W212" s="109">
        <f t="shared" si="9"/>
        <v>0</v>
      </c>
    </row>
    <row r="213" spans="1:23" ht="12.75">
      <c r="A213" s="170" t="s">
        <v>253</v>
      </c>
      <c r="B213" s="44"/>
      <c r="C213" s="166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171">
        <f t="shared" si="6"/>
        <v>0</v>
      </c>
      <c r="U213" s="172">
        <f t="shared" si="7"/>
        <v>0</v>
      </c>
      <c r="V213" s="31">
        <f t="shared" si="8"/>
        <v>-1091.6719465371916</v>
      </c>
      <c r="W213" s="109">
        <f t="shared" si="9"/>
        <v>0</v>
      </c>
    </row>
    <row r="214" spans="1:23" ht="12.75">
      <c r="A214" s="170" t="s">
        <v>254</v>
      </c>
      <c r="B214" s="44"/>
      <c r="C214" s="166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171">
        <f t="shared" si="6"/>
        <v>0</v>
      </c>
      <c r="U214" s="172">
        <f t="shared" si="7"/>
        <v>0</v>
      </c>
      <c r="V214" s="31">
        <f t="shared" si="8"/>
        <v>-1091.6719465371916</v>
      </c>
      <c r="W214" s="109">
        <f t="shared" si="9"/>
        <v>0</v>
      </c>
    </row>
    <row r="215" spans="1:23" ht="12.75">
      <c r="A215" s="170" t="s">
        <v>255</v>
      </c>
      <c r="B215" s="44"/>
      <c r="C215" s="166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171">
        <f t="shared" si="6"/>
        <v>0</v>
      </c>
      <c r="U215" s="172">
        <f t="shared" si="7"/>
        <v>0</v>
      </c>
      <c r="V215" s="31">
        <f t="shared" si="8"/>
        <v>-1091.6719465371916</v>
      </c>
      <c r="W215" s="109">
        <f t="shared" si="9"/>
        <v>0</v>
      </c>
    </row>
    <row r="216" spans="1:23" ht="12.75">
      <c r="A216" s="170" t="s">
        <v>256</v>
      </c>
      <c r="B216" s="44"/>
      <c r="C216" s="166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171">
        <f t="shared" si="6"/>
        <v>0</v>
      </c>
      <c r="U216" s="172">
        <f t="shared" si="7"/>
        <v>0</v>
      </c>
      <c r="V216" s="31">
        <f t="shared" si="8"/>
        <v>-1091.6719465371916</v>
      </c>
      <c r="W216" s="109">
        <f t="shared" si="9"/>
        <v>0</v>
      </c>
    </row>
    <row r="217" spans="1:23" ht="12.75">
      <c r="A217" s="170" t="s">
        <v>257</v>
      </c>
      <c r="B217" s="44"/>
      <c r="C217" s="166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171">
        <f t="shared" si="6"/>
        <v>0</v>
      </c>
      <c r="U217" s="172">
        <f t="shared" si="7"/>
        <v>0</v>
      </c>
      <c r="V217" s="31">
        <f t="shared" si="8"/>
        <v>-1091.6719465371916</v>
      </c>
      <c r="W217" s="109">
        <f t="shared" si="9"/>
        <v>0</v>
      </c>
    </row>
    <row r="218" spans="1:23" ht="12.75">
      <c r="A218" s="170" t="s">
        <v>258</v>
      </c>
      <c r="B218" s="180"/>
      <c r="C218" s="166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171">
        <f t="shared" si="6"/>
        <v>0</v>
      </c>
      <c r="U218" s="172">
        <f t="shared" si="7"/>
        <v>0</v>
      </c>
      <c r="V218" s="31">
        <f t="shared" si="8"/>
        <v>-1091.6719465371916</v>
      </c>
      <c r="W218" s="109">
        <f t="shared" si="9"/>
        <v>0</v>
      </c>
    </row>
    <row r="219" spans="1:23" ht="12.75">
      <c r="A219" s="170" t="s">
        <v>259</v>
      </c>
      <c r="B219" s="44"/>
      <c r="C219" s="166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171">
        <f t="shared" si="6"/>
        <v>0</v>
      </c>
      <c r="U219" s="172">
        <f t="shared" si="7"/>
        <v>0</v>
      </c>
      <c r="V219" s="31">
        <f t="shared" si="8"/>
        <v>-1091.6719465371916</v>
      </c>
      <c r="W219" s="109">
        <f t="shared" si="9"/>
        <v>0</v>
      </c>
    </row>
    <row r="220" spans="1:23" ht="12.75">
      <c r="A220" s="170" t="s">
        <v>260</v>
      </c>
      <c r="B220" s="44"/>
      <c r="C220" s="166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171">
        <f t="shared" si="6"/>
        <v>0</v>
      </c>
      <c r="U220" s="172">
        <f t="shared" si="7"/>
        <v>0</v>
      </c>
      <c r="V220" s="31">
        <f t="shared" si="8"/>
        <v>-1091.6719465371916</v>
      </c>
      <c r="W220" s="109">
        <f t="shared" si="9"/>
        <v>0</v>
      </c>
    </row>
    <row r="221" spans="1:23" ht="12.75">
      <c r="A221" s="170" t="s">
        <v>261</v>
      </c>
      <c r="B221" s="44"/>
      <c r="C221" s="166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171">
        <f t="shared" si="6"/>
        <v>0</v>
      </c>
      <c r="U221" s="172">
        <f t="shared" si="7"/>
        <v>0</v>
      </c>
      <c r="V221" s="31">
        <f t="shared" si="8"/>
        <v>-1091.6719465371916</v>
      </c>
      <c r="W221" s="109">
        <f t="shared" si="9"/>
        <v>0</v>
      </c>
    </row>
    <row r="222" spans="1:23" ht="12.75">
      <c r="A222" s="170" t="s">
        <v>262</v>
      </c>
      <c r="B222" s="44"/>
      <c r="C222" s="166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171">
        <f t="shared" si="6"/>
        <v>0</v>
      </c>
      <c r="U222" s="172">
        <f t="shared" si="7"/>
        <v>0</v>
      </c>
      <c r="V222" s="31">
        <f t="shared" si="8"/>
        <v>-1091.6719465371916</v>
      </c>
      <c r="W222" s="109">
        <f t="shared" si="9"/>
        <v>0</v>
      </c>
    </row>
    <row r="223" spans="1:23" ht="12.75">
      <c r="A223" s="170" t="s">
        <v>263</v>
      </c>
      <c r="B223" s="44"/>
      <c r="C223" s="166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171">
        <f t="shared" si="6"/>
        <v>0</v>
      </c>
      <c r="U223" s="172">
        <f t="shared" si="7"/>
        <v>0</v>
      </c>
      <c r="V223" s="31">
        <f t="shared" si="8"/>
        <v>-1091.6719465371916</v>
      </c>
      <c r="W223" s="109">
        <f t="shared" si="9"/>
        <v>0</v>
      </c>
    </row>
    <row r="224" spans="1:23" ht="12.75">
      <c r="A224" s="170" t="s">
        <v>264</v>
      </c>
      <c r="B224" s="44"/>
      <c r="C224" s="166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171">
        <f t="shared" si="6"/>
        <v>0</v>
      </c>
      <c r="U224" s="172">
        <f t="shared" si="7"/>
        <v>0</v>
      </c>
      <c r="V224" s="31">
        <f t="shared" si="8"/>
        <v>-1091.6719465371916</v>
      </c>
      <c r="W224" s="109">
        <f t="shared" si="9"/>
        <v>0</v>
      </c>
    </row>
    <row r="225" spans="1:23" ht="12.75">
      <c r="A225" s="170" t="s">
        <v>265</v>
      </c>
      <c r="B225" s="44"/>
      <c r="C225" s="166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171">
        <f t="shared" si="6"/>
        <v>0</v>
      </c>
      <c r="U225" s="172">
        <f t="shared" si="7"/>
        <v>0</v>
      </c>
      <c r="V225" s="31">
        <f t="shared" si="8"/>
        <v>-1091.6719465371916</v>
      </c>
      <c r="W225" s="109">
        <f t="shared" si="9"/>
        <v>0</v>
      </c>
    </row>
    <row r="226" spans="1:23" ht="12.75">
      <c r="A226" s="170" t="s">
        <v>266</v>
      </c>
      <c r="B226" s="44"/>
      <c r="C226" s="166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171">
        <f t="shared" si="6"/>
        <v>0</v>
      </c>
      <c r="U226" s="172">
        <f t="shared" si="7"/>
        <v>0</v>
      </c>
      <c r="V226" s="31">
        <f t="shared" si="8"/>
        <v>-1091.6719465371916</v>
      </c>
      <c r="W226" s="109">
        <f t="shared" si="9"/>
        <v>0</v>
      </c>
    </row>
    <row r="227" spans="1:23" ht="12.75">
      <c r="A227" s="170" t="s">
        <v>267</v>
      </c>
      <c r="B227" s="44"/>
      <c r="C227" s="166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171">
        <f t="shared" si="6"/>
        <v>0</v>
      </c>
      <c r="U227" s="172">
        <f t="shared" si="7"/>
        <v>0</v>
      </c>
      <c r="V227" s="31">
        <f t="shared" si="8"/>
        <v>-1091.6719465371916</v>
      </c>
      <c r="W227" s="109">
        <f t="shared" si="9"/>
        <v>0</v>
      </c>
    </row>
    <row r="228" spans="1:23" ht="12.75">
      <c r="A228" s="170" t="s">
        <v>268</v>
      </c>
      <c r="B228" s="44"/>
      <c r="C228" s="16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171">
        <f t="shared" si="6"/>
        <v>0</v>
      </c>
      <c r="U228" s="172">
        <f t="shared" si="7"/>
        <v>0</v>
      </c>
      <c r="V228" s="31">
        <f t="shared" si="8"/>
        <v>-1091.6719465371916</v>
      </c>
      <c r="W228" s="109">
        <f t="shared" si="9"/>
        <v>0</v>
      </c>
    </row>
    <row r="229" spans="1:23" ht="12.75">
      <c r="A229" s="170" t="s">
        <v>270</v>
      </c>
      <c r="B229" s="44"/>
      <c r="C229" s="166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171">
        <f t="shared" si="6"/>
        <v>0</v>
      </c>
      <c r="U229" s="172">
        <f t="shared" si="7"/>
        <v>0</v>
      </c>
      <c r="V229" s="31">
        <f t="shared" si="8"/>
        <v>-1091.6719465371916</v>
      </c>
      <c r="W229" s="109">
        <f t="shared" si="9"/>
        <v>0</v>
      </c>
    </row>
    <row r="230" spans="1:23" ht="12.75">
      <c r="A230" s="170" t="s">
        <v>271</v>
      </c>
      <c r="B230" s="44"/>
      <c r="C230" s="166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171">
        <f t="shared" si="6"/>
        <v>0</v>
      </c>
      <c r="U230" s="172">
        <f t="shared" si="7"/>
        <v>0</v>
      </c>
      <c r="V230" s="31">
        <f t="shared" si="8"/>
        <v>-1091.6719465371916</v>
      </c>
      <c r="W230" s="109">
        <f t="shared" si="9"/>
        <v>0</v>
      </c>
    </row>
    <row r="231" spans="1:23" ht="12.75">
      <c r="A231" s="170" t="s">
        <v>272</v>
      </c>
      <c r="B231" s="44"/>
      <c r="C231" s="166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171">
        <f t="shared" si="6"/>
        <v>0</v>
      </c>
      <c r="U231" s="172">
        <f t="shared" si="7"/>
        <v>0</v>
      </c>
      <c r="V231" s="31">
        <f t="shared" si="8"/>
        <v>-1091.6719465371916</v>
      </c>
      <c r="W231" s="109">
        <f t="shared" si="9"/>
        <v>0</v>
      </c>
    </row>
    <row r="232" spans="1:23" ht="12.75">
      <c r="A232" s="170" t="s">
        <v>273</v>
      </c>
      <c r="B232" s="44"/>
      <c r="C232" s="166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171">
        <f t="shared" si="6"/>
        <v>0</v>
      </c>
      <c r="U232" s="172">
        <f t="shared" si="7"/>
        <v>0</v>
      </c>
      <c r="V232" s="31">
        <f t="shared" si="8"/>
        <v>-1091.6719465371916</v>
      </c>
      <c r="W232" s="109">
        <f t="shared" si="9"/>
        <v>0</v>
      </c>
    </row>
    <row r="233" spans="1:23" ht="12.75">
      <c r="A233" s="170" t="s">
        <v>274</v>
      </c>
      <c r="B233" s="44"/>
      <c r="C233" s="16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171">
        <f t="shared" si="6"/>
        <v>0</v>
      </c>
      <c r="U233" s="172">
        <f t="shared" si="7"/>
        <v>0</v>
      </c>
      <c r="V233" s="31">
        <f t="shared" si="8"/>
        <v>-1091.6719465371916</v>
      </c>
      <c r="W233" s="109">
        <f t="shared" si="9"/>
        <v>0</v>
      </c>
    </row>
    <row r="234" spans="1:23" ht="12.75">
      <c r="A234" s="170" t="s">
        <v>275</v>
      </c>
      <c r="B234" s="44"/>
      <c r="C234" s="166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171">
        <f t="shared" si="6"/>
        <v>0</v>
      </c>
      <c r="U234" s="172">
        <f t="shared" si="7"/>
        <v>0</v>
      </c>
      <c r="V234" s="31">
        <f t="shared" si="8"/>
        <v>-1091.6719465371916</v>
      </c>
      <c r="W234" s="109">
        <f t="shared" si="9"/>
        <v>0</v>
      </c>
    </row>
    <row r="235" spans="1:23" ht="12.75">
      <c r="A235" s="170" t="s">
        <v>276</v>
      </c>
      <c r="B235" s="44"/>
      <c r="C235" s="166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171">
        <f t="shared" si="6"/>
        <v>0</v>
      </c>
      <c r="U235" s="172">
        <f t="shared" si="7"/>
        <v>0</v>
      </c>
      <c r="V235" s="31">
        <f t="shared" si="8"/>
        <v>-1091.6719465371916</v>
      </c>
      <c r="W235" s="109">
        <f t="shared" si="9"/>
        <v>0</v>
      </c>
    </row>
    <row r="236" spans="1:23" ht="12.75">
      <c r="A236" s="170" t="s">
        <v>277</v>
      </c>
      <c r="B236" s="44"/>
      <c r="C236" s="166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171">
        <f t="shared" si="6"/>
        <v>0</v>
      </c>
      <c r="U236" s="172">
        <f t="shared" si="7"/>
        <v>0</v>
      </c>
      <c r="V236" s="31">
        <f t="shared" si="8"/>
        <v>-1091.6719465371916</v>
      </c>
      <c r="W236" s="109">
        <f t="shared" si="9"/>
        <v>0</v>
      </c>
    </row>
    <row r="237" spans="1:23" ht="12.75">
      <c r="A237" s="170" t="s">
        <v>278</v>
      </c>
      <c r="B237" s="44"/>
      <c r="C237" s="166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171">
        <f aca="true" t="shared" si="10" ref="T237:T265">SUM(D237:S237)</f>
        <v>0</v>
      </c>
      <c r="U237" s="172">
        <f aca="true" t="shared" si="11" ref="U237:U265">COUNTA(D237:S237)</f>
        <v>0</v>
      </c>
      <c r="V237" s="31">
        <f aca="true" t="shared" si="12" ref="V237:V265">T237-$T$5</f>
        <v>-1091.6719465371916</v>
      </c>
      <c r="W237" s="109">
        <f aca="true" t="shared" si="13" ref="W237:W265">IF((COUNTA(D237:S237)&gt;12),LARGE(D237:S237,1)+LARGE(D237:S237,2)+LARGE(D237:S237,3)+LARGE(D237:S237,4)+LARGE(D237:S237,5)+LARGE(D237:S237,6)+LARGE(D237:S237,7)+LARGE(D237:S237,8)+LARGE(D237:S237,9)+LARGE(D237:S237,10)+LARGE(D237:S237,11)+LARGE(D237:S237,12),SUM(D237:S237))</f>
        <v>0</v>
      </c>
    </row>
    <row r="238" spans="1:23" ht="12.75">
      <c r="A238" s="170" t="s">
        <v>279</v>
      </c>
      <c r="B238" s="44"/>
      <c r="C238" s="166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171">
        <f t="shared" si="10"/>
        <v>0</v>
      </c>
      <c r="U238" s="172">
        <f t="shared" si="11"/>
        <v>0</v>
      </c>
      <c r="V238" s="31">
        <f t="shared" si="12"/>
        <v>-1091.6719465371916</v>
      </c>
      <c r="W238" s="109">
        <f t="shared" si="13"/>
        <v>0</v>
      </c>
    </row>
    <row r="239" spans="1:23" ht="12.75">
      <c r="A239" s="170" t="s">
        <v>280</v>
      </c>
      <c r="B239" s="44"/>
      <c r="C239" s="166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171">
        <f t="shared" si="10"/>
        <v>0</v>
      </c>
      <c r="U239" s="172">
        <f t="shared" si="11"/>
        <v>0</v>
      </c>
      <c r="V239" s="31">
        <f t="shared" si="12"/>
        <v>-1091.6719465371916</v>
      </c>
      <c r="W239" s="109">
        <f t="shared" si="13"/>
        <v>0</v>
      </c>
    </row>
    <row r="240" spans="1:23" ht="12.75">
      <c r="A240" s="170" t="s">
        <v>281</v>
      </c>
      <c r="B240" s="44"/>
      <c r="C240" s="166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171">
        <f t="shared" si="10"/>
        <v>0</v>
      </c>
      <c r="U240" s="172">
        <f t="shared" si="11"/>
        <v>0</v>
      </c>
      <c r="V240" s="31">
        <f t="shared" si="12"/>
        <v>-1091.6719465371916</v>
      </c>
      <c r="W240" s="109">
        <f t="shared" si="13"/>
        <v>0</v>
      </c>
    </row>
    <row r="241" spans="1:23" ht="12.75">
      <c r="A241" s="170" t="s">
        <v>282</v>
      </c>
      <c r="B241" s="44"/>
      <c r="C241" s="166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171">
        <f t="shared" si="10"/>
        <v>0</v>
      </c>
      <c r="U241" s="172">
        <f t="shared" si="11"/>
        <v>0</v>
      </c>
      <c r="V241" s="31">
        <f t="shared" si="12"/>
        <v>-1091.6719465371916</v>
      </c>
      <c r="W241" s="109">
        <f t="shared" si="13"/>
        <v>0</v>
      </c>
    </row>
    <row r="242" spans="1:23" ht="12.75">
      <c r="A242" s="170" t="s">
        <v>283</v>
      </c>
      <c r="B242" s="44"/>
      <c r="C242" s="166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171">
        <f t="shared" si="10"/>
        <v>0</v>
      </c>
      <c r="U242" s="172">
        <f t="shared" si="11"/>
        <v>0</v>
      </c>
      <c r="V242" s="31">
        <f t="shared" si="12"/>
        <v>-1091.6719465371916</v>
      </c>
      <c r="W242" s="109">
        <f t="shared" si="13"/>
        <v>0</v>
      </c>
    </row>
    <row r="243" spans="1:23" ht="12.75">
      <c r="A243" s="170" t="s">
        <v>284</v>
      </c>
      <c r="B243" s="44"/>
      <c r="C243" s="166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171">
        <f t="shared" si="10"/>
        <v>0</v>
      </c>
      <c r="U243" s="172">
        <f t="shared" si="11"/>
        <v>0</v>
      </c>
      <c r="V243" s="31">
        <f t="shared" si="12"/>
        <v>-1091.6719465371916</v>
      </c>
      <c r="W243" s="109">
        <f t="shared" si="13"/>
        <v>0</v>
      </c>
    </row>
    <row r="244" spans="1:23" ht="12.75">
      <c r="A244" s="170" t="s">
        <v>285</v>
      </c>
      <c r="B244" s="44"/>
      <c r="C244" s="166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171">
        <f t="shared" si="10"/>
        <v>0</v>
      </c>
      <c r="U244" s="172">
        <f t="shared" si="11"/>
        <v>0</v>
      </c>
      <c r="V244" s="31">
        <f t="shared" si="12"/>
        <v>-1091.6719465371916</v>
      </c>
      <c r="W244" s="109">
        <f t="shared" si="13"/>
        <v>0</v>
      </c>
    </row>
    <row r="245" spans="1:23" ht="12.75">
      <c r="A245" s="170" t="s">
        <v>286</v>
      </c>
      <c r="B245" s="44"/>
      <c r="C245" s="166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171">
        <f t="shared" si="10"/>
        <v>0</v>
      </c>
      <c r="U245" s="172">
        <f t="shared" si="11"/>
        <v>0</v>
      </c>
      <c r="V245" s="31">
        <f t="shared" si="12"/>
        <v>-1091.6719465371916</v>
      </c>
      <c r="W245" s="109">
        <f t="shared" si="13"/>
        <v>0</v>
      </c>
    </row>
    <row r="246" spans="1:23" ht="12.75">
      <c r="A246" s="170" t="s">
        <v>287</v>
      </c>
      <c r="B246" s="44"/>
      <c r="C246" s="166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171">
        <f t="shared" si="10"/>
        <v>0</v>
      </c>
      <c r="U246" s="172">
        <f t="shared" si="11"/>
        <v>0</v>
      </c>
      <c r="V246" s="31">
        <f t="shared" si="12"/>
        <v>-1091.6719465371916</v>
      </c>
      <c r="W246" s="109">
        <f t="shared" si="13"/>
        <v>0</v>
      </c>
    </row>
    <row r="247" spans="1:23" ht="12.75">
      <c r="A247" s="170" t="s">
        <v>288</v>
      </c>
      <c r="B247" s="44"/>
      <c r="C247" s="166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171">
        <f t="shared" si="10"/>
        <v>0</v>
      </c>
      <c r="U247" s="172">
        <f t="shared" si="11"/>
        <v>0</v>
      </c>
      <c r="V247" s="31">
        <f t="shared" si="12"/>
        <v>-1091.6719465371916</v>
      </c>
      <c r="W247" s="109">
        <f t="shared" si="13"/>
        <v>0</v>
      </c>
    </row>
    <row r="248" spans="1:23" ht="12.75">
      <c r="A248" s="170" t="s">
        <v>289</v>
      </c>
      <c r="B248" s="44"/>
      <c r="C248" s="16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171">
        <f t="shared" si="10"/>
        <v>0</v>
      </c>
      <c r="U248" s="172">
        <f t="shared" si="11"/>
        <v>0</v>
      </c>
      <c r="V248" s="31">
        <f t="shared" si="12"/>
        <v>-1091.6719465371916</v>
      </c>
      <c r="W248" s="109">
        <f t="shared" si="13"/>
        <v>0</v>
      </c>
    </row>
    <row r="249" spans="1:23" ht="12.75">
      <c r="A249" s="170" t="s">
        <v>290</v>
      </c>
      <c r="B249" s="44"/>
      <c r="C249" s="166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171">
        <f t="shared" si="10"/>
        <v>0</v>
      </c>
      <c r="U249" s="172">
        <f t="shared" si="11"/>
        <v>0</v>
      </c>
      <c r="V249" s="31">
        <f t="shared" si="12"/>
        <v>-1091.6719465371916</v>
      </c>
      <c r="W249" s="109">
        <f t="shared" si="13"/>
        <v>0</v>
      </c>
    </row>
    <row r="250" spans="1:23" ht="12.75">
      <c r="A250" s="170" t="s">
        <v>291</v>
      </c>
      <c r="B250" s="44"/>
      <c r="C250" s="166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171">
        <f t="shared" si="10"/>
        <v>0</v>
      </c>
      <c r="U250" s="172">
        <f t="shared" si="11"/>
        <v>0</v>
      </c>
      <c r="V250" s="31">
        <f t="shared" si="12"/>
        <v>-1091.6719465371916</v>
      </c>
      <c r="W250" s="109">
        <f t="shared" si="13"/>
        <v>0</v>
      </c>
    </row>
    <row r="251" spans="1:23" ht="12.75">
      <c r="A251" s="170" t="s">
        <v>292</v>
      </c>
      <c r="B251" s="44"/>
      <c r="C251" s="166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171">
        <f t="shared" si="10"/>
        <v>0</v>
      </c>
      <c r="U251" s="172">
        <f t="shared" si="11"/>
        <v>0</v>
      </c>
      <c r="V251" s="31">
        <f t="shared" si="12"/>
        <v>-1091.6719465371916</v>
      </c>
      <c r="W251" s="109">
        <f t="shared" si="13"/>
        <v>0</v>
      </c>
    </row>
    <row r="252" spans="1:23" ht="12.75">
      <c r="A252" s="170" t="s">
        <v>293</v>
      </c>
      <c r="B252" s="44"/>
      <c r="C252" s="166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171">
        <f t="shared" si="10"/>
        <v>0</v>
      </c>
      <c r="U252" s="172">
        <f t="shared" si="11"/>
        <v>0</v>
      </c>
      <c r="V252" s="31">
        <f t="shared" si="12"/>
        <v>-1091.6719465371916</v>
      </c>
      <c r="W252" s="109">
        <f t="shared" si="13"/>
        <v>0</v>
      </c>
    </row>
    <row r="253" spans="1:23" ht="12.75">
      <c r="A253" s="170" t="s">
        <v>294</v>
      </c>
      <c r="B253" s="44"/>
      <c r="C253" s="166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171">
        <f t="shared" si="10"/>
        <v>0</v>
      </c>
      <c r="U253" s="172">
        <f t="shared" si="11"/>
        <v>0</v>
      </c>
      <c r="V253" s="31">
        <f t="shared" si="12"/>
        <v>-1091.6719465371916</v>
      </c>
      <c r="W253" s="109">
        <f t="shared" si="13"/>
        <v>0</v>
      </c>
    </row>
    <row r="254" spans="1:23" ht="12.75">
      <c r="A254" s="170" t="s">
        <v>295</v>
      </c>
      <c r="B254" s="44"/>
      <c r="C254" s="166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171">
        <f t="shared" si="10"/>
        <v>0</v>
      </c>
      <c r="U254" s="172">
        <f t="shared" si="11"/>
        <v>0</v>
      </c>
      <c r="V254" s="31">
        <f t="shared" si="12"/>
        <v>-1091.6719465371916</v>
      </c>
      <c r="W254" s="109">
        <f t="shared" si="13"/>
        <v>0</v>
      </c>
    </row>
    <row r="255" spans="1:23" ht="12.75">
      <c r="A255" s="170" t="s">
        <v>296</v>
      </c>
      <c r="B255" s="44"/>
      <c r="C255" s="166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171">
        <f t="shared" si="10"/>
        <v>0</v>
      </c>
      <c r="U255" s="172">
        <f t="shared" si="11"/>
        <v>0</v>
      </c>
      <c r="V255" s="31">
        <f t="shared" si="12"/>
        <v>-1091.6719465371916</v>
      </c>
      <c r="W255" s="109">
        <f t="shared" si="13"/>
        <v>0</v>
      </c>
    </row>
    <row r="256" spans="1:23" ht="12.75">
      <c r="A256" s="170" t="s">
        <v>297</v>
      </c>
      <c r="B256" s="44"/>
      <c r="C256" s="166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171">
        <f t="shared" si="10"/>
        <v>0</v>
      </c>
      <c r="U256" s="172">
        <f t="shared" si="11"/>
        <v>0</v>
      </c>
      <c r="V256" s="31">
        <f t="shared" si="12"/>
        <v>-1091.6719465371916</v>
      </c>
      <c r="W256" s="109">
        <f t="shared" si="13"/>
        <v>0</v>
      </c>
    </row>
    <row r="257" spans="1:23" ht="12.75">
      <c r="A257" s="170" t="s">
        <v>298</v>
      </c>
      <c r="B257" s="44"/>
      <c r="C257" s="166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171">
        <f t="shared" si="10"/>
        <v>0</v>
      </c>
      <c r="U257" s="172">
        <f t="shared" si="11"/>
        <v>0</v>
      </c>
      <c r="V257" s="31">
        <f t="shared" si="12"/>
        <v>-1091.6719465371916</v>
      </c>
      <c r="W257" s="109">
        <f t="shared" si="13"/>
        <v>0</v>
      </c>
    </row>
    <row r="258" spans="1:23" ht="12.75">
      <c r="A258" s="170" t="s">
        <v>299</v>
      </c>
      <c r="B258" s="44"/>
      <c r="C258" s="166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171">
        <f t="shared" si="10"/>
        <v>0</v>
      </c>
      <c r="U258" s="172">
        <f t="shared" si="11"/>
        <v>0</v>
      </c>
      <c r="V258" s="31">
        <f t="shared" si="12"/>
        <v>-1091.6719465371916</v>
      </c>
      <c r="W258" s="109">
        <f t="shared" si="13"/>
        <v>0</v>
      </c>
    </row>
    <row r="259" spans="1:23" ht="12.75">
      <c r="A259" s="170" t="s">
        <v>300</v>
      </c>
      <c r="B259" s="44"/>
      <c r="C259" s="166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171">
        <f t="shared" si="10"/>
        <v>0</v>
      </c>
      <c r="U259" s="172">
        <f t="shared" si="11"/>
        <v>0</v>
      </c>
      <c r="V259" s="31">
        <f t="shared" si="12"/>
        <v>-1091.6719465371916</v>
      </c>
      <c r="W259" s="109">
        <f t="shared" si="13"/>
        <v>0</v>
      </c>
    </row>
    <row r="260" spans="1:23" ht="12.75">
      <c r="A260" s="170" t="s">
        <v>301</v>
      </c>
      <c r="B260" s="44"/>
      <c r="C260" s="166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171">
        <f t="shared" si="10"/>
        <v>0</v>
      </c>
      <c r="U260" s="172">
        <f t="shared" si="11"/>
        <v>0</v>
      </c>
      <c r="V260" s="31">
        <f t="shared" si="12"/>
        <v>-1091.6719465371916</v>
      </c>
      <c r="W260" s="109">
        <f t="shared" si="13"/>
        <v>0</v>
      </c>
    </row>
    <row r="261" spans="1:23" ht="12.75">
      <c r="A261" s="170" t="s">
        <v>302</v>
      </c>
      <c r="B261" s="44"/>
      <c r="C261" s="166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171">
        <f t="shared" si="10"/>
        <v>0</v>
      </c>
      <c r="U261" s="172">
        <f t="shared" si="11"/>
        <v>0</v>
      </c>
      <c r="V261" s="31">
        <f t="shared" si="12"/>
        <v>-1091.6719465371916</v>
      </c>
      <c r="W261" s="109">
        <f t="shared" si="13"/>
        <v>0</v>
      </c>
    </row>
    <row r="262" spans="1:23" ht="12.75">
      <c r="A262" s="170" t="s">
        <v>303</v>
      </c>
      <c r="B262" s="44"/>
      <c r="C262" s="166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171">
        <f t="shared" si="10"/>
        <v>0</v>
      </c>
      <c r="U262" s="172">
        <f t="shared" si="11"/>
        <v>0</v>
      </c>
      <c r="V262" s="31">
        <f t="shared" si="12"/>
        <v>-1091.6719465371916</v>
      </c>
      <c r="W262" s="109">
        <f t="shared" si="13"/>
        <v>0</v>
      </c>
    </row>
    <row r="263" spans="1:23" ht="12.75">
      <c r="A263" s="170" t="s">
        <v>304</v>
      </c>
      <c r="B263" s="44"/>
      <c r="C263" s="166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171">
        <f t="shared" si="10"/>
        <v>0</v>
      </c>
      <c r="U263" s="172">
        <f t="shared" si="11"/>
        <v>0</v>
      </c>
      <c r="V263" s="31">
        <f t="shared" si="12"/>
        <v>-1091.6719465371916</v>
      </c>
      <c r="W263" s="109">
        <f t="shared" si="13"/>
        <v>0</v>
      </c>
    </row>
    <row r="264" spans="1:23" ht="12.75">
      <c r="A264" s="170" t="s">
        <v>305</v>
      </c>
      <c r="B264" s="44"/>
      <c r="C264" s="166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171">
        <f t="shared" si="10"/>
        <v>0</v>
      </c>
      <c r="U264" s="172">
        <f t="shared" si="11"/>
        <v>0</v>
      </c>
      <c r="V264" s="31">
        <f t="shared" si="12"/>
        <v>-1091.6719465371916</v>
      </c>
      <c r="W264" s="109">
        <f t="shared" si="13"/>
        <v>0</v>
      </c>
    </row>
    <row r="265" spans="1:23" ht="12.75">
      <c r="A265" s="170" t="s">
        <v>306</v>
      </c>
      <c r="B265" s="44"/>
      <c r="C265" s="166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171">
        <f t="shared" si="10"/>
        <v>0</v>
      </c>
      <c r="U265" s="172">
        <f t="shared" si="11"/>
        <v>0</v>
      </c>
      <c r="V265" s="31">
        <f t="shared" si="12"/>
        <v>-1091.6719465371916</v>
      </c>
      <c r="W265" s="109">
        <f t="shared" si="13"/>
        <v>0</v>
      </c>
    </row>
    <row r="266" spans="1:23" ht="12.75">
      <c r="A266" s="170" t="s">
        <v>307</v>
      </c>
      <c r="B266" s="44"/>
      <c r="C266" s="166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171">
        <f aca="true" t="shared" si="14" ref="T266:T304">SUM(D266:S266)</f>
        <v>0</v>
      </c>
      <c r="U266" s="172">
        <f aca="true" t="shared" si="15" ref="U266:U304">COUNTA(D266:S266)</f>
        <v>0</v>
      </c>
      <c r="V266" s="31">
        <f aca="true" t="shared" si="16" ref="V266:V304">T266-$T$5</f>
        <v>-1091.6719465371916</v>
      </c>
      <c r="W266" s="109">
        <f aca="true" t="shared" si="17" ref="W266:W304">IF((COUNTA(D266:S266)&gt;12),LARGE(D266:S266,1)+LARGE(D266:S266,2)+LARGE(D266:S266,3)+LARGE(D266:S266,4)+LARGE(D266:S266,5)+LARGE(D266:S266,6)+LARGE(D266:S266,7)+LARGE(D266:S266,8)+LARGE(D266:S266,9)+LARGE(D266:S266,10)+LARGE(D266:S266,11)+LARGE(D266:S266,12),SUM(D266:S266))</f>
        <v>0</v>
      </c>
    </row>
    <row r="267" spans="1:23" ht="12.75">
      <c r="A267" s="170" t="s">
        <v>309</v>
      </c>
      <c r="B267" s="44"/>
      <c r="C267" s="166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171">
        <f t="shared" si="14"/>
        <v>0</v>
      </c>
      <c r="U267" s="172">
        <f t="shared" si="15"/>
        <v>0</v>
      </c>
      <c r="V267" s="31">
        <f t="shared" si="16"/>
        <v>-1091.6719465371916</v>
      </c>
      <c r="W267" s="109">
        <f t="shared" si="17"/>
        <v>0</v>
      </c>
    </row>
    <row r="268" spans="1:23" ht="12.75">
      <c r="A268" s="170" t="s">
        <v>310</v>
      </c>
      <c r="B268" s="44"/>
      <c r="C268" s="166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171">
        <f t="shared" si="14"/>
        <v>0</v>
      </c>
      <c r="U268" s="172">
        <f t="shared" si="15"/>
        <v>0</v>
      </c>
      <c r="V268" s="31">
        <f t="shared" si="16"/>
        <v>-1091.6719465371916</v>
      </c>
      <c r="W268" s="109">
        <f t="shared" si="17"/>
        <v>0</v>
      </c>
    </row>
    <row r="269" spans="1:23" ht="12.75">
      <c r="A269" s="170" t="s">
        <v>311</v>
      </c>
      <c r="B269" s="44"/>
      <c r="C269" s="166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171">
        <f t="shared" si="14"/>
        <v>0</v>
      </c>
      <c r="U269" s="172">
        <f t="shared" si="15"/>
        <v>0</v>
      </c>
      <c r="V269" s="31">
        <f t="shared" si="16"/>
        <v>-1091.6719465371916</v>
      </c>
      <c r="W269" s="109">
        <f t="shared" si="17"/>
        <v>0</v>
      </c>
    </row>
    <row r="270" spans="1:23" ht="12.75">
      <c r="A270" s="170" t="s">
        <v>312</v>
      </c>
      <c r="B270" s="44"/>
      <c r="C270" s="166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171">
        <f t="shared" si="14"/>
        <v>0</v>
      </c>
      <c r="U270" s="172">
        <f t="shared" si="15"/>
        <v>0</v>
      </c>
      <c r="V270" s="31">
        <f t="shared" si="16"/>
        <v>-1091.6719465371916</v>
      </c>
      <c r="W270" s="109">
        <f t="shared" si="17"/>
        <v>0</v>
      </c>
    </row>
    <row r="271" spans="1:23" ht="12.75">
      <c r="A271" s="170" t="s">
        <v>313</v>
      </c>
      <c r="B271" s="44"/>
      <c r="C271" s="166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171">
        <f t="shared" si="14"/>
        <v>0</v>
      </c>
      <c r="U271" s="172">
        <f t="shared" si="15"/>
        <v>0</v>
      </c>
      <c r="V271" s="31">
        <f t="shared" si="16"/>
        <v>-1091.6719465371916</v>
      </c>
      <c r="W271" s="109">
        <f t="shared" si="17"/>
        <v>0</v>
      </c>
    </row>
    <row r="272" spans="1:23" ht="12.75">
      <c r="A272" s="170" t="s">
        <v>314</v>
      </c>
      <c r="B272" s="44"/>
      <c r="C272" s="166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171">
        <f t="shared" si="14"/>
        <v>0</v>
      </c>
      <c r="U272" s="172">
        <f t="shared" si="15"/>
        <v>0</v>
      </c>
      <c r="V272" s="31">
        <f t="shared" si="16"/>
        <v>-1091.6719465371916</v>
      </c>
      <c r="W272" s="109">
        <f t="shared" si="17"/>
        <v>0</v>
      </c>
    </row>
    <row r="273" spans="1:23" ht="12.75">
      <c r="A273" s="170" t="s">
        <v>315</v>
      </c>
      <c r="B273" s="44"/>
      <c r="C273" s="166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171">
        <f t="shared" si="14"/>
        <v>0</v>
      </c>
      <c r="U273" s="172">
        <f t="shared" si="15"/>
        <v>0</v>
      </c>
      <c r="V273" s="31">
        <f t="shared" si="16"/>
        <v>-1091.6719465371916</v>
      </c>
      <c r="W273" s="109">
        <f t="shared" si="17"/>
        <v>0</v>
      </c>
    </row>
    <row r="274" spans="1:23" ht="12.75">
      <c r="A274" s="170" t="s">
        <v>316</v>
      </c>
      <c r="B274" s="44"/>
      <c r="C274" s="166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171">
        <f t="shared" si="14"/>
        <v>0</v>
      </c>
      <c r="U274" s="172">
        <f t="shared" si="15"/>
        <v>0</v>
      </c>
      <c r="V274" s="31">
        <f t="shared" si="16"/>
        <v>-1091.6719465371916</v>
      </c>
      <c r="W274" s="109">
        <f t="shared" si="17"/>
        <v>0</v>
      </c>
    </row>
    <row r="275" spans="1:23" ht="12.75">
      <c r="A275" s="170" t="s">
        <v>317</v>
      </c>
      <c r="B275" s="44"/>
      <c r="C275" s="166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171">
        <f t="shared" si="14"/>
        <v>0</v>
      </c>
      <c r="U275" s="172">
        <f t="shared" si="15"/>
        <v>0</v>
      </c>
      <c r="V275" s="31">
        <f t="shared" si="16"/>
        <v>-1091.6719465371916</v>
      </c>
      <c r="W275" s="109">
        <f t="shared" si="17"/>
        <v>0</v>
      </c>
    </row>
    <row r="276" spans="1:23" ht="12.75">
      <c r="A276" s="170" t="s">
        <v>318</v>
      </c>
      <c r="B276" s="44"/>
      <c r="C276" s="166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171">
        <f t="shared" si="14"/>
        <v>0</v>
      </c>
      <c r="U276" s="172">
        <f t="shared" si="15"/>
        <v>0</v>
      </c>
      <c r="V276" s="31">
        <f t="shared" si="16"/>
        <v>-1091.6719465371916</v>
      </c>
      <c r="W276" s="109">
        <f t="shared" si="17"/>
        <v>0</v>
      </c>
    </row>
    <row r="277" spans="1:23" ht="12.75">
      <c r="A277" s="170" t="s">
        <v>319</v>
      </c>
      <c r="B277" s="44"/>
      <c r="C277" s="166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171">
        <f t="shared" si="14"/>
        <v>0</v>
      </c>
      <c r="U277" s="172">
        <f t="shared" si="15"/>
        <v>0</v>
      </c>
      <c r="V277" s="31">
        <f t="shared" si="16"/>
        <v>-1091.6719465371916</v>
      </c>
      <c r="W277" s="109">
        <f t="shared" si="17"/>
        <v>0</v>
      </c>
    </row>
    <row r="278" spans="1:23" ht="12.75">
      <c r="A278" s="170" t="s">
        <v>320</v>
      </c>
      <c r="B278" s="44"/>
      <c r="C278" s="166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171">
        <f t="shared" si="14"/>
        <v>0</v>
      </c>
      <c r="U278" s="172">
        <f t="shared" si="15"/>
        <v>0</v>
      </c>
      <c r="V278" s="31">
        <f t="shared" si="16"/>
        <v>-1091.6719465371916</v>
      </c>
      <c r="W278" s="109">
        <f t="shared" si="17"/>
        <v>0</v>
      </c>
    </row>
    <row r="279" spans="1:23" ht="12.75">
      <c r="A279" s="170" t="s">
        <v>321</v>
      </c>
      <c r="B279" s="44"/>
      <c r="C279" s="166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171">
        <f t="shared" si="14"/>
        <v>0</v>
      </c>
      <c r="U279" s="172">
        <f t="shared" si="15"/>
        <v>0</v>
      </c>
      <c r="V279" s="31">
        <f t="shared" si="16"/>
        <v>-1091.6719465371916</v>
      </c>
      <c r="W279" s="109">
        <f t="shared" si="17"/>
        <v>0</v>
      </c>
    </row>
    <row r="280" spans="1:23" ht="12.75">
      <c r="A280" s="170" t="s">
        <v>322</v>
      </c>
      <c r="B280" s="44"/>
      <c r="C280" s="166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171">
        <f t="shared" si="14"/>
        <v>0</v>
      </c>
      <c r="U280" s="172">
        <f t="shared" si="15"/>
        <v>0</v>
      </c>
      <c r="V280" s="31">
        <f t="shared" si="16"/>
        <v>-1091.6719465371916</v>
      </c>
      <c r="W280" s="109">
        <f t="shared" si="17"/>
        <v>0</v>
      </c>
    </row>
    <row r="281" spans="1:23" ht="12.75">
      <c r="A281" s="170" t="s">
        <v>323</v>
      </c>
      <c r="B281" s="44"/>
      <c r="C281" s="166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171">
        <f t="shared" si="14"/>
        <v>0</v>
      </c>
      <c r="U281" s="172">
        <f t="shared" si="15"/>
        <v>0</v>
      </c>
      <c r="V281" s="31">
        <f t="shared" si="16"/>
        <v>-1091.6719465371916</v>
      </c>
      <c r="W281" s="109">
        <f t="shared" si="17"/>
        <v>0</v>
      </c>
    </row>
    <row r="282" spans="1:23" ht="12.75">
      <c r="A282" s="170" t="s">
        <v>324</v>
      </c>
      <c r="B282" s="44"/>
      <c r="C282" s="166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171">
        <f t="shared" si="14"/>
        <v>0</v>
      </c>
      <c r="U282" s="172">
        <f t="shared" si="15"/>
        <v>0</v>
      </c>
      <c r="V282" s="31">
        <f t="shared" si="16"/>
        <v>-1091.6719465371916</v>
      </c>
      <c r="W282" s="109">
        <f t="shared" si="17"/>
        <v>0</v>
      </c>
    </row>
    <row r="283" spans="1:23" ht="12.75">
      <c r="A283" s="170" t="s">
        <v>325</v>
      </c>
      <c r="B283" s="44"/>
      <c r="C283" s="166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171">
        <f t="shared" si="14"/>
        <v>0</v>
      </c>
      <c r="U283" s="172">
        <f t="shared" si="15"/>
        <v>0</v>
      </c>
      <c r="V283" s="31">
        <f t="shared" si="16"/>
        <v>-1091.6719465371916</v>
      </c>
      <c r="W283" s="109">
        <f t="shared" si="17"/>
        <v>0</v>
      </c>
    </row>
    <row r="284" spans="1:23" ht="12.75">
      <c r="A284" s="170" t="s">
        <v>326</v>
      </c>
      <c r="B284" s="44"/>
      <c r="C284" s="166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171">
        <f t="shared" si="14"/>
        <v>0</v>
      </c>
      <c r="U284" s="172">
        <f t="shared" si="15"/>
        <v>0</v>
      </c>
      <c r="V284" s="31">
        <f t="shared" si="16"/>
        <v>-1091.6719465371916</v>
      </c>
      <c r="W284" s="109">
        <f t="shared" si="17"/>
        <v>0</v>
      </c>
    </row>
    <row r="285" spans="1:23" ht="12.75">
      <c r="A285" s="170" t="s">
        <v>327</v>
      </c>
      <c r="B285" s="44"/>
      <c r="C285" s="166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171">
        <f t="shared" si="14"/>
        <v>0</v>
      </c>
      <c r="U285" s="172">
        <f t="shared" si="15"/>
        <v>0</v>
      </c>
      <c r="V285" s="31">
        <f t="shared" si="16"/>
        <v>-1091.6719465371916</v>
      </c>
      <c r="W285" s="109">
        <f t="shared" si="17"/>
        <v>0</v>
      </c>
    </row>
    <row r="286" spans="1:23" ht="12.75">
      <c r="A286" s="170" t="s">
        <v>328</v>
      </c>
      <c r="B286" s="44"/>
      <c r="C286" s="166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171">
        <f t="shared" si="14"/>
        <v>0</v>
      </c>
      <c r="U286" s="172">
        <f t="shared" si="15"/>
        <v>0</v>
      </c>
      <c r="V286" s="31">
        <f t="shared" si="16"/>
        <v>-1091.6719465371916</v>
      </c>
      <c r="W286" s="109">
        <f t="shared" si="17"/>
        <v>0</v>
      </c>
    </row>
    <row r="287" spans="1:23" ht="12.75">
      <c r="A287" s="170" t="s">
        <v>329</v>
      </c>
      <c r="B287" s="44"/>
      <c r="C287" s="166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171">
        <f t="shared" si="14"/>
        <v>0</v>
      </c>
      <c r="U287" s="172">
        <f t="shared" si="15"/>
        <v>0</v>
      </c>
      <c r="V287" s="31">
        <f t="shared" si="16"/>
        <v>-1091.6719465371916</v>
      </c>
      <c r="W287" s="109">
        <f t="shared" si="17"/>
        <v>0</v>
      </c>
    </row>
    <row r="288" spans="1:23" ht="12.75">
      <c r="A288" s="170" t="s">
        <v>330</v>
      </c>
      <c r="B288" s="44"/>
      <c r="C288" s="166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171">
        <f t="shared" si="14"/>
        <v>0</v>
      </c>
      <c r="U288" s="172">
        <f t="shared" si="15"/>
        <v>0</v>
      </c>
      <c r="V288" s="31">
        <f t="shared" si="16"/>
        <v>-1091.6719465371916</v>
      </c>
      <c r="W288" s="109">
        <f t="shared" si="17"/>
        <v>0</v>
      </c>
    </row>
    <row r="289" spans="1:23" ht="12.75">
      <c r="A289" s="170" t="s">
        <v>331</v>
      </c>
      <c r="B289" s="44"/>
      <c r="C289" s="166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171">
        <f t="shared" si="14"/>
        <v>0</v>
      </c>
      <c r="U289" s="172">
        <f t="shared" si="15"/>
        <v>0</v>
      </c>
      <c r="V289" s="31">
        <f t="shared" si="16"/>
        <v>-1091.6719465371916</v>
      </c>
      <c r="W289" s="109">
        <f t="shared" si="17"/>
        <v>0</v>
      </c>
    </row>
    <row r="290" spans="1:23" ht="12.75">
      <c r="A290" s="170" t="s">
        <v>332</v>
      </c>
      <c r="B290" s="44"/>
      <c r="C290" s="166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171">
        <f t="shared" si="14"/>
        <v>0</v>
      </c>
      <c r="U290" s="172">
        <f t="shared" si="15"/>
        <v>0</v>
      </c>
      <c r="V290" s="31">
        <f t="shared" si="16"/>
        <v>-1091.6719465371916</v>
      </c>
      <c r="W290" s="109">
        <f t="shared" si="17"/>
        <v>0</v>
      </c>
    </row>
    <row r="291" spans="1:23" ht="12.75">
      <c r="A291" s="170" t="s">
        <v>340</v>
      </c>
      <c r="B291" s="44"/>
      <c r="C291" s="166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171">
        <f t="shared" si="14"/>
        <v>0</v>
      </c>
      <c r="U291" s="172">
        <f t="shared" si="15"/>
        <v>0</v>
      </c>
      <c r="V291" s="31">
        <f t="shared" si="16"/>
        <v>-1091.6719465371916</v>
      </c>
      <c r="W291" s="109">
        <f t="shared" si="17"/>
        <v>0</v>
      </c>
    </row>
    <row r="292" spans="1:23" ht="12.75">
      <c r="A292" s="170" t="s">
        <v>341</v>
      </c>
      <c r="B292" s="44"/>
      <c r="C292" s="166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171">
        <f t="shared" si="14"/>
        <v>0</v>
      </c>
      <c r="U292" s="172">
        <f t="shared" si="15"/>
        <v>0</v>
      </c>
      <c r="V292" s="31">
        <f t="shared" si="16"/>
        <v>-1091.6719465371916</v>
      </c>
      <c r="W292" s="109">
        <f t="shared" si="17"/>
        <v>0</v>
      </c>
    </row>
    <row r="293" spans="1:23" ht="12.75">
      <c r="A293" s="170" t="s">
        <v>342</v>
      </c>
      <c r="B293" s="44"/>
      <c r="C293" s="166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171">
        <f t="shared" si="14"/>
        <v>0</v>
      </c>
      <c r="U293" s="172">
        <f t="shared" si="15"/>
        <v>0</v>
      </c>
      <c r="V293" s="31">
        <f t="shared" si="16"/>
        <v>-1091.6719465371916</v>
      </c>
      <c r="W293" s="109">
        <f t="shared" si="17"/>
        <v>0</v>
      </c>
    </row>
    <row r="294" spans="1:23" ht="12.75">
      <c r="A294" s="170" t="s">
        <v>343</v>
      </c>
      <c r="B294" s="44"/>
      <c r="C294" s="166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171">
        <f t="shared" si="14"/>
        <v>0</v>
      </c>
      <c r="U294" s="172">
        <f t="shared" si="15"/>
        <v>0</v>
      </c>
      <c r="V294" s="31">
        <f t="shared" si="16"/>
        <v>-1091.6719465371916</v>
      </c>
      <c r="W294" s="109">
        <f t="shared" si="17"/>
        <v>0</v>
      </c>
    </row>
    <row r="295" spans="1:23" ht="12.75">
      <c r="A295" s="170" t="s">
        <v>344</v>
      </c>
      <c r="B295" s="44"/>
      <c r="C295" s="166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171">
        <f t="shared" si="14"/>
        <v>0</v>
      </c>
      <c r="U295" s="172">
        <f t="shared" si="15"/>
        <v>0</v>
      </c>
      <c r="V295" s="31">
        <f t="shared" si="16"/>
        <v>-1091.6719465371916</v>
      </c>
      <c r="W295" s="109">
        <f t="shared" si="17"/>
        <v>0</v>
      </c>
    </row>
    <row r="296" spans="1:23" ht="12.75">
      <c r="A296" s="170" t="s">
        <v>345</v>
      </c>
      <c r="B296" s="44"/>
      <c r="C296" s="166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171">
        <f t="shared" si="14"/>
        <v>0</v>
      </c>
      <c r="U296" s="172">
        <f t="shared" si="15"/>
        <v>0</v>
      </c>
      <c r="V296" s="31">
        <f t="shared" si="16"/>
        <v>-1091.6719465371916</v>
      </c>
      <c r="W296" s="109">
        <f t="shared" si="17"/>
        <v>0</v>
      </c>
    </row>
    <row r="297" spans="1:23" ht="12.75">
      <c r="A297" s="170" t="s">
        <v>346</v>
      </c>
      <c r="B297" s="44"/>
      <c r="C297" s="166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171">
        <f t="shared" si="14"/>
        <v>0</v>
      </c>
      <c r="U297" s="172">
        <f t="shared" si="15"/>
        <v>0</v>
      </c>
      <c r="V297" s="31">
        <f t="shared" si="16"/>
        <v>-1091.6719465371916</v>
      </c>
      <c r="W297" s="109">
        <f t="shared" si="17"/>
        <v>0</v>
      </c>
    </row>
    <row r="298" spans="1:23" ht="12.75">
      <c r="A298" s="170" t="s">
        <v>347</v>
      </c>
      <c r="B298" s="44"/>
      <c r="C298" s="166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171">
        <f t="shared" si="14"/>
        <v>0</v>
      </c>
      <c r="U298" s="172">
        <f t="shared" si="15"/>
        <v>0</v>
      </c>
      <c r="V298" s="31">
        <f t="shared" si="16"/>
        <v>-1091.6719465371916</v>
      </c>
      <c r="W298" s="109">
        <f t="shared" si="17"/>
        <v>0</v>
      </c>
    </row>
    <row r="299" spans="1:23" ht="12.75">
      <c r="A299" s="170" t="s">
        <v>348</v>
      </c>
      <c r="B299" s="44"/>
      <c r="C299" s="166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171">
        <f t="shared" si="14"/>
        <v>0</v>
      </c>
      <c r="U299" s="172">
        <f t="shared" si="15"/>
        <v>0</v>
      </c>
      <c r="V299" s="31">
        <f t="shared" si="16"/>
        <v>-1091.6719465371916</v>
      </c>
      <c r="W299" s="109">
        <f t="shared" si="17"/>
        <v>0</v>
      </c>
    </row>
    <row r="300" spans="1:23" ht="12.75">
      <c r="A300" s="170" t="s">
        <v>349</v>
      </c>
      <c r="B300" s="44"/>
      <c r="C300" s="166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171">
        <f t="shared" si="14"/>
        <v>0</v>
      </c>
      <c r="U300" s="172">
        <f t="shared" si="15"/>
        <v>0</v>
      </c>
      <c r="V300" s="31">
        <f t="shared" si="16"/>
        <v>-1091.6719465371916</v>
      </c>
      <c r="W300" s="109">
        <f t="shared" si="17"/>
        <v>0</v>
      </c>
    </row>
    <row r="301" spans="1:23" ht="12.75">
      <c r="A301" s="170" t="s">
        <v>350</v>
      </c>
      <c r="B301" s="44"/>
      <c r="C301" s="166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171">
        <f t="shared" si="14"/>
        <v>0</v>
      </c>
      <c r="U301" s="172">
        <f t="shared" si="15"/>
        <v>0</v>
      </c>
      <c r="V301" s="31">
        <f t="shared" si="16"/>
        <v>-1091.6719465371916</v>
      </c>
      <c r="W301" s="109">
        <f t="shared" si="17"/>
        <v>0</v>
      </c>
    </row>
    <row r="302" spans="1:23" ht="12.75">
      <c r="A302" s="170" t="s">
        <v>351</v>
      </c>
      <c r="B302" s="44"/>
      <c r="C302" s="166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171">
        <f t="shared" si="14"/>
        <v>0</v>
      </c>
      <c r="U302" s="172">
        <f t="shared" si="15"/>
        <v>0</v>
      </c>
      <c r="V302" s="31">
        <f t="shared" si="16"/>
        <v>-1091.6719465371916</v>
      </c>
      <c r="W302" s="109">
        <f t="shared" si="17"/>
        <v>0</v>
      </c>
    </row>
    <row r="303" spans="1:23" ht="12.75">
      <c r="A303" s="170" t="s">
        <v>352</v>
      </c>
      <c r="B303" s="44"/>
      <c r="C303" s="166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171">
        <f t="shared" si="14"/>
        <v>0</v>
      </c>
      <c r="U303" s="172">
        <f t="shared" si="15"/>
        <v>0</v>
      </c>
      <c r="V303" s="31">
        <f t="shared" si="16"/>
        <v>-1091.6719465371916</v>
      </c>
      <c r="W303" s="109">
        <f t="shared" si="17"/>
        <v>0</v>
      </c>
    </row>
    <row r="304" spans="1:23" ht="12.75">
      <c r="A304" s="170" t="s">
        <v>353</v>
      </c>
      <c r="B304" s="44"/>
      <c r="C304" s="166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171">
        <f t="shared" si="14"/>
        <v>0</v>
      </c>
      <c r="U304" s="172">
        <f t="shared" si="15"/>
        <v>0</v>
      </c>
      <c r="V304" s="31">
        <f t="shared" si="16"/>
        <v>-1091.6719465371916</v>
      </c>
      <c r="W304" s="109">
        <f t="shared" si="17"/>
        <v>0</v>
      </c>
    </row>
  </sheetData>
  <sheetProtection selectLockedCells="1" selectUnlockedCells="1"/>
  <mergeCells count="7">
    <mergeCell ref="A1:W1"/>
    <mergeCell ref="A3:B4"/>
    <mergeCell ref="W2:W4"/>
    <mergeCell ref="T2:T4"/>
    <mergeCell ref="U2:U4"/>
    <mergeCell ref="V2:V4"/>
    <mergeCell ref="C2:C4"/>
  </mergeCells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scale="93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Q2:S2 D2:P2 T5:W17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27"/>
  <sheetViews>
    <sheetView zoomScale="130" zoomScaleNormal="13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11.625" style="10" bestFit="1" customWidth="1"/>
    <col min="4" max="4" width="7.75390625" style="0" bestFit="1" customWidth="1"/>
    <col min="5" max="5" width="14.25390625" style="0" bestFit="1" customWidth="1"/>
  </cols>
  <sheetData>
    <row r="1" spans="1:5" ht="27">
      <c r="A1" s="280" t="s">
        <v>886</v>
      </c>
      <c r="B1" s="280"/>
      <c r="C1" s="280"/>
      <c r="D1" s="280"/>
      <c r="E1" s="280"/>
    </row>
    <row r="2" spans="1:5" s="1" customFormat="1" ht="12.75" customHeight="1">
      <c r="A2" s="67"/>
      <c r="B2" s="67"/>
      <c r="C2" s="67"/>
      <c r="D2" s="67"/>
      <c r="E2" s="67"/>
    </row>
    <row r="3" spans="1:5" ht="12.75" customHeight="1">
      <c r="A3" s="116"/>
      <c r="B3" s="116"/>
      <c r="C3" s="121"/>
      <c r="E3" s="117" t="s">
        <v>13</v>
      </c>
    </row>
    <row r="4" spans="1:5" ht="12.75" customHeight="1">
      <c r="A4" s="279" t="s">
        <v>14</v>
      </c>
      <c r="B4" s="279"/>
      <c r="C4" s="184" t="s">
        <v>15</v>
      </c>
      <c r="E4" s="117">
        <v>1</v>
      </c>
    </row>
    <row r="5" spans="1:5" ht="12.75" customHeight="1">
      <c r="A5" s="279" t="s">
        <v>16</v>
      </c>
      <c r="B5" s="279"/>
      <c r="C5" s="281" t="s">
        <v>887</v>
      </c>
      <c r="D5" s="281"/>
      <c r="E5" s="119"/>
    </row>
    <row r="6" spans="1:5" ht="12.75" customHeight="1">
      <c r="A6" s="279" t="s">
        <v>17</v>
      </c>
      <c r="B6" s="279"/>
      <c r="C6" s="282" t="s">
        <v>25</v>
      </c>
      <c r="D6" s="282"/>
      <c r="E6" s="185"/>
    </row>
    <row r="7" spans="1:5" ht="12.75" customHeight="1" thickBot="1">
      <c r="A7" s="279" t="s">
        <v>19</v>
      </c>
      <c r="B7" s="279"/>
      <c r="C7" s="120">
        <f>COUNTA(B9:B130)</f>
        <v>119</v>
      </c>
      <c r="D7" s="122"/>
      <c r="E7" s="122"/>
    </row>
    <row r="8" spans="1:5" ht="15" customHeight="1" thickBot="1">
      <c r="A8" s="59" t="s">
        <v>20</v>
      </c>
      <c r="B8" s="60"/>
      <c r="C8" s="50" t="s">
        <v>26</v>
      </c>
      <c r="D8" s="61" t="s">
        <v>22</v>
      </c>
      <c r="E8" s="62" t="s">
        <v>23</v>
      </c>
    </row>
    <row r="9" spans="1:5" ht="12.75">
      <c r="A9" s="36" t="s">
        <v>46</v>
      </c>
      <c r="B9" s="148" t="s">
        <v>821</v>
      </c>
      <c r="C9" s="154">
        <v>223</v>
      </c>
      <c r="D9" s="37">
        <f aca="true" t="shared" si="0" ref="D9:D40">(C9/C$9)*100</f>
        <v>100</v>
      </c>
      <c r="E9" s="38">
        <f aca="true" t="shared" si="1" ref="E9:E40">D9+E$4</f>
        <v>101</v>
      </c>
    </row>
    <row r="10" spans="1:5" ht="12.75">
      <c r="A10" s="33" t="s">
        <v>47</v>
      </c>
      <c r="B10" s="149" t="s">
        <v>662</v>
      </c>
      <c r="C10" s="155">
        <v>199</v>
      </c>
      <c r="D10" s="34">
        <f t="shared" si="0"/>
        <v>89.23766816143498</v>
      </c>
      <c r="E10" s="35">
        <f t="shared" si="1"/>
        <v>90.23766816143498</v>
      </c>
    </row>
    <row r="11" spans="1:5" ht="12.75">
      <c r="A11" s="33" t="s">
        <v>48</v>
      </c>
      <c r="B11" s="149" t="s">
        <v>663</v>
      </c>
      <c r="C11" s="155">
        <v>188</v>
      </c>
      <c r="D11" s="34">
        <f t="shared" si="0"/>
        <v>84.30493273542601</v>
      </c>
      <c r="E11" s="35">
        <f t="shared" si="1"/>
        <v>85.30493273542601</v>
      </c>
    </row>
    <row r="12" spans="1:5" ht="12.75">
      <c r="A12" s="33" t="s">
        <v>49</v>
      </c>
      <c r="B12" s="149" t="s">
        <v>799</v>
      </c>
      <c r="C12" s="155">
        <v>178</v>
      </c>
      <c r="D12" s="34">
        <f t="shared" si="0"/>
        <v>79.82062780269058</v>
      </c>
      <c r="E12" s="35">
        <f t="shared" si="1"/>
        <v>80.82062780269058</v>
      </c>
    </row>
    <row r="13" spans="1:5" ht="12.75">
      <c r="A13" s="33" t="s">
        <v>50</v>
      </c>
      <c r="B13" s="149" t="s">
        <v>673</v>
      </c>
      <c r="C13" s="155">
        <v>171</v>
      </c>
      <c r="D13" s="34">
        <f t="shared" si="0"/>
        <v>76.68161434977578</v>
      </c>
      <c r="E13" s="35">
        <f t="shared" si="1"/>
        <v>77.68161434977578</v>
      </c>
    </row>
    <row r="14" spans="1:5" ht="12.75">
      <c r="A14" s="33" t="s">
        <v>51</v>
      </c>
      <c r="B14" s="149" t="s">
        <v>667</v>
      </c>
      <c r="C14" s="155">
        <v>171</v>
      </c>
      <c r="D14" s="34">
        <f t="shared" si="0"/>
        <v>76.68161434977578</v>
      </c>
      <c r="E14" s="35">
        <f t="shared" si="1"/>
        <v>77.68161434977578</v>
      </c>
    </row>
    <row r="15" spans="1:5" ht="12.75">
      <c r="A15" s="33" t="s">
        <v>52</v>
      </c>
      <c r="B15" s="149" t="s">
        <v>664</v>
      </c>
      <c r="C15" s="155">
        <v>170</v>
      </c>
      <c r="D15" s="34">
        <f t="shared" si="0"/>
        <v>76.23318385650224</v>
      </c>
      <c r="E15" s="35">
        <f t="shared" si="1"/>
        <v>77.23318385650224</v>
      </c>
    </row>
    <row r="16" spans="1:5" ht="12.75">
      <c r="A16" s="33" t="s">
        <v>53</v>
      </c>
      <c r="B16" s="149" t="s">
        <v>888</v>
      </c>
      <c r="C16" s="155">
        <v>170</v>
      </c>
      <c r="D16" s="34">
        <f t="shared" si="0"/>
        <v>76.23318385650224</v>
      </c>
      <c r="E16" s="35">
        <f t="shared" si="1"/>
        <v>77.23318385650224</v>
      </c>
    </row>
    <row r="17" spans="1:5" ht="12.75">
      <c r="A17" s="33" t="s">
        <v>54</v>
      </c>
      <c r="B17" s="149" t="s">
        <v>866</v>
      </c>
      <c r="C17" s="155">
        <v>170</v>
      </c>
      <c r="D17" s="34">
        <f t="shared" si="0"/>
        <v>76.23318385650224</v>
      </c>
      <c r="E17" s="35">
        <f t="shared" si="1"/>
        <v>77.23318385650224</v>
      </c>
    </row>
    <row r="18" spans="1:5" ht="12.75">
      <c r="A18" s="33" t="s">
        <v>55</v>
      </c>
      <c r="B18" s="149" t="s">
        <v>665</v>
      </c>
      <c r="C18" s="155">
        <v>170</v>
      </c>
      <c r="D18" s="34">
        <f t="shared" si="0"/>
        <v>76.23318385650224</v>
      </c>
      <c r="E18" s="35">
        <f t="shared" si="1"/>
        <v>77.23318385650224</v>
      </c>
    </row>
    <row r="19" spans="1:5" ht="12.75">
      <c r="A19" s="33" t="s">
        <v>56</v>
      </c>
      <c r="B19" s="149" t="s">
        <v>889</v>
      </c>
      <c r="C19" s="155">
        <v>167</v>
      </c>
      <c r="D19" s="34">
        <f t="shared" si="0"/>
        <v>74.88789237668162</v>
      </c>
      <c r="E19" s="35">
        <f t="shared" si="1"/>
        <v>75.88789237668162</v>
      </c>
    </row>
    <row r="20" spans="1:5" ht="12.75">
      <c r="A20" s="33" t="s">
        <v>57</v>
      </c>
      <c r="B20" s="149" t="s">
        <v>695</v>
      </c>
      <c r="C20" s="155">
        <v>166</v>
      </c>
      <c r="D20" s="34">
        <f t="shared" si="0"/>
        <v>74.43946188340807</v>
      </c>
      <c r="E20" s="35">
        <f t="shared" si="1"/>
        <v>75.43946188340807</v>
      </c>
    </row>
    <row r="21" spans="1:5" ht="12.75">
      <c r="A21" s="33" t="s">
        <v>58</v>
      </c>
      <c r="B21" s="149" t="s">
        <v>735</v>
      </c>
      <c r="C21" s="155">
        <v>162</v>
      </c>
      <c r="D21" s="34">
        <f t="shared" si="0"/>
        <v>72.6457399103139</v>
      </c>
      <c r="E21" s="35">
        <f t="shared" si="1"/>
        <v>73.6457399103139</v>
      </c>
    </row>
    <row r="22" spans="1:5" ht="12.75">
      <c r="A22" s="33" t="s">
        <v>59</v>
      </c>
      <c r="B22" s="149" t="s">
        <v>678</v>
      </c>
      <c r="C22" s="155">
        <v>162</v>
      </c>
      <c r="D22" s="34">
        <f t="shared" si="0"/>
        <v>72.6457399103139</v>
      </c>
      <c r="E22" s="35">
        <f t="shared" si="1"/>
        <v>73.6457399103139</v>
      </c>
    </row>
    <row r="23" spans="1:5" ht="12.75">
      <c r="A23" s="33" t="s">
        <v>60</v>
      </c>
      <c r="B23" s="149" t="s">
        <v>675</v>
      </c>
      <c r="C23" s="155">
        <v>161</v>
      </c>
      <c r="D23" s="34">
        <f t="shared" si="0"/>
        <v>72.19730941704036</v>
      </c>
      <c r="E23" s="35">
        <f t="shared" si="1"/>
        <v>73.19730941704036</v>
      </c>
    </row>
    <row r="24" spans="1:5" ht="12.75">
      <c r="A24" s="33" t="s">
        <v>61</v>
      </c>
      <c r="B24" s="149" t="s">
        <v>864</v>
      </c>
      <c r="C24" s="155">
        <v>161</v>
      </c>
      <c r="D24" s="34">
        <f t="shared" si="0"/>
        <v>72.19730941704036</v>
      </c>
      <c r="E24" s="35">
        <f t="shared" si="1"/>
        <v>73.19730941704036</v>
      </c>
    </row>
    <row r="25" spans="1:5" ht="12.75">
      <c r="A25" s="33" t="s">
        <v>62</v>
      </c>
      <c r="B25" s="149" t="s">
        <v>890</v>
      </c>
      <c r="C25" s="155">
        <v>159</v>
      </c>
      <c r="D25" s="34">
        <f t="shared" si="0"/>
        <v>71.30044843049326</v>
      </c>
      <c r="E25" s="35">
        <f t="shared" si="1"/>
        <v>72.30044843049326</v>
      </c>
    </row>
    <row r="26" spans="1:5" ht="12.75">
      <c r="A26" s="33" t="s">
        <v>63</v>
      </c>
      <c r="B26" s="149" t="s">
        <v>676</v>
      </c>
      <c r="C26" s="155">
        <v>157</v>
      </c>
      <c r="D26" s="34">
        <f t="shared" si="0"/>
        <v>70.4035874439462</v>
      </c>
      <c r="E26" s="35">
        <f t="shared" si="1"/>
        <v>71.4035874439462</v>
      </c>
    </row>
    <row r="27" spans="1:5" ht="12.75">
      <c r="A27" s="33" t="s">
        <v>64</v>
      </c>
      <c r="B27" s="149" t="s">
        <v>699</v>
      </c>
      <c r="C27" s="155">
        <v>155</v>
      </c>
      <c r="D27" s="34">
        <f t="shared" si="0"/>
        <v>69.50672645739911</v>
      </c>
      <c r="E27" s="35">
        <f t="shared" si="1"/>
        <v>70.50672645739911</v>
      </c>
    </row>
    <row r="28" spans="1:5" ht="12.75">
      <c r="A28" s="33" t="s">
        <v>65</v>
      </c>
      <c r="B28" s="149" t="s">
        <v>674</v>
      </c>
      <c r="C28" s="155">
        <v>154</v>
      </c>
      <c r="D28" s="34">
        <f t="shared" si="0"/>
        <v>69.05829596412556</v>
      </c>
      <c r="E28" s="35">
        <f t="shared" si="1"/>
        <v>70.05829596412556</v>
      </c>
    </row>
    <row r="29" spans="1:5" ht="12.75">
      <c r="A29" s="33" t="s">
        <v>66</v>
      </c>
      <c r="B29" s="149" t="s">
        <v>891</v>
      </c>
      <c r="C29" s="155">
        <v>154</v>
      </c>
      <c r="D29" s="34">
        <f t="shared" si="0"/>
        <v>69.05829596412556</v>
      </c>
      <c r="E29" s="35">
        <f t="shared" si="1"/>
        <v>70.05829596412556</v>
      </c>
    </row>
    <row r="30" spans="1:5" ht="12.75">
      <c r="A30" s="33" t="s">
        <v>67</v>
      </c>
      <c r="B30" s="149" t="s">
        <v>812</v>
      </c>
      <c r="C30" s="155">
        <v>153</v>
      </c>
      <c r="D30" s="34">
        <f t="shared" si="0"/>
        <v>68.60986547085201</v>
      </c>
      <c r="E30" s="35">
        <f t="shared" si="1"/>
        <v>69.60986547085201</v>
      </c>
    </row>
    <row r="31" spans="1:5" ht="12.75">
      <c r="A31" s="33" t="s">
        <v>68</v>
      </c>
      <c r="B31" s="149" t="s">
        <v>758</v>
      </c>
      <c r="C31" s="155">
        <v>153</v>
      </c>
      <c r="D31" s="34">
        <f t="shared" si="0"/>
        <v>68.60986547085201</v>
      </c>
      <c r="E31" s="35">
        <f t="shared" si="1"/>
        <v>69.60986547085201</v>
      </c>
    </row>
    <row r="32" spans="1:5" ht="12.75">
      <c r="A32" s="33" t="s">
        <v>69</v>
      </c>
      <c r="B32" s="149" t="s">
        <v>892</v>
      </c>
      <c r="C32" s="155">
        <v>152</v>
      </c>
      <c r="D32" s="34">
        <f t="shared" si="0"/>
        <v>68.16143497757847</v>
      </c>
      <c r="E32" s="35">
        <f t="shared" si="1"/>
        <v>69.16143497757847</v>
      </c>
    </row>
    <row r="33" spans="1:5" ht="12.75">
      <c r="A33" s="33" t="s">
        <v>70</v>
      </c>
      <c r="B33" s="149" t="s">
        <v>677</v>
      </c>
      <c r="C33" s="155">
        <v>151</v>
      </c>
      <c r="D33" s="34">
        <f t="shared" si="0"/>
        <v>67.71300448430493</v>
      </c>
      <c r="E33" s="35">
        <f t="shared" si="1"/>
        <v>68.71300448430493</v>
      </c>
    </row>
    <row r="34" spans="1:5" ht="12.75">
      <c r="A34" s="33" t="s">
        <v>71</v>
      </c>
      <c r="B34" s="149" t="s">
        <v>686</v>
      </c>
      <c r="C34" s="155">
        <v>149</v>
      </c>
      <c r="D34" s="34">
        <f t="shared" si="0"/>
        <v>66.81614349775785</v>
      </c>
      <c r="E34" s="35">
        <f t="shared" si="1"/>
        <v>67.81614349775785</v>
      </c>
    </row>
    <row r="35" spans="1:5" ht="12.75">
      <c r="A35" s="33" t="s">
        <v>72</v>
      </c>
      <c r="B35" s="149" t="s">
        <v>691</v>
      </c>
      <c r="C35" s="155">
        <v>148</v>
      </c>
      <c r="D35" s="34">
        <f t="shared" si="0"/>
        <v>66.3677130044843</v>
      </c>
      <c r="E35" s="35">
        <f t="shared" si="1"/>
        <v>67.3677130044843</v>
      </c>
    </row>
    <row r="36" spans="1:5" ht="12.75">
      <c r="A36" s="33" t="s">
        <v>73</v>
      </c>
      <c r="B36" s="149" t="s">
        <v>893</v>
      </c>
      <c r="C36" s="155">
        <v>147</v>
      </c>
      <c r="D36" s="34">
        <f t="shared" si="0"/>
        <v>65.91928251121077</v>
      </c>
      <c r="E36" s="35">
        <f t="shared" si="1"/>
        <v>66.91928251121077</v>
      </c>
    </row>
    <row r="37" spans="1:5" ht="12.75">
      <c r="A37" s="33" t="s">
        <v>74</v>
      </c>
      <c r="B37" s="149" t="s">
        <v>680</v>
      </c>
      <c r="C37" s="155">
        <v>145</v>
      </c>
      <c r="D37" s="34">
        <f t="shared" si="0"/>
        <v>65.02242152466367</v>
      </c>
      <c r="E37" s="35">
        <f t="shared" si="1"/>
        <v>66.02242152466367</v>
      </c>
    </row>
    <row r="38" spans="1:5" ht="12.75">
      <c r="A38" s="33" t="s">
        <v>75</v>
      </c>
      <c r="B38" s="149" t="s">
        <v>798</v>
      </c>
      <c r="C38" s="155">
        <v>145</v>
      </c>
      <c r="D38" s="34">
        <f t="shared" si="0"/>
        <v>65.02242152466367</v>
      </c>
      <c r="E38" s="35">
        <f t="shared" si="1"/>
        <v>66.02242152466367</v>
      </c>
    </row>
    <row r="39" spans="1:5" ht="12.75">
      <c r="A39" s="33" t="s">
        <v>76</v>
      </c>
      <c r="B39" s="149" t="s">
        <v>672</v>
      </c>
      <c r="C39" s="155">
        <v>145</v>
      </c>
      <c r="D39" s="34">
        <f t="shared" si="0"/>
        <v>65.02242152466367</v>
      </c>
      <c r="E39" s="35">
        <f t="shared" si="1"/>
        <v>66.02242152466367</v>
      </c>
    </row>
    <row r="40" spans="1:5" ht="12.75">
      <c r="A40" s="33" t="s">
        <v>77</v>
      </c>
      <c r="B40" s="149" t="s">
        <v>683</v>
      </c>
      <c r="C40" s="155">
        <v>144</v>
      </c>
      <c r="D40" s="34">
        <f t="shared" si="0"/>
        <v>64.57399103139014</v>
      </c>
      <c r="E40" s="35">
        <f t="shared" si="1"/>
        <v>65.57399103139014</v>
      </c>
    </row>
    <row r="41" spans="1:5" ht="12.75">
      <c r="A41" s="33" t="s">
        <v>78</v>
      </c>
      <c r="B41" s="149" t="s">
        <v>894</v>
      </c>
      <c r="C41" s="155">
        <v>143</v>
      </c>
      <c r="D41" s="34">
        <f aca="true" t="shared" si="2" ref="D41:D72">(C41/C$9)*100</f>
        <v>64.12556053811659</v>
      </c>
      <c r="E41" s="35">
        <f aca="true" t="shared" si="3" ref="E41:E72">D41+E$4</f>
        <v>65.12556053811659</v>
      </c>
    </row>
    <row r="42" spans="1:5" ht="12.75">
      <c r="A42" s="33" t="s">
        <v>79</v>
      </c>
      <c r="B42" s="149" t="s">
        <v>788</v>
      </c>
      <c r="C42" s="155">
        <v>141</v>
      </c>
      <c r="D42" s="34">
        <f t="shared" si="2"/>
        <v>63.22869955156951</v>
      </c>
      <c r="E42" s="35">
        <f t="shared" si="3"/>
        <v>64.22869955156952</v>
      </c>
    </row>
    <row r="43" spans="1:5" ht="12.75">
      <c r="A43" s="33" t="s">
        <v>80</v>
      </c>
      <c r="B43" s="149" t="s">
        <v>697</v>
      </c>
      <c r="C43" s="155">
        <v>141</v>
      </c>
      <c r="D43" s="34">
        <f t="shared" si="2"/>
        <v>63.22869955156951</v>
      </c>
      <c r="E43" s="35">
        <f t="shared" si="3"/>
        <v>64.22869955156952</v>
      </c>
    </row>
    <row r="44" spans="1:5" ht="12.75">
      <c r="A44" s="33" t="s">
        <v>81</v>
      </c>
      <c r="B44" s="149" t="s">
        <v>780</v>
      </c>
      <c r="C44" s="155">
        <v>140</v>
      </c>
      <c r="D44" s="34">
        <f t="shared" si="2"/>
        <v>62.78026905829597</v>
      </c>
      <c r="E44" s="35">
        <f t="shared" si="3"/>
        <v>63.78026905829597</v>
      </c>
    </row>
    <row r="45" spans="1:5" ht="12.75">
      <c r="A45" s="33" t="s">
        <v>82</v>
      </c>
      <c r="B45" s="149" t="s">
        <v>721</v>
      </c>
      <c r="C45" s="155">
        <v>140</v>
      </c>
      <c r="D45" s="34">
        <f t="shared" si="2"/>
        <v>62.78026905829597</v>
      </c>
      <c r="E45" s="35">
        <f t="shared" si="3"/>
        <v>63.78026905829597</v>
      </c>
    </row>
    <row r="46" spans="1:5" ht="12.75">
      <c r="A46" s="33" t="s">
        <v>83</v>
      </c>
      <c r="B46" s="149" t="s">
        <v>833</v>
      </c>
      <c r="C46" s="155">
        <v>139</v>
      </c>
      <c r="D46" s="34">
        <f t="shared" si="2"/>
        <v>62.33183856502242</v>
      </c>
      <c r="E46" s="35">
        <f t="shared" si="3"/>
        <v>63.33183856502242</v>
      </c>
    </row>
    <row r="47" spans="1:5" ht="12.75">
      <c r="A47" s="33" t="s">
        <v>84</v>
      </c>
      <c r="B47" s="149" t="s">
        <v>740</v>
      </c>
      <c r="C47" s="155">
        <v>139</v>
      </c>
      <c r="D47" s="34">
        <f t="shared" si="2"/>
        <v>62.33183856502242</v>
      </c>
      <c r="E47" s="35">
        <f t="shared" si="3"/>
        <v>63.33183856502242</v>
      </c>
    </row>
    <row r="48" spans="1:5" ht="12.75">
      <c r="A48" s="33" t="s">
        <v>85</v>
      </c>
      <c r="B48" s="149" t="s">
        <v>694</v>
      </c>
      <c r="C48" s="155">
        <v>139</v>
      </c>
      <c r="D48" s="34">
        <f t="shared" si="2"/>
        <v>62.33183856502242</v>
      </c>
      <c r="E48" s="35">
        <f t="shared" si="3"/>
        <v>63.33183856502242</v>
      </c>
    </row>
    <row r="49" spans="1:5" ht="12.75">
      <c r="A49" s="33" t="s">
        <v>86</v>
      </c>
      <c r="B49" s="149" t="s">
        <v>705</v>
      </c>
      <c r="C49" s="155">
        <v>138</v>
      </c>
      <c r="D49" s="34">
        <f t="shared" si="2"/>
        <v>61.88340807174888</v>
      </c>
      <c r="E49" s="35">
        <f t="shared" si="3"/>
        <v>62.88340807174888</v>
      </c>
    </row>
    <row r="50" spans="1:5" ht="12.75">
      <c r="A50" s="33" t="s">
        <v>87</v>
      </c>
      <c r="B50" s="177" t="s">
        <v>750</v>
      </c>
      <c r="C50" s="169">
        <v>137</v>
      </c>
      <c r="D50" s="34">
        <f t="shared" si="2"/>
        <v>61.43497757847533</v>
      </c>
      <c r="E50" s="35">
        <f t="shared" si="3"/>
        <v>62.43497757847533</v>
      </c>
    </row>
    <row r="51" spans="1:5" ht="12.75">
      <c r="A51" s="33" t="s">
        <v>88</v>
      </c>
      <c r="B51" s="149" t="s">
        <v>679</v>
      </c>
      <c r="C51" s="155">
        <v>137</v>
      </c>
      <c r="D51" s="34">
        <f t="shared" si="2"/>
        <v>61.43497757847533</v>
      </c>
      <c r="E51" s="35">
        <f t="shared" si="3"/>
        <v>62.43497757847533</v>
      </c>
    </row>
    <row r="52" spans="1:5" ht="12.75">
      <c r="A52" s="33" t="s">
        <v>89</v>
      </c>
      <c r="B52" s="149" t="s">
        <v>666</v>
      </c>
      <c r="C52" s="155">
        <v>136</v>
      </c>
      <c r="D52" s="34">
        <f t="shared" si="2"/>
        <v>60.98654708520179</v>
      </c>
      <c r="E52" s="35">
        <f t="shared" si="3"/>
        <v>61.98654708520179</v>
      </c>
    </row>
    <row r="53" spans="1:5" ht="12.75">
      <c r="A53" s="33" t="s">
        <v>90</v>
      </c>
      <c r="B53" s="149" t="s">
        <v>823</v>
      </c>
      <c r="C53" s="155">
        <v>136</v>
      </c>
      <c r="D53" s="34">
        <f t="shared" si="2"/>
        <v>60.98654708520179</v>
      </c>
      <c r="E53" s="35">
        <f t="shared" si="3"/>
        <v>61.98654708520179</v>
      </c>
    </row>
    <row r="54" spans="1:5" ht="12.75">
      <c r="A54" s="33" t="s">
        <v>91</v>
      </c>
      <c r="B54" s="149" t="s">
        <v>702</v>
      </c>
      <c r="C54" s="155">
        <v>136</v>
      </c>
      <c r="D54" s="34">
        <f t="shared" si="2"/>
        <v>60.98654708520179</v>
      </c>
      <c r="E54" s="35">
        <f t="shared" si="3"/>
        <v>61.98654708520179</v>
      </c>
    </row>
    <row r="55" spans="1:5" ht="12.75">
      <c r="A55" s="33" t="s">
        <v>92</v>
      </c>
      <c r="B55" s="149" t="s">
        <v>813</v>
      </c>
      <c r="C55" s="155">
        <v>133</v>
      </c>
      <c r="D55" s="34">
        <f t="shared" si="2"/>
        <v>59.64125560538116</v>
      </c>
      <c r="E55" s="35">
        <f t="shared" si="3"/>
        <v>60.64125560538116</v>
      </c>
    </row>
    <row r="56" spans="1:5" ht="12.75">
      <c r="A56" s="33" t="s">
        <v>93</v>
      </c>
      <c r="B56" s="149" t="s">
        <v>689</v>
      </c>
      <c r="C56" s="155">
        <v>133</v>
      </c>
      <c r="D56" s="34">
        <f t="shared" si="2"/>
        <v>59.64125560538116</v>
      </c>
      <c r="E56" s="35">
        <f t="shared" si="3"/>
        <v>60.64125560538116</v>
      </c>
    </row>
    <row r="57" spans="1:5" ht="12.75">
      <c r="A57" s="33" t="s">
        <v>94</v>
      </c>
      <c r="B57" s="149" t="s">
        <v>736</v>
      </c>
      <c r="C57" s="155">
        <v>132</v>
      </c>
      <c r="D57" s="34">
        <f t="shared" si="2"/>
        <v>59.19282511210763</v>
      </c>
      <c r="E57" s="35">
        <f t="shared" si="3"/>
        <v>60.19282511210763</v>
      </c>
    </row>
    <row r="58" spans="1:5" ht="12.75">
      <c r="A58" s="33" t="s">
        <v>95</v>
      </c>
      <c r="B58" s="149" t="s">
        <v>822</v>
      </c>
      <c r="C58" s="155">
        <v>132</v>
      </c>
      <c r="D58" s="34">
        <f t="shared" si="2"/>
        <v>59.19282511210763</v>
      </c>
      <c r="E58" s="35">
        <f t="shared" si="3"/>
        <v>60.19282511210763</v>
      </c>
    </row>
    <row r="59" spans="1:5" ht="12.75">
      <c r="A59" s="33" t="s">
        <v>96</v>
      </c>
      <c r="B59" s="149" t="s">
        <v>696</v>
      </c>
      <c r="C59" s="155">
        <v>131</v>
      </c>
      <c r="D59" s="34">
        <f t="shared" si="2"/>
        <v>58.744394618834086</v>
      </c>
      <c r="E59" s="35">
        <f t="shared" si="3"/>
        <v>59.744394618834086</v>
      </c>
    </row>
    <row r="60" spans="1:5" ht="12.75">
      <c r="A60" s="33" t="s">
        <v>97</v>
      </c>
      <c r="B60" s="149" t="s">
        <v>796</v>
      </c>
      <c r="C60" s="155">
        <v>131</v>
      </c>
      <c r="D60" s="34">
        <f t="shared" si="2"/>
        <v>58.744394618834086</v>
      </c>
      <c r="E60" s="35">
        <f t="shared" si="3"/>
        <v>59.744394618834086</v>
      </c>
    </row>
    <row r="61" spans="1:5" ht="12.75">
      <c r="A61" s="33" t="s">
        <v>98</v>
      </c>
      <c r="B61" s="149" t="s">
        <v>682</v>
      </c>
      <c r="C61" s="155">
        <v>130</v>
      </c>
      <c r="D61" s="34">
        <f t="shared" si="2"/>
        <v>58.29596412556054</v>
      </c>
      <c r="E61" s="35">
        <f t="shared" si="3"/>
        <v>59.29596412556054</v>
      </c>
    </row>
    <row r="62" spans="1:5" ht="12.75">
      <c r="A62" s="33" t="s">
        <v>99</v>
      </c>
      <c r="B62" s="149" t="s">
        <v>690</v>
      </c>
      <c r="C62" s="155">
        <v>129</v>
      </c>
      <c r="D62" s="34">
        <f t="shared" si="2"/>
        <v>57.847533632286996</v>
      </c>
      <c r="E62" s="35">
        <f t="shared" si="3"/>
        <v>58.847533632286996</v>
      </c>
    </row>
    <row r="63" spans="1:5" ht="12.75">
      <c r="A63" s="33" t="s">
        <v>100</v>
      </c>
      <c r="B63" s="149" t="s">
        <v>669</v>
      </c>
      <c r="C63" s="155">
        <v>129</v>
      </c>
      <c r="D63" s="34">
        <f t="shared" si="2"/>
        <v>57.847533632286996</v>
      </c>
      <c r="E63" s="35">
        <f t="shared" si="3"/>
        <v>58.847533632286996</v>
      </c>
    </row>
    <row r="64" spans="1:5" ht="12.75">
      <c r="A64" s="33" t="s">
        <v>101</v>
      </c>
      <c r="B64" s="149" t="s">
        <v>698</v>
      </c>
      <c r="C64" s="155">
        <v>128</v>
      </c>
      <c r="D64" s="34">
        <f t="shared" si="2"/>
        <v>57.399103139013455</v>
      </c>
      <c r="E64" s="35">
        <f t="shared" si="3"/>
        <v>58.399103139013455</v>
      </c>
    </row>
    <row r="65" spans="1:5" ht="12.75">
      <c r="A65" s="33" t="s">
        <v>102</v>
      </c>
      <c r="B65" s="149" t="s">
        <v>716</v>
      </c>
      <c r="C65" s="155">
        <v>127</v>
      </c>
      <c r="D65" s="34">
        <f t="shared" si="2"/>
        <v>56.95067264573991</v>
      </c>
      <c r="E65" s="35">
        <f t="shared" si="3"/>
        <v>57.95067264573991</v>
      </c>
    </row>
    <row r="66" spans="1:5" ht="12.75">
      <c r="A66" s="33" t="s">
        <v>103</v>
      </c>
      <c r="B66" s="149" t="s">
        <v>692</v>
      </c>
      <c r="C66" s="155">
        <v>125</v>
      </c>
      <c r="D66" s="34">
        <f t="shared" si="2"/>
        <v>56.05381165919282</v>
      </c>
      <c r="E66" s="35">
        <f t="shared" si="3"/>
        <v>57.05381165919282</v>
      </c>
    </row>
    <row r="67" spans="1:5" ht="12.75">
      <c r="A67" s="33" t="s">
        <v>104</v>
      </c>
      <c r="B67" s="149" t="s">
        <v>795</v>
      </c>
      <c r="C67" s="155">
        <v>125</v>
      </c>
      <c r="D67" s="34">
        <f t="shared" si="2"/>
        <v>56.05381165919282</v>
      </c>
      <c r="E67" s="35">
        <f t="shared" si="3"/>
        <v>57.05381165919282</v>
      </c>
    </row>
    <row r="68" spans="1:5" ht="12.75">
      <c r="A68" s="33" t="s">
        <v>105</v>
      </c>
      <c r="B68" s="149" t="s">
        <v>722</v>
      </c>
      <c r="C68" s="155">
        <v>125</v>
      </c>
      <c r="D68" s="34">
        <f t="shared" si="2"/>
        <v>56.05381165919282</v>
      </c>
      <c r="E68" s="35">
        <f t="shared" si="3"/>
        <v>57.05381165919282</v>
      </c>
    </row>
    <row r="69" spans="1:5" ht="12.75">
      <c r="A69" s="33" t="s">
        <v>106</v>
      </c>
      <c r="B69" s="149" t="s">
        <v>734</v>
      </c>
      <c r="C69" s="155">
        <v>124</v>
      </c>
      <c r="D69" s="34">
        <f t="shared" si="2"/>
        <v>55.60538116591929</v>
      </c>
      <c r="E69" s="35">
        <f t="shared" si="3"/>
        <v>56.60538116591929</v>
      </c>
    </row>
    <row r="70" spans="1:5" ht="12.75">
      <c r="A70" s="33" t="s">
        <v>107</v>
      </c>
      <c r="B70" s="149" t="s">
        <v>872</v>
      </c>
      <c r="C70" s="155">
        <v>122</v>
      </c>
      <c r="D70" s="34">
        <f t="shared" si="2"/>
        <v>54.7085201793722</v>
      </c>
      <c r="E70" s="35">
        <f t="shared" si="3"/>
        <v>55.7085201793722</v>
      </c>
    </row>
    <row r="71" spans="1:5" ht="12.75">
      <c r="A71" s="33" t="s">
        <v>108</v>
      </c>
      <c r="B71" s="149" t="s">
        <v>808</v>
      </c>
      <c r="C71" s="155">
        <v>122</v>
      </c>
      <c r="D71" s="34">
        <f t="shared" si="2"/>
        <v>54.7085201793722</v>
      </c>
      <c r="E71" s="35">
        <f t="shared" si="3"/>
        <v>55.7085201793722</v>
      </c>
    </row>
    <row r="72" spans="1:5" ht="12.75">
      <c r="A72" s="33" t="s">
        <v>109</v>
      </c>
      <c r="B72" s="149" t="s">
        <v>809</v>
      </c>
      <c r="C72" s="155">
        <v>120</v>
      </c>
      <c r="D72" s="34">
        <f t="shared" si="2"/>
        <v>53.81165919282511</v>
      </c>
      <c r="E72" s="35">
        <f t="shared" si="3"/>
        <v>54.81165919282511</v>
      </c>
    </row>
    <row r="73" spans="1:5" ht="12.75">
      <c r="A73" s="33" t="s">
        <v>110</v>
      </c>
      <c r="B73" s="149" t="s">
        <v>834</v>
      </c>
      <c r="C73" s="155">
        <v>119</v>
      </c>
      <c r="D73" s="34">
        <f aca="true" t="shared" si="4" ref="D73:D79">(C73/C$9)*100</f>
        <v>53.36322869955157</v>
      </c>
      <c r="E73" s="35">
        <f aca="true" t="shared" si="5" ref="E73:E79">D73+E$4</f>
        <v>54.36322869955157</v>
      </c>
    </row>
    <row r="74" spans="1:5" ht="12.75">
      <c r="A74" s="33" t="s">
        <v>111</v>
      </c>
      <c r="B74" s="149" t="s">
        <v>895</v>
      </c>
      <c r="C74" s="155">
        <v>118</v>
      </c>
      <c r="D74" s="34">
        <f t="shared" si="4"/>
        <v>52.91479820627802</v>
      </c>
      <c r="E74" s="35">
        <f t="shared" si="5"/>
        <v>53.91479820627802</v>
      </c>
    </row>
    <row r="75" spans="1:5" ht="12.75">
      <c r="A75" s="33" t="s">
        <v>112</v>
      </c>
      <c r="B75" s="149" t="s">
        <v>881</v>
      </c>
      <c r="C75" s="155">
        <v>117</v>
      </c>
      <c r="D75" s="34">
        <f t="shared" si="4"/>
        <v>52.46636771300448</v>
      </c>
      <c r="E75" s="35">
        <f t="shared" si="5"/>
        <v>53.46636771300448</v>
      </c>
    </row>
    <row r="76" spans="1:5" ht="12.75">
      <c r="A76" s="33" t="s">
        <v>113</v>
      </c>
      <c r="B76" s="149" t="s">
        <v>825</v>
      </c>
      <c r="C76" s="155">
        <v>116</v>
      </c>
      <c r="D76" s="34">
        <f t="shared" si="4"/>
        <v>52.01793721973094</v>
      </c>
      <c r="E76" s="35">
        <f t="shared" si="5"/>
        <v>53.01793721973094</v>
      </c>
    </row>
    <row r="77" spans="1:5" ht="12.75">
      <c r="A77" s="33" t="s">
        <v>114</v>
      </c>
      <c r="B77" s="149" t="s">
        <v>826</v>
      </c>
      <c r="C77" s="155">
        <v>115</v>
      </c>
      <c r="D77" s="34">
        <f t="shared" si="4"/>
        <v>51.569506726457405</v>
      </c>
      <c r="E77" s="35">
        <f t="shared" si="5"/>
        <v>52.569506726457405</v>
      </c>
    </row>
    <row r="78" spans="1:5" ht="12.75">
      <c r="A78" s="33" t="s">
        <v>115</v>
      </c>
      <c r="B78" s="149" t="s">
        <v>888</v>
      </c>
      <c r="C78" s="155">
        <v>115</v>
      </c>
      <c r="D78" s="34">
        <f t="shared" si="4"/>
        <v>51.569506726457405</v>
      </c>
      <c r="E78" s="35">
        <f t="shared" si="5"/>
        <v>52.569506726457405</v>
      </c>
    </row>
    <row r="79" spans="1:5" ht="12.75">
      <c r="A79" s="33" t="s">
        <v>116</v>
      </c>
      <c r="B79" s="149" t="s">
        <v>684</v>
      </c>
      <c r="C79" s="155">
        <v>114</v>
      </c>
      <c r="D79" s="34">
        <f t="shared" si="4"/>
        <v>51.12107623318386</v>
      </c>
      <c r="E79" s="35">
        <f t="shared" si="5"/>
        <v>52.12107623318386</v>
      </c>
    </row>
    <row r="80" spans="1:5" ht="12.75">
      <c r="A80" s="33" t="s">
        <v>117</v>
      </c>
      <c r="B80" s="149" t="s">
        <v>896</v>
      </c>
      <c r="C80" s="155">
        <v>114</v>
      </c>
      <c r="D80" s="34">
        <f aca="true" t="shared" si="6" ref="D80:D92">(C80/C$9)*100</f>
        <v>51.12107623318386</v>
      </c>
      <c r="E80" s="35">
        <f aca="true" t="shared" si="7" ref="E80:E92">D80+E$4</f>
        <v>52.12107623318386</v>
      </c>
    </row>
    <row r="81" spans="1:5" ht="12.75">
      <c r="A81" s="33" t="s">
        <v>118</v>
      </c>
      <c r="B81" s="149" t="s">
        <v>863</v>
      </c>
      <c r="C81" s="155">
        <v>113</v>
      </c>
      <c r="D81" s="34">
        <f t="shared" si="6"/>
        <v>50.672645739910315</v>
      </c>
      <c r="E81" s="35">
        <f t="shared" si="7"/>
        <v>51.672645739910315</v>
      </c>
    </row>
    <row r="82" spans="1:5" ht="12.75">
      <c r="A82" s="33" t="s">
        <v>119</v>
      </c>
      <c r="B82" s="149" t="s">
        <v>783</v>
      </c>
      <c r="C82" s="155">
        <v>113</v>
      </c>
      <c r="D82" s="34">
        <f t="shared" si="6"/>
        <v>50.672645739910315</v>
      </c>
      <c r="E82" s="35">
        <f t="shared" si="7"/>
        <v>51.672645739910315</v>
      </c>
    </row>
    <row r="83" spans="1:5" ht="12.75">
      <c r="A83" s="33" t="s">
        <v>120</v>
      </c>
      <c r="B83" s="149" t="s">
        <v>701</v>
      </c>
      <c r="C83" s="155">
        <v>112</v>
      </c>
      <c r="D83" s="34">
        <f t="shared" si="6"/>
        <v>50.224215246636774</v>
      </c>
      <c r="E83" s="35">
        <f t="shared" si="7"/>
        <v>51.224215246636774</v>
      </c>
    </row>
    <row r="84" spans="1:5" ht="12.75">
      <c r="A84" s="33" t="s">
        <v>121</v>
      </c>
      <c r="B84" s="149" t="s">
        <v>883</v>
      </c>
      <c r="C84" s="155">
        <v>112</v>
      </c>
      <c r="D84" s="34">
        <f t="shared" si="6"/>
        <v>50.224215246636774</v>
      </c>
      <c r="E84" s="35">
        <f t="shared" si="7"/>
        <v>51.224215246636774</v>
      </c>
    </row>
    <row r="85" spans="1:5" ht="12.75">
      <c r="A85" s="33" t="s">
        <v>122</v>
      </c>
      <c r="B85" s="149" t="s">
        <v>670</v>
      </c>
      <c r="C85" s="155">
        <v>111</v>
      </c>
      <c r="D85" s="34">
        <f t="shared" si="6"/>
        <v>49.775784753363226</v>
      </c>
      <c r="E85" s="35">
        <f t="shared" si="7"/>
        <v>50.775784753363226</v>
      </c>
    </row>
    <row r="86" spans="1:5" ht="12.75">
      <c r="A86" s="33" t="s">
        <v>123</v>
      </c>
      <c r="B86" s="149" t="s">
        <v>790</v>
      </c>
      <c r="C86" s="155">
        <v>108</v>
      </c>
      <c r="D86" s="34">
        <f t="shared" si="6"/>
        <v>48.4304932735426</v>
      </c>
      <c r="E86" s="35">
        <f t="shared" si="7"/>
        <v>49.4304932735426</v>
      </c>
    </row>
    <row r="87" spans="1:5" ht="12.75">
      <c r="A87" s="33" t="s">
        <v>124</v>
      </c>
      <c r="B87" s="149" t="s">
        <v>774</v>
      </c>
      <c r="C87" s="155">
        <v>105</v>
      </c>
      <c r="D87" s="34">
        <f t="shared" si="6"/>
        <v>47.08520179372198</v>
      </c>
      <c r="E87" s="35">
        <f t="shared" si="7"/>
        <v>48.08520179372198</v>
      </c>
    </row>
    <row r="88" spans="1:5" ht="12.75">
      <c r="A88" s="33" t="s">
        <v>125</v>
      </c>
      <c r="B88" s="149" t="s">
        <v>897</v>
      </c>
      <c r="C88" s="155">
        <v>103</v>
      </c>
      <c r="D88" s="34">
        <f t="shared" si="6"/>
        <v>46.18834080717489</v>
      </c>
      <c r="E88" s="35">
        <f t="shared" si="7"/>
        <v>47.18834080717489</v>
      </c>
    </row>
    <row r="89" spans="1:5" ht="12.75">
      <c r="A89" s="33" t="s">
        <v>126</v>
      </c>
      <c r="B89" s="149" t="s">
        <v>782</v>
      </c>
      <c r="C89" s="155">
        <v>101</v>
      </c>
      <c r="D89" s="34">
        <f t="shared" si="6"/>
        <v>45.2914798206278</v>
      </c>
      <c r="E89" s="35">
        <f t="shared" si="7"/>
        <v>46.2914798206278</v>
      </c>
    </row>
    <row r="90" spans="1:5" ht="12.75">
      <c r="A90" s="33" t="s">
        <v>127</v>
      </c>
      <c r="B90" s="149" t="s">
        <v>733</v>
      </c>
      <c r="C90" s="155">
        <v>100</v>
      </c>
      <c r="D90" s="34">
        <f t="shared" si="6"/>
        <v>44.843049327354265</v>
      </c>
      <c r="E90" s="35">
        <f t="shared" si="7"/>
        <v>45.843049327354265</v>
      </c>
    </row>
    <row r="91" spans="1:5" ht="12.75">
      <c r="A91" s="33" t="s">
        <v>128</v>
      </c>
      <c r="B91" s="149" t="s">
        <v>755</v>
      </c>
      <c r="C91" s="155">
        <v>100</v>
      </c>
      <c r="D91" s="34">
        <f t="shared" si="6"/>
        <v>44.843049327354265</v>
      </c>
      <c r="E91" s="35">
        <f t="shared" si="7"/>
        <v>45.843049327354265</v>
      </c>
    </row>
    <row r="92" spans="1:5" ht="12.75">
      <c r="A92" s="33" t="s">
        <v>129</v>
      </c>
      <c r="B92" s="149" t="s">
        <v>706</v>
      </c>
      <c r="C92" s="155">
        <v>100</v>
      </c>
      <c r="D92" s="34">
        <f t="shared" si="6"/>
        <v>44.843049327354265</v>
      </c>
      <c r="E92" s="35">
        <f t="shared" si="7"/>
        <v>45.843049327354265</v>
      </c>
    </row>
    <row r="93" spans="1:5" ht="12.75">
      <c r="A93" s="33" t="s">
        <v>130</v>
      </c>
      <c r="B93" s="149" t="s">
        <v>714</v>
      </c>
      <c r="C93" s="155">
        <v>98</v>
      </c>
      <c r="D93" s="34">
        <f aca="true" t="shared" si="8" ref="D93:D127">(C93/C$9)*100</f>
        <v>43.946188340807176</v>
      </c>
      <c r="E93" s="35">
        <f aca="true" t="shared" si="9" ref="E93:E127">D93+E$4</f>
        <v>44.946188340807176</v>
      </c>
    </row>
    <row r="94" spans="1:5" ht="12.75">
      <c r="A94" s="33" t="s">
        <v>131</v>
      </c>
      <c r="B94" s="149" t="s">
        <v>681</v>
      </c>
      <c r="C94" s="155">
        <v>98</v>
      </c>
      <c r="D94" s="34">
        <f t="shared" si="8"/>
        <v>43.946188340807176</v>
      </c>
      <c r="E94" s="35">
        <f t="shared" si="9"/>
        <v>44.946188340807176</v>
      </c>
    </row>
    <row r="95" spans="1:5" ht="12.75">
      <c r="A95" s="33" t="s">
        <v>132</v>
      </c>
      <c r="B95" s="149" t="s">
        <v>741</v>
      </c>
      <c r="C95" s="155">
        <v>97</v>
      </c>
      <c r="D95" s="34">
        <f t="shared" si="8"/>
        <v>43.49775784753363</v>
      </c>
      <c r="E95" s="35">
        <f t="shared" si="9"/>
        <v>44.49775784753363</v>
      </c>
    </row>
    <row r="96" spans="1:5" ht="12.75">
      <c r="A96" s="33" t="s">
        <v>133</v>
      </c>
      <c r="B96" s="149" t="s">
        <v>777</v>
      </c>
      <c r="C96" s="155">
        <v>97</v>
      </c>
      <c r="D96" s="34">
        <f t="shared" si="8"/>
        <v>43.49775784753363</v>
      </c>
      <c r="E96" s="35">
        <f t="shared" si="9"/>
        <v>44.49775784753363</v>
      </c>
    </row>
    <row r="97" spans="1:5" ht="12.75">
      <c r="A97" s="33" t="s">
        <v>134</v>
      </c>
      <c r="B97" s="149" t="s">
        <v>687</v>
      </c>
      <c r="C97" s="155">
        <v>94</v>
      </c>
      <c r="D97" s="34">
        <f t="shared" si="8"/>
        <v>42.152466367713004</v>
      </c>
      <c r="E97" s="35">
        <f t="shared" si="9"/>
        <v>43.152466367713004</v>
      </c>
    </row>
    <row r="98" spans="1:5" ht="12.75">
      <c r="A98" s="33" t="s">
        <v>135</v>
      </c>
      <c r="B98" s="149" t="s">
        <v>710</v>
      </c>
      <c r="C98" s="155">
        <v>88</v>
      </c>
      <c r="D98" s="34">
        <f t="shared" si="8"/>
        <v>39.46188340807175</v>
      </c>
      <c r="E98" s="35">
        <f t="shared" si="9"/>
        <v>40.46188340807175</v>
      </c>
    </row>
    <row r="99" spans="1:5" ht="12.75">
      <c r="A99" s="33" t="s">
        <v>136</v>
      </c>
      <c r="B99" s="149" t="s">
        <v>898</v>
      </c>
      <c r="C99" s="155">
        <v>88</v>
      </c>
      <c r="D99" s="34">
        <f t="shared" si="8"/>
        <v>39.46188340807175</v>
      </c>
      <c r="E99" s="35">
        <f t="shared" si="9"/>
        <v>40.46188340807175</v>
      </c>
    </row>
    <row r="100" spans="1:5" ht="12.75">
      <c r="A100" s="33" t="s">
        <v>137</v>
      </c>
      <c r="B100" s="149" t="s">
        <v>899</v>
      </c>
      <c r="C100" s="155">
        <v>88</v>
      </c>
      <c r="D100" s="34">
        <f t="shared" si="8"/>
        <v>39.46188340807175</v>
      </c>
      <c r="E100" s="35">
        <f t="shared" si="9"/>
        <v>40.46188340807175</v>
      </c>
    </row>
    <row r="101" spans="1:5" ht="12.75">
      <c r="A101" s="33" t="s">
        <v>138</v>
      </c>
      <c r="B101" s="149" t="s">
        <v>876</v>
      </c>
      <c r="C101" s="155">
        <v>86</v>
      </c>
      <c r="D101" s="34">
        <f t="shared" si="8"/>
        <v>38.56502242152467</v>
      </c>
      <c r="E101" s="35">
        <f t="shared" si="9"/>
        <v>39.56502242152467</v>
      </c>
    </row>
    <row r="102" spans="1:5" ht="12.75">
      <c r="A102" s="33" t="s">
        <v>139</v>
      </c>
      <c r="B102" s="149" t="s">
        <v>738</v>
      </c>
      <c r="C102" s="155">
        <v>85</v>
      </c>
      <c r="D102" s="34">
        <f t="shared" si="8"/>
        <v>38.11659192825112</v>
      </c>
      <c r="E102" s="35">
        <f t="shared" si="9"/>
        <v>39.11659192825112</v>
      </c>
    </row>
    <row r="103" spans="1:5" ht="12.75">
      <c r="A103" s="33" t="s">
        <v>140</v>
      </c>
      <c r="B103" s="149" t="s">
        <v>713</v>
      </c>
      <c r="C103" s="155">
        <v>84</v>
      </c>
      <c r="D103" s="34">
        <f t="shared" si="8"/>
        <v>37.66816143497758</v>
      </c>
      <c r="E103" s="35">
        <f t="shared" si="9"/>
        <v>38.66816143497758</v>
      </c>
    </row>
    <row r="104" spans="1:5" ht="12.75">
      <c r="A104" s="33" t="s">
        <v>141</v>
      </c>
      <c r="B104" s="149" t="s">
        <v>900</v>
      </c>
      <c r="C104" s="155">
        <v>83</v>
      </c>
      <c r="D104" s="34">
        <f t="shared" si="8"/>
        <v>37.219730941704036</v>
      </c>
      <c r="E104" s="35">
        <f t="shared" si="9"/>
        <v>38.219730941704036</v>
      </c>
    </row>
    <row r="105" spans="1:5" ht="12.75">
      <c r="A105" s="33" t="s">
        <v>142</v>
      </c>
      <c r="B105" s="149" t="s">
        <v>816</v>
      </c>
      <c r="C105" s="155">
        <v>83</v>
      </c>
      <c r="D105" s="34">
        <f t="shared" si="8"/>
        <v>37.219730941704036</v>
      </c>
      <c r="E105" s="35">
        <f t="shared" si="9"/>
        <v>38.219730941704036</v>
      </c>
    </row>
    <row r="106" spans="1:5" ht="12.75">
      <c r="A106" s="33" t="s">
        <v>143</v>
      </c>
      <c r="B106" s="149" t="s">
        <v>732</v>
      </c>
      <c r="C106" s="155">
        <v>81</v>
      </c>
      <c r="D106" s="34">
        <f t="shared" si="8"/>
        <v>36.32286995515695</v>
      </c>
      <c r="E106" s="35">
        <f t="shared" si="9"/>
        <v>37.32286995515695</v>
      </c>
    </row>
    <row r="107" spans="1:5" ht="12.75">
      <c r="A107" s="33" t="s">
        <v>144</v>
      </c>
      <c r="B107" s="149" t="s">
        <v>875</v>
      </c>
      <c r="C107" s="155">
        <v>80</v>
      </c>
      <c r="D107" s="34">
        <f t="shared" si="8"/>
        <v>35.874439461883405</v>
      </c>
      <c r="E107" s="35">
        <f t="shared" si="9"/>
        <v>36.874439461883405</v>
      </c>
    </row>
    <row r="108" spans="1:5" ht="12.75">
      <c r="A108" s="33" t="s">
        <v>145</v>
      </c>
      <c r="B108" s="149" t="s">
        <v>715</v>
      </c>
      <c r="C108" s="155">
        <v>79</v>
      </c>
      <c r="D108" s="34">
        <f t="shared" si="8"/>
        <v>35.42600896860987</v>
      </c>
      <c r="E108" s="35">
        <f t="shared" si="9"/>
        <v>36.42600896860987</v>
      </c>
    </row>
    <row r="109" spans="1:5" ht="12.75">
      <c r="A109" s="33" t="s">
        <v>146</v>
      </c>
      <c r="B109" s="149" t="s">
        <v>709</v>
      </c>
      <c r="C109" s="155">
        <v>77</v>
      </c>
      <c r="D109" s="34">
        <f t="shared" si="8"/>
        <v>34.52914798206278</v>
      </c>
      <c r="E109" s="35">
        <f t="shared" si="9"/>
        <v>35.52914798206278</v>
      </c>
    </row>
    <row r="110" spans="1:5" ht="12.75">
      <c r="A110" s="33" t="s">
        <v>147</v>
      </c>
      <c r="B110" s="149" t="s">
        <v>708</v>
      </c>
      <c r="C110" s="155">
        <v>76</v>
      </c>
      <c r="D110" s="34">
        <f t="shared" si="8"/>
        <v>34.08071748878923</v>
      </c>
      <c r="E110" s="35">
        <f t="shared" si="9"/>
        <v>35.08071748878923</v>
      </c>
    </row>
    <row r="111" spans="1:5" ht="12.75">
      <c r="A111" s="33" t="s">
        <v>148</v>
      </c>
      <c r="B111" s="149" t="s">
        <v>773</v>
      </c>
      <c r="C111" s="155">
        <v>75</v>
      </c>
      <c r="D111" s="34">
        <f t="shared" si="8"/>
        <v>33.6322869955157</v>
      </c>
      <c r="E111" s="35">
        <f t="shared" si="9"/>
        <v>34.6322869955157</v>
      </c>
    </row>
    <row r="112" spans="1:5" ht="12.75">
      <c r="A112" s="33" t="s">
        <v>149</v>
      </c>
      <c r="B112" s="149" t="s">
        <v>717</v>
      </c>
      <c r="C112" s="155">
        <v>74</v>
      </c>
      <c r="D112" s="34">
        <f t="shared" si="8"/>
        <v>33.18385650224215</v>
      </c>
      <c r="E112" s="35">
        <f t="shared" si="9"/>
        <v>34.18385650224215</v>
      </c>
    </row>
    <row r="113" spans="1:5" ht="12.75">
      <c r="A113" s="33" t="s">
        <v>150</v>
      </c>
      <c r="B113" s="149" t="s">
        <v>901</v>
      </c>
      <c r="C113" s="155">
        <v>74</v>
      </c>
      <c r="D113" s="34">
        <f t="shared" si="8"/>
        <v>33.18385650224215</v>
      </c>
      <c r="E113" s="35">
        <f t="shared" si="9"/>
        <v>34.18385650224215</v>
      </c>
    </row>
    <row r="114" spans="1:5" ht="12.75">
      <c r="A114" s="33" t="s">
        <v>151</v>
      </c>
      <c r="B114" s="149" t="s">
        <v>707</v>
      </c>
      <c r="C114" s="155">
        <v>72</v>
      </c>
      <c r="D114" s="34">
        <f t="shared" si="8"/>
        <v>32.28699551569507</v>
      </c>
      <c r="E114" s="35">
        <f t="shared" si="9"/>
        <v>33.28699551569507</v>
      </c>
    </row>
    <row r="115" spans="1:5" ht="12.75">
      <c r="A115" s="33" t="s">
        <v>152</v>
      </c>
      <c r="B115" s="149" t="s">
        <v>723</v>
      </c>
      <c r="C115" s="155">
        <v>69</v>
      </c>
      <c r="D115" s="34">
        <f t="shared" si="8"/>
        <v>30.94170403587444</v>
      </c>
      <c r="E115" s="35">
        <f t="shared" si="9"/>
        <v>31.94170403587444</v>
      </c>
    </row>
    <row r="116" spans="1:5" ht="12.75">
      <c r="A116" s="33" t="s">
        <v>153</v>
      </c>
      <c r="B116" s="149" t="s">
        <v>700</v>
      </c>
      <c r="C116" s="155">
        <v>63</v>
      </c>
      <c r="D116" s="34">
        <f t="shared" si="8"/>
        <v>28.251121076233183</v>
      </c>
      <c r="E116" s="35">
        <f t="shared" si="9"/>
        <v>29.251121076233183</v>
      </c>
    </row>
    <row r="117" spans="1:5" ht="12.75">
      <c r="A117" s="33" t="s">
        <v>154</v>
      </c>
      <c r="B117" s="149" t="s">
        <v>737</v>
      </c>
      <c r="C117" s="155">
        <v>59</v>
      </c>
      <c r="D117" s="34">
        <f t="shared" si="8"/>
        <v>26.45739910313901</v>
      </c>
      <c r="E117" s="35">
        <f t="shared" si="9"/>
        <v>27.45739910313901</v>
      </c>
    </row>
    <row r="118" spans="1:5" ht="12.75">
      <c r="A118" s="33" t="s">
        <v>155</v>
      </c>
      <c r="B118" s="149" t="s">
        <v>902</v>
      </c>
      <c r="C118" s="155">
        <v>58</v>
      </c>
      <c r="D118" s="34">
        <f t="shared" si="8"/>
        <v>26.00896860986547</v>
      </c>
      <c r="E118" s="35">
        <f t="shared" si="9"/>
        <v>27.00896860986547</v>
      </c>
    </row>
    <row r="119" spans="1:5" ht="12.75">
      <c r="A119" s="33" t="s">
        <v>156</v>
      </c>
      <c r="B119" s="149" t="s">
        <v>792</v>
      </c>
      <c r="C119" s="155">
        <v>57</v>
      </c>
      <c r="D119" s="34">
        <f t="shared" si="8"/>
        <v>25.56053811659193</v>
      </c>
      <c r="E119" s="35">
        <f t="shared" si="9"/>
        <v>26.56053811659193</v>
      </c>
    </row>
    <row r="120" spans="1:5" ht="12.75">
      <c r="A120" s="33" t="s">
        <v>157</v>
      </c>
      <c r="B120" s="149" t="s">
        <v>753</v>
      </c>
      <c r="C120" s="155">
        <v>56</v>
      </c>
      <c r="D120" s="34">
        <f t="shared" si="8"/>
        <v>25.112107623318387</v>
      </c>
      <c r="E120" s="35">
        <f t="shared" si="9"/>
        <v>26.112107623318387</v>
      </c>
    </row>
    <row r="121" spans="1:5" ht="12.75">
      <c r="A121" s="33" t="s">
        <v>158</v>
      </c>
      <c r="B121" s="149" t="s">
        <v>729</v>
      </c>
      <c r="C121" s="155">
        <v>52</v>
      </c>
      <c r="D121" s="34">
        <f t="shared" si="8"/>
        <v>23.318385650224215</v>
      </c>
      <c r="E121" s="35">
        <f t="shared" si="9"/>
        <v>24.318385650224215</v>
      </c>
    </row>
    <row r="122" spans="1:5" ht="12.75">
      <c r="A122" s="33" t="s">
        <v>159</v>
      </c>
      <c r="B122" s="149" t="s">
        <v>776</v>
      </c>
      <c r="C122" s="155">
        <v>50</v>
      </c>
      <c r="D122" s="34">
        <f t="shared" si="8"/>
        <v>22.421524663677133</v>
      </c>
      <c r="E122" s="35">
        <f t="shared" si="9"/>
        <v>23.421524663677133</v>
      </c>
    </row>
    <row r="123" spans="1:5" ht="12.75">
      <c r="A123" s="33" t="s">
        <v>160</v>
      </c>
      <c r="B123" s="149" t="s">
        <v>903</v>
      </c>
      <c r="C123" s="155">
        <v>45</v>
      </c>
      <c r="D123" s="34">
        <f t="shared" si="8"/>
        <v>20.179372197309416</v>
      </c>
      <c r="E123" s="35">
        <f t="shared" si="9"/>
        <v>21.179372197309416</v>
      </c>
    </row>
    <row r="124" spans="1:5" ht="12.75">
      <c r="A124" s="33" t="s">
        <v>161</v>
      </c>
      <c r="B124" s="149" t="s">
        <v>904</v>
      </c>
      <c r="C124" s="155">
        <v>42</v>
      </c>
      <c r="D124" s="34">
        <f t="shared" si="8"/>
        <v>18.83408071748879</v>
      </c>
      <c r="E124" s="35">
        <f t="shared" si="9"/>
        <v>19.83408071748879</v>
      </c>
    </row>
    <row r="125" spans="1:5" ht="12.75">
      <c r="A125" s="33" t="s">
        <v>162</v>
      </c>
      <c r="B125" s="149" t="s">
        <v>743</v>
      </c>
      <c r="C125" s="155">
        <v>25</v>
      </c>
      <c r="D125" s="34">
        <f t="shared" si="8"/>
        <v>11.210762331838566</v>
      </c>
      <c r="E125" s="35">
        <f t="shared" si="9"/>
        <v>12.210762331838566</v>
      </c>
    </row>
    <row r="126" spans="1:5" ht="12.75">
      <c r="A126" s="33" t="s">
        <v>163</v>
      </c>
      <c r="B126" s="149" t="s">
        <v>905</v>
      </c>
      <c r="C126" s="155">
        <v>25</v>
      </c>
      <c r="D126" s="34">
        <f t="shared" si="8"/>
        <v>11.210762331838566</v>
      </c>
      <c r="E126" s="35">
        <f t="shared" si="9"/>
        <v>12.210762331838566</v>
      </c>
    </row>
    <row r="127" spans="1:5" ht="12.75">
      <c r="A127" s="33" t="s">
        <v>164</v>
      </c>
      <c r="B127" s="149" t="s">
        <v>906</v>
      </c>
      <c r="C127" s="155">
        <v>21</v>
      </c>
      <c r="D127" s="34">
        <f t="shared" si="8"/>
        <v>9.417040358744394</v>
      </c>
      <c r="E127" s="35">
        <f t="shared" si="9"/>
        <v>10.417040358744394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5:D5"/>
    <mergeCell ref="C6:D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4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7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1.75390625" style="0" bestFit="1" customWidth="1"/>
    <col min="3" max="3" width="7.875" style="0" customWidth="1"/>
    <col min="4" max="4" width="7.75390625" style="0" bestFit="1" customWidth="1"/>
    <col min="5" max="5" width="14.25390625" style="0" bestFit="1" customWidth="1"/>
    <col min="6" max="6" width="7.125" style="0" bestFit="1" customWidth="1"/>
  </cols>
  <sheetData>
    <row r="1" spans="1:6" ht="27">
      <c r="A1" s="280" t="s">
        <v>912</v>
      </c>
      <c r="B1" s="280"/>
      <c r="C1" s="280"/>
      <c r="D1" s="280"/>
      <c r="E1" s="280"/>
      <c r="F1" s="280"/>
    </row>
    <row r="2" ht="12.75" customHeight="1"/>
    <row r="3" spans="1:6" ht="12.75" customHeight="1">
      <c r="A3" s="116"/>
      <c r="B3" s="116"/>
      <c r="C3" s="118"/>
      <c r="E3" s="117" t="s">
        <v>13</v>
      </c>
      <c r="F3" s="118"/>
    </row>
    <row r="4" spans="2:6" ht="12.75" customHeight="1">
      <c r="B4" s="116" t="s">
        <v>14</v>
      </c>
      <c r="C4" s="184" t="s">
        <v>15</v>
      </c>
      <c r="D4" s="185"/>
      <c r="E4" s="117">
        <v>5</v>
      </c>
      <c r="F4" s="118"/>
    </row>
    <row r="5" spans="2:6" ht="12.75" customHeight="1">
      <c r="B5" s="116" t="s">
        <v>16</v>
      </c>
      <c r="C5" s="189" t="s">
        <v>907</v>
      </c>
      <c r="D5" s="162"/>
      <c r="E5" s="118"/>
      <c r="F5" s="118"/>
    </row>
    <row r="6" spans="2:6" ht="12.75" customHeight="1">
      <c r="B6" s="116" t="s">
        <v>17</v>
      </c>
      <c r="C6" s="283" t="s">
        <v>18</v>
      </c>
      <c r="D6" s="283"/>
      <c r="E6" s="283"/>
      <c r="F6" s="116"/>
    </row>
    <row r="7" spans="2:6" ht="12.75" customHeight="1" thickBot="1">
      <c r="B7" s="181" t="s">
        <v>19</v>
      </c>
      <c r="C7" s="120">
        <f>COUNTA(B9:B150)</f>
        <v>44</v>
      </c>
      <c r="D7" s="118"/>
      <c r="E7" s="118"/>
      <c r="F7" s="118"/>
    </row>
    <row r="8" spans="1:6" ht="15" customHeight="1" thickBot="1">
      <c r="A8" s="63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 customHeight="1">
      <c r="A9" s="36" t="s">
        <v>46</v>
      </c>
      <c r="B9" s="158" t="s">
        <v>665</v>
      </c>
      <c r="C9" s="219">
        <v>0.0003434027777777778</v>
      </c>
      <c r="D9" s="106">
        <f aca="true" t="shared" si="0" ref="D9:D40">(C$9/C9)*100</f>
        <v>100</v>
      </c>
      <c r="E9" s="38">
        <f>D9+E$4</f>
        <v>105</v>
      </c>
      <c r="F9" s="168">
        <f aca="true" t="shared" si="1" ref="F9:F51">C9-C$9</f>
        <v>0</v>
      </c>
    </row>
    <row r="10" spans="1:6" ht="12.75" customHeight="1">
      <c r="A10" s="36" t="s">
        <v>47</v>
      </c>
      <c r="B10" s="234" t="s">
        <v>908</v>
      </c>
      <c r="C10" s="218">
        <v>0.00036458333333333335</v>
      </c>
      <c r="D10" s="105">
        <f t="shared" si="0"/>
        <v>94.19047619047619</v>
      </c>
      <c r="E10" s="38">
        <f aca="true" t="shared" si="2" ref="E10:E51">D10+E$4</f>
        <v>99.19047619047619</v>
      </c>
      <c r="F10" s="168">
        <f t="shared" si="1"/>
        <v>2.1180555555555536E-05</v>
      </c>
    </row>
    <row r="11" spans="1:6" ht="12.75" customHeight="1">
      <c r="A11" s="36" t="s">
        <v>48</v>
      </c>
      <c r="B11" s="157" t="s">
        <v>810</v>
      </c>
      <c r="C11" s="218">
        <v>0.0003770833333333333</v>
      </c>
      <c r="D11" s="105">
        <f t="shared" si="0"/>
        <v>91.06813996316761</v>
      </c>
      <c r="E11" s="38">
        <f t="shared" si="2"/>
        <v>96.06813996316761</v>
      </c>
      <c r="F11" s="168">
        <f t="shared" si="1"/>
        <v>3.368055555555546E-05</v>
      </c>
    </row>
    <row r="12" spans="1:6" ht="12.75" customHeight="1">
      <c r="A12" s="36" t="s">
        <v>49</v>
      </c>
      <c r="B12" s="157" t="s">
        <v>909</v>
      </c>
      <c r="C12" s="218">
        <v>0.00038738425925925925</v>
      </c>
      <c r="D12" s="105">
        <f t="shared" si="0"/>
        <v>88.64654914849119</v>
      </c>
      <c r="E12" s="38">
        <f t="shared" si="2"/>
        <v>93.64654914849119</v>
      </c>
      <c r="F12" s="168">
        <f t="shared" si="1"/>
        <v>4.398148148148143E-05</v>
      </c>
    </row>
    <row r="13" spans="1:6" ht="12.75" customHeight="1">
      <c r="A13" s="36" t="s">
        <v>50</v>
      </c>
      <c r="B13" s="157" t="s">
        <v>671</v>
      </c>
      <c r="C13" s="218">
        <v>0.00039641203703703697</v>
      </c>
      <c r="D13" s="105">
        <f t="shared" si="0"/>
        <v>86.6277372262774</v>
      </c>
      <c r="E13" s="38">
        <f t="shared" si="2"/>
        <v>91.6277372262774</v>
      </c>
      <c r="F13" s="168">
        <f t="shared" si="1"/>
        <v>5.3009259259259155E-05</v>
      </c>
    </row>
    <row r="14" spans="1:6" ht="12.75" customHeight="1">
      <c r="A14" s="36" t="s">
        <v>51</v>
      </c>
      <c r="B14" s="157" t="s">
        <v>794</v>
      </c>
      <c r="C14" s="218">
        <v>0.00040185185185185186</v>
      </c>
      <c r="D14" s="105">
        <f t="shared" si="0"/>
        <v>85.45506912442397</v>
      </c>
      <c r="E14" s="38">
        <f t="shared" si="2"/>
        <v>90.45506912442397</v>
      </c>
      <c r="F14" s="168">
        <f t="shared" si="1"/>
        <v>5.8449074074074046E-05</v>
      </c>
    </row>
    <row r="15" spans="1:6" ht="12.75" customHeight="1">
      <c r="A15" s="36" t="s">
        <v>52</v>
      </c>
      <c r="B15" s="157" t="s">
        <v>700</v>
      </c>
      <c r="C15" s="218">
        <v>0.00040208333333333334</v>
      </c>
      <c r="D15" s="105">
        <f t="shared" si="0"/>
        <v>85.40587219343698</v>
      </c>
      <c r="E15" s="38">
        <f t="shared" si="2"/>
        <v>90.40587219343698</v>
      </c>
      <c r="F15" s="168">
        <f t="shared" si="1"/>
        <v>5.8680555555555526E-05</v>
      </c>
    </row>
    <row r="16" spans="1:6" ht="12.75" customHeight="1">
      <c r="A16" s="36" t="s">
        <v>53</v>
      </c>
      <c r="B16" s="157" t="s">
        <v>804</v>
      </c>
      <c r="C16" s="218">
        <v>0.00040416666666666677</v>
      </c>
      <c r="D16" s="105">
        <f t="shared" si="0"/>
        <v>84.96563573883161</v>
      </c>
      <c r="E16" s="38">
        <f t="shared" si="2"/>
        <v>89.96563573883161</v>
      </c>
      <c r="F16" s="168">
        <f t="shared" si="1"/>
        <v>6.0763888888888955E-05</v>
      </c>
    </row>
    <row r="17" spans="1:6" ht="12.75" customHeight="1">
      <c r="A17" s="36" t="s">
        <v>54</v>
      </c>
      <c r="B17" s="157" t="s">
        <v>666</v>
      </c>
      <c r="C17" s="218">
        <v>0.00041331018518518523</v>
      </c>
      <c r="D17" s="105">
        <f t="shared" si="0"/>
        <v>83.08597031643798</v>
      </c>
      <c r="E17" s="38">
        <f t="shared" si="2"/>
        <v>88.08597031643798</v>
      </c>
      <c r="F17" s="168">
        <f t="shared" si="1"/>
        <v>6.990740740740742E-05</v>
      </c>
    </row>
    <row r="18" spans="1:6" ht="12.75" customHeight="1">
      <c r="A18" s="36" t="s">
        <v>55</v>
      </c>
      <c r="B18" s="157" t="s">
        <v>691</v>
      </c>
      <c r="C18" s="218">
        <v>0.00043217592592592597</v>
      </c>
      <c r="D18" s="105">
        <f t="shared" si="0"/>
        <v>79.45902517407606</v>
      </c>
      <c r="E18" s="38">
        <f t="shared" si="2"/>
        <v>84.45902517407606</v>
      </c>
      <c r="F18" s="168">
        <f t="shared" si="1"/>
        <v>8.877314814814815E-05</v>
      </c>
    </row>
    <row r="19" spans="1:6" ht="12.75" customHeight="1">
      <c r="A19" s="36" t="s">
        <v>56</v>
      </c>
      <c r="B19" s="234" t="s">
        <v>717</v>
      </c>
      <c r="C19" s="218">
        <v>0.0004325231481481481</v>
      </c>
      <c r="D19" s="105">
        <f t="shared" si="0"/>
        <v>79.39523682097942</v>
      </c>
      <c r="E19" s="38">
        <f t="shared" si="2"/>
        <v>84.39523682097942</v>
      </c>
      <c r="F19" s="168">
        <f t="shared" si="1"/>
        <v>8.912037037037026E-05</v>
      </c>
    </row>
    <row r="20" spans="1:6" ht="12.75" customHeight="1">
      <c r="A20" s="33" t="s">
        <v>57</v>
      </c>
      <c r="B20" s="157" t="s">
        <v>741</v>
      </c>
      <c r="C20" s="218">
        <v>0.00043761574074074075</v>
      </c>
      <c r="D20" s="105">
        <f t="shared" si="0"/>
        <v>78.47130388786037</v>
      </c>
      <c r="E20" s="38">
        <f t="shared" si="2"/>
        <v>83.47130388786037</v>
      </c>
      <c r="F20" s="168">
        <f t="shared" si="1"/>
        <v>9.421296296296294E-05</v>
      </c>
    </row>
    <row r="21" spans="1:6" ht="12.75" customHeight="1">
      <c r="A21" s="36" t="s">
        <v>58</v>
      </c>
      <c r="B21" s="158" t="s">
        <v>750</v>
      </c>
      <c r="C21" s="218">
        <v>0.0004491898148148148</v>
      </c>
      <c r="D21" s="106">
        <f t="shared" si="0"/>
        <v>76.44936871940222</v>
      </c>
      <c r="E21" s="38">
        <f t="shared" si="2"/>
        <v>81.44936871940222</v>
      </c>
      <c r="F21" s="168">
        <f t="shared" si="1"/>
        <v>0.000105787037037037</v>
      </c>
    </row>
    <row r="22" spans="1:6" ht="12.75" customHeight="1">
      <c r="A22" s="36" t="s">
        <v>59</v>
      </c>
      <c r="B22" s="157" t="s">
        <v>697</v>
      </c>
      <c r="C22" s="218">
        <v>0.00045312499999999997</v>
      </c>
      <c r="D22" s="105">
        <f t="shared" si="0"/>
        <v>75.78544061302684</v>
      </c>
      <c r="E22" s="38">
        <f t="shared" si="2"/>
        <v>80.78544061302684</v>
      </c>
      <c r="F22" s="168">
        <f t="shared" si="1"/>
        <v>0.00010972222222222215</v>
      </c>
    </row>
    <row r="23" spans="1:6" ht="12.75" customHeight="1">
      <c r="A23" s="36" t="s">
        <v>60</v>
      </c>
      <c r="B23" s="209" t="s">
        <v>692</v>
      </c>
      <c r="C23" s="218">
        <v>0.00045497685185185186</v>
      </c>
      <c r="D23" s="105">
        <f t="shared" si="0"/>
        <v>75.47697786822692</v>
      </c>
      <c r="E23" s="38">
        <f t="shared" si="2"/>
        <v>80.47697786822692</v>
      </c>
      <c r="F23" s="168">
        <f t="shared" si="1"/>
        <v>0.00011157407407407405</v>
      </c>
    </row>
    <row r="24" spans="1:6" ht="12.75" customHeight="1">
      <c r="A24" s="36" t="s">
        <v>61</v>
      </c>
      <c r="B24" s="157" t="s">
        <v>721</v>
      </c>
      <c r="C24" s="218">
        <v>0.00045891203703703697</v>
      </c>
      <c r="D24" s="105">
        <f t="shared" si="0"/>
        <v>74.82976040353091</v>
      </c>
      <c r="E24" s="38">
        <f t="shared" si="2"/>
        <v>79.82976040353091</v>
      </c>
      <c r="F24" s="168">
        <f t="shared" si="1"/>
        <v>0.00011550925925925916</v>
      </c>
    </row>
    <row r="25" spans="1:6" ht="12.75" customHeight="1">
      <c r="A25" s="36" t="s">
        <v>62</v>
      </c>
      <c r="B25" s="157" t="s">
        <v>677</v>
      </c>
      <c r="C25" s="218">
        <v>0.0004604166666666667</v>
      </c>
      <c r="D25" s="105">
        <f t="shared" si="0"/>
        <v>74.58521870286576</v>
      </c>
      <c r="E25" s="38">
        <f t="shared" si="2"/>
        <v>79.58521870286576</v>
      </c>
      <c r="F25" s="168">
        <f t="shared" si="1"/>
        <v>0.00011701388888888889</v>
      </c>
    </row>
    <row r="26" spans="1:6" ht="12.75" customHeight="1">
      <c r="A26" s="36" t="s">
        <v>63</v>
      </c>
      <c r="B26" s="157" t="s">
        <v>797</v>
      </c>
      <c r="C26" s="218">
        <v>0.00046099537037037035</v>
      </c>
      <c r="D26" s="105">
        <f t="shared" si="0"/>
        <v>74.49158925433092</v>
      </c>
      <c r="E26" s="38">
        <f t="shared" si="2"/>
        <v>79.49158925433092</v>
      </c>
      <c r="F26" s="168">
        <f t="shared" si="1"/>
        <v>0.00011759259259259253</v>
      </c>
    </row>
    <row r="27" spans="1:6" ht="12.75" customHeight="1">
      <c r="A27" s="36" t="s">
        <v>64</v>
      </c>
      <c r="B27" s="157" t="s">
        <v>678</v>
      </c>
      <c r="C27" s="218">
        <v>0.0004618055555555555</v>
      </c>
      <c r="D27" s="105">
        <f t="shared" si="0"/>
        <v>74.3609022556391</v>
      </c>
      <c r="E27" s="38">
        <f t="shared" si="2"/>
        <v>79.3609022556391</v>
      </c>
      <c r="F27" s="168">
        <f t="shared" si="1"/>
        <v>0.00011840277777777771</v>
      </c>
    </row>
    <row r="28" spans="1:6" ht="12.75" customHeight="1">
      <c r="A28" s="36" t="s">
        <v>65</v>
      </c>
      <c r="B28" s="157" t="s">
        <v>910</v>
      </c>
      <c r="C28" s="218">
        <v>0.00046585648148148143</v>
      </c>
      <c r="D28" s="105">
        <f t="shared" si="0"/>
        <v>73.71428571428574</v>
      </c>
      <c r="E28" s="38">
        <f t="shared" si="2"/>
        <v>78.71428571428574</v>
      </c>
      <c r="F28" s="168">
        <f t="shared" si="1"/>
        <v>0.0001224537037037036</v>
      </c>
    </row>
    <row r="29" spans="1:6" ht="12.75" customHeight="1">
      <c r="A29" s="36" t="s">
        <v>66</v>
      </c>
      <c r="B29" s="157" t="s">
        <v>911</v>
      </c>
      <c r="C29" s="218">
        <v>0.00047592592592592587</v>
      </c>
      <c r="D29" s="105">
        <f t="shared" si="0"/>
        <v>72.15466926070042</v>
      </c>
      <c r="E29" s="38">
        <f t="shared" si="2"/>
        <v>77.15466926070042</v>
      </c>
      <c r="F29" s="168">
        <f t="shared" si="1"/>
        <v>0.00013252314814814805</v>
      </c>
    </row>
    <row r="30" spans="1:6" ht="12.75" customHeight="1">
      <c r="A30" s="36" t="s">
        <v>67</v>
      </c>
      <c r="B30" s="157" t="s">
        <v>808</v>
      </c>
      <c r="C30" s="218">
        <v>0.00048356481481481487</v>
      </c>
      <c r="D30" s="105">
        <f t="shared" si="0"/>
        <v>71.01483963618956</v>
      </c>
      <c r="E30" s="38">
        <f t="shared" si="2"/>
        <v>76.01483963618956</v>
      </c>
      <c r="F30" s="168">
        <f t="shared" si="1"/>
        <v>0.00014016203703703706</v>
      </c>
    </row>
    <row r="31" spans="1:6" ht="12.75" customHeight="1">
      <c r="A31" s="36" t="s">
        <v>68</v>
      </c>
      <c r="B31" s="157" t="s">
        <v>694</v>
      </c>
      <c r="C31" s="218">
        <v>0.00048738425925925924</v>
      </c>
      <c r="D31" s="105">
        <f t="shared" si="0"/>
        <v>70.45832343861316</v>
      </c>
      <c r="E31" s="38">
        <f t="shared" si="2"/>
        <v>75.45832343861316</v>
      </c>
      <c r="F31" s="168">
        <f t="shared" si="1"/>
        <v>0.00014398148148148142</v>
      </c>
    </row>
    <row r="32" spans="1:6" ht="12.75" customHeight="1">
      <c r="A32" s="36" t="s">
        <v>69</v>
      </c>
      <c r="B32" s="157" t="s">
        <v>758</v>
      </c>
      <c r="C32" s="218">
        <v>0.0004924768518518518</v>
      </c>
      <c r="D32" s="105">
        <f t="shared" si="0"/>
        <v>69.72972972972974</v>
      </c>
      <c r="E32" s="38">
        <f t="shared" si="2"/>
        <v>74.72972972972974</v>
      </c>
      <c r="F32" s="168">
        <f t="shared" si="1"/>
        <v>0.00014907407407407399</v>
      </c>
    </row>
    <row r="33" spans="1:6" ht="12.75" customHeight="1">
      <c r="A33" s="36" t="s">
        <v>70</v>
      </c>
      <c r="B33" s="157" t="s">
        <v>735</v>
      </c>
      <c r="C33" s="218">
        <v>0.0004951388888888888</v>
      </c>
      <c r="D33" s="105">
        <f t="shared" si="0"/>
        <v>69.35483870967744</v>
      </c>
      <c r="E33" s="38">
        <f t="shared" si="2"/>
        <v>74.35483870967744</v>
      </c>
      <c r="F33" s="168">
        <f t="shared" si="1"/>
        <v>0.000151736111111111</v>
      </c>
    </row>
    <row r="34" spans="1:6" ht="12.75" customHeight="1">
      <c r="A34" s="36" t="s">
        <v>71</v>
      </c>
      <c r="B34" s="209" t="s">
        <v>714</v>
      </c>
      <c r="C34" s="218">
        <v>0.0004976851851851852</v>
      </c>
      <c r="D34" s="105">
        <f t="shared" si="0"/>
        <v>69</v>
      </c>
      <c r="E34" s="38">
        <f t="shared" si="2"/>
        <v>74</v>
      </c>
      <c r="F34" s="168">
        <f t="shared" si="1"/>
        <v>0.0001542824074074074</v>
      </c>
    </row>
    <row r="35" spans="1:6" ht="12.75" customHeight="1">
      <c r="A35" s="36" t="s">
        <v>72</v>
      </c>
      <c r="B35" s="157" t="s">
        <v>740</v>
      </c>
      <c r="C35" s="218">
        <v>0.000497800925925926</v>
      </c>
      <c r="D35" s="105">
        <f t="shared" si="0"/>
        <v>68.98395721925135</v>
      </c>
      <c r="E35" s="38">
        <f t="shared" si="2"/>
        <v>73.98395721925135</v>
      </c>
      <c r="F35" s="168">
        <f t="shared" si="1"/>
        <v>0.00015439814814814814</v>
      </c>
    </row>
    <row r="36" spans="1:6" ht="12.75" customHeight="1">
      <c r="A36" s="36" t="s">
        <v>73</v>
      </c>
      <c r="B36" s="157" t="s">
        <v>798</v>
      </c>
      <c r="C36" s="218">
        <v>0.000497800925925926</v>
      </c>
      <c r="D36" s="105">
        <f t="shared" si="0"/>
        <v>68.98395721925135</v>
      </c>
      <c r="E36" s="38">
        <f t="shared" si="2"/>
        <v>73.98395721925135</v>
      </c>
      <c r="F36" s="168">
        <f t="shared" si="1"/>
        <v>0.00015439814814814814</v>
      </c>
    </row>
    <row r="37" spans="1:6" ht="12.75" customHeight="1">
      <c r="A37" s="36" t="s">
        <v>74</v>
      </c>
      <c r="B37" s="209" t="s">
        <v>729</v>
      </c>
      <c r="C37" s="218">
        <v>0.0004997685185185185</v>
      </c>
      <c r="D37" s="105">
        <f t="shared" si="0"/>
        <v>68.71236683649839</v>
      </c>
      <c r="E37" s="38">
        <f t="shared" si="2"/>
        <v>73.71236683649839</v>
      </c>
      <c r="F37" s="168">
        <f t="shared" si="1"/>
        <v>0.00015636574074074072</v>
      </c>
    </row>
    <row r="38" spans="1:6" ht="12.75" customHeight="1">
      <c r="A38" s="36" t="s">
        <v>75</v>
      </c>
      <c r="B38" s="209" t="s">
        <v>894</v>
      </c>
      <c r="C38" s="218">
        <v>0.0005075231481481481</v>
      </c>
      <c r="D38" s="105">
        <f t="shared" si="0"/>
        <v>67.66248574686432</v>
      </c>
      <c r="E38" s="38">
        <f t="shared" si="2"/>
        <v>72.66248574686432</v>
      </c>
      <c r="F38" s="168">
        <f t="shared" si="1"/>
        <v>0.0001641203703703703</v>
      </c>
    </row>
    <row r="39" spans="1:6" ht="12.75" customHeight="1">
      <c r="A39" s="36" t="s">
        <v>76</v>
      </c>
      <c r="B39" s="209" t="s">
        <v>702</v>
      </c>
      <c r="C39" s="218">
        <v>0.0005218750000000001</v>
      </c>
      <c r="D39" s="105">
        <f t="shared" si="0"/>
        <v>65.80172987358615</v>
      </c>
      <c r="E39" s="38">
        <f t="shared" si="2"/>
        <v>70.80172987358615</v>
      </c>
      <c r="F39" s="168">
        <f t="shared" si="1"/>
        <v>0.00017847222222222228</v>
      </c>
    </row>
    <row r="40" spans="1:6" ht="12.75" customHeight="1">
      <c r="A40" s="36" t="s">
        <v>77</v>
      </c>
      <c r="B40" s="209" t="s">
        <v>809</v>
      </c>
      <c r="C40" s="218">
        <v>0.0005390046296296296</v>
      </c>
      <c r="D40" s="105">
        <f t="shared" si="0"/>
        <v>63.710543268198414</v>
      </c>
      <c r="E40" s="38">
        <f t="shared" si="2"/>
        <v>68.71054326819842</v>
      </c>
      <c r="F40" s="168">
        <f t="shared" si="1"/>
        <v>0.0001956018518518518</v>
      </c>
    </row>
    <row r="41" spans="1:6" ht="12.75" customHeight="1">
      <c r="A41" s="36" t="s">
        <v>78</v>
      </c>
      <c r="B41" s="157" t="s">
        <v>686</v>
      </c>
      <c r="C41" s="218">
        <v>0.0005680555555555555</v>
      </c>
      <c r="D41" s="105">
        <f aca="true" t="shared" si="3" ref="D41:D51">(C$9/C41)*100</f>
        <v>60.45232273838632</v>
      </c>
      <c r="E41" s="38">
        <f t="shared" si="2"/>
        <v>65.45232273838633</v>
      </c>
      <c r="F41" s="168">
        <f t="shared" si="1"/>
        <v>0.00022465277777777767</v>
      </c>
    </row>
    <row r="42" spans="1:6" ht="12.75" customHeight="1">
      <c r="A42" s="36" t="s">
        <v>79</v>
      </c>
      <c r="B42" s="209" t="s">
        <v>664</v>
      </c>
      <c r="C42" s="218">
        <v>0.0005746527777777778</v>
      </c>
      <c r="D42" s="105">
        <f t="shared" si="3"/>
        <v>59.758308157099705</v>
      </c>
      <c r="E42" s="38">
        <f t="shared" si="2"/>
        <v>64.7583081570997</v>
      </c>
      <c r="F42" s="168">
        <f t="shared" si="1"/>
        <v>0.00023124999999999996</v>
      </c>
    </row>
    <row r="43" spans="1:6" ht="12.75" customHeight="1">
      <c r="A43" s="36" t="s">
        <v>80</v>
      </c>
      <c r="B43" s="157" t="s">
        <v>788</v>
      </c>
      <c r="C43" s="218">
        <v>0.0005827546296296297</v>
      </c>
      <c r="D43" s="105">
        <f t="shared" si="3"/>
        <v>58.92750744786495</v>
      </c>
      <c r="E43" s="38">
        <f t="shared" si="2"/>
        <v>63.92750744786495</v>
      </c>
      <c r="F43" s="168">
        <f t="shared" si="1"/>
        <v>0.00023935185185185187</v>
      </c>
    </row>
    <row r="44" spans="1:6" ht="12.75" customHeight="1">
      <c r="A44" s="36" t="s">
        <v>81</v>
      </c>
      <c r="B44" s="157" t="s">
        <v>791</v>
      </c>
      <c r="C44" s="218">
        <v>0.0005844907407407408</v>
      </c>
      <c r="D44" s="105">
        <f t="shared" si="3"/>
        <v>58.75247524752475</v>
      </c>
      <c r="E44" s="38">
        <f t="shared" si="2"/>
        <v>63.75247524752475</v>
      </c>
      <c r="F44" s="168">
        <f t="shared" si="1"/>
        <v>0.00024108796296296297</v>
      </c>
    </row>
    <row r="45" spans="1:6" ht="12.75" customHeight="1">
      <c r="A45" s="36" t="s">
        <v>82</v>
      </c>
      <c r="B45" s="157" t="s">
        <v>793</v>
      </c>
      <c r="C45" s="218">
        <v>0.0006084490740740741</v>
      </c>
      <c r="D45" s="105">
        <f t="shared" si="3"/>
        <v>56.43903366939319</v>
      </c>
      <c r="E45" s="38">
        <f t="shared" si="2"/>
        <v>61.43903366939319</v>
      </c>
      <c r="F45" s="168">
        <f t="shared" si="1"/>
        <v>0.00026504629629629626</v>
      </c>
    </row>
    <row r="46" spans="1:6" ht="12.75" customHeight="1">
      <c r="A46" s="36" t="s">
        <v>83</v>
      </c>
      <c r="B46" s="209" t="s">
        <v>699</v>
      </c>
      <c r="C46" s="218">
        <v>0.0006491898148148149</v>
      </c>
      <c r="D46" s="105">
        <f t="shared" si="3"/>
        <v>52.89712961312176</v>
      </c>
      <c r="E46" s="38">
        <f t="shared" si="2"/>
        <v>57.89712961312176</v>
      </c>
      <c r="F46" s="168">
        <f t="shared" si="1"/>
        <v>0.0003057870370370371</v>
      </c>
    </row>
    <row r="47" spans="1:6" ht="12.75" customHeight="1">
      <c r="A47" s="36" t="s">
        <v>84</v>
      </c>
      <c r="B47" s="157" t="s">
        <v>705</v>
      </c>
      <c r="C47" s="218">
        <v>0.0006572916666666667</v>
      </c>
      <c r="D47" s="105">
        <f t="shared" si="3"/>
        <v>52.24511357633387</v>
      </c>
      <c r="E47" s="38">
        <f t="shared" si="2"/>
        <v>57.24511357633387</v>
      </c>
      <c r="F47" s="168">
        <f t="shared" si="1"/>
        <v>0.0003138888888888889</v>
      </c>
    </row>
    <row r="48" spans="1:6" ht="12.75" customHeight="1">
      <c r="A48" s="36" t="s">
        <v>85</v>
      </c>
      <c r="B48" s="209" t="s">
        <v>727</v>
      </c>
      <c r="C48" s="218">
        <v>0.0006756944444444445</v>
      </c>
      <c r="D48" s="105">
        <f t="shared" si="3"/>
        <v>50.822199383350465</v>
      </c>
      <c r="E48" s="38">
        <f t="shared" si="2"/>
        <v>55.822199383350465</v>
      </c>
      <c r="F48" s="168">
        <f t="shared" si="1"/>
        <v>0.00033229166666666666</v>
      </c>
    </row>
    <row r="49" spans="1:6" ht="12.75" customHeight="1">
      <c r="A49" s="36" t="s">
        <v>86</v>
      </c>
      <c r="B49" s="157" t="s">
        <v>774</v>
      </c>
      <c r="C49" s="218">
        <v>0.0006989583333333332</v>
      </c>
      <c r="D49" s="105">
        <f t="shared" si="3"/>
        <v>49.13065076999504</v>
      </c>
      <c r="E49" s="38">
        <f t="shared" si="2"/>
        <v>54.13065076999504</v>
      </c>
      <c r="F49" s="168">
        <f t="shared" si="1"/>
        <v>0.0003555555555555554</v>
      </c>
    </row>
    <row r="50" spans="1:6" ht="12.75" customHeight="1">
      <c r="A50" s="36" t="s">
        <v>87</v>
      </c>
      <c r="B50" s="157" t="s">
        <v>689</v>
      </c>
      <c r="C50" s="218">
        <v>0.0007908564814814815</v>
      </c>
      <c r="D50" s="105">
        <f t="shared" si="3"/>
        <v>43.42163032343041</v>
      </c>
      <c r="E50" s="38">
        <f t="shared" si="2"/>
        <v>48.42163032343041</v>
      </c>
      <c r="F50" s="168">
        <f t="shared" si="1"/>
        <v>0.00044745370370370365</v>
      </c>
    </row>
    <row r="51" spans="1:6" ht="12.75" customHeight="1">
      <c r="A51" s="36" t="s">
        <v>88</v>
      </c>
      <c r="B51" s="157" t="s">
        <v>743</v>
      </c>
      <c r="C51" s="218">
        <v>0.0008313657407407407</v>
      </c>
      <c r="D51" s="105">
        <f t="shared" si="3"/>
        <v>41.3058610608381</v>
      </c>
      <c r="E51" s="38">
        <f t="shared" si="2"/>
        <v>46.3058610608381</v>
      </c>
      <c r="F51" s="168">
        <f t="shared" si="1"/>
        <v>0.0004879629629629629</v>
      </c>
    </row>
    <row r="52" spans="1:6" ht="12.75" customHeight="1">
      <c r="A52" s="36" t="s">
        <v>89</v>
      </c>
      <c r="B52" s="209" t="s">
        <v>713</v>
      </c>
      <c r="C52" s="218">
        <v>0.0008949074074074073</v>
      </c>
      <c r="D52" s="105">
        <f>(C$9/C52)*100</f>
        <v>38.372995344024844</v>
      </c>
      <c r="E52" s="38">
        <f>D52+E$4</f>
        <v>43.372995344024844</v>
      </c>
      <c r="F52" s="168">
        <f>C52-C$9</f>
        <v>0.0005515046296296294</v>
      </c>
    </row>
  </sheetData>
  <sheetProtection selectLockedCells="1" selectUnlockedCells="1"/>
  <mergeCells count="2">
    <mergeCell ref="A1:F1"/>
    <mergeCell ref="C6:E6"/>
  </mergeCells>
  <printOptions horizontalCentered="1"/>
  <pageMargins left="0.7" right="0.7" top="0.7875" bottom="0.7875" header="0.5118055555555555" footer="0.5118055555555555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2.625" style="0" bestFit="1" customWidth="1"/>
    <col min="3" max="3" width="10.875" style="10" bestFit="1" customWidth="1"/>
    <col min="4" max="4" width="7.75390625" style="0" customWidth="1"/>
    <col min="5" max="5" width="14.25390625" style="0" bestFit="1" customWidth="1"/>
    <col min="6" max="6" width="6.75390625" style="0" customWidth="1"/>
  </cols>
  <sheetData>
    <row r="1" spans="1:6" ht="27">
      <c r="A1" s="280" t="s">
        <v>913</v>
      </c>
      <c r="B1" s="280"/>
      <c r="C1" s="280"/>
      <c r="D1" s="280"/>
      <c r="E1" s="280"/>
      <c r="F1" s="280"/>
    </row>
    <row r="2" ht="12.75" customHeight="1"/>
    <row r="3" spans="1:6" ht="12.75" customHeight="1">
      <c r="A3" s="116"/>
      <c r="B3" s="116"/>
      <c r="C3" s="119"/>
      <c r="E3" s="117" t="s">
        <v>13</v>
      </c>
      <c r="F3" s="118"/>
    </row>
    <row r="4" spans="1:6" ht="12.75" customHeight="1">
      <c r="A4" s="279" t="s">
        <v>14</v>
      </c>
      <c r="B4" s="279"/>
      <c r="C4" s="184" t="s">
        <v>15</v>
      </c>
      <c r="D4" s="185"/>
      <c r="E4" s="117">
        <v>15</v>
      </c>
      <c r="F4" s="118"/>
    </row>
    <row r="5" spans="1:6" ht="12.75" customHeight="1">
      <c r="A5" s="279" t="s">
        <v>16</v>
      </c>
      <c r="B5" s="279"/>
      <c r="C5" s="189" t="s">
        <v>914</v>
      </c>
      <c r="D5" s="193"/>
      <c r="E5" s="118"/>
      <c r="F5" s="118"/>
    </row>
    <row r="6" spans="1:6" ht="12.75" customHeight="1">
      <c r="A6" s="279" t="s">
        <v>17</v>
      </c>
      <c r="B6" s="279"/>
      <c r="C6" s="283" t="s">
        <v>800</v>
      </c>
      <c r="D6" s="283"/>
      <c r="E6" s="283"/>
      <c r="F6" s="283"/>
    </row>
    <row r="7" spans="1:6" ht="12.75" customHeight="1" thickBot="1">
      <c r="A7" s="279" t="s">
        <v>19</v>
      </c>
      <c r="B7" s="279"/>
      <c r="C7" s="120">
        <f>COUNTA(B9:B97)</f>
        <v>44</v>
      </c>
      <c r="D7" s="118"/>
      <c r="E7" s="118"/>
      <c r="F7" s="118"/>
    </row>
    <row r="8" spans="1:6" ht="15" customHeight="1" thickBot="1">
      <c r="A8" s="63" t="s">
        <v>20</v>
      </c>
      <c r="B8" s="60"/>
      <c r="C8" s="50" t="s">
        <v>21</v>
      </c>
      <c r="D8" s="61" t="s">
        <v>22</v>
      </c>
      <c r="E8" s="50" t="s">
        <v>23</v>
      </c>
      <c r="F8" s="72" t="s">
        <v>3</v>
      </c>
    </row>
    <row r="9" spans="1:6" ht="12.75">
      <c r="A9" s="36" t="s">
        <v>46</v>
      </c>
      <c r="B9" s="182" t="s">
        <v>806</v>
      </c>
      <c r="C9" s="187">
        <v>0.024166666666666666</v>
      </c>
      <c r="D9" s="206">
        <f aca="true" t="shared" si="0" ref="D9:D40">(C$9/C9)*100</f>
        <v>100</v>
      </c>
      <c r="E9" s="51">
        <f aca="true" t="shared" si="1" ref="E9:E40">D9+E$4</f>
        <v>115</v>
      </c>
      <c r="F9" s="202">
        <f aca="true" t="shared" si="2" ref="F9:F40">C9-C$9</f>
        <v>0</v>
      </c>
    </row>
    <row r="10" spans="1:8" ht="12.75">
      <c r="A10" s="36" t="s">
        <v>47</v>
      </c>
      <c r="B10" s="167" t="s">
        <v>677</v>
      </c>
      <c r="C10" s="186">
        <v>0.026863425925925926</v>
      </c>
      <c r="D10" s="207">
        <f t="shared" si="0"/>
        <v>89.9612236105127</v>
      </c>
      <c r="E10" s="51">
        <f t="shared" si="1"/>
        <v>104.9612236105127</v>
      </c>
      <c r="F10" s="203">
        <f t="shared" si="2"/>
        <v>0.00269675925925926</v>
      </c>
      <c r="H10" s="9"/>
    </row>
    <row r="11" spans="1:6" ht="12.75">
      <c r="A11" s="36" t="s">
        <v>48</v>
      </c>
      <c r="B11" s="167" t="s">
        <v>740</v>
      </c>
      <c r="C11" s="186">
        <v>0.02884259259259259</v>
      </c>
      <c r="D11" s="207">
        <f t="shared" si="0"/>
        <v>83.78812199036919</v>
      </c>
      <c r="E11" s="51">
        <f t="shared" si="1"/>
        <v>98.78812199036919</v>
      </c>
      <c r="F11" s="203">
        <f t="shared" si="2"/>
        <v>0.004675925925925924</v>
      </c>
    </row>
    <row r="12" spans="1:6" ht="12.75">
      <c r="A12" s="36" t="s">
        <v>49</v>
      </c>
      <c r="B12" s="167" t="s">
        <v>742</v>
      </c>
      <c r="C12" s="186">
        <v>0.03043981481481482</v>
      </c>
      <c r="D12" s="207">
        <f t="shared" si="0"/>
        <v>79.39163498098858</v>
      </c>
      <c r="E12" s="51">
        <f t="shared" si="1"/>
        <v>94.39163498098858</v>
      </c>
      <c r="F12" s="203">
        <f t="shared" si="2"/>
        <v>0.006273148148148153</v>
      </c>
    </row>
    <row r="13" spans="1:6" ht="12.75">
      <c r="A13" s="36" t="s">
        <v>50</v>
      </c>
      <c r="B13" s="167" t="s">
        <v>735</v>
      </c>
      <c r="C13" s="186">
        <v>0.030671296296296294</v>
      </c>
      <c r="D13" s="207">
        <f t="shared" si="0"/>
        <v>78.79245283018868</v>
      </c>
      <c r="E13" s="51">
        <f t="shared" si="1"/>
        <v>93.79245283018868</v>
      </c>
      <c r="F13" s="203">
        <f t="shared" si="2"/>
        <v>0.006504629629629628</v>
      </c>
    </row>
    <row r="14" spans="1:6" ht="12.75">
      <c r="A14" s="36" t="s">
        <v>51</v>
      </c>
      <c r="B14" s="167" t="s">
        <v>664</v>
      </c>
      <c r="C14" s="186">
        <v>0.031886574074074074</v>
      </c>
      <c r="D14" s="207">
        <f t="shared" si="0"/>
        <v>75.78947368421053</v>
      </c>
      <c r="E14" s="51">
        <f t="shared" si="1"/>
        <v>90.78947368421053</v>
      </c>
      <c r="F14" s="203">
        <f t="shared" si="2"/>
        <v>0.007719907407407408</v>
      </c>
    </row>
    <row r="15" spans="1:6" ht="12.75">
      <c r="A15" s="36" t="s">
        <v>52</v>
      </c>
      <c r="B15" s="167" t="s">
        <v>692</v>
      </c>
      <c r="C15" s="186">
        <v>0.031886574074074074</v>
      </c>
      <c r="D15" s="207">
        <f t="shared" si="0"/>
        <v>75.78947368421053</v>
      </c>
      <c r="E15" s="51">
        <f t="shared" si="1"/>
        <v>90.78947368421053</v>
      </c>
      <c r="F15" s="203">
        <f t="shared" si="2"/>
        <v>0.007719907407407408</v>
      </c>
    </row>
    <row r="16" spans="1:6" ht="12.75">
      <c r="A16" s="36" t="s">
        <v>53</v>
      </c>
      <c r="B16" s="167" t="s">
        <v>699</v>
      </c>
      <c r="C16" s="186">
        <v>0.032499999999999994</v>
      </c>
      <c r="D16" s="207">
        <f t="shared" si="0"/>
        <v>74.35897435897438</v>
      </c>
      <c r="E16" s="51">
        <f t="shared" si="1"/>
        <v>89.35897435897438</v>
      </c>
      <c r="F16" s="203">
        <f t="shared" si="2"/>
        <v>0.008333333333333328</v>
      </c>
    </row>
    <row r="17" spans="1:6" ht="12.75">
      <c r="A17" s="36" t="s">
        <v>54</v>
      </c>
      <c r="B17" s="167" t="s">
        <v>915</v>
      </c>
      <c r="C17" s="186">
        <v>0.03259259259259259</v>
      </c>
      <c r="D17" s="207">
        <f t="shared" si="0"/>
        <v>74.14772727272728</v>
      </c>
      <c r="E17" s="51">
        <f t="shared" si="1"/>
        <v>89.14772727272728</v>
      </c>
      <c r="F17" s="203">
        <f t="shared" si="2"/>
        <v>0.008425925925925924</v>
      </c>
    </row>
    <row r="18" spans="1:6" ht="12.75">
      <c r="A18" s="36" t="s">
        <v>55</v>
      </c>
      <c r="B18" s="167" t="s">
        <v>865</v>
      </c>
      <c r="C18" s="186">
        <v>0.032685185185185185</v>
      </c>
      <c r="D18" s="207">
        <f t="shared" si="0"/>
        <v>73.93767705382436</v>
      </c>
      <c r="E18" s="51">
        <f t="shared" si="1"/>
        <v>88.93767705382436</v>
      </c>
      <c r="F18" s="203">
        <f t="shared" si="2"/>
        <v>0.008518518518518519</v>
      </c>
    </row>
    <row r="19" spans="1:6" ht="12.75">
      <c r="A19" s="36" t="s">
        <v>56</v>
      </c>
      <c r="B19" s="167" t="s">
        <v>675</v>
      </c>
      <c r="C19" s="186">
        <v>0.03314814814814815</v>
      </c>
      <c r="D19" s="207">
        <f t="shared" si="0"/>
        <v>72.90502793296089</v>
      </c>
      <c r="E19" s="51">
        <f t="shared" si="1"/>
        <v>87.90502793296089</v>
      </c>
      <c r="F19" s="203">
        <f t="shared" si="2"/>
        <v>0.008981481481481483</v>
      </c>
    </row>
    <row r="20" spans="1:6" ht="12.75">
      <c r="A20" s="36" t="s">
        <v>57</v>
      </c>
      <c r="B20" s="167" t="s">
        <v>721</v>
      </c>
      <c r="C20" s="186">
        <v>0.033414351851851855</v>
      </c>
      <c r="D20" s="207">
        <f t="shared" si="0"/>
        <v>72.32421198475926</v>
      </c>
      <c r="E20" s="51">
        <f t="shared" si="1"/>
        <v>87.32421198475926</v>
      </c>
      <c r="F20" s="203">
        <f t="shared" si="2"/>
        <v>0.009247685185185189</v>
      </c>
    </row>
    <row r="21" spans="1:6" ht="12.75">
      <c r="A21" s="36" t="s">
        <v>58</v>
      </c>
      <c r="B21" s="167" t="s">
        <v>746</v>
      </c>
      <c r="C21" s="186">
        <v>0.033483796296296296</v>
      </c>
      <c r="D21" s="207">
        <f t="shared" si="0"/>
        <v>72.17421361908055</v>
      </c>
      <c r="E21" s="51">
        <f t="shared" si="1"/>
        <v>87.17421361908055</v>
      </c>
      <c r="F21" s="203">
        <f t="shared" si="2"/>
        <v>0.00931712962962963</v>
      </c>
    </row>
    <row r="22" spans="1:6" ht="12.75">
      <c r="A22" s="36" t="s">
        <v>59</v>
      </c>
      <c r="B22" s="167" t="s">
        <v>678</v>
      </c>
      <c r="C22" s="186">
        <v>0.03416666666666667</v>
      </c>
      <c r="D22" s="207">
        <f t="shared" si="0"/>
        <v>70.73170731707316</v>
      </c>
      <c r="E22" s="51">
        <f t="shared" si="1"/>
        <v>85.73170731707316</v>
      </c>
      <c r="F22" s="203">
        <f t="shared" si="2"/>
        <v>0.010000000000000005</v>
      </c>
    </row>
    <row r="23" spans="1:6" ht="12.75">
      <c r="A23" s="36" t="s">
        <v>60</v>
      </c>
      <c r="B23" s="167" t="s">
        <v>758</v>
      </c>
      <c r="C23" s="186">
        <v>0.03480324074074074</v>
      </c>
      <c r="D23" s="207">
        <f t="shared" si="0"/>
        <v>69.43797805121383</v>
      </c>
      <c r="E23" s="51">
        <f t="shared" si="1"/>
        <v>84.43797805121383</v>
      </c>
      <c r="F23" s="203">
        <f t="shared" si="2"/>
        <v>0.010636574074074073</v>
      </c>
    </row>
    <row r="24" spans="1:6" ht="12.75">
      <c r="A24" s="36" t="s">
        <v>61</v>
      </c>
      <c r="B24" s="167" t="s">
        <v>697</v>
      </c>
      <c r="C24" s="186">
        <v>0.03547453703703704</v>
      </c>
      <c r="D24" s="207">
        <f t="shared" si="0"/>
        <v>68.12398042414355</v>
      </c>
      <c r="E24" s="51">
        <f t="shared" si="1"/>
        <v>83.12398042414355</v>
      </c>
      <c r="F24" s="203">
        <f t="shared" si="2"/>
        <v>0.011307870370370374</v>
      </c>
    </row>
    <row r="25" spans="1:6" ht="12.75">
      <c r="A25" s="36" t="s">
        <v>62</v>
      </c>
      <c r="B25" s="167" t="s">
        <v>689</v>
      </c>
      <c r="C25" s="186">
        <v>0.0358912037037037</v>
      </c>
      <c r="D25" s="207">
        <f t="shared" si="0"/>
        <v>67.33311834891971</v>
      </c>
      <c r="E25" s="51">
        <f t="shared" si="1"/>
        <v>82.33311834891971</v>
      </c>
      <c r="F25" s="203">
        <f t="shared" si="2"/>
        <v>0.011724537037037037</v>
      </c>
    </row>
    <row r="26" spans="1:6" ht="12.75">
      <c r="A26" s="36" t="s">
        <v>63</v>
      </c>
      <c r="B26" s="167" t="s">
        <v>741</v>
      </c>
      <c r="C26" s="186">
        <v>0.03613425925925926</v>
      </c>
      <c r="D26" s="207">
        <f t="shared" si="0"/>
        <v>66.88020499679692</v>
      </c>
      <c r="E26" s="51">
        <f t="shared" si="1"/>
        <v>81.88020499679692</v>
      </c>
      <c r="F26" s="203">
        <f t="shared" si="2"/>
        <v>0.011967592592592596</v>
      </c>
    </row>
    <row r="27" spans="1:6" ht="12.75">
      <c r="A27" s="36" t="s">
        <v>64</v>
      </c>
      <c r="B27" s="167" t="s">
        <v>672</v>
      </c>
      <c r="C27" s="186">
        <v>0.03666666666666667</v>
      </c>
      <c r="D27" s="207">
        <f t="shared" si="0"/>
        <v>65.9090909090909</v>
      </c>
      <c r="E27" s="51">
        <f t="shared" si="1"/>
        <v>80.9090909090909</v>
      </c>
      <c r="F27" s="203">
        <f t="shared" si="2"/>
        <v>0.0125</v>
      </c>
    </row>
    <row r="28" spans="1:6" ht="12.75">
      <c r="A28" s="36" t="s">
        <v>65</v>
      </c>
      <c r="B28" s="167" t="s">
        <v>694</v>
      </c>
      <c r="C28" s="257">
        <v>0.03679398148148148</v>
      </c>
      <c r="D28" s="207">
        <f t="shared" si="0"/>
        <v>65.68103177099717</v>
      </c>
      <c r="E28" s="51">
        <f t="shared" si="1"/>
        <v>80.68103177099717</v>
      </c>
      <c r="F28" s="203">
        <f t="shared" si="2"/>
        <v>0.012627314814814817</v>
      </c>
    </row>
    <row r="29" spans="1:6" ht="12.75">
      <c r="A29" s="36" t="s">
        <v>66</v>
      </c>
      <c r="B29" s="167" t="s">
        <v>808</v>
      </c>
      <c r="C29" s="186">
        <v>0.037627314814814815</v>
      </c>
      <c r="D29" s="207">
        <f t="shared" si="0"/>
        <v>64.22639187942171</v>
      </c>
      <c r="E29" s="51">
        <f t="shared" si="1"/>
        <v>79.22639187942171</v>
      </c>
      <c r="F29" s="203">
        <f t="shared" si="2"/>
        <v>0.013460648148148149</v>
      </c>
    </row>
    <row r="30" spans="1:6" ht="12.75">
      <c r="A30" s="36" t="s">
        <v>67</v>
      </c>
      <c r="B30" s="167" t="s">
        <v>798</v>
      </c>
      <c r="C30" s="186">
        <v>0.03768518518518518</v>
      </c>
      <c r="D30" s="207">
        <f t="shared" si="0"/>
        <v>64.12776412776412</v>
      </c>
      <c r="E30" s="51">
        <f t="shared" si="1"/>
        <v>79.12776412776412</v>
      </c>
      <c r="F30" s="203">
        <f t="shared" si="2"/>
        <v>0.013518518518518517</v>
      </c>
    </row>
    <row r="31" spans="1:6" ht="12.75">
      <c r="A31" s="36" t="s">
        <v>68</v>
      </c>
      <c r="B31" s="167" t="s">
        <v>872</v>
      </c>
      <c r="C31" s="186">
        <v>0.038425925925925926</v>
      </c>
      <c r="D31" s="207">
        <f t="shared" si="0"/>
        <v>62.89156626506024</v>
      </c>
      <c r="E31" s="51">
        <f t="shared" si="1"/>
        <v>77.89156626506025</v>
      </c>
      <c r="F31" s="203">
        <f t="shared" si="2"/>
        <v>0.01425925925925926</v>
      </c>
    </row>
    <row r="32" spans="1:6" ht="12.75">
      <c r="A32" s="36" t="s">
        <v>69</v>
      </c>
      <c r="B32" s="167" t="s">
        <v>691</v>
      </c>
      <c r="C32" s="186">
        <v>0.03878472222222223</v>
      </c>
      <c r="D32" s="207">
        <f t="shared" si="0"/>
        <v>62.309758281110106</v>
      </c>
      <c r="E32" s="51">
        <f t="shared" si="1"/>
        <v>77.3097582811101</v>
      </c>
      <c r="F32" s="203">
        <f t="shared" si="2"/>
        <v>0.014618055555555561</v>
      </c>
    </row>
    <row r="33" spans="1:6" ht="12.75">
      <c r="A33" s="36" t="s">
        <v>70</v>
      </c>
      <c r="B33" s="167" t="s">
        <v>750</v>
      </c>
      <c r="C33" s="186">
        <v>0.0390162037037037</v>
      </c>
      <c r="D33" s="207">
        <f t="shared" si="0"/>
        <v>61.940077128448536</v>
      </c>
      <c r="E33" s="51">
        <f t="shared" si="1"/>
        <v>76.94007712844854</v>
      </c>
      <c r="F33" s="203">
        <f t="shared" si="2"/>
        <v>0.014849537037037033</v>
      </c>
    </row>
    <row r="34" spans="1:6" ht="12.75">
      <c r="A34" s="36" t="s">
        <v>71</v>
      </c>
      <c r="B34" s="167" t="s">
        <v>686</v>
      </c>
      <c r="C34" s="186">
        <v>0.03908564814814815</v>
      </c>
      <c r="D34" s="207">
        <f t="shared" si="0"/>
        <v>61.83002665087356</v>
      </c>
      <c r="E34" s="51">
        <f t="shared" si="1"/>
        <v>76.83002665087356</v>
      </c>
      <c r="F34" s="203">
        <f t="shared" si="2"/>
        <v>0.014918981481481481</v>
      </c>
    </row>
    <row r="35" spans="1:6" ht="12.75">
      <c r="A35" s="36" t="s">
        <v>72</v>
      </c>
      <c r="B35" s="167" t="s">
        <v>670</v>
      </c>
      <c r="C35" s="186">
        <v>0.039502314814814816</v>
      </c>
      <c r="D35" s="207">
        <f t="shared" si="0"/>
        <v>61.1778493993554</v>
      </c>
      <c r="E35" s="51">
        <f t="shared" si="1"/>
        <v>76.17784939935541</v>
      </c>
      <c r="F35" s="203">
        <f t="shared" si="2"/>
        <v>0.01533564814814815</v>
      </c>
    </row>
    <row r="36" spans="1:6" ht="12.75">
      <c r="A36" s="36" t="s">
        <v>73</v>
      </c>
      <c r="B36" s="167" t="s">
        <v>813</v>
      </c>
      <c r="C36" s="186">
        <v>0.0421412037037037</v>
      </c>
      <c r="D36" s="207">
        <f t="shared" si="0"/>
        <v>57.346882724526225</v>
      </c>
      <c r="E36" s="51">
        <f t="shared" si="1"/>
        <v>72.34688272452622</v>
      </c>
      <c r="F36" s="203">
        <f t="shared" si="2"/>
        <v>0.017974537037037035</v>
      </c>
    </row>
    <row r="37" spans="1:6" ht="12.75">
      <c r="A37" s="36" t="s">
        <v>74</v>
      </c>
      <c r="B37" s="167" t="s">
        <v>809</v>
      </c>
      <c r="C37" s="186">
        <v>0.04270833333333333</v>
      </c>
      <c r="D37" s="207">
        <f t="shared" si="0"/>
        <v>56.585365853658544</v>
      </c>
      <c r="E37" s="51">
        <f t="shared" si="1"/>
        <v>71.58536585365854</v>
      </c>
      <c r="F37" s="203">
        <f t="shared" si="2"/>
        <v>0.01854166666666666</v>
      </c>
    </row>
    <row r="38" spans="1:6" ht="12.75">
      <c r="A38" s="36" t="s">
        <v>75</v>
      </c>
      <c r="B38" s="167" t="s">
        <v>705</v>
      </c>
      <c r="C38" s="186">
        <v>0.04331018518518518</v>
      </c>
      <c r="D38" s="207">
        <f t="shared" si="0"/>
        <v>55.7990379476216</v>
      </c>
      <c r="E38" s="51">
        <f t="shared" si="1"/>
        <v>70.7990379476216</v>
      </c>
      <c r="F38" s="203">
        <f t="shared" si="2"/>
        <v>0.019143518518518515</v>
      </c>
    </row>
    <row r="39" spans="1:6" ht="12.75">
      <c r="A39" s="36" t="s">
        <v>76</v>
      </c>
      <c r="B39" s="167" t="s">
        <v>890</v>
      </c>
      <c r="C39" s="186">
        <v>0.04777777777777778</v>
      </c>
      <c r="D39" s="207">
        <f t="shared" si="0"/>
        <v>50.58139534883721</v>
      </c>
      <c r="E39" s="51">
        <f t="shared" si="1"/>
        <v>65.58139534883722</v>
      </c>
      <c r="F39" s="203">
        <f t="shared" si="2"/>
        <v>0.023611111111111114</v>
      </c>
    </row>
    <row r="40" spans="1:6" ht="12.75">
      <c r="A40" s="36" t="s">
        <v>77</v>
      </c>
      <c r="B40" s="167" t="s">
        <v>713</v>
      </c>
      <c r="C40" s="186">
        <v>0.048321759259259266</v>
      </c>
      <c r="D40" s="207">
        <f t="shared" si="0"/>
        <v>50.011976047904184</v>
      </c>
      <c r="E40" s="51">
        <f t="shared" si="1"/>
        <v>65.01197604790418</v>
      </c>
      <c r="F40" s="203">
        <f t="shared" si="2"/>
        <v>0.0241550925925926</v>
      </c>
    </row>
    <row r="41" spans="1:6" ht="12.75">
      <c r="A41" s="36" t="s">
        <v>78</v>
      </c>
      <c r="B41" s="167" t="s">
        <v>717</v>
      </c>
      <c r="C41" s="186">
        <v>0.04833333333333333</v>
      </c>
      <c r="D41" s="207">
        <f aca="true" t="shared" si="3" ref="D41:D52">(C$9/C41)*100</f>
        <v>50</v>
      </c>
      <c r="E41" s="51">
        <f aca="true" t="shared" si="4" ref="E41:E52">D41+E$4</f>
        <v>65</v>
      </c>
      <c r="F41" s="203">
        <f aca="true" t="shared" si="5" ref="F41:F52">C41-C$9</f>
        <v>0.024166666666666666</v>
      </c>
    </row>
    <row r="42" spans="1:6" ht="12.75">
      <c r="A42" s="36" t="s">
        <v>79</v>
      </c>
      <c r="B42" s="167" t="s">
        <v>666</v>
      </c>
      <c r="C42" s="186">
        <v>0.048344907407407406</v>
      </c>
      <c r="D42" s="207">
        <f t="shared" si="3"/>
        <v>49.988029686377786</v>
      </c>
      <c r="E42" s="51">
        <f t="shared" si="4"/>
        <v>64.98802968637779</v>
      </c>
      <c r="F42" s="203">
        <f t="shared" si="5"/>
        <v>0.02417824074074074</v>
      </c>
    </row>
    <row r="43" spans="1:6" ht="12.75">
      <c r="A43" s="36" t="s">
        <v>80</v>
      </c>
      <c r="B43" s="167" t="s">
        <v>707</v>
      </c>
      <c r="C43" s="186">
        <v>0.049166666666666664</v>
      </c>
      <c r="D43" s="207">
        <f t="shared" si="3"/>
        <v>49.152542372881356</v>
      </c>
      <c r="E43" s="51">
        <f t="shared" si="4"/>
        <v>64.15254237288136</v>
      </c>
      <c r="F43" s="203">
        <f t="shared" si="5"/>
        <v>0.024999999999999998</v>
      </c>
    </row>
    <row r="44" spans="1:6" ht="12.75">
      <c r="A44" s="36" t="s">
        <v>81</v>
      </c>
      <c r="B44" s="167" t="s">
        <v>774</v>
      </c>
      <c r="C44" s="186">
        <v>0.04953703703703704</v>
      </c>
      <c r="D44" s="207">
        <f t="shared" si="3"/>
        <v>48.785046728971956</v>
      </c>
      <c r="E44" s="51">
        <f t="shared" si="4"/>
        <v>63.785046728971956</v>
      </c>
      <c r="F44" s="203">
        <f t="shared" si="5"/>
        <v>0.025370370370370373</v>
      </c>
    </row>
    <row r="45" spans="1:6" ht="12.75">
      <c r="A45" s="36" t="s">
        <v>82</v>
      </c>
      <c r="B45" s="167" t="s">
        <v>702</v>
      </c>
      <c r="C45" s="186">
        <v>0.05196759259259259</v>
      </c>
      <c r="D45" s="207">
        <f t="shared" si="3"/>
        <v>46.503340757238306</v>
      </c>
      <c r="E45" s="51">
        <f t="shared" si="4"/>
        <v>61.503340757238306</v>
      </c>
      <c r="F45" s="203">
        <f t="shared" si="5"/>
        <v>0.027800925925925927</v>
      </c>
    </row>
    <row r="46" spans="1:6" ht="12.75">
      <c r="A46" s="36" t="s">
        <v>83</v>
      </c>
      <c r="B46" s="167" t="s">
        <v>723</v>
      </c>
      <c r="C46" s="186">
        <v>0.053252314814814815</v>
      </c>
      <c r="D46" s="207">
        <f t="shared" si="3"/>
        <v>45.38143881764833</v>
      </c>
      <c r="E46" s="51">
        <f t="shared" si="4"/>
        <v>60.38143881764833</v>
      </c>
      <c r="F46" s="203">
        <f t="shared" si="5"/>
        <v>0.02908564814814815</v>
      </c>
    </row>
    <row r="47" spans="1:6" ht="12.75">
      <c r="A47" s="36" t="s">
        <v>84</v>
      </c>
      <c r="B47" s="167" t="s">
        <v>874</v>
      </c>
      <c r="C47" s="186">
        <v>0.05739583333333333</v>
      </c>
      <c r="D47" s="207">
        <f t="shared" si="3"/>
        <v>42.10526315789473</v>
      </c>
      <c r="E47" s="51">
        <f t="shared" si="4"/>
        <v>57.10526315789473</v>
      </c>
      <c r="F47" s="203">
        <f t="shared" si="5"/>
        <v>0.03322916666666667</v>
      </c>
    </row>
    <row r="48" spans="1:6" ht="12.75">
      <c r="A48" s="36" t="s">
        <v>85</v>
      </c>
      <c r="B48" s="167" t="s">
        <v>917</v>
      </c>
      <c r="C48" s="186">
        <v>0.06087962962962964</v>
      </c>
      <c r="D48" s="207">
        <f t="shared" si="3"/>
        <v>39.69581749049429</v>
      </c>
      <c r="E48" s="51">
        <f t="shared" si="4"/>
        <v>54.69581749049429</v>
      </c>
      <c r="F48" s="203">
        <f t="shared" si="5"/>
        <v>0.036712962962962975</v>
      </c>
    </row>
    <row r="49" spans="1:6" ht="12.75">
      <c r="A49" s="36" t="s">
        <v>86</v>
      </c>
      <c r="B49" s="167" t="s">
        <v>875</v>
      </c>
      <c r="C49" s="186">
        <v>0.06266203703703704</v>
      </c>
      <c r="D49" s="207">
        <f t="shared" si="3"/>
        <v>38.56667898042112</v>
      </c>
      <c r="E49" s="51">
        <f t="shared" si="4"/>
        <v>53.56667898042112</v>
      </c>
      <c r="F49" s="203">
        <f t="shared" si="5"/>
        <v>0.038495370370370374</v>
      </c>
    </row>
    <row r="50" spans="1:6" ht="12.75">
      <c r="A50" s="36" t="s">
        <v>87</v>
      </c>
      <c r="B50" s="167" t="s">
        <v>902</v>
      </c>
      <c r="C50" s="186">
        <v>0.07256944444444445</v>
      </c>
      <c r="D50" s="207">
        <f t="shared" si="3"/>
        <v>33.30143540669856</v>
      </c>
      <c r="E50" s="51">
        <f t="shared" si="4"/>
        <v>48.30143540669856</v>
      </c>
      <c r="F50" s="203">
        <f t="shared" si="5"/>
        <v>0.04840277777777778</v>
      </c>
    </row>
    <row r="51" spans="1:6" ht="12.75">
      <c r="A51" s="36" t="s">
        <v>88</v>
      </c>
      <c r="B51" s="167" t="s">
        <v>916</v>
      </c>
      <c r="C51" s="186">
        <v>0.07356481481481482</v>
      </c>
      <c r="D51" s="207">
        <f t="shared" si="3"/>
        <v>32.85084959093769</v>
      </c>
      <c r="E51" s="51">
        <f t="shared" si="4"/>
        <v>47.85084959093769</v>
      </c>
      <c r="F51" s="203">
        <f t="shared" si="5"/>
        <v>0.04939814814814815</v>
      </c>
    </row>
    <row r="52" spans="1:6" ht="12.75">
      <c r="A52" s="36" t="s">
        <v>89</v>
      </c>
      <c r="B52" s="167" t="s">
        <v>776</v>
      </c>
      <c r="C52" s="186">
        <v>0.07543981481481482</v>
      </c>
      <c r="D52" s="207">
        <f t="shared" si="3"/>
        <v>32.03436637005216</v>
      </c>
      <c r="E52" s="51">
        <f t="shared" si="4"/>
        <v>47.03436637005216</v>
      </c>
      <c r="F52" s="203">
        <f t="shared" si="5"/>
        <v>0.05127314814814815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4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0" bestFit="1" customWidth="1"/>
    <col min="2" max="2" width="21.375" style="0" bestFit="1" customWidth="1"/>
    <col min="3" max="3" width="8.125" style="10" bestFit="1" customWidth="1"/>
    <col min="4" max="4" width="7.75390625" style="0" bestFit="1" customWidth="1"/>
    <col min="5" max="5" width="14.25390625" style="0" customWidth="1"/>
    <col min="6" max="6" width="6.125" style="0" bestFit="1" customWidth="1"/>
  </cols>
  <sheetData>
    <row r="1" spans="1:6" ht="27">
      <c r="A1" s="280" t="s">
        <v>918</v>
      </c>
      <c r="B1" s="280"/>
      <c r="C1" s="280"/>
      <c r="D1" s="280"/>
      <c r="E1" s="280"/>
      <c r="F1" s="280"/>
    </row>
    <row r="2" spans="1:6" ht="12.75" customHeight="1">
      <c r="A2" s="11"/>
      <c r="B2" s="12"/>
      <c r="C2" s="13"/>
      <c r="D2" s="14"/>
      <c r="E2" s="15"/>
      <c r="F2" s="16"/>
    </row>
    <row r="3" spans="1:6" ht="12.75" customHeight="1">
      <c r="A3" s="123"/>
      <c r="B3" s="124"/>
      <c r="C3" s="125"/>
      <c r="E3" s="126" t="s">
        <v>13</v>
      </c>
      <c r="F3" s="127"/>
    </row>
    <row r="4" spans="1:6" ht="12.75" customHeight="1">
      <c r="A4" s="279" t="s">
        <v>14</v>
      </c>
      <c r="B4" s="279"/>
      <c r="C4" s="194" t="s">
        <v>15</v>
      </c>
      <c r="E4" s="129">
        <v>3</v>
      </c>
      <c r="F4" s="127"/>
    </row>
    <row r="5" spans="1:6" ht="12.75" customHeight="1">
      <c r="A5" s="279" t="s">
        <v>16</v>
      </c>
      <c r="B5" s="279"/>
      <c r="C5" s="189" t="s">
        <v>919</v>
      </c>
      <c r="D5" s="130"/>
      <c r="E5" s="127"/>
      <c r="F5" s="127"/>
    </row>
    <row r="6" spans="1:6" ht="12.75" customHeight="1">
      <c r="A6" s="279" t="s">
        <v>17</v>
      </c>
      <c r="B6" s="279"/>
      <c r="C6" s="283" t="s">
        <v>24</v>
      </c>
      <c r="D6" s="283"/>
      <c r="E6" s="283"/>
      <c r="F6" s="283"/>
    </row>
    <row r="7" spans="1:6" ht="12.75" customHeight="1" thickBot="1">
      <c r="A7" s="279" t="s">
        <v>19</v>
      </c>
      <c r="B7" s="279"/>
      <c r="C7" s="131">
        <f>COUNTA(B9:B127)</f>
        <v>66</v>
      </c>
      <c r="D7" s="130"/>
      <c r="E7" s="127"/>
      <c r="F7" s="127"/>
    </row>
    <row r="8" spans="1:6" ht="15" customHeight="1" thickBot="1">
      <c r="A8" s="59" t="s">
        <v>20</v>
      </c>
      <c r="B8" s="68"/>
      <c r="C8" s="50" t="s">
        <v>21</v>
      </c>
      <c r="D8" s="71" t="s">
        <v>22</v>
      </c>
      <c r="E8" s="69" t="s">
        <v>23</v>
      </c>
      <c r="F8" s="70" t="s">
        <v>3</v>
      </c>
    </row>
    <row r="9" spans="1:8" ht="12.75">
      <c r="A9" s="36" t="s">
        <v>46</v>
      </c>
      <c r="B9" s="158" t="s">
        <v>778</v>
      </c>
      <c r="C9" s="219">
        <v>0.0003940972222222223</v>
      </c>
      <c r="D9" s="183">
        <f aca="true" t="shared" si="0" ref="D9:D40">(C$9/C9)*100</f>
        <v>100</v>
      </c>
      <c r="E9" s="38">
        <f aca="true" t="shared" si="1" ref="E9:E40">D9+$E$4</f>
        <v>103</v>
      </c>
      <c r="F9" s="168">
        <f aca="true" t="shared" si="2" ref="F9:F40">C9-C$9</f>
        <v>0</v>
      </c>
      <c r="H9" s="17"/>
    </row>
    <row r="10" spans="1:8" ht="12.75">
      <c r="A10" s="36" t="s">
        <v>46</v>
      </c>
      <c r="B10" s="157" t="s">
        <v>726</v>
      </c>
      <c r="C10" s="218">
        <v>0.00039675925925925924</v>
      </c>
      <c r="D10" s="183">
        <f t="shared" si="0"/>
        <v>99.32905484247377</v>
      </c>
      <c r="E10" s="35">
        <f t="shared" si="1"/>
        <v>102.32905484247377</v>
      </c>
      <c r="F10" s="168">
        <f t="shared" si="2"/>
        <v>2.6620370370369667E-06</v>
      </c>
      <c r="H10" s="17"/>
    </row>
    <row r="11" spans="1:8" ht="12.75">
      <c r="A11" s="36" t="s">
        <v>48</v>
      </c>
      <c r="B11" s="157" t="s">
        <v>920</v>
      </c>
      <c r="C11" s="218">
        <v>0.0004059027777777778</v>
      </c>
      <c r="D11" s="183">
        <f t="shared" si="0"/>
        <v>97.09153122326775</v>
      </c>
      <c r="E11" s="35">
        <f t="shared" si="1"/>
        <v>100.09153122326775</v>
      </c>
      <c r="F11" s="168">
        <f t="shared" si="2"/>
        <v>1.1805555555555538E-05</v>
      </c>
      <c r="H11" s="17"/>
    </row>
    <row r="12" spans="1:8" ht="12.75">
      <c r="A12" s="36" t="s">
        <v>49</v>
      </c>
      <c r="B12" s="157" t="s">
        <v>921</v>
      </c>
      <c r="C12" s="218">
        <v>0.0004166666666666667</v>
      </c>
      <c r="D12" s="183">
        <f t="shared" si="0"/>
        <v>94.58333333333334</v>
      </c>
      <c r="E12" s="35">
        <f t="shared" si="1"/>
        <v>97.58333333333334</v>
      </c>
      <c r="F12" s="168">
        <f t="shared" si="2"/>
        <v>2.2569444444444416E-05</v>
      </c>
      <c r="H12" s="17"/>
    </row>
    <row r="13" spans="1:8" ht="12.75">
      <c r="A13" s="36" t="s">
        <v>50</v>
      </c>
      <c r="B13" s="157" t="s">
        <v>779</v>
      </c>
      <c r="C13" s="218">
        <v>0.0004408564814814815</v>
      </c>
      <c r="D13" s="183">
        <f t="shared" si="0"/>
        <v>89.39354161197166</v>
      </c>
      <c r="E13" s="35">
        <f t="shared" si="1"/>
        <v>92.39354161197166</v>
      </c>
      <c r="F13" s="168">
        <f t="shared" si="2"/>
        <v>4.675925925925925E-05</v>
      </c>
      <c r="H13" s="17"/>
    </row>
    <row r="14" spans="1:8" ht="12.75">
      <c r="A14" s="36" t="s">
        <v>51</v>
      </c>
      <c r="B14" s="157" t="s">
        <v>922</v>
      </c>
      <c r="C14" s="218">
        <v>0.0005001157407407408</v>
      </c>
      <c r="D14" s="183">
        <f t="shared" si="0"/>
        <v>78.80120342513308</v>
      </c>
      <c r="E14" s="35">
        <f t="shared" si="1"/>
        <v>81.80120342513308</v>
      </c>
      <c r="F14" s="168">
        <f t="shared" si="2"/>
        <v>0.00010601851851851847</v>
      </c>
      <c r="H14" s="17"/>
    </row>
    <row r="15" spans="1:8" ht="12.75">
      <c r="A15" s="36" t="s">
        <v>52</v>
      </c>
      <c r="B15" s="157" t="s">
        <v>717</v>
      </c>
      <c r="C15" s="218">
        <v>0.0005121527777777778</v>
      </c>
      <c r="D15" s="183">
        <f t="shared" si="0"/>
        <v>76.94915254237289</v>
      </c>
      <c r="E15" s="35">
        <f t="shared" si="1"/>
        <v>79.94915254237289</v>
      </c>
      <c r="F15" s="168">
        <f t="shared" si="2"/>
        <v>0.00011805555555555555</v>
      </c>
      <c r="H15" s="17"/>
    </row>
    <row r="16" spans="1:8" ht="12.75">
      <c r="A16" s="36" t="s">
        <v>53</v>
      </c>
      <c r="B16" s="157" t="s">
        <v>676</v>
      </c>
      <c r="C16" s="218">
        <v>0.0005159722222222222</v>
      </c>
      <c r="D16" s="183">
        <f t="shared" si="0"/>
        <v>76.37954239569315</v>
      </c>
      <c r="E16" s="35">
        <f t="shared" si="1"/>
        <v>79.37954239569315</v>
      </c>
      <c r="F16" s="168">
        <f t="shared" si="2"/>
        <v>0.00012187499999999997</v>
      </c>
      <c r="H16" s="17"/>
    </row>
    <row r="17" spans="1:8" ht="12.75">
      <c r="A17" s="36" t="s">
        <v>54</v>
      </c>
      <c r="B17" s="157" t="s">
        <v>666</v>
      </c>
      <c r="C17" s="218">
        <v>0.0005271990740740741</v>
      </c>
      <c r="D17" s="183">
        <f t="shared" si="0"/>
        <v>74.7530186608123</v>
      </c>
      <c r="E17" s="35">
        <f t="shared" si="1"/>
        <v>77.7530186608123</v>
      </c>
      <c r="F17" s="168">
        <f t="shared" si="2"/>
        <v>0.00013310185185185186</v>
      </c>
      <c r="H17" s="17"/>
    </row>
    <row r="18" spans="1:8" ht="12.75">
      <c r="A18" s="36" t="s">
        <v>55</v>
      </c>
      <c r="B18" s="157" t="s">
        <v>890</v>
      </c>
      <c r="C18" s="218">
        <v>0.0005387731481481481</v>
      </c>
      <c r="D18" s="183">
        <f t="shared" si="0"/>
        <v>73.14715359828143</v>
      </c>
      <c r="E18" s="35">
        <f t="shared" si="1"/>
        <v>76.14715359828143</v>
      </c>
      <c r="F18" s="168">
        <f t="shared" si="2"/>
        <v>0.00014467592592592586</v>
      </c>
      <c r="H18" s="9"/>
    </row>
    <row r="19" spans="1:8" ht="12.75">
      <c r="A19" s="36" t="s">
        <v>56</v>
      </c>
      <c r="B19" s="157" t="s">
        <v>694</v>
      </c>
      <c r="C19" s="218">
        <v>0.000542824074074074</v>
      </c>
      <c r="D19" s="183">
        <f t="shared" si="0"/>
        <v>72.60127931769725</v>
      </c>
      <c r="E19" s="35">
        <f t="shared" si="1"/>
        <v>75.60127931769725</v>
      </c>
      <c r="F19" s="168">
        <f t="shared" si="2"/>
        <v>0.00014872685185185177</v>
      </c>
      <c r="H19" s="9"/>
    </row>
    <row r="20" spans="1:8" ht="12.75">
      <c r="A20" s="36" t="s">
        <v>57</v>
      </c>
      <c r="B20" s="157" t="s">
        <v>741</v>
      </c>
      <c r="C20" s="218">
        <v>0.0005590277777777778</v>
      </c>
      <c r="D20" s="183">
        <f t="shared" si="0"/>
        <v>70.49689440993791</v>
      </c>
      <c r="E20" s="35">
        <f t="shared" si="1"/>
        <v>73.49689440993791</v>
      </c>
      <c r="F20" s="168">
        <f t="shared" si="2"/>
        <v>0.00016493055555555548</v>
      </c>
      <c r="H20" s="9"/>
    </row>
    <row r="21" spans="1:8" ht="12.75">
      <c r="A21" s="36" t="s">
        <v>58</v>
      </c>
      <c r="B21" s="158" t="s">
        <v>745</v>
      </c>
      <c r="C21" s="218">
        <v>0.0005670138888888889</v>
      </c>
      <c r="D21" s="183">
        <f t="shared" si="0"/>
        <v>69.50398040416412</v>
      </c>
      <c r="E21" s="38">
        <f t="shared" si="1"/>
        <v>72.50398040416412</v>
      </c>
      <c r="F21" s="168">
        <f t="shared" si="2"/>
        <v>0.00017291666666666665</v>
      </c>
      <c r="H21" s="9"/>
    </row>
    <row r="22" spans="1:6" ht="12.75">
      <c r="A22" s="36" t="s">
        <v>59</v>
      </c>
      <c r="B22" s="157" t="s">
        <v>740</v>
      </c>
      <c r="C22" s="218">
        <v>0.0005671296296296296</v>
      </c>
      <c r="D22" s="183">
        <f t="shared" si="0"/>
        <v>69.48979591836736</v>
      </c>
      <c r="E22" s="35">
        <f t="shared" si="1"/>
        <v>72.48979591836736</v>
      </c>
      <c r="F22" s="168">
        <f t="shared" si="2"/>
        <v>0.00017303240740740728</v>
      </c>
    </row>
    <row r="23" spans="1:6" ht="12.75">
      <c r="A23" s="36" t="s">
        <v>60</v>
      </c>
      <c r="B23" s="157" t="s">
        <v>665</v>
      </c>
      <c r="C23" s="218">
        <v>0.0005700231481481482</v>
      </c>
      <c r="D23" s="183">
        <f t="shared" si="0"/>
        <v>69.13705583756345</v>
      </c>
      <c r="E23" s="35">
        <f t="shared" si="1"/>
        <v>72.13705583756345</v>
      </c>
      <c r="F23" s="168">
        <f t="shared" si="2"/>
        <v>0.0001759259259259259</v>
      </c>
    </row>
    <row r="24" spans="1:6" ht="12.75">
      <c r="A24" s="36" t="s">
        <v>61</v>
      </c>
      <c r="B24" s="157" t="s">
        <v>902</v>
      </c>
      <c r="C24" s="218">
        <v>0.0005740740740740741</v>
      </c>
      <c r="D24" s="183">
        <f t="shared" si="0"/>
        <v>68.64919354838712</v>
      </c>
      <c r="E24" s="35">
        <f t="shared" si="1"/>
        <v>71.64919354838712</v>
      </c>
      <c r="F24" s="168">
        <f t="shared" si="2"/>
        <v>0.0001799768518518518</v>
      </c>
    </row>
    <row r="25" spans="1:6" ht="12.75">
      <c r="A25" s="36" t="s">
        <v>62</v>
      </c>
      <c r="B25" s="157" t="s">
        <v>758</v>
      </c>
      <c r="C25" s="218">
        <v>0.0005752314814814815</v>
      </c>
      <c r="D25" s="183">
        <f t="shared" si="0"/>
        <v>68.51106639839035</v>
      </c>
      <c r="E25" s="35">
        <f t="shared" si="1"/>
        <v>71.51106639839035</v>
      </c>
      <c r="F25" s="168">
        <f t="shared" si="2"/>
        <v>0.0001811342592592592</v>
      </c>
    </row>
    <row r="26" spans="1:6" ht="12.75">
      <c r="A26" s="36" t="s">
        <v>63</v>
      </c>
      <c r="B26" s="157" t="s">
        <v>675</v>
      </c>
      <c r="C26" s="218">
        <v>0.0005775462962962963</v>
      </c>
      <c r="D26" s="183">
        <f t="shared" si="0"/>
        <v>68.23647294589179</v>
      </c>
      <c r="E26" s="35">
        <f t="shared" si="1"/>
        <v>71.23647294589179</v>
      </c>
      <c r="F26" s="168">
        <f t="shared" si="2"/>
        <v>0.000183449074074074</v>
      </c>
    </row>
    <row r="27" spans="1:6" ht="12.75">
      <c r="A27" s="36" t="s">
        <v>64</v>
      </c>
      <c r="B27" s="157" t="s">
        <v>691</v>
      </c>
      <c r="C27" s="218">
        <v>0.0006049768518518519</v>
      </c>
      <c r="D27" s="183">
        <f t="shared" si="0"/>
        <v>65.14252917543524</v>
      </c>
      <c r="E27" s="35">
        <f t="shared" si="1"/>
        <v>68.14252917543524</v>
      </c>
      <c r="F27" s="168">
        <f t="shared" si="2"/>
        <v>0.0002108796296296296</v>
      </c>
    </row>
    <row r="28" spans="1:6" ht="12.75">
      <c r="A28" s="36" t="s">
        <v>65</v>
      </c>
      <c r="B28" s="157" t="s">
        <v>750</v>
      </c>
      <c r="C28" s="218">
        <v>0.000609375</v>
      </c>
      <c r="D28" s="183">
        <f t="shared" si="0"/>
        <v>64.67236467236468</v>
      </c>
      <c r="E28" s="35">
        <f t="shared" si="1"/>
        <v>67.67236467236468</v>
      </c>
      <c r="F28" s="168">
        <f t="shared" si="2"/>
        <v>0.00021527777777777772</v>
      </c>
    </row>
    <row r="29" spans="1:6" ht="12.75">
      <c r="A29" s="36" t="s">
        <v>66</v>
      </c>
      <c r="B29" s="157" t="s">
        <v>735</v>
      </c>
      <c r="C29" s="218">
        <v>0.0006100694444444444</v>
      </c>
      <c r="D29" s="183">
        <f t="shared" si="0"/>
        <v>64.59874786568015</v>
      </c>
      <c r="E29" s="35">
        <f t="shared" si="1"/>
        <v>67.59874786568015</v>
      </c>
      <c r="F29" s="168">
        <f t="shared" si="2"/>
        <v>0.00021597222222222216</v>
      </c>
    </row>
    <row r="30" spans="1:6" ht="12.75">
      <c r="A30" s="36" t="s">
        <v>67</v>
      </c>
      <c r="B30" s="157" t="s">
        <v>678</v>
      </c>
      <c r="C30" s="218">
        <v>0.0006134259259259259</v>
      </c>
      <c r="D30" s="183">
        <f t="shared" si="0"/>
        <v>64.24528301886794</v>
      </c>
      <c r="E30" s="35">
        <f t="shared" si="1"/>
        <v>67.24528301886794</v>
      </c>
      <c r="F30" s="168">
        <f t="shared" si="2"/>
        <v>0.00021932870370370362</v>
      </c>
    </row>
    <row r="31" spans="1:6" ht="12.75">
      <c r="A31" s="36" t="s">
        <v>68</v>
      </c>
      <c r="B31" s="157" t="s">
        <v>674</v>
      </c>
      <c r="C31" s="218">
        <v>0.0006141203703703704</v>
      </c>
      <c r="D31" s="183">
        <f t="shared" si="0"/>
        <v>64.17263475310969</v>
      </c>
      <c r="E31" s="35">
        <f t="shared" si="1"/>
        <v>67.17263475310969</v>
      </c>
      <c r="F31" s="168">
        <f t="shared" si="2"/>
        <v>0.00022002314814814817</v>
      </c>
    </row>
    <row r="32" spans="1:6" ht="12.75">
      <c r="A32" s="36" t="s">
        <v>69</v>
      </c>
      <c r="B32" s="157" t="s">
        <v>664</v>
      </c>
      <c r="C32" s="218">
        <v>0.0006141203703703704</v>
      </c>
      <c r="D32" s="183">
        <f t="shared" si="0"/>
        <v>64.17263475310969</v>
      </c>
      <c r="E32" s="35">
        <f t="shared" si="1"/>
        <v>67.17263475310969</v>
      </c>
      <c r="F32" s="168">
        <f t="shared" si="2"/>
        <v>0.00022002314814814817</v>
      </c>
    </row>
    <row r="33" spans="1:6" ht="12.75">
      <c r="A33" s="36" t="s">
        <v>70</v>
      </c>
      <c r="B33" s="157" t="s">
        <v>692</v>
      </c>
      <c r="C33" s="218">
        <v>0.0006206018518518518</v>
      </c>
      <c r="D33" s="183">
        <f t="shared" si="0"/>
        <v>63.50242446848192</v>
      </c>
      <c r="E33" s="35">
        <f t="shared" si="1"/>
        <v>66.50242446848192</v>
      </c>
      <c r="F33" s="168">
        <f t="shared" si="2"/>
        <v>0.0002265046296296295</v>
      </c>
    </row>
    <row r="34" spans="1:6" ht="12.75">
      <c r="A34" s="36" t="s">
        <v>71</v>
      </c>
      <c r="B34" s="157" t="s">
        <v>697</v>
      </c>
      <c r="C34" s="218">
        <v>0.000629050925925926</v>
      </c>
      <c r="D34" s="183">
        <f t="shared" si="0"/>
        <v>62.649494020239196</v>
      </c>
      <c r="E34" s="35">
        <f t="shared" si="1"/>
        <v>65.64949402023919</v>
      </c>
      <c r="F34" s="168">
        <f t="shared" si="2"/>
        <v>0.00023495370370370375</v>
      </c>
    </row>
    <row r="35" spans="1:6" ht="12.75">
      <c r="A35" s="36" t="s">
        <v>72</v>
      </c>
      <c r="B35" s="157" t="s">
        <v>721</v>
      </c>
      <c r="C35" s="218">
        <v>0.000630787037037037</v>
      </c>
      <c r="D35" s="183">
        <f t="shared" si="0"/>
        <v>62.4770642201835</v>
      </c>
      <c r="E35" s="35">
        <f t="shared" si="1"/>
        <v>65.47706422018351</v>
      </c>
      <c r="F35" s="168">
        <f t="shared" si="2"/>
        <v>0.00023668981481481474</v>
      </c>
    </row>
    <row r="36" spans="1:6" ht="12.75">
      <c r="A36" s="36" t="s">
        <v>73</v>
      </c>
      <c r="B36" s="157" t="s">
        <v>714</v>
      </c>
      <c r="C36" s="218">
        <v>0.0006320601851851853</v>
      </c>
      <c r="D36" s="183">
        <f t="shared" si="0"/>
        <v>62.351217725691264</v>
      </c>
      <c r="E36" s="35">
        <f t="shared" si="1"/>
        <v>65.35121772569127</v>
      </c>
      <c r="F36" s="168">
        <f t="shared" si="2"/>
        <v>0.000237962962962963</v>
      </c>
    </row>
    <row r="37" spans="1:6" ht="12.75">
      <c r="A37" s="36" t="s">
        <v>74</v>
      </c>
      <c r="B37" s="157" t="s">
        <v>667</v>
      </c>
      <c r="C37" s="218">
        <v>0.0006394675925925926</v>
      </c>
      <c r="D37" s="183">
        <f t="shared" si="0"/>
        <v>61.6289592760181</v>
      </c>
      <c r="E37" s="35">
        <f t="shared" si="1"/>
        <v>64.6289592760181</v>
      </c>
      <c r="F37" s="168">
        <f t="shared" si="2"/>
        <v>0.00024537037037037035</v>
      </c>
    </row>
    <row r="38" spans="1:6" ht="12.75">
      <c r="A38" s="36" t="s">
        <v>75</v>
      </c>
      <c r="B38" s="157" t="s">
        <v>700</v>
      </c>
      <c r="C38" s="218">
        <v>0.0006394675925925926</v>
      </c>
      <c r="D38" s="183">
        <f t="shared" si="0"/>
        <v>61.6289592760181</v>
      </c>
      <c r="E38" s="35">
        <f t="shared" si="1"/>
        <v>64.6289592760181</v>
      </c>
      <c r="F38" s="168">
        <f t="shared" si="2"/>
        <v>0.00024537037037037035</v>
      </c>
    </row>
    <row r="39" spans="1:6" ht="12.75">
      <c r="A39" s="36" t="s">
        <v>76</v>
      </c>
      <c r="B39" s="157" t="s">
        <v>693</v>
      </c>
      <c r="C39" s="218">
        <v>0.0006399305555555556</v>
      </c>
      <c r="D39" s="183">
        <f t="shared" si="0"/>
        <v>61.584373304395015</v>
      </c>
      <c r="E39" s="35">
        <f t="shared" si="1"/>
        <v>64.58437330439502</v>
      </c>
      <c r="F39" s="168">
        <f t="shared" si="2"/>
        <v>0.0002458333333333333</v>
      </c>
    </row>
    <row r="40" spans="1:6" ht="12.75">
      <c r="A40" s="36" t="s">
        <v>77</v>
      </c>
      <c r="B40" s="157" t="s">
        <v>689</v>
      </c>
      <c r="C40" s="218">
        <v>0.0006412037037037037</v>
      </c>
      <c r="D40" s="183">
        <f t="shared" si="0"/>
        <v>61.46209386281589</v>
      </c>
      <c r="E40" s="35">
        <f t="shared" si="1"/>
        <v>64.46209386281589</v>
      </c>
      <c r="F40" s="168">
        <f t="shared" si="2"/>
        <v>0.00024710648148148145</v>
      </c>
    </row>
    <row r="41" spans="1:6" ht="12.75">
      <c r="A41" s="36" t="s">
        <v>78</v>
      </c>
      <c r="B41" s="157" t="s">
        <v>727</v>
      </c>
      <c r="C41" s="218">
        <v>0.0006552083333333333</v>
      </c>
      <c r="D41" s="183">
        <f aca="true" t="shared" si="3" ref="D41:D46">(C$9/C41)*100</f>
        <v>60.14838367779546</v>
      </c>
      <c r="E41" s="35">
        <f aca="true" t="shared" si="4" ref="E41:E46">D41+$E$4</f>
        <v>63.14838367779546</v>
      </c>
      <c r="F41" s="168">
        <f aca="true" t="shared" si="5" ref="F41:F46">C41-C$9</f>
        <v>0.000261111111111111</v>
      </c>
    </row>
    <row r="42" spans="1:6" ht="12.75">
      <c r="A42" s="36" t="s">
        <v>79</v>
      </c>
      <c r="B42" s="157" t="s">
        <v>681</v>
      </c>
      <c r="C42" s="218">
        <v>0.0006712962962962962</v>
      </c>
      <c r="D42" s="183">
        <f t="shared" si="3"/>
        <v>58.70689655172415</v>
      </c>
      <c r="E42" s="35">
        <f t="shared" si="4"/>
        <v>61.70689655172415</v>
      </c>
      <c r="F42" s="168">
        <f t="shared" si="5"/>
        <v>0.00027719907407407397</v>
      </c>
    </row>
    <row r="43" spans="1:6" ht="12.75">
      <c r="A43" s="36" t="s">
        <v>80</v>
      </c>
      <c r="B43" s="157" t="s">
        <v>812</v>
      </c>
      <c r="C43" s="218">
        <v>0.0006778935185185185</v>
      </c>
      <c r="D43" s="183">
        <f t="shared" si="3"/>
        <v>58.13556428205566</v>
      </c>
      <c r="E43" s="35">
        <f t="shared" si="4"/>
        <v>61.13556428205566</v>
      </c>
      <c r="F43" s="168">
        <f t="shared" si="5"/>
        <v>0.00028379629629629626</v>
      </c>
    </row>
    <row r="44" spans="1:6" ht="12.75">
      <c r="A44" s="36" t="s">
        <v>81</v>
      </c>
      <c r="B44" s="157" t="s">
        <v>729</v>
      </c>
      <c r="C44" s="218">
        <v>0.0006831018518518518</v>
      </c>
      <c r="D44" s="183">
        <f t="shared" si="3"/>
        <v>57.6923076923077</v>
      </c>
      <c r="E44" s="35">
        <f t="shared" si="4"/>
        <v>60.6923076923077</v>
      </c>
      <c r="F44" s="168">
        <f t="shared" si="5"/>
        <v>0.00028900462962962956</v>
      </c>
    </row>
    <row r="45" spans="1:6" ht="12.75">
      <c r="A45" s="36" t="s">
        <v>82</v>
      </c>
      <c r="B45" s="157" t="s">
        <v>677</v>
      </c>
      <c r="C45" s="218">
        <v>0.0006853009259259259</v>
      </c>
      <c r="D45" s="183">
        <f t="shared" si="3"/>
        <v>57.50717784158083</v>
      </c>
      <c r="E45" s="35">
        <f t="shared" si="4"/>
        <v>60.50717784158083</v>
      </c>
      <c r="F45" s="168">
        <f t="shared" si="5"/>
        <v>0.0002912037037037036</v>
      </c>
    </row>
    <row r="46" spans="1:6" ht="12.75">
      <c r="A46" s="36" t="s">
        <v>83</v>
      </c>
      <c r="B46" s="157" t="s">
        <v>774</v>
      </c>
      <c r="C46" s="218">
        <v>0.0006896990740740742</v>
      </c>
      <c r="D46" s="183">
        <f t="shared" si="3"/>
        <v>57.140459808692725</v>
      </c>
      <c r="E46" s="35">
        <f t="shared" si="4"/>
        <v>60.140459808692725</v>
      </c>
      <c r="F46" s="168">
        <f t="shared" si="5"/>
        <v>0.00029560185185185196</v>
      </c>
    </row>
    <row r="47" spans="1:6" ht="12.75">
      <c r="A47" s="36" t="s">
        <v>84</v>
      </c>
      <c r="B47" s="157" t="s">
        <v>715</v>
      </c>
      <c r="C47" s="218">
        <v>0.0006967592592592594</v>
      </c>
      <c r="D47" s="183">
        <f aca="true" t="shared" si="6" ref="D47:D57">(C$9/C47)*100</f>
        <v>56.56146179401993</v>
      </c>
      <c r="E47" s="35">
        <f aca="true" t="shared" si="7" ref="E47:E57">D47+$E$4</f>
        <v>59.56146179401993</v>
      </c>
      <c r="F47" s="168">
        <f aca="true" t="shared" si="8" ref="F47:F57">C47-C$9</f>
        <v>0.0003026620370370371</v>
      </c>
    </row>
    <row r="48" spans="1:6" ht="12.75">
      <c r="A48" s="36" t="s">
        <v>85</v>
      </c>
      <c r="B48" s="157" t="s">
        <v>699</v>
      </c>
      <c r="C48" s="218">
        <v>0.0007063657407407408</v>
      </c>
      <c r="D48" s="183">
        <f t="shared" si="6"/>
        <v>55.79223332787154</v>
      </c>
      <c r="E48" s="35">
        <f t="shared" si="7"/>
        <v>58.79223332787154</v>
      </c>
      <c r="F48" s="168">
        <f t="shared" si="8"/>
        <v>0.0003122685185185185</v>
      </c>
    </row>
    <row r="49" spans="1:6" ht="12.75">
      <c r="A49" s="36" t="s">
        <v>86</v>
      </c>
      <c r="B49" s="157" t="s">
        <v>923</v>
      </c>
      <c r="C49" s="218">
        <v>0.0007229166666666665</v>
      </c>
      <c r="D49" s="183">
        <f t="shared" si="6"/>
        <v>54.51488952929877</v>
      </c>
      <c r="E49" s="35">
        <f t="shared" si="7"/>
        <v>57.51488952929877</v>
      </c>
      <c r="F49" s="168">
        <f t="shared" si="8"/>
        <v>0.00032881944444444424</v>
      </c>
    </row>
    <row r="50" spans="1:6" ht="12.75">
      <c r="A50" s="36" t="s">
        <v>87</v>
      </c>
      <c r="B50" s="157" t="s">
        <v>686</v>
      </c>
      <c r="C50" s="218">
        <v>0.0007706018518518517</v>
      </c>
      <c r="D50" s="183">
        <f t="shared" si="6"/>
        <v>51.14148392910786</v>
      </c>
      <c r="E50" s="35">
        <f t="shared" si="7"/>
        <v>54.14148392910786</v>
      </c>
      <c r="F50" s="168">
        <f t="shared" si="8"/>
        <v>0.00037650462962962947</v>
      </c>
    </row>
    <row r="51" spans="1:6" ht="12.75">
      <c r="A51" s="36" t="s">
        <v>88</v>
      </c>
      <c r="B51" s="157" t="s">
        <v>924</v>
      </c>
      <c r="C51" s="218">
        <v>0.0007787037037037037</v>
      </c>
      <c r="D51" s="183">
        <f t="shared" si="6"/>
        <v>50.609393579072545</v>
      </c>
      <c r="E51" s="35">
        <f t="shared" si="7"/>
        <v>53.609393579072545</v>
      </c>
      <c r="F51" s="168">
        <f t="shared" si="8"/>
        <v>0.0003846064814814814</v>
      </c>
    </row>
    <row r="52" spans="1:6" ht="12.75">
      <c r="A52" s="36" t="s">
        <v>89</v>
      </c>
      <c r="B52" s="157" t="s">
        <v>896</v>
      </c>
      <c r="C52" s="218">
        <v>0.000800462962962963</v>
      </c>
      <c r="D52" s="183">
        <f t="shared" si="6"/>
        <v>49.23366107576634</v>
      </c>
      <c r="E52" s="35">
        <f t="shared" si="7"/>
        <v>52.23366107576634</v>
      </c>
      <c r="F52" s="168">
        <f t="shared" si="8"/>
        <v>0.0004063657407407407</v>
      </c>
    </row>
    <row r="53" spans="1:6" ht="12.75">
      <c r="A53" s="36" t="s">
        <v>90</v>
      </c>
      <c r="B53" s="157" t="s">
        <v>723</v>
      </c>
      <c r="C53" s="218">
        <v>0.0008111111111111111</v>
      </c>
      <c r="D53" s="183">
        <f t="shared" si="6"/>
        <v>48.587328767123296</v>
      </c>
      <c r="E53" s="35">
        <f t="shared" si="7"/>
        <v>51.587328767123296</v>
      </c>
      <c r="F53" s="168">
        <f t="shared" si="8"/>
        <v>0.0004170138888888888</v>
      </c>
    </row>
    <row r="54" spans="1:6" ht="12.75">
      <c r="A54" s="36" t="s">
        <v>91</v>
      </c>
      <c r="B54" s="157" t="s">
        <v>743</v>
      </c>
      <c r="C54" s="218">
        <v>0.0008133101851851851</v>
      </c>
      <c r="D54" s="183">
        <f t="shared" si="6"/>
        <v>48.45595559982924</v>
      </c>
      <c r="E54" s="35">
        <f t="shared" si="7"/>
        <v>51.45595559982924</v>
      </c>
      <c r="F54" s="168">
        <f t="shared" si="8"/>
        <v>0.00041921296296296287</v>
      </c>
    </row>
    <row r="55" spans="1:6" ht="12.75">
      <c r="A55" s="36" t="s">
        <v>92</v>
      </c>
      <c r="B55" s="157" t="s">
        <v>702</v>
      </c>
      <c r="C55" s="218">
        <v>0.000816087962962963</v>
      </c>
      <c r="D55" s="183">
        <f t="shared" si="6"/>
        <v>48.29102254999291</v>
      </c>
      <c r="E55" s="35">
        <f t="shared" si="7"/>
        <v>51.29102254999291</v>
      </c>
      <c r="F55" s="168">
        <f t="shared" si="8"/>
        <v>0.00042199074074074074</v>
      </c>
    </row>
    <row r="56" spans="1:6" ht="12.75">
      <c r="A56" s="36" t="s">
        <v>93</v>
      </c>
      <c r="B56" s="157" t="s">
        <v>728</v>
      </c>
      <c r="C56" s="218">
        <v>0.0008204861111111111</v>
      </c>
      <c r="D56" s="183">
        <f t="shared" si="6"/>
        <v>48.0321625052899</v>
      </c>
      <c r="E56" s="35">
        <f t="shared" si="7"/>
        <v>51.0321625052899</v>
      </c>
      <c r="F56" s="168">
        <f t="shared" si="8"/>
        <v>0.00042638888888888886</v>
      </c>
    </row>
    <row r="57" spans="1:6" ht="12.75">
      <c r="A57" s="36" t="s">
        <v>94</v>
      </c>
      <c r="B57" s="157" t="s">
        <v>798</v>
      </c>
      <c r="C57" s="218">
        <v>0.0008251157407407407</v>
      </c>
      <c r="D57" s="183">
        <f t="shared" si="6"/>
        <v>47.762659559545526</v>
      </c>
      <c r="E57" s="35">
        <f t="shared" si="7"/>
        <v>50.762659559545526</v>
      </c>
      <c r="F57" s="168">
        <f t="shared" si="8"/>
        <v>0.00043101851851851846</v>
      </c>
    </row>
    <row r="58" spans="1:6" ht="12.75">
      <c r="A58" s="36" t="s">
        <v>95</v>
      </c>
      <c r="B58" s="157" t="s">
        <v>672</v>
      </c>
      <c r="C58" s="218">
        <v>0.0008333333333333334</v>
      </c>
      <c r="D58" s="183">
        <f>(C$9/C58)*100</f>
        <v>47.29166666666667</v>
      </c>
      <c r="E58" s="35">
        <f>D58+$E$4</f>
        <v>50.29166666666667</v>
      </c>
      <c r="F58" s="168">
        <f>C58-C$9</f>
        <v>0.0004392361111111111</v>
      </c>
    </row>
    <row r="59" spans="1:6" ht="12.75">
      <c r="A59" s="36" t="s">
        <v>96</v>
      </c>
      <c r="B59" s="157" t="s">
        <v>799</v>
      </c>
      <c r="C59" s="218">
        <v>0.0008435185185185185</v>
      </c>
      <c r="D59" s="183">
        <f>(C$9/C59)*100</f>
        <v>46.72063666300769</v>
      </c>
      <c r="E59" s="35">
        <f>D59+$E$4</f>
        <v>49.72063666300769</v>
      </c>
      <c r="F59" s="168">
        <f>C59-C$9</f>
        <v>0.00044942129629629623</v>
      </c>
    </row>
    <row r="60" spans="1:6" ht="12.75">
      <c r="A60" s="36" t="s">
        <v>97</v>
      </c>
      <c r="B60" s="157" t="s">
        <v>746</v>
      </c>
      <c r="C60" s="218">
        <v>0.0008568287037037037</v>
      </c>
      <c r="D60" s="183">
        <f aca="true" t="shared" si="9" ref="D60:D73">(C$9/C60)*100</f>
        <v>45.994866945832776</v>
      </c>
      <c r="E60" s="35">
        <f aca="true" t="shared" si="10" ref="E60:E73">D60+$E$4</f>
        <v>48.994866945832776</v>
      </c>
      <c r="F60" s="168">
        <f aca="true" t="shared" si="11" ref="F60:F69">C60-C$9</f>
        <v>0.00046273148148148145</v>
      </c>
    </row>
    <row r="61" spans="1:6" ht="12.75">
      <c r="A61" s="36" t="s">
        <v>98</v>
      </c>
      <c r="B61" s="157" t="s">
        <v>713</v>
      </c>
      <c r="C61" s="218">
        <v>0.0008664351851851853</v>
      </c>
      <c r="D61" s="183">
        <f t="shared" si="9"/>
        <v>45.48490515629175</v>
      </c>
      <c r="E61" s="35">
        <f t="shared" si="10"/>
        <v>48.48490515629175</v>
      </c>
      <c r="F61" s="168">
        <f t="shared" si="11"/>
        <v>0.000472337962962963</v>
      </c>
    </row>
    <row r="62" spans="1:6" ht="12.75">
      <c r="A62" s="36" t="s">
        <v>99</v>
      </c>
      <c r="B62" s="157" t="s">
        <v>916</v>
      </c>
      <c r="C62" s="218">
        <v>0.0008840277777777777</v>
      </c>
      <c r="D62" s="183">
        <f t="shared" si="9"/>
        <v>44.5797329143755</v>
      </c>
      <c r="E62" s="35">
        <f t="shared" si="10"/>
        <v>47.5797329143755</v>
      </c>
      <c r="F62" s="168">
        <f t="shared" si="11"/>
        <v>0.0004899305555555555</v>
      </c>
    </row>
    <row r="63" spans="1:6" ht="12.75">
      <c r="A63" s="36" t="s">
        <v>100</v>
      </c>
      <c r="B63" s="157" t="s">
        <v>833</v>
      </c>
      <c r="C63" s="218">
        <v>0.000885763888888889</v>
      </c>
      <c r="D63" s="183">
        <f t="shared" si="9"/>
        <v>44.49235593884752</v>
      </c>
      <c r="E63" s="35">
        <f t="shared" si="10"/>
        <v>47.49235593884752</v>
      </c>
      <c r="F63" s="168">
        <f t="shared" si="11"/>
        <v>0.0004916666666666667</v>
      </c>
    </row>
    <row r="64" spans="1:6" ht="12.75">
      <c r="A64" s="36" t="s">
        <v>101</v>
      </c>
      <c r="B64" s="157" t="s">
        <v>716</v>
      </c>
      <c r="C64" s="218">
        <v>0.0009109953703703705</v>
      </c>
      <c r="D64" s="183">
        <f t="shared" si="9"/>
        <v>43.26006860627621</v>
      </c>
      <c r="E64" s="35">
        <f t="shared" si="10"/>
        <v>46.26006860627621</v>
      </c>
      <c r="F64" s="168">
        <f t="shared" si="11"/>
        <v>0.0005168981481481483</v>
      </c>
    </row>
    <row r="65" spans="1:6" ht="12.75">
      <c r="A65" s="36" t="s">
        <v>102</v>
      </c>
      <c r="B65" s="157" t="s">
        <v>917</v>
      </c>
      <c r="C65" s="218">
        <v>0.0009511574074074074</v>
      </c>
      <c r="D65" s="183">
        <f t="shared" si="9"/>
        <v>41.433438792893654</v>
      </c>
      <c r="E65" s="35">
        <f t="shared" si="10"/>
        <v>44.433438792893654</v>
      </c>
      <c r="F65" s="168">
        <f t="shared" si="11"/>
        <v>0.0005570601851851852</v>
      </c>
    </row>
    <row r="66" spans="1:6" ht="12.75">
      <c r="A66" s="36" t="s">
        <v>103</v>
      </c>
      <c r="B66" s="157" t="s">
        <v>809</v>
      </c>
      <c r="C66" s="218">
        <v>0.0009888888888888888</v>
      </c>
      <c r="D66" s="183">
        <f t="shared" si="9"/>
        <v>39.85252808988765</v>
      </c>
      <c r="E66" s="35">
        <f t="shared" si="10"/>
        <v>42.85252808988765</v>
      </c>
      <c r="F66" s="168">
        <f t="shared" si="11"/>
        <v>0.0005947916666666664</v>
      </c>
    </row>
    <row r="67" spans="1:6" ht="12.75">
      <c r="A67" s="36" t="s">
        <v>104</v>
      </c>
      <c r="B67" s="157" t="s">
        <v>925</v>
      </c>
      <c r="C67" s="218">
        <v>0.0010032407407407405</v>
      </c>
      <c r="D67" s="183">
        <f t="shared" si="9"/>
        <v>39.282418089524704</v>
      </c>
      <c r="E67" s="35">
        <f t="shared" si="10"/>
        <v>42.282418089524704</v>
      </c>
      <c r="F67" s="168">
        <f t="shared" si="11"/>
        <v>0.0006091435185185182</v>
      </c>
    </row>
    <row r="68" spans="1:6" ht="12.75">
      <c r="A68" s="36" t="s">
        <v>105</v>
      </c>
      <c r="B68" s="157" t="s">
        <v>764</v>
      </c>
      <c r="C68" s="218">
        <v>0.0011342592592592591</v>
      </c>
      <c r="D68" s="183">
        <f t="shared" si="9"/>
        <v>34.74489795918368</v>
      </c>
      <c r="E68" s="35">
        <f t="shared" si="10"/>
        <v>37.74489795918368</v>
      </c>
      <c r="F68" s="168">
        <f t="shared" si="11"/>
        <v>0.0007401620370370368</v>
      </c>
    </row>
    <row r="69" spans="1:6" ht="12.75">
      <c r="A69" s="36" t="s">
        <v>106</v>
      </c>
      <c r="B69" s="157" t="s">
        <v>815</v>
      </c>
      <c r="C69" s="218">
        <v>0.001195601851851852</v>
      </c>
      <c r="D69" s="183">
        <f t="shared" si="9"/>
        <v>32.962245885769605</v>
      </c>
      <c r="E69" s="35">
        <f t="shared" si="10"/>
        <v>35.962245885769605</v>
      </c>
      <c r="F69" s="168">
        <f t="shared" si="11"/>
        <v>0.0008015046296296297</v>
      </c>
    </row>
    <row r="70" spans="1:6" ht="12.75">
      <c r="A70" s="36" t="s">
        <v>107</v>
      </c>
      <c r="B70" s="157" t="s">
        <v>816</v>
      </c>
      <c r="C70" s="218">
        <v>0.0014914351851851853</v>
      </c>
      <c r="D70" s="183">
        <f>(C$9/C70)*100</f>
        <v>26.424026074809877</v>
      </c>
      <c r="E70" s="35">
        <f>D70+$E$4</f>
        <v>29.424026074809877</v>
      </c>
      <c r="F70" s="168">
        <f>C70-C$9</f>
        <v>0.001097337962962963</v>
      </c>
    </row>
    <row r="71" spans="1:6" ht="12.75">
      <c r="A71" s="36" t="s">
        <v>108</v>
      </c>
      <c r="B71" s="157" t="s">
        <v>776</v>
      </c>
      <c r="C71" s="218">
        <v>0.0016796296296296297</v>
      </c>
      <c r="D71" s="183">
        <f t="shared" si="9"/>
        <v>23.46334068357222</v>
      </c>
      <c r="E71" s="35">
        <f t="shared" si="10"/>
        <v>26.46334068357222</v>
      </c>
      <c r="F71" s="168">
        <f>C71-C$9</f>
        <v>0.0012855324074074073</v>
      </c>
    </row>
    <row r="72" spans="1:6" ht="12.75">
      <c r="A72" s="36" t="s">
        <v>109</v>
      </c>
      <c r="B72" s="157" t="s">
        <v>683</v>
      </c>
      <c r="C72" s="218">
        <v>0.001712962962962963</v>
      </c>
      <c r="D72" s="183">
        <f t="shared" si="9"/>
        <v>23.00675675675676</v>
      </c>
      <c r="E72" s="35">
        <f t="shared" si="10"/>
        <v>26.00675675675676</v>
      </c>
      <c r="F72" s="168">
        <f>C72-C$9</f>
        <v>0.0013188657407407407</v>
      </c>
    </row>
    <row r="73" spans="1:6" ht="12.75">
      <c r="A73" s="36" t="s">
        <v>110</v>
      </c>
      <c r="B73" s="157" t="s">
        <v>926</v>
      </c>
      <c r="C73" s="218">
        <v>0.0023644675925925925</v>
      </c>
      <c r="D73" s="183">
        <f t="shared" si="9"/>
        <v>16.66748250036713</v>
      </c>
      <c r="E73" s="35">
        <f t="shared" si="10"/>
        <v>19.66748250036713</v>
      </c>
      <c r="F73" s="168">
        <f>C73-C$9</f>
        <v>0.00197037037037037</v>
      </c>
    </row>
    <row r="74" spans="1:6" ht="12.75">
      <c r="A74" s="36" t="s">
        <v>111</v>
      </c>
      <c r="B74" s="157" t="s">
        <v>927</v>
      </c>
      <c r="C74" s="218">
        <v>0.0024122685185185185</v>
      </c>
      <c r="D74" s="183">
        <f>(C$9/C74)*100</f>
        <v>16.337203723251132</v>
      </c>
      <c r="E74" s="35">
        <f>D74+$E$4</f>
        <v>19.337203723251132</v>
      </c>
      <c r="F74" s="168">
        <f>C74-C$9</f>
        <v>0.002018171296296296</v>
      </c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11. ročník ŽĎÁRSKÉ LIGY MISTRŮ&amp;R&amp;"Arial CE,Tučné"&amp;8&amp;D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34"/>
  <sheetViews>
    <sheetView zoomScale="130" zoomScaleNormal="130" zoomScaleSheetLayoutView="8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7.875" style="0" bestFit="1" customWidth="1"/>
    <col min="4" max="4" width="7.375" style="0" customWidth="1"/>
    <col min="5" max="5" width="14.25390625" style="0" bestFit="1" customWidth="1"/>
  </cols>
  <sheetData>
    <row r="1" spans="1:5" ht="27">
      <c r="A1" s="280" t="s">
        <v>928</v>
      </c>
      <c r="B1" s="280"/>
      <c r="C1" s="280"/>
      <c r="D1" s="280"/>
      <c r="E1" s="280"/>
    </row>
    <row r="2" spans="1:5" s="1" customFormat="1" ht="12.75" customHeight="1">
      <c r="A2" s="67"/>
      <c r="B2" s="67"/>
      <c r="C2" s="67"/>
      <c r="D2" s="67"/>
      <c r="E2" s="67"/>
    </row>
    <row r="3" spans="1:5" ht="12.75" customHeight="1">
      <c r="A3" s="116"/>
      <c r="B3" s="116"/>
      <c r="C3" s="121"/>
      <c r="E3" s="117" t="s">
        <v>13</v>
      </c>
    </row>
    <row r="4" spans="1:5" ht="12.75" customHeight="1">
      <c r="A4" s="279" t="s">
        <v>14</v>
      </c>
      <c r="B4" s="279"/>
      <c r="C4" s="184" t="s">
        <v>15</v>
      </c>
      <c r="D4" s="195"/>
      <c r="E4" s="117">
        <v>1</v>
      </c>
    </row>
    <row r="5" spans="1:5" ht="12.75" customHeight="1">
      <c r="A5" s="279" t="s">
        <v>16</v>
      </c>
      <c r="B5" s="279"/>
      <c r="C5" s="284" t="s">
        <v>929</v>
      </c>
      <c r="D5" s="284"/>
      <c r="E5" s="119"/>
    </row>
    <row r="6" spans="1:5" ht="12.75" customHeight="1">
      <c r="A6" s="279" t="s">
        <v>17</v>
      </c>
      <c r="B6" s="279"/>
      <c r="C6" s="282" t="s">
        <v>785</v>
      </c>
      <c r="D6" s="282"/>
      <c r="E6" s="282"/>
    </row>
    <row r="7" spans="1:5" ht="12.75" customHeight="1" thickBot="1">
      <c r="A7" s="279" t="s">
        <v>19</v>
      </c>
      <c r="B7" s="279"/>
      <c r="C7" s="120">
        <f>COUNTA(B9:B150)</f>
        <v>126</v>
      </c>
      <c r="D7" s="122"/>
      <c r="E7" s="122"/>
    </row>
    <row r="8" spans="1:5" ht="15" customHeight="1" thickBot="1">
      <c r="A8" s="63" t="s">
        <v>20</v>
      </c>
      <c r="B8" s="64"/>
      <c r="C8" s="65" t="s">
        <v>1</v>
      </c>
      <c r="D8" s="66" t="s">
        <v>22</v>
      </c>
      <c r="E8" s="75" t="s">
        <v>23</v>
      </c>
    </row>
    <row r="9" spans="1:5" ht="12.75">
      <c r="A9" s="55" t="s">
        <v>46</v>
      </c>
      <c r="B9" s="150" t="s">
        <v>893</v>
      </c>
      <c r="C9" s="151">
        <v>326</v>
      </c>
      <c r="D9" s="56">
        <f aca="true" t="shared" si="0" ref="D9:D40">(C9/C$9)*100</f>
        <v>100</v>
      </c>
      <c r="E9" s="57">
        <f aca="true" t="shared" si="1" ref="E9:E40">D9+E$4</f>
        <v>101</v>
      </c>
    </row>
    <row r="10" spans="1:5" ht="12.75">
      <c r="A10" s="55" t="s">
        <v>47</v>
      </c>
      <c r="B10" s="152" t="s">
        <v>740</v>
      </c>
      <c r="C10" s="153">
        <v>318</v>
      </c>
      <c r="D10" s="53">
        <f t="shared" si="0"/>
        <v>97.54601226993866</v>
      </c>
      <c r="E10" s="54">
        <f t="shared" si="1"/>
        <v>98.54601226993866</v>
      </c>
    </row>
    <row r="11" spans="1:5" ht="12.75">
      <c r="A11" s="55" t="s">
        <v>48</v>
      </c>
      <c r="B11" s="149" t="s">
        <v>666</v>
      </c>
      <c r="C11" s="153">
        <v>315</v>
      </c>
      <c r="D11" s="53">
        <f t="shared" si="0"/>
        <v>96.62576687116564</v>
      </c>
      <c r="E11" s="54">
        <f t="shared" si="1"/>
        <v>97.62576687116564</v>
      </c>
    </row>
    <row r="12" spans="1:5" ht="12.75">
      <c r="A12" s="55" t="s">
        <v>49</v>
      </c>
      <c r="B12" s="149" t="s">
        <v>786</v>
      </c>
      <c r="C12" s="153">
        <v>307</v>
      </c>
      <c r="D12" s="53">
        <f t="shared" si="0"/>
        <v>94.1717791411043</v>
      </c>
      <c r="E12" s="54">
        <f t="shared" si="1"/>
        <v>95.1717791411043</v>
      </c>
    </row>
    <row r="13" spans="1:5" ht="12.75">
      <c r="A13" s="55" t="s">
        <v>50</v>
      </c>
      <c r="B13" s="152" t="s">
        <v>663</v>
      </c>
      <c r="C13" s="153">
        <v>302</v>
      </c>
      <c r="D13" s="53">
        <f t="shared" si="0"/>
        <v>92.63803680981594</v>
      </c>
      <c r="E13" s="54">
        <f t="shared" si="1"/>
        <v>93.63803680981594</v>
      </c>
    </row>
    <row r="14" spans="1:5" ht="12.75">
      <c r="A14" s="55" t="s">
        <v>51</v>
      </c>
      <c r="B14" s="152" t="s">
        <v>892</v>
      </c>
      <c r="C14" s="153">
        <v>302</v>
      </c>
      <c r="D14" s="53">
        <f t="shared" si="0"/>
        <v>92.63803680981594</v>
      </c>
      <c r="E14" s="54">
        <f t="shared" si="1"/>
        <v>93.63803680981594</v>
      </c>
    </row>
    <row r="15" spans="1:5" ht="12.75">
      <c r="A15" s="55" t="s">
        <v>52</v>
      </c>
      <c r="B15" s="152" t="s">
        <v>812</v>
      </c>
      <c r="C15" s="153">
        <v>290</v>
      </c>
      <c r="D15" s="53">
        <f t="shared" si="0"/>
        <v>88.95705521472392</v>
      </c>
      <c r="E15" s="54">
        <f t="shared" si="1"/>
        <v>89.95705521472392</v>
      </c>
    </row>
    <row r="16" spans="1:5" ht="12.75">
      <c r="A16" s="55" t="s">
        <v>53</v>
      </c>
      <c r="B16" s="149" t="s">
        <v>930</v>
      </c>
      <c r="C16" s="153">
        <v>288</v>
      </c>
      <c r="D16" s="53">
        <f t="shared" si="0"/>
        <v>88.34355828220859</v>
      </c>
      <c r="E16" s="54">
        <f t="shared" si="1"/>
        <v>89.34355828220859</v>
      </c>
    </row>
    <row r="17" spans="1:5" ht="12.75">
      <c r="A17" s="55" t="s">
        <v>54</v>
      </c>
      <c r="B17" s="152" t="s">
        <v>821</v>
      </c>
      <c r="C17" s="153">
        <v>286</v>
      </c>
      <c r="D17" s="53">
        <f t="shared" si="0"/>
        <v>87.73006134969326</v>
      </c>
      <c r="E17" s="54">
        <f t="shared" si="1"/>
        <v>88.73006134969326</v>
      </c>
    </row>
    <row r="18" spans="1:5" ht="12.75">
      <c r="A18" s="55" t="s">
        <v>55</v>
      </c>
      <c r="B18" s="152" t="s">
        <v>874</v>
      </c>
      <c r="C18" s="153">
        <v>284</v>
      </c>
      <c r="D18" s="53">
        <f t="shared" si="0"/>
        <v>87.11656441717791</v>
      </c>
      <c r="E18" s="54">
        <f t="shared" si="1"/>
        <v>88.11656441717791</v>
      </c>
    </row>
    <row r="19" spans="1:5" ht="12.75">
      <c r="A19" s="55" t="s">
        <v>56</v>
      </c>
      <c r="B19" s="152" t="s">
        <v>662</v>
      </c>
      <c r="C19" s="153">
        <v>280</v>
      </c>
      <c r="D19" s="53">
        <f t="shared" si="0"/>
        <v>85.88957055214725</v>
      </c>
      <c r="E19" s="54">
        <f t="shared" si="1"/>
        <v>86.88957055214725</v>
      </c>
    </row>
    <row r="20" spans="1:5" ht="12.75">
      <c r="A20" s="52" t="s">
        <v>57</v>
      </c>
      <c r="B20" s="152" t="s">
        <v>665</v>
      </c>
      <c r="C20" s="153">
        <v>275</v>
      </c>
      <c r="D20" s="53">
        <f t="shared" si="0"/>
        <v>84.3558282208589</v>
      </c>
      <c r="E20" s="54">
        <f t="shared" si="1"/>
        <v>85.3558282208589</v>
      </c>
    </row>
    <row r="21" spans="1:5" ht="12.75">
      <c r="A21" s="55" t="s">
        <v>58</v>
      </c>
      <c r="B21" s="148" t="s">
        <v>721</v>
      </c>
      <c r="C21" s="151">
        <v>274</v>
      </c>
      <c r="D21" s="56">
        <f t="shared" si="0"/>
        <v>84.04907975460122</v>
      </c>
      <c r="E21" s="57">
        <f t="shared" si="1"/>
        <v>85.04907975460122</v>
      </c>
    </row>
    <row r="22" spans="1:5" ht="12.75">
      <c r="A22" s="55" t="s">
        <v>59</v>
      </c>
      <c r="B22" s="149" t="s">
        <v>798</v>
      </c>
      <c r="C22" s="153">
        <v>274</v>
      </c>
      <c r="D22" s="53">
        <f t="shared" si="0"/>
        <v>84.04907975460122</v>
      </c>
      <c r="E22" s="54">
        <f t="shared" si="1"/>
        <v>85.04907975460122</v>
      </c>
    </row>
    <row r="23" spans="1:5" ht="12.75">
      <c r="A23" s="55" t="s">
        <v>60</v>
      </c>
      <c r="B23" s="152" t="s">
        <v>825</v>
      </c>
      <c r="C23" s="153">
        <v>274</v>
      </c>
      <c r="D23" s="53">
        <f t="shared" si="0"/>
        <v>84.04907975460122</v>
      </c>
      <c r="E23" s="54">
        <f t="shared" si="1"/>
        <v>85.04907975460122</v>
      </c>
    </row>
    <row r="24" spans="1:5" ht="12.75">
      <c r="A24" s="55" t="s">
        <v>61</v>
      </c>
      <c r="B24" s="152" t="s">
        <v>664</v>
      </c>
      <c r="C24" s="153">
        <v>270</v>
      </c>
      <c r="D24" s="53">
        <f t="shared" si="0"/>
        <v>82.82208588957054</v>
      </c>
      <c r="E24" s="54">
        <f t="shared" si="1"/>
        <v>83.82208588957054</v>
      </c>
    </row>
    <row r="25" spans="1:5" ht="12.75">
      <c r="A25" s="55" t="s">
        <v>62</v>
      </c>
      <c r="B25" s="152" t="s">
        <v>863</v>
      </c>
      <c r="C25" s="153">
        <v>267</v>
      </c>
      <c r="D25" s="53">
        <f t="shared" si="0"/>
        <v>81.90184049079755</v>
      </c>
      <c r="E25" s="54">
        <f t="shared" si="1"/>
        <v>82.90184049079755</v>
      </c>
    </row>
    <row r="26" spans="1:5" ht="12.75">
      <c r="A26" s="55" t="s">
        <v>63</v>
      </c>
      <c r="B26" s="149" t="s">
        <v>750</v>
      </c>
      <c r="C26" s="153">
        <v>266</v>
      </c>
      <c r="D26" s="53">
        <f t="shared" si="0"/>
        <v>81.59509202453987</v>
      </c>
      <c r="E26" s="54">
        <f t="shared" si="1"/>
        <v>82.59509202453987</v>
      </c>
    </row>
    <row r="27" spans="1:5" ht="12.75">
      <c r="A27" s="55" t="s">
        <v>64</v>
      </c>
      <c r="B27" s="152" t="s">
        <v>898</v>
      </c>
      <c r="C27" s="153">
        <v>253</v>
      </c>
      <c r="D27" s="53">
        <f t="shared" si="0"/>
        <v>77.60736196319019</v>
      </c>
      <c r="E27" s="54">
        <f t="shared" si="1"/>
        <v>78.60736196319019</v>
      </c>
    </row>
    <row r="28" spans="1:5" ht="12.75">
      <c r="A28" s="55" t="s">
        <v>65</v>
      </c>
      <c r="B28" s="149" t="s">
        <v>672</v>
      </c>
      <c r="C28" s="153">
        <v>253</v>
      </c>
      <c r="D28" s="53">
        <f t="shared" si="0"/>
        <v>77.60736196319019</v>
      </c>
      <c r="E28" s="54">
        <f t="shared" si="1"/>
        <v>78.60736196319019</v>
      </c>
    </row>
    <row r="29" spans="1:5" ht="12.75">
      <c r="A29" s="55" t="s">
        <v>66</v>
      </c>
      <c r="B29" s="152" t="s">
        <v>819</v>
      </c>
      <c r="C29" s="153">
        <v>252</v>
      </c>
      <c r="D29" s="53">
        <f t="shared" si="0"/>
        <v>77.30061349693251</v>
      </c>
      <c r="E29" s="54">
        <f t="shared" si="1"/>
        <v>78.30061349693251</v>
      </c>
    </row>
    <row r="30" spans="1:5" ht="12.75">
      <c r="A30" s="55" t="s">
        <v>67</v>
      </c>
      <c r="B30" s="152" t="s">
        <v>678</v>
      </c>
      <c r="C30" s="153">
        <v>250</v>
      </c>
      <c r="D30" s="53">
        <f t="shared" si="0"/>
        <v>76.68711656441718</v>
      </c>
      <c r="E30" s="54">
        <f t="shared" si="1"/>
        <v>77.68711656441718</v>
      </c>
    </row>
    <row r="31" spans="1:5" ht="12.75">
      <c r="A31" s="55" t="s">
        <v>68</v>
      </c>
      <c r="B31" s="152" t="s">
        <v>676</v>
      </c>
      <c r="C31" s="153">
        <v>250</v>
      </c>
      <c r="D31" s="53">
        <f t="shared" si="0"/>
        <v>76.68711656441718</v>
      </c>
      <c r="E31" s="54">
        <f t="shared" si="1"/>
        <v>77.68711656441718</v>
      </c>
    </row>
    <row r="32" spans="1:5" ht="12.75">
      <c r="A32" s="55" t="s">
        <v>69</v>
      </c>
      <c r="B32" s="149" t="s">
        <v>931</v>
      </c>
      <c r="C32" s="153">
        <v>246</v>
      </c>
      <c r="D32" s="53">
        <f t="shared" si="0"/>
        <v>75.4601226993865</v>
      </c>
      <c r="E32" s="54">
        <f t="shared" si="1"/>
        <v>76.4601226993865</v>
      </c>
    </row>
    <row r="33" spans="1:5" ht="12.75">
      <c r="A33" s="55" t="s">
        <v>70</v>
      </c>
      <c r="B33" s="149" t="s">
        <v>693</v>
      </c>
      <c r="C33" s="153">
        <v>246</v>
      </c>
      <c r="D33" s="53">
        <f t="shared" si="0"/>
        <v>75.4601226993865</v>
      </c>
      <c r="E33" s="54">
        <f t="shared" si="1"/>
        <v>76.4601226993865</v>
      </c>
    </row>
    <row r="34" spans="1:5" ht="12.75">
      <c r="A34" s="55" t="s">
        <v>71</v>
      </c>
      <c r="B34" s="152" t="s">
        <v>817</v>
      </c>
      <c r="C34" s="153">
        <v>243</v>
      </c>
      <c r="D34" s="53">
        <f t="shared" si="0"/>
        <v>74.5398773006135</v>
      </c>
      <c r="E34" s="54">
        <f t="shared" si="1"/>
        <v>75.5398773006135</v>
      </c>
    </row>
    <row r="35" spans="1:5" ht="12.75">
      <c r="A35" s="55" t="s">
        <v>72</v>
      </c>
      <c r="B35" s="152" t="s">
        <v>940</v>
      </c>
      <c r="C35" s="153">
        <v>240</v>
      </c>
      <c r="D35" s="53">
        <f t="shared" si="0"/>
        <v>73.61963190184049</v>
      </c>
      <c r="E35" s="54">
        <f t="shared" si="1"/>
        <v>74.61963190184049</v>
      </c>
    </row>
    <row r="36" spans="1:5" ht="12.75">
      <c r="A36" s="55" t="s">
        <v>73</v>
      </c>
      <c r="B36" s="152" t="s">
        <v>682</v>
      </c>
      <c r="C36" s="153">
        <v>239</v>
      </c>
      <c r="D36" s="53">
        <f t="shared" si="0"/>
        <v>73.31288343558282</v>
      </c>
      <c r="E36" s="54">
        <f t="shared" si="1"/>
        <v>74.31288343558282</v>
      </c>
    </row>
    <row r="37" spans="1:5" ht="12.75">
      <c r="A37" s="55" t="s">
        <v>74</v>
      </c>
      <c r="B37" s="152" t="s">
        <v>722</v>
      </c>
      <c r="C37" s="153">
        <v>238</v>
      </c>
      <c r="D37" s="53">
        <f t="shared" si="0"/>
        <v>73.00613496932516</v>
      </c>
      <c r="E37" s="54">
        <f t="shared" si="1"/>
        <v>74.00613496932516</v>
      </c>
    </row>
    <row r="38" spans="1:5" ht="12.75">
      <c r="A38" s="55" t="s">
        <v>75</v>
      </c>
      <c r="B38" s="152" t="s">
        <v>688</v>
      </c>
      <c r="C38" s="153">
        <v>237</v>
      </c>
      <c r="D38" s="53">
        <f t="shared" si="0"/>
        <v>72.69938650306749</v>
      </c>
      <c r="E38" s="54">
        <f t="shared" si="1"/>
        <v>73.69938650306749</v>
      </c>
    </row>
    <row r="39" spans="1:5" ht="12.75">
      <c r="A39" s="55" t="s">
        <v>76</v>
      </c>
      <c r="B39" s="149" t="s">
        <v>799</v>
      </c>
      <c r="C39" s="153">
        <v>237</v>
      </c>
      <c r="D39" s="53">
        <f t="shared" si="0"/>
        <v>72.69938650306749</v>
      </c>
      <c r="E39" s="54">
        <f t="shared" si="1"/>
        <v>73.69938650306749</v>
      </c>
    </row>
    <row r="40" spans="1:5" ht="12.75">
      <c r="A40" s="55" t="s">
        <v>77</v>
      </c>
      <c r="B40" s="152" t="s">
        <v>748</v>
      </c>
      <c r="C40" s="153">
        <v>236</v>
      </c>
      <c r="D40" s="53">
        <f t="shared" si="0"/>
        <v>72.39263803680981</v>
      </c>
      <c r="E40" s="54">
        <f t="shared" si="1"/>
        <v>73.39263803680981</v>
      </c>
    </row>
    <row r="41" spans="1:5" ht="12.75">
      <c r="A41" s="55" t="s">
        <v>78</v>
      </c>
      <c r="B41" s="152" t="s">
        <v>741</v>
      </c>
      <c r="C41" s="153">
        <v>234</v>
      </c>
      <c r="D41" s="53">
        <f aca="true" t="shared" si="2" ref="D41:D72">(C41/C$9)*100</f>
        <v>71.77914110429448</v>
      </c>
      <c r="E41" s="54">
        <f aca="true" t="shared" si="3" ref="E41:E72">D41+E$4</f>
        <v>72.77914110429448</v>
      </c>
    </row>
    <row r="42" spans="1:5" ht="12.75">
      <c r="A42" s="55" t="s">
        <v>79</v>
      </c>
      <c r="B42" s="152" t="s">
        <v>691</v>
      </c>
      <c r="C42" s="153">
        <v>233</v>
      </c>
      <c r="D42" s="53">
        <f t="shared" si="2"/>
        <v>71.47239263803681</v>
      </c>
      <c r="E42" s="54">
        <f t="shared" si="3"/>
        <v>72.47239263803681</v>
      </c>
    </row>
    <row r="43" spans="1:5" ht="12.75">
      <c r="A43" s="55" t="s">
        <v>80</v>
      </c>
      <c r="B43" s="152" t="s">
        <v>788</v>
      </c>
      <c r="C43" s="153">
        <v>232</v>
      </c>
      <c r="D43" s="53">
        <f t="shared" si="2"/>
        <v>71.16564417177914</v>
      </c>
      <c r="E43" s="54">
        <f t="shared" si="3"/>
        <v>72.16564417177914</v>
      </c>
    </row>
    <row r="44" spans="1:5" ht="12.75">
      <c r="A44" s="55" t="s">
        <v>81</v>
      </c>
      <c r="B44" s="152" t="s">
        <v>758</v>
      </c>
      <c r="C44" s="153">
        <v>231</v>
      </c>
      <c r="D44" s="53">
        <f t="shared" si="2"/>
        <v>70.85889570552148</v>
      </c>
      <c r="E44" s="54">
        <f t="shared" si="3"/>
        <v>71.85889570552148</v>
      </c>
    </row>
    <row r="45" spans="1:5" ht="12.75">
      <c r="A45" s="55" t="s">
        <v>82</v>
      </c>
      <c r="B45" s="152" t="s">
        <v>932</v>
      </c>
      <c r="C45" s="153">
        <v>231</v>
      </c>
      <c r="D45" s="53">
        <f t="shared" si="2"/>
        <v>70.85889570552148</v>
      </c>
      <c r="E45" s="54">
        <f t="shared" si="3"/>
        <v>71.85889570552148</v>
      </c>
    </row>
    <row r="46" spans="1:5" ht="12.75">
      <c r="A46" s="55" t="s">
        <v>83</v>
      </c>
      <c r="B46" s="152" t="s">
        <v>674</v>
      </c>
      <c r="C46" s="153">
        <v>228</v>
      </c>
      <c r="D46" s="53">
        <f t="shared" si="2"/>
        <v>69.93865030674846</v>
      </c>
      <c r="E46" s="54">
        <f t="shared" si="3"/>
        <v>70.93865030674846</v>
      </c>
    </row>
    <row r="47" spans="1:5" ht="12.75">
      <c r="A47" s="55" t="s">
        <v>84</v>
      </c>
      <c r="B47" s="152" t="s">
        <v>895</v>
      </c>
      <c r="C47" s="153">
        <v>226</v>
      </c>
      <c r="D47" s="53">
        <f t="shared" si="2"/>
        <v>69.32515337423312</v>
      </c>
      <c r="E47" s="54">
        <f t="shared" si="3"/>
        <v>70.32515337423312</v>
      </c>
    </row>
    <row r="48" spans="1:5" ht="12.75">
      <c r="A48" s="55" t="s">
        <v>85</v>
      </c>
      <c r="B48" s="149" t="s">
        <v>670</v>
      </c>
      <c r="C48" s="153">
        <v>223</v>
      </c>
      <c r="D48" s="53">
        <f t="shared" si="2"/>
        <v>68.40490797546013</v>
      </c>
      <c r="E48" s="54">
        <f t="shared" si="3"/>
        <v>69.40490797546013</v>
      </c>
    </row>
    <row r="49" spans="1:5" ht="12.75">
      <c r="A49" s="55" t="s">
        <v>86</v>
      </c>
      <c r="B49" s="152" t="s">
        <v>698</v>
      </c>
      <c r="C49" s="153">
        <v>223</v>
      </c>
      <c r="D49" s="53">
        <f t="shared" si="2"/>
        <v>68.40490797546013</v>
      </c>
      <c r="E49" s="54">
        <f t="shared" si="3"/>
        <v>69.40490797546013</v>
      </c>
    </row>
    <row r="50" spans="1:5" ht="12.75">
      <c r="A50" s="55" t="s">
        <v>87</v>
      </c>
      <c r="B50" s="152" t="s">
        <v>783</v>
      </c>
      <c r="C50" s="153">
        <v>223</v>
      </c>
      <c r="D50" s="53">
        <f t="shared" si="2"/>
        <v>68.40490797546013</v>
      </c>
      <c r="E50" s="54">
        <f t="shared" si="3"/>
        <v>69.40490797546013</v>
      </c>
    </row>
    <row r="51" spans="1:5" ht="12.75">
      <c r="A51" s="55" t="s">
        <v>88</v>
      </c>
      <c r="B51" s="152" t="s">
        <v>933</v>
      </c>
      <c r="C51" s="153">
        <v>222</v>
      </c>
      <c r="D51" s="53">
        <f t="shared" si="2"/>
        <v>68.09815950920245</v>
      </c>
      <c r="E51" s="54">
        <f t="shared" si="3"/>
        <v>69.09815950920245</v>
      </c>
    </row>
    <row r="52" spans="1:5" ht="12.75">
      <c r="A52" s="55" t="s">
        <v>89</v>
      </c>
      <c r="B52" s="149" t="s">
        <v>889</v>
      </c>
      <c r="C52" s="153">
        <v>221</v>
      </c>
      <c r="D52" s="53">
        <f t="shared" si="2"/>
        <v>67.79141104294479</v>
      </c>
      <c r="E52" s="54">
        <f t="shared" si="3"/>
        <v>68.79141104294479</v>
      </c>
    </row>
    <row r="53" spans="1:5" ht="12.75">
      <c r="A53" s="55" t="s">
        <v>90</v>
      </c>
      <c r="B53" s="152" t="s">
        <v>735</v>
      </c>
      <c r="C53" s="153">
        <v>220</v>
      </c>
      <c r="D53" s="53">
        <f t="shared" si="2"/>
        <v>67.48466257668711</v>
      </c>
      <c r="E53" s="54">
        <f t="shared" si="3"/>
        <v>68.48466257668711</v>
      </c>
    </row>
    <row r="54" spans="1:5" ht="12.75">
      <c r="A54" s="55" t="s">
        <v>91</v>
      </c>
      <c r="B54" s="149" t="s">
        <v>697</v>
      </c>
      <c r="C54" s="153">
        <v>218</v>
      </c>
      <c r="D54" s="53">
        <f t="shared" si="2"/>
        <v>66.87116564417178</v>
      </c>
      <c r="E54" s="54">
        <f t="shared" si="3"/>
        <v>67.87116564417178</v>
      </c>
    </row>
    <row r="55" spans="1:5" ht="12.75">
      <c r="A55" s="55" t="s">
        <v>92</v>
      </c>
      <c r="B55" s="152" t="s">
        <v>687</v>
      </c>
      <c r="C55" s="153">
        <v>214</v>
      </c>
      <c r="D55" s="53">
        <f t="shared" si="2"/>
        <v>65.6441717791411</v>
      </c>
      <c r="E55" s="54">
        <f t="shared" si="3"/>
        <v>66.6441717791411</v>
      </c>
    </row>
    <row r="56" spans="1:5" ht="12.75">
      <c r="A56" s="55" t="s">
        <v>93</v>
      </c>
      <c r="B56" s="152" t="s">
        <v>917</v>
      </c>
      <c r="C56" s="153">
        <v>213</v>
      </c>
      <c r="D56" s="53">
        <f t="shared" si="2"/>
        <v>65.33742331288343</v>
      </c>
      <c r="E56" s="54">
        <f t="shared" si="3"/>
        <v>66.33742331288343</v>
      </c>
    </row>
    <row r="57" spans="1:5" ht="12.75">
      <c r="A57" s="55" t="s">
        <v>94</v>
      </c>
      <c r="B57" s="152" t="s">
        <v>897</v>
      </c>
      <c r="C57" s="153">
        <v>212</v>
      </c>
      <c r="D57" s="53">
        <f t="shared" si="2"/>
        <v>65.03067484662577</v>
      </c>
      <c r="E57" s="54">
        <f t="shared" si="3"/>
        <v>66.03067484662577</v>
      </c>
    </row>
    <row r="58" spans="1:5" ht="12.75">
      <c r="A58" s="55" t="s">
        <v>95</v>
      </c>
      <c r="B58" s="152" t="s">
        <v>702</v>
      </c>
      <c r="C58" s="153">
        <v>211</v>
      </c>
      <c r="D58" s="53">
        <f t="shared" si="2"/>
        <v>64.7239263803681</v>
      </c>
      <c r="E58" s="54">
        <f t="shared" si="3"/>
        <v>65.7239263803681</v>
      </c>
    </row>
    <row r="59" spans="1:5" ht="12.75">
      <c r="A59" s="55" t="s">
        <v>96</v>
      </c>
      <c r="B59" s="152" t="s">
        <v>881</v>
      </c>
      <c r="C59" s="153">
        <v>208</v>
      </c>
      <c r="D59" s="53">
        <f t="shared" si="2"/>
        <v>63.80368098159509</v>
      </c>
      <c r="E59" s="54">
        <f t="shared" si="3"/>
        <v>64.8036809815951</v>
      </c>
    </row>
    <row r="60" spans="1:5" ht="12.75">
      <c r="A60" s="55" t="s">
        <v>97</v>
      </c>
      <c r="B60" s="152" t="s">
        <v>675</v>
      </c>
      <c r="C60" s="153">
        <v>208</v>
      </c>
      <c r="D60" s="53">
        <f t="shared" si="2"/>
        <v>63.80368098159509</v>
      </c>
      <c r="E60" s="54">
        <f t="shared" si="3"/>
        <v>64.8036809815951</v>
      </c>
    </row>
    <row r="61" spans="1:5" ht="12.75">
      <c r="A61" s="55" t="s">
        <v>98</v>
      </c>
      <c r="B61" s="149" t="s">
        <v>824</v>
      </c>
      <c r="C61" s="153">
        <v>207</v>
      </c>
      <c r="D61" s="53">
        <f t="shared" si="2"/>
        <v>63.49693251533742</v>
      </c>
      <c r="E61" s="54">
        <f t="shared" si="3"/>
        <v>64.49693251533742</v>
      </c>
    </row>
    <row r="62" spans="1:5" ht="12.75">
      <c r="A62" s="55" t="s">
        <v>99</v>
      </c>
      <c r="B62" s="149" t="s">
        <v>736</v>
      </c>
      <c r="C62" s="153">
        <v>206</v>
      </c>
      <c r="D62" s="53">
        <f t="shared" si="2"/>
        <v>63.190184049079754</v>
      </c>
      <c r="E62" s="54">
        <f t="shared" si="3"/>
        <v>64.19018404907976</v>
      </c>
    </row>
    <row r="63" spans="1:5" ht="12.75">
      <c r="A63" s="55" t="s">
        <v>100</v>
      </c>
      <c r="B63" s="149" t="s">
        <v>733</v>
      </c>
      <c r="C63" s="153">
        <v>205</v>
      </c>
      <c r="D63" s="53">
        <f t="shared" si="2"/>
        <v>62.88343558282209</v>
      </c>
      <c r="E63" s="54">
        <f t="shared" si="3"/>
        <v>63.88343558282209</v>
      </c>
    </row>
    <row r="64" spans="1:5" ht="12.75">
      <c r="A64" s="55" t="s">
        <v>101</v>
      </c>
      <c r="B64" s="152" t="s">
        <v>789</v>
      </c>
      <c r="C64" s="153">
        <v>203</v>
      </c>
      <c r="D64" s="53">
        <f t="shared" si="2"/>
        <v>62.26993865030674</v>
      </c>
      <c r="E64" s="54">
        <f t="shared" si="3"/>
        <v>63.26993865030674</v>
      </c>
    </row>
    <row r="65" spans="1:5" ht="12.75">
      <c r="A65" s="55" t="s">
        <v>102</v>
      </c>
      <c r="B65" s="149" t="s">
        <v>896</v>
      </c>
      <c r="C65" s="153">
        <v>202</v>
      </c>
      <c r="D65" s="53">
        <f t="shared" si="2"/>
        <v>61.963190184049076</v>
      </c>
      <c r="E65" s="54">
        <f t="shared" si="3"/>
        <v>62.963190184049076</v>
      </c>
    </row>
    <row r="66" spans="1:5" ht="12.75">
      <c r="A66" s="55" t="s">
        <v>103</v>
      </c>
      <c r="B66" s="149" t="s">
        <v>681</v>
      </c>
      <c r="C66" s="153">
        <v>201</v>
      </c>
      <c r="D66" s="53">
        <f t="shared" si="2"/>
        <v>61.65644171779141</v>
      </c>
      <c r="E66" s="54">
        <f t="shared" si="3"/>
        <v>62.65644171779141</v>
      </c>
    </row>
    <row r="67" spans="1:5" ht="12.75">
      <c r="A67" s="55" t="s">
        <v>104</v>
      </c>
      <c r="B67" s="149" t="s">
        <v>752</v>
      </c>
      <c r="C67" s="153">
        <v>200</v>
      </c>
      <c r="D67" s="53">
        <f t="shared" si="2"/>
        <v>61.34969325153374</v>
      </c>
      <c r="E67" s="54">
        <f t="shared" si="3"/>
        <v>62.34969325153374</v>
      </c>
    </row>
    <row r="68" spans="1:5" ht="12.75">
      <c r="A68" s="55" t="s">
        <v>105</v>
      </c>
      <c r="B68" s="152" t="s">
        <v>734</v>
      </c>
      <c r="C68" s="153">
        <v>200</v>
      </c>
      <c r="D68" s="53">
        <f t="shared" si="2"/>
        <v>61.34969325153374</v>
      </c>
      <c r="E68" s="54">
        <f t="shared" si="3"/>
        <v>62.34969325153374</v>
      </c>
    </row>
    <row r="69" spans="1:5" ht="12.75">
      <c r="A69" s="55" t="s">
        <v>106</v>
      </c>
      <c r="B69" s="149" t="s">
        <v>880</v>
      </c>
      <c r="C69" s="153">
        <v>195</v>
      </c>
      <c r="D69" s="53">
        <f t="shared" si="2"/>
        <v>59.8159509202454</v>
      </c>
      <c r="E69" s="54">
        <f t="shared" si="3"/>
        <v>60.8159509202454</v>
      </c>
    </row>
    <row r="70" spans="1:5" ht="12.75">
      <c r="A70" s="55" t="s">
        <v>107</v>
      </c>
      <c r="B70" s="149" t="s">
        <v>667</v>
      </c>
      <c r="C70" s="153">
        <v>194</v>
      </c>
      <c r="D70" s="53">
        <f t="shared" si="2"/>
        <v>59.50920245398773</v>
      </c>
      <c r="E70" s="54">
        <f t="shared" si="3"/>
        <v>60.50920245398773</v>
      </c>
    </row>
    <row r="71" spans="1:5" ht="12.75">
      <c r="A71" s="55" t="s">
        <v>108</v>
      </c>
      <c r="B71" s="152" t="s">
        <v>689</v>
      </c>
      <c r="C71" s="153">
        <v>193</v>
      </c>
      <c r="D71" s="53">
        <f t="shared" si="2"/>
        <v>59.20245398773007</v>
      </c>
      <c r="E71" s="54">
        <f t="shared" si="3"/>
        <v>60.20245398773007</v>
      </c>
    </row>
    <row r="72" spans="1:5" ht="12.75">
      <c r="A72" s="55" t="s">
        <v>109</v>
      </c>
      <c r="B72" s="152" t="s">
        <v>683</v>
      </c>
      <c r="C72" s="153">
        <v>192</v>
      </c>
      <c r="D72" s="53">
        <f t="shared" si="2"/>
        <v>58.895705521472394</v>
      </c>
      <c r="E72" s="54">
        <f t="shared" si="3"/>
        <v>59.895705521472394</v>
      </c>
    </row>
    <row r="73" spans="1:5" ht="12.75">
      <c r="A73" s="55" t="s">
        <v>110</v>
      </c>
      <c r="B73" s="149" t="s">
        <v>809</v>
      </c>
      <c r="C73" s="153">
        <v>192</v>
      </c>
      <c r="D73" s="53">
        <f aca="true" t="shared" si="4" ref="D73:D81">(C73/C$9)*100</f>
        <v>58.895705521472394</v>
      </c>
      <c r="E73" s="54">
        <f aca="true" t="shared" si="5" ref="E73:E81">D73+E$4</f>
        <v>59.895705521472394</v>
      </c>
    </row>
    <row r="74" spans="1:5" ht="12.75">
      <c r="A74" s="55" t="s">
        <v>111</v>
      </c>
      <c r="B74" s="152" t="s">
        <v>732</v>
      </c>
      <c r="C74" s="153">
        <v>192</v>
      </c>
      <c r="D74" s="53">
        <f t="shared" si="4"/>
        <v>58.895705521472394</v>
      </c>
      <c r="E74" s="54">
        <f t="shared" si="5"/>
        <v>59.895705521472394</v>
      </c>
    </row>
    <row r="75" spans="1:5" ht="12.75">
      <c r="A75" s="55" t="s">
        <v>112</v>
      </c>
      <c r="B75" s="149" t="s">
        <v>673</v>
      </c>
      <c r="C75" s="153">
        <v>191</v>
      </c>
      <c r="D75" s="53">
        <f t="shared" si="4"/>
        <v>58.58895705521472</v>
      </c>
      <c r="E75" s="54">
        <f t="shared" si="5"/>
        <v>59.58895705521472</v>
      </c>
    </row>
    <row r="76" spans="1:5" ht="12.75">
      <c r="A76" s="55" t="s">
        <v>113</v>
      </c>
      <c r="B76" s="149" t="s">
        <v>890</v>
      </c>
      <c r="C76" s="153">
        <v>187</v>
      </c>
      <c r="D76" s="53">
        <f t="shared" si="4"/>
        <v>57.36196319018405</v>
      </c>
      <c r="E76" s="54">
        <f t="shared" si="5"/>
        <v>58.36196319018405</v>
      </c>
    </row>
    <row r="77" spans="1:5" ht="12.75">
      <c r="A77" s="55" t="s">
        <v>114</v>
      </c>
      <c r="B77" s="152" t="s">
        <v>730</v>
      </c>
      <c r="C77" s="153">
        <v>187</v>
      </c>
      <c r="D77" s="53">
        <f t="shared" si="4"/>
        <v>57.36196319018405</v>
      </c>
      <c r="E77" s="54">
        <f t="shared" si="5"/>
        <v>58.36196319018405</v>
      </c>
    </row>
    <row r="78" spans="1:5" ht="12.75">
      <c r="A78" s="55" t="s">
        <v>115</v>
      </c>
      <c r="B78" s="149" t="s">
        <v>677</v>
      </c>
      <c r="C78" s="153">
        <v>186</v>
      </c>
      <c r="D78" s="53">
        <f t="shared" si="4"/>
        <v>57.05521472392638</v>
      </c>
      <c r="E78" s="54">
        <f t="shared" si="5"/>
        <v>58.05521472392638</v>
      </c>
    </row>
    <row r="79" spans="1:5" ht="12.75">
      <c r="A79" s="55" t="s">
        <v>116</v>
      </c>
      <c r="B79" s="152" t="s">
        <v>707</v>
      </c>
      <c r="C79" s="153">
        <v>182</v>
      </c>
      <c r="D79" s="53">
        <f t="shared" si="4"/>
        <v>55.828220858895705</v>
      </c>
      <c r="E79" s="54">
        <f t="shared" si="5"/>
        <v>56.828220858895705</v>
      </c>
    </row>
    <row r="80" spans="1:5" ht="12.75">
      <c r="A80" s="55" t="s">
        <v>117</v>
      </c>
      <c r="B80" s="149" t="s">
        <v>916</v>
      </c>
      <c r="C80" s="153">
        <v>182</v>
      </c>
      <c r="D80" s="53">
        <f t="shared" si="4"/>
        <v>55.828220858895705</v>
      </c>
      <c r="E80" s="54">
        <f t="shared" si="5"/>
        <v>56.828220858895705</v>
      </c>
    </row>
    <row r="81" spans="1:5" ht="12.75">
      <c r="A81" s="55" t="s">
        <v>118</v>
      </c>
      <c r="B81" s="152" t="s">
        <v>883</v>
      </c>
      <c r="C81" s="153">
        <v>182</v>
      </c>
      <c r="D81" s="53">
        <f t="shared" si="4"/>
        <v>55.828220858895705</v>
      </c>
      <c r="E81" s="54">
        <f t="shared" si="5"/>
        <v>56.828220858895705</v>
      </c>
    </row>
    <row r="82" spans="1:5" ht="12.75">
      <c r="A82" s="55" t="s">
        <v>119</v>
      </c>
      <c r="B82" s="152" t="s">
        <v>934</v>
      </c>
      <c r="C82" s="153">
        <v>182</v>
      </c>
      <c r="D82" s="53">
        <f aca="true" t="shared" si="6" ref="D82:D131">(C82/C$9)*100</f>
        <v>55.828220858895705</v>
      </c>
      <c r="E82" s="54">
        <f aca="true" t="shared" si="7" ref="E82:E131">D82+E$4</f>
        <v>56.828220858895705</v>
      </c>
    </row>
    <row r="83" spans="1:5" ht="12.75">
      <c r="A83" s="55" t="s">
        <v>120</v>
      </c>
      <c r="B83" s="152" t="s">
        <v>696</v>
      </c>
      <c r="C83" s="153">
        <v>180</v>
      </c>
      <c r="D83" s="53">
        <f t="shared" si="6"/>
        <v>55.21472392638037</v>
      </c>
      <c r="E83" s="54">
        <f t="shared" si="7"/>
        <v>56.21472392638037</v>
      </c>
    </row>
    <row r="84" spans="1:5" ht="12.75">
      <c r="A84" s="55" t="s">
        <v>121</v>
      </c>
      <c r="B84" s="152" t="s">
        <v>814</v>
      </c>
      <c r="C84" s="153">
        <v>177</v>
      </c>
      <c r="D84" s="53">
        <f t="shared" si="6"/>
        <v>54.29447852760736</v>
      </c>
      <c r="E84" s="54">
        <f t="shared" si="7"/>
        <v>55.29447852760736</v>
      </c>
    </row>
    <row r="85" spans="1:5" ht="12.75">
      <c r="A85" s="55" t="s">
        <v>122</v>
      </c>
      <c r="B85" s="152" t="s">
        <v>935</v>
      </c>
      <c r="C85" s="153">
        <v>176</v>
      </c>
      <c r="D85" s="53">
        <f t="shared" si="6"/>
        <v>53.987730061349694</v>
      </c>
      <c r="E85" s="54">
        <f t="shared" si="7"/>
        <v>54.987730061349694</v>
      </c>
    </row>
    <row r="86" spans="1:5" ht="12.75">
      <c r="A86" s="55" t="s">
        <v>123</v>
      </c>
      <c r="B86" s="152" t="s">
        <v>686</v>
      </c>
      <c r="C86" s="153">
        <v>175</v>
      </c>
      <c r="D86" s="53">
        <f t="shared" si="6"/>
        <v>53.68098159509203</v>
      </c>
      <c r="E86" s="54">
        <f t="shared" si="7"/>
        <v>54.68098159509203</v>
      </c>
    </row>
    <row r="87" spans="1:5" ht="12.75">
      <c r="A87" s="55" t="s">
        <v>124</v>
      </c>
      <c r="B87" s="152" t="s">
        <v>936</v>
      </c>
      <c r="C87" s="153">
        <v>174</v>
      </c>
      <c r="D87" s="53">
        <f t="shared" si="6"/>
        <v>53.37423312883436</v>
      </c>
      <c r="E87" s="54">
        <f t="shared" si="7"/>
        <v>54.37423312883436</v>
      </c>
    </row>
    <row r="88" spans="1:5" ht="12.75">
      <c r="A88" s="55" t="s">
        <v>125</v>
      </c>
      <c r="B88" s="152" t="s">
        <v>716</v>
      </c>
      <c r="C88" s="153">
        <v>171</v>
      </c>
      <c r="D88" s="53">
        <f t="shared" si="6"/>
        <v>52.45398773006135</v>
      </c>
      <c r="E88" s="54">
        <f t="shared" si="7"/>
        <v>53.45398773006135</v>
      </c>
    </row>
    <row r="89" spans="1:5" ht="12.75">
      <c r="A89" s="55" t="s">
        <v>126</v>
      </c>
      <c r="B89" s="152" t="s">
        <v>937</v>
      </c>
      <c r="C89" s="153">
        <v>170</v>
      </c>
      <c r="D89" s="53">
        <f t="shared" si="6"/>
        <v>52.14723926380368</v>
      </c>
      <c r="E89" s="54">
        <f t="shared" si="7"/>
        <v>53.14723926380368</v>
      </c>
    </row>
    <row r="90" spans="1:5" ht="12.75">
      <c r="A90" s="55" t="s">
        <v>127</v>
      </c>
      <c r="B90" s="152" t="s">
        <v>777</v>
      </c>
      <c r="C90" s="153">
        <v>169</v>
      </c>
      <c r="D90" s="53">
        <f t="shared" si="6"/>
        <v>51.84049079754601</v>
      </c>
      <c r="E90" s="54">
        <f t="shared" si="7"/>
        <v>52.84049079754601</v>
      </c>
    </row>
    <row r="91" spans="1:5" ht="12.75">
      <c r="A91" s="55" t="s">
        <v>128</v>
      </c>
      <c r="B91" s="152" t="s">
        <v>790</v>
      </c>
      <c r="C91" s="153">
        <v>169</v>
      </c>
      <c r="D91" s="53">
        <f t="shared" si="6"/>
        <v>51.84049079754601</v>
      </c>
      <c r="E91" s="54">
        <f t="shared" si="7"/>
        <v>52.84049079754601</v>
      </c>
    </row>
    <row r="92" spans="1:5" ht="12.75">
      <c r="A92" s="55" t="s">
        <v>129</v>
      </c>
      <c r="B92" s="152" t="s">
        <v>708</v>
      </c>
      <c r="C92" s="153">
        <v>168</v>
      </c>
      <c r="D92" s="53">
        <f t="shared" si="6"/>
        <v>51.533742331288344</v>
      </c>
      <c r="E92" s="54">
        <f t="shared" si="7"/>
        <v>52.533742331288344</v>
      </c>
    </row>
    <row r="93" spans="1:5" ht="12.75">
      <c r="A93" s="55" t="s">
        <v>130</v>
      </c>
      <c r="B93" s="152" t="s">
        <v>781</v>
      </c>
      <c r="C93" s="153">
        <v>168</v>
      </c>
      <c r="D93" s="53">
        <f t="shared" si="6"/>
        <v>51.533742331288344</v>
      </c>
      <c r="E93" s="54">
        <f t="shared" si="7"/>
        <v>52.533742331288344</v>
      </c>
    </row>
    <row r="94" spans="1:5" ht="12.75">
      <c r="A94" s="55" t="s">
        <v>131</v>
      </c>
      <c r="B94" s="152" t="s">
        <v>773</v>
      </c>
      <c r="C94" s="153">
        <v>164</v>
      </c>
      <c r="D94" s="53">
        <f t="shared" si="6"/>
        <v>50.306748466257666</v>
      </c>
      <c r="E94" s="54">
        <f t="shared" si="7"/>
        <v>51.306748466257666</v>
      </c>
    </row>
    <row r="95" spans="1:5" ht="12.75">
      <c r="A95" s="55" t="s">
        <v>132</v>
      </c>
      <c r="B95" s="152" t="s">
        <v>792</v>
      </c>
      <c r="C95" s="153">
        <v>163</v>
      </c>
      <c r="D95" s="53">
        <f t="shared" si="6"/>
        <v>50</v>
      </c>
      <c r="E95" s="54">
        <f t="shared" si="7"/>
        <v>51</v>
      </c>
    </row>
    <row r="96" spans="1:5" ht="12.75">
      <c r="A96" s="55" t="s">
        <v>133</v>
      </c>
      <c r="B96" s="152" t="s">
        <v>700</v>
      </c>
      <c r="C96" s="153">
        <v>163</v>
      </c>
      <c r="D96" s="53">
        <f t="shared" si="6"/>
        <v>50</v>
      </c>
      <c r="E96" s="54">
        <f t="shared" si="7"/>
        <v>51</v>
      </c>
    </row>
    <row r="97" spans="1:5" ht="12.75">
      <c r="A97" s="55" t="s">
        <v>134</v>
      </c>
      <c r="B97" s="152" t="s">
        <v>822</v>
      </c>
      <c r="C97" s="153">
        <v>162</v>
      </c>
      <c r="D97" s="53">
        <f t="shared" si="6"/>
        <v>49.693251533742334</v>
      </c>
      <c r="E97" s="54">
        <f t="shared" si="7"/>
        <v>50.693251533742334</v>
      </c>
    </row>
    <row r="98" spans="1:5" ht="12.75">
      <c r="A98" s="55" t="s">
        <v>135</v>
      </c>
      <c r="B98" s="152" t="s">
        <v>680</v>
      </c>
      <c r="C98" s="153">
        <v>162</v>
      </c>
      <c r="D98" s="53">
        <f t="shared" si="6"/>
        <v>49.693251533742334</v>
      </c>
      <c r="E98" s="54">
        <f t="shared" si="7"/>
        <v>50.693251533742334</v>
      </c>
    </row>
    <row r="99" spans="1:5" ht="12.75">
      <c r="A99" s="55" t="s">
        <v>136</v>
      </c>
      <c r="B99" s="152" t="s">
        <v>699</v>
      </c>
      <c r="C99" s="153">
        <v>161</v>
      </c>
      <c r="D99" s="53">
        <f t="shared" si="6"/>
        <v>49.38650306748466</v>
      </c>
      <c r="E99" s="54">
        <f t="shared" si="7"/>
        <v>50.38650306748466</v>
      </c>
    </row>
    <row r="100" spans="1:5" ht="12.75">
      <c r="A100" s="55" t="s">
        <v>137</v>
      </c>
      <c r="B100" s="152" t="s">
        <v>711</v>
      </c>
      <c r="C100" s="153">
        <v>160</v>
      </c>
      <c r="D100" s="53">
        <f t="shared" si="6"/>
        <v>49.079754601226995</v>
      </c>
      <c r="E100" s="54">
        <f t="shared" si="7"/>
        <v>50.079754601226995</v>
      </c>
    </row>
    <row r="101" spans="1:5" ht="12.75">
      <c r="A101" s="55" t="s">
        <v>138</v>
      </c>
      <c r="B101" s="152" t="s">
        <v>729</v>
      </c>
      <c r="C101" s="153">
        <v>158</v>
      </c>
      <c r="D101" s="53">
        <f t="shared" si="6"/>
        <v>48.466257668711656</v>
      </c>
      <c r="E101" s="54">
        <f t="shared" si="7"/>
        <v>49.466257668711656</v>
      </c>
    </row>
    <row r="102" spans="1:5" ht="12.75">
      <c r="A102" s="55" t="s">
        <v>139</v>
      </c>
      <c r="B102" s="152" t="s">
        <v>894</v>
      </c>
      <c r="C102" s="153">
        <v>158</v>
      </c>
      <c r="D102" s="53">
        <f t="shared" si="6"/>
        <v>48.466257668711656</v>
      </c>
      <c r="E102" s="54">
        <f t="shared" si="7"/>
        <v>49.466257668711656</v>
      </c>
    </row>
    <row r="103" spans="1:5" ht="12.75">
      <c r="A103" s="55" t="s">
        <v>140</v>
      </c>
      <c r="B103" s="152" t="s">
        <v>743</v>
      </c>
      <c r="C103" s="153">
        <v>157</v>
      </c>
      <c r="D103" s="53">
        <f t="shared" si="6"/>
        <v>48.15950920245399</v>
      </c>
      <c r="E103" s="54">
        <f t="shared" si="7"/>
        <v>49.15950920245399</v>
      </c>
    </row>
    <row r="104" spans="1:5" ht="12.75">
      <c r="A104" s="55" t="s">
        <v>141</v>
      </c>
      <c r="B104" s="152" t="s">
        <v>813</v>
      </c>
      <c r="C104" s="153">
        <v>157</v>
      </c>
      <c r="D104" s="53">
        <f t="shared" si="6"/>
        <v>48.15950920245399</v>
      </c>
      <c r="E104" s="54">
        <f t="shared" si="7"/>
        <v>49.15950920245399</v>
      </c>
    </row>
    <row r="105" spans="1:5" ht="12.75">
      <c r="A105" s="55" t="s">
        <v>142</v>
      </c>
      <c r="B105" s="152" t="s">
        <v>873</v>
      </c>
      <c r="C105" s="153">
        <v>156</v>
      </c>
      <c r="D105" s="53">
        <f t="shared" si="6"/>
        <v>47.85276073619632</v>
      </c>
      <c r="E105" s="54">
        <f t="shared" si="7"/>
        <v>48.85276073619632</v>
      </c>
    </row>
    <row r="106" spans="1:5" ht="12.75">
      <c r="A106" s="55" t="s">
        <v>143</v>
      </c>
      <c r="B106" s="152" t="s">
        <v>882</v>
      </c>
      <c r="C106" s="153">
        <v>156</v>
      </c>
      <c r="D106" s="53">
        <f t="shared" si="6"/>
        <v>47.85276073619632</v>
      </c>
      <c r="E106" s="54">
        <f t="shared" si="7"/>
        <v>48.85276073619632</v>
      </c>
    </row>
    <row r="107" spans="1:5" ht="12.75">
      <c r="A107" s="55" t="s">
        <v>144</v>
      </c>
      <c r="B107" s="152" t="s">
        <v>938</v>
      </c>
      <c r="C107" s="153">
        <v>155</v>
      </c>
      <c r="D107" s="53">
        <f t="shared" si="6"/>
        <v>47.54601226993865</v>
      </c>
      <c r="E107" s="54">
        <f t="shared" si="7"/>
        <v>48.54601226993865</v>
      </c>
    </row>
    <row r="108" spans="1:5" ht="12.75">
      <c r="A108" s="55" t="s">
        <v>145</v>
      </c>
      <c r="B108" s="152" t="s">
        <v>793</v>
      </c>
      <c r="C108" s="153">
        <v>153</v>
      </c>
      <c r="D108" s="53">
        <f t="shared" si="6"/>
        <v>46.93251533742331</v>
      </c>
      <c r="E108" s="54">
        <f t="shared" si="7"/>
        <v>47.93251533742331</v>
      </c>
    </row>
    <row r="109" spans="1:5" ht="12.75">
      <c r="A109" s="55" t="s">
        <v>146</v>
      </c>
      <c r="B109" s="152" t="s">
        <v>714</v>
      </c>
      <c r="C109" s="153">
        <v>153</v>
      </c>
      <c r="D109" s="53">
        <f t="shared" si="6"/>
        <v>46.93251533742331</v>
      </c>
      <c r="E109" s="54">
        <f t="shared" si="7"/>
        <v>47.93251533742331</v>
      </c>
    </row>
    <row r="110" spans="1:5" ht="12.75">
      <c r="A110" s="55" t="s">
        <v>147</v>
      </c>
      <c r="B110" s="152" t="s">
        <v>701</v>
      </c>
      <c r="C110" s="153">
        <v>153</v>
      </c>
      <c r="D110" s="53">
        <f t="shared" si="6"/>
        <v>46.93251533742331</v>
      </c>
      <c r="E110" s="54">
        <f t="shared" si="7"/>
        <v>47.93251533742331</v>
      </c>
    </row>
    <row r="111" spans="1:5" ht="12.75">
      <c r="A111" s="55" t="s">
        <v>148</v>
      </c>
      <c r="B111" s="152" t="s">
        <v>710</v>
      </c>
      <c r="C111" s="153">
        <v>148</v>
      </c>
      <c r="D111" s="53">
        <f t="shared" si="6"/>
        <v>45.39877300613497</v>
      </c>
      <c r="E111" s="54">
        <f t="shared" si="7"/>
        <v>46.39877300613497</v>
      </c>
    </row>
    <row r="112" spans="1:5" ht="12.75">
      <c r="A112" s="55" t="s">
        <v>149</v>
      </c>
      <c r="B112" s="152" t="s">
        <v>713</v>
      </c>
      <c r="C112" s="153">
        <v>148</v>
      </c>
      <c r="D112" s="53">
        <f t="shared" si="6"/>
        <v>45.39877300613497</v>
      </c>
      <c r="E112" s="54">
        <f t="shared" si="7"/>
        <v>46.39877300613497</v>
      </c>
    </row>
    <row r="113" spans="1:5" ht="12.75">
      <c r="A113" s="55" t="s">
        <v>150</v>
      </c>
      <c r="B113" s="152" t="s">
        <v>705</v>
      </c>
      <c r="C113" s="153">
        <v>147</v>
      </c>
      <c r="D113" s="53">
        <f t="shared" si="6"/>
        <v>45.0920245398773</v>
      </c>
      <c r="E113" s="54">
        <f t="shared" si="7"/>
        <v>46.0920245398773</v>
      </c>
    </row>
    <row r="114" spans="1:5" ht="12.75">
      <c r="A114" s="55" t="s">
        <v>151</v>
      </c>
      <c r="B114" s="152" t="s">
        <v>723</v>
      </c>
      <c r="C114" s="153">
        <v>144</v>
      </c>
      <c r="D114" s="53">
        <f t="shared" si="6"/>
        <v>44.171779141104295</v>
      </c>
      <c r="E114" s="54">
        <f t="shared" si="7"/>
        <v>45.171779141104295</v>
      </c>
    </row>
    <row r="115" spans="1:5" ht="12.75">
      <c r="A115" s="55" t="s">
        <v>152</v>
      </c>
      <c r="B115" s="152" t="s">
        <v>782</v>
      </c>
      <c r="C115" s="153">
        <v>142</v>
      </c>
      <c r="D115" s="53">
        <f t="shared" si="6"/>
        <v>43.558282208588956</v>
      </c>
      <c r="E115" s="54">
        <f t="shared" si="7"/>
        <v>44.558282208588956</v>
      </c>
    </row>
    <row r="116" spans="1:5" ht="12.75">
      <c r="A116" s="55" t="s">
        <v>153</v>
      </c>
      <c r="B116" s="152" t="s">
        <v>872</v>
      </c>
      <c r="C116" s="153">
        <v>137</v>
      </c>
      <c r="D116" s="53">
        <f t="shared" si="6"/>
        <v>42.02453987730061</v>
      </c>
      <c r="E116" s="54">
        <f t="shared" si="7"/>
        <v>43.02453987730061</v>
      </c>
    </row>
    <row r="117" spans="1:5" ht="12.75">
      <c r="A117" s="55" t="s">
        <v>154</v>
      </c>
      <c r="B117" s="152" t="s">
        <v>833</v>
      </c>
      <c r="C117" s="153">
        <v>135</v>
      </c>
      <c r="D117" s="53">
        <f t="shared" si="6"/>
        <v>41.41104294478527</v>
      </c>
      <c r="E117" s="54">
        <f t="shared" si="7"/>
        <v>42.41104294478527</v>
      </c>
    </row>
    <row r="118" spans="1:5" ht="12.75">
      <c r="A118" s="55" t="s">
        <v>155</v>
      </c>
      <c r="B118" s="152" t="s">
        <v>738</v>
      </c>
      <c r="C118" s="153">
        <v>135</v>
      </c>
      <c r="D118" s="53">
        <f t="shared" si="6"/>
        <v>41.41104294478527</v>
      </c>
      <c r="E118" s="54">
        <f t="shared" si="7"/>
        <v>42.41104294478527</v>
      </c>
    </row>
    <row r="119" spans="1:5" ht="12.75">
      <c r="A119" s="55" t="s">
        <v>156</v>
      </c>
      <c r="B119" s="152" t="s">
        <v>728</v>
      </c>
      <c r="C119" s="153">
        <v>126</v>
      </c>
      <c r="D119" s="53">
        <f t="shared" si="6"/>
        <v>38.65030674846626</v>
      </c>
      <c r="E119" s="54">
        <f t="shared" si="7"/>
        <v>39.65030674846626</v>
      </c>
    </row>
    <row r="120" spans="1:5" ht="12.75">
      <c r="A120" s="55" t="s">
        <v>157</v>
      </c>
      <c r="B120" s="152" t="s">
        <v>679</v>
      </c>
      <c r="C120" s="153">
        <v>121</v>
      </c>
      <c r="D120" s="53">
        <f t="shared" si="6"/>
        <v>37.11656441717792</v>
      </c>
      <c r="E120" s="54">
        <f t="shared" si="7"/>
        <v>38.11656441717792</v>
      </c>
    </row>
    <row r="121" spans="1:5" ht="12.75">
      <c r="A121" s="55" t="s">
        <v>158</v>
      </c>
      <c r="B121" s="152" t="s">
        <v>704</v>
      </c>
      <c r="C121" s="153">
        <v>120</v>
      </c>
      <c r="D121" s="53">
        <f t="shared" si="6"/>
        <v>36.809815950920246</v>
      </c>
      <c r="E121" s="54">
        <f t="shared" si="7"/>
        <v>37.809815950920246</v>
      </c>
    </row>
    <row r="122" spans="1:5" ht="12.75">
      <c r="A122" s="55" t="s">
        <v>159</v>
      </c>
      <c r="B122" s="152" t="s">
        <v>776</v>
      </c>
      <c r="C122" s="153">
        <v>117</v>
      </c>
      <c r="D122" s="53">
        <f t="shared" si="6"/>
        <v>35.88957055214724</v>
      </c>
      <c r="E122" s="54">
        <f t="shared" si="7"/>
        <v>36.88957055214724</v>
      </c>
    </row>
    <row r="123" spans="1:5" ht="12.75">
      <c r="A123" s="55" t="s">
        <v>160</v>
      </c>
      <c r="B123" s="152" t="s">
        <v>876</v>
      </c>
      <c r="C123" s="153">
        <v>114</v>
      </c>
      <c r="D123" s="53">
        <f t="shared" si="6"/>
        <v>34.96932515337423</v>
      </c>
      <c r="E123" s="54">
        <f t="shared" si="7"/>
        <v>35.96932515337423</v>
      </c>
    </row>
    <row r="124" spans="1:5" ht="12.75">
      <c r="A124" s="55" t="s">
        <v>161</v>
      </c>
      <c r="B124" s="152" t="s">
        <v>739</v>
      </c>
      <c r="C124" s="153">
        <v>111</v>
      </c>
      <c r="D124" s="53">
        <f t="shared" si="6"/>
        <v>34.04907975460122</v>
      </c>
      <c r="E124" s="54">
        <f t="shared" si="7"/>
        <v>35.04907975460122</v>
      </c>
    </row>
    <row r="125" spans="1:5" ht="12.75">
      <c r="A125" s="55" t="s">
        <v>162</v>
      </c>
      <c r="B125" s="152" t="s">
        <v>715</v>
      </c>
      <c r="C125" s="153">
        <v>109</v>
      </c>
      <c r="D125" s="53">
        <f t="shared" si="6"/>
        <v>33.43558282208589</v>
      </c>
      <c r="E125" s="54">
        <f t="shared" si="7"/>
        <v>34.43558282208589</v>
      </c>
    </row>
    <row r="126" spans="1:5" ht="12.75">
      <c r="A126" s="55" t="s">
        <v>163</v>
      </c>
      <c r="B126" s="152" t="s">
        <v>939</v>
      </c>
      <c r="C126" s="153">
        <v>105</v>
      </c>
      <c r="D126" s="53">
        <f t="shared" si="6"/>
        <v>32.20858895705521</v>
      </c>
      <c r="E126" s="54">
        <f t="shared" si="7"/>
        <v>33.20858895705521</v>
      </c>
    </row>
    <row r="127" spans="1:5" ht="12.75">
      <c r="A127" s="55" t="s">
        <v>164</v>
      </c>
      <c r="B127" s="152" t="s">
        <v>737</v>
      </c>
      <c r="C127" s="153">
        <v>102</v>
      </c>
      <c r="D127" s="53">
        <f t="shared" si="6"/>
        <v>31.28834355828221</v>
      </c>
      <c r="E127" s="54">
        <f t="shared" si="7"/>
        <v>32.28834355828221</v>
      </c>
    </row>
    <row r="128" spans="1:5" ht="12.75">
      <c r="A128" s="55" t="s">
        <v>165</v>
      </c>
      <c r="B128" s="152" t="s">
        <v>717</v>
      </c>
      <c r="C128" s="153">
        <v>101</v>
      </c>
      <c r="D128" s="53">
        <f t="shared" si="6"/>
        <v>30.981595092024538</v>
      </c>
      <c r="E128" s="54">
        <f t="shared" si="7"/>
        <v>31.981595092024538</v>
      </c>
    </row>
    <row r="129" spans="1:5" ht="12.75">
      <c r="A129" s="55" t="s">
        <v>166</v>
      </c>
      <c r="B129" s="152" t="s">
        <v>875</v>
      </c>
      <c r="C129" s="153">
        <v>100</v>
      </c>
      <c r="D129" s="53">
        <f t="shared" si="6"/>
        <v>30.67484662576687</v>
      </c>
      <c r="E129" s="54">
        <f t="shared" si="7"/>
        <v>31.67484662576687</v>
      </c>
    </row>
    <row r="130" spans="1:5" ht="12.75">
      <c r="A130" s="55" t="s">
        <v>308</v>
      </c>
      <c r="B130" s="152" t="s">
        <v>727</v>
      </c>
      <c r="C130" s="153">
        <v>99</v>
      </c>
      <c r="D130" s="53">
        <f t="shared" si="6"/>
        <v>30.368098159509206</v>
      </c>
      <c r="E130" s="54">
        <f t="shared" si="7"/>
        <v>31.368098159509206</v>
      </c>
    </row>
    <row r="131" spans="1:5" ht="12.75">
      <c r="A131" s="55" t="s">
        <v>167</v>
      </c>
      <c r="B131" s="152" t="s">
        <v>774</v>
      </c>
      <c r="C131" s="153">
        <v>96</v>
      </c>
      <c r="D131" s="53">
        <f t="shared" si="6"/>
        <v>29.447852760736197</v>
      </c>
      <c r="E131" s="54">
        <f t="shared" si="7"/>
        <v>30.447852760736197</v>
      </c>
    </row>
    <row r="132" spans="1:5" ht="12.75">
      <c r="A132" s="55" t="s">
        <v>168</v>
      </c>
      <c r="B132" s="152" t="s">
        <v>902</v>
      </c>
      <c r="C132" s="153">
        <v>93</v>
      </c>
      <c r="D132" s="53">
        <f>(C132/C$9)*100</f>
        <v>28.52760736196319</v>
      </c>
      <c r="E132" s="54">
        <f>D132+E$4</f>
        <v>29.52760736196319</v>
      </c>
    </row>
    <row r="133" spans="1:5" ht="12.75">
      <c r="A133" s="55" t="s">
        <v>169</v>
      </c>
      <c r="B133" s="152" t="s">
        <v>820</v>
      </c>
      <c r="C133" s="153">
        <v>82</v>
      </c>
      <c r="D133" s="53">
        <f>(C133/C$9)*100</f>
        <v>25.153374233128833</v>
      </c>
      <c r="E133" s="54">
        <f>D133+E$4</f>
        <v>26.153374233128833</v>
      </c>
    </row>
    <row r="134" spans="1:5" ht="12.75">
      <c r="A134" s="55" t="s">
        <v>170</v>
      </c>
      <c r="B134" s="152" t="s">
        <v>941</v>
      </c>
      <c r="C134" s="153">
        <v>66</v>
      </c>
      <c r="D134" s="53">
        <f>(C134/C$9)*100</f>
        <v>20.245398773006134</v>
      </c>
      <c r="E134" s="54">
        <f>D134+E$4</f>
        <v>21.245398773006134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6:E6"/>
    <mergeCell ref="C5:D5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70" r:id="rId1"/>
  <headerFooter alignWithMargins="0">
    <oddFooter>&amp;L&amp;"Arial CE,Tučné"&amp;8http://zrliga.zrnet.cz&amp;C&amp;"Arial CE,Tučné"&amp;8 9. ročník ŽĎÁRSKÉ LIGY MISTRŮ&amp;R&amp;"Arial CE,Tučné"&amp;8&amp;D</oddFoot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Kubický Pavel</dc:creator>
  <cp:keywords/>
  <dc:description/>
  <cp:lastModifiedBy>Jakub Martinčič</cp:lastModifiedBy>
  <cp:lastPrinted>2014-03-16T18:19:21Z</cp:lastPrinted>
  <dcterms:created xsi:type="dcterms:W3CDTF">2012-08-15T18:39:02Z</dcterms:created>
  <dcterms:modified xsi:type="dcterms:W3CDTF">2023-12-03T05:32:34Z</dcterms:modified>
  <cp:category/>
  <cp:version/>
  <cp:contentType/>
  <cp:contentStatus/>
</cp:coreProperties>
</file>