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0"/>
  </bookViews>
  <sheets>
    <sheet name="Celkové výsledky po proškrtání" sheetId="1" r:id="rId1"/>
    <sheet name="Celkové výsledky před proškrtáním" sheetId="2" r:id="rId2"/>
    <sheet name="Celkové ženy po proškrtání" sheetId="3" r:id="rId3"/>
    <sheet name="Celkové ženy před proškrtáním" sheetId="4" r:id="rId4"/>
    <sheet name="Lyžování" sheetId="5" r:id="rId5"/>
    <sheet name="Lyžování sprint" sheetId="6" r:id="rId6"/>
    <sheet name="Kuželky" sheetId="7" r:id="rId7"/>
    <sheet name="Cross" sheetId="8" r:id="rId8"/>
    <sheet name="Rychlobruslení" sheetId="9" r:id="rId9"/>
    <sheet name="Atletika" sheetId="10" r:id="rId10"/>
    <sheet name="Cyklistická časovka" sheetId="11" r:id="rId11"/>
    <sheet name="Plavání" sheetId="12" r:id="rId12"/>
    <sheet name="Olympijský triatlon" sheetId="13" r:id="rId13"/>
    <sheet name="rozpis triatlon" sheetId="14" r:id="rId14"/>
    <sheet name="Cykllistická etapa" sheetId="15" r:id="rId15"/>
    <sheet name="Koule" sheetId="16" r:id="rId16"/>
    <sheet name="KOULECelkem" sheetId="17" r:id="rId17"/>
    <sheet name="Plavání _ sprint" sheetId="18" r:id="rId18"/>
    <sheet name="Střelba" sheetId="19" r:id="rId19"/>
  </sheets>
  <definedNames>
    <definedName name="Excel_BuiltIn__FilterDatabase_1">'Celkové výsledky před proškrtáním'!$A$6:$U$518</definedName>
    <definedName name="Excel_BuiltIn__FilterDatabase_2">'Celkové výsledky po proškrtání'!$A$6:$U$518</definedName>
    <definedName name="Excel_BuiltIn__FilterDatabase_3">'Celkové ženy před proškrtáním'!$A$6:$U$287</definedName>
    <definedName name="Excel_BuiltIn__FilterDatabase_4">'Celkové ženy po proškrtání'!$A$6:$U$287</definedName>
    <definedName name="Excel_BuiltIn__FilterDatabase_8">'Cross'!$A$8:$H$108</definedName>
    <definedName name="Excel_BuiltIn__FilterDatabase_7">'Kuželky'!$A$7:$G$153</definedName>
    <definedName name="Excel_BuiltIn__FilterDatabase_5">'Lyžování'!$A$8:$H$103</definedName>
    <definedName name="Excel_BuiltIn__FilterDatabase_6">'Lyžování sprint'!$A$8:$H$115</definedName>
    <definedName name="Excel_BuiltIn__FilterDatabase_9">'Rychlobruslení'!$A$6:$H$6</definedName>
  </definedNames>
  <calcPr fullCalcOnLoad="1"/>
</workbook>
</file>

<file path=xl/sharedStrings.xml><?xml version="1.0" encoding="utf-8"?>
<sst xmlns="http://schemas.openxmlformats.org/spreadsheetml/2006/main" count="4414" uniqueCount="630">
  <si>
    <t>Žďárský dvanáctiboj "LIGA MISTRŮ"</t>
  </si>
  <si>
    <t>CELKEM</t>
  </si>
  <si>
    <t>Účasti</t>
  </si>
  <si>
    <t>TOP 12</t>
  </si>
  <si>
    <t>Odstup</t>
  </si>
  <si>
    <t>Celkové výsledky</t>
  </si>
  <si>
    <t>Ročník</t>
  </si>
  <si>
    <t>Lyžování</t>
  </si>
  <si>
    <t>Kuželky</t>
  </si>
  <si>
    <t>Cross</t>
  </si>
  <si>
    <t>Rychlobluslení</t>
  </si>
  <si>
    <t>Atletický trojboj</t>
  </si>
  <si>
    <t>Časovka</t>
  </si>
  <si>
    <t>Plavání</t>
  </si>
  <si>
    <t>Triatlon</t>
  </si>
  <si>
    <t>Cyklistika</t>
  </si>
  <si>
    <t>Koule</t>
  </si>
  <si>
    <t>Plavání sprinty</t>
  </si>
  <si>
    <t>Střelba ze vzduchovky</t>
  </si>
  <si>
    <t>Lyžování SPRINT</t>
  </si>
  <si>
    <t>Ročárek</t>
  </si>
  <si>
    <t>Tomáš</t>
  </si>
  <si>
    <t>Bezchleba</t>
  </si>
  <si>
    <t>Petr</t>
  </si>
  <si>
    <t xml:space="preserve">Drápa </t>
  </si>
  <si>
    <t>Radek</t>
  </si>
  <si>
    <t>Kamenský</t>
  </si>
  <si>
    <t>Radim</t>
  </si>
  <si>
    <t>Jána</t>
  </si>
  <si>
    <t>Lubomír</t>
  </si>
  <si>
    <t>Mužátko</t>
  </si>
  <si>
    <t>Papoušek</t>
  </si>
  <si>
    <t>Marek</t>
  </si>
  <si>
    <t>Šimeček</t>
  </si>
  <si>
    <t>Jonášová</t>
  </si>
  <si>
    <t>Martina</t>
  </si>
  <si>
    <t>Michal</t>
  </si>
  <si>
    <t>Kafka</t>
  </si>
  <si>
    <t>Chlubna</t>
  </si>
  <si>
    <t>Miroslav</t>
  </si>
  <si>
    <t>Letenská</t>
  </si>
  <si>
    <t>Petra</t>
  </si>
  <si>
    <t>Procházková</t>
  </si>
  <si>
    <t>Daniela</t>
  </si>
  <si>
    <t>Hudeček</t>
  </si>
  <si>
    <t>Libor</t>
  </si>
  <si>
    <t>Klement</t>
  </si>
  <si>
    <t>Jan</t>
  </si>
  <si>
    <t>Slovák</t>
  </si>
  <si>
    <t>František</t>
  </si>
  <si>
    <t>Králíček</t>
  </si>
  <si>
    <t>Pavel</t>
  </si>
  <si>
    <t>Pohanka</t>
  </si>
  <si>
    <t>Jiří</t>
  </si>
  <si>
    <t>Vábek</t>
  </si>
  <si>
    <t>Jaroslav st.</t>
  </si>
  <si>
    <t>Leoš</t>
  </si>
  <si>
    <t>Valenta</t>
  </si>
  <si>
    <t>Kura</t>
  </si>
  <si>
    <t>Hynek</t>
  </si>
  <si>
    <t>Švanda</t>
  </si>
  <si>
    <t>Luboš</t>
  </si>
  <si>
    <t>Beneš</t>
  </si>
  <si>
    <t>Viktor II.</t>
  </si>
  <si>
    <t>Martinčič</t>
  </si>
  <si>
    <t>Rudolf</t>
  </si>
  <si>
    <t>Chlubnová</t>
  </si>
  <si>
    <t>Jana</t>
  </si>
  <si>
    <t>Šimečková</t>
  </si>
  <si>
    <t>Radka</t>
  </si>
  <si>
    <t>Kubická</t>
  </si>
  <si>
    <t>Ivana</t>
  </si>
  <si>
    <t>Jánová</t>
  </si>
  <si>
    <t>Chytrý</t>
  </si>
  <si>
    <t>Ivo</t>
  </si>
  <si>
    <t>Marečková</t>
  </si>
  <si>
    <t>Pavla</t>
  </si>
  <si>
    <t>Konečná</t>
  </si>
  <si>
    <t>Světlana</t>
  </si>
  <si>
    <t>Hudečková</t>
  </si>
  <si>
    <t>Jiřina</t>
  </si>
  <si>
    <t>Šustr</t>
  </si>
  <si>
    <t>Jiří II.</t>
  </si>
  <si>
    <t>Kutějová</t>
  </si>
  <si>
    <t>Hana</t>
  </si>
  <si>
    <t>Lea</t>
  </si>
  <si>
    <t>Harvánek</t>
  </si>
  <si>
    <t>Blažíček</t>
  </si>
  <si>
    <t>Benešová</t>
  </si>
  <si>
    <t>Anita</t>
  </si>
  <si>
    <t>Plachta</t>
  </si>
  <si>
    <t>Pelán</t>
  </si>
  <si>
    <t>Milan</t>
  </si>
  <si>
    <t>Zdeněk</t>
  </si>
  <si>
    <t>Viktor I.</t>
  </si>
  <si>
    <t xml:space="preserve">Chlubna </t>
  </si>
  <si>
    <t>Rajnošek</t>
  </si>
  <si>
    <t xml:space="preserve">Bárta </t>
  </si>
  <si>
    <t>Němec</t>
  </si>
  <si>
    <t>David</t>
  </si>
  <si>
    <t>Šubrt</t>
  </si>
  <si>
    <t>Václav ml.</t>
  </si>
  <si>
    <t>Kubický</t>
  </si>
  <si>
    <t>Ondrák</t>
  </si>
  <si>
    <t>Vašík</t>
  </si>
  <si>
    <t>Jaroslav</t>
  </si>
  <si>
    <t>Klusáček</t>
  </si>
  <si>
    <t>Veselský</t>
  </si>
  <si>
    <t>Martin</t>
  </si>
  <si>
    <t>Janošec</t>
  </si>
  <si>
    <t>Doležel</t>
  </si>
  <si>
    <t>Ptáček</t>
  </si>
  <si>
    <t>Aleš</t>
  </si>
  <si>
    <t>Špaček</t>
  </si>
  <si>
    <t>Macek</t>
  </si>
  <si>
    <t>Hradilová</t>
  </si>
  <si>
    <t>Michaela</t>
  </si>
  <si>
    <t>Tomáš ml.</t>
  </si>
  <si>
    <t>Sobotková</t>
  </si>
  <si>
    <t>Zuzana</t>
  </si>
  <si>
    <t>Dvořák</t>
  </si>
  <si>
    <t>Rosi</t>
  </si>
  <si>
    <t>Fialová</t>
  </si>
  <si>
    <t>Tereza</t>
  </si>
  <si>
    <t>Klementová</t>
  </si>
  <si>
    <t>Gemrotová</t>
  </si>
  <si>
    <t>Hájková</t>
  </si>
  <si>
    <t>Lucie</t>
  </si>
  <si>
    <t>Ondřej</t>
  </si>
  <si>
    <t>Jurovatý</t>
  </si>
  <si>
    <t>Vojtěch</t>
  </si>
  <si>
    <t>Křesťan</t>
  </si>
  <si>
    <t>Vokounová</t>
  </si>
  <si>
    <t>Běla</t>
  </si>
  <si>
    <t>Karásek</t>
  </si>
  <si>
    <t>Vladislav</t>
  </si>
  <si>
    <t>Tatíček</t>
  </si>
  <si>
    <t>Kutalová</t>
  </si>
  <si>
    <t>Kříž</t>
  </si>
  <si>
    <t xml:space="preserve">Švihálek </t>
  </si>
  <si>
    <t>Dohnalová</t>
  </si>
  <si>
    <t>Jindra</t>
  </si>
  <si>
    <t>Zelený</t>
  </si>
  <si>
    <t xml:space="preserve">Viktor III. </t>
  </si>
  <si>
    <t>Kulhánek</t>
  </si>
  <si>
    <t>Vít</t>
  </si>
  <si>
    <t>Jánoška</t>
  </si>
  <si>
    <t>Ivan</t>
  </si>
  <si>
    <t>Vojta</t>
  </si>
  <si>
    <t>Orság</t>
  </si>
  <si>
    <t>Krajčír</t>
  </si>
  <si>
    <t>Dan</t>
  </si>
  <si>
    <t>Krátký</t>
  </si>
  <si>
    <t>Žáčková</t>
  </si>
  <si>
    <t>Iva</t>
  </si>
  <si>
    <t>Sláma</t>
  </si>
  <si>
    <t>Bohumír</t>
  </si>
  <si>
    <t>Šubrtová</t>
  </si>
  <si>
    <t>Gabriela</t>
  </si>
  <si>
    <t>Jiříček</t>
  </si>
  <si>
    <t>Koutný</t>
  </si>
  <si>
    <t>Smolík</t>
  </si>
  <si>
    <t>Uchytil</t>
  </si>
  <si>
    <t>Ondráčková</t>
  </si>
  <si>
    <t>Marcela</t>
  </si>
  <si>
    <t>Doležal</t>
  </si>
  <si>
    <t>Matěj</t>
  </si>
  <si>
    <t>Štěpánek</t>
  </si>
  <si>
    <t>Krbušková</t>
  </si>
  <si>
    <t>Ilona</t>
  </si>
  <si>
    <t>Polívka</t>
  </si>
  <si>
    <t>Ladislav</t>
  </si>
  <si>
    <t>Bačkovská</t>
  </si>
  <si>
    <t>Markéta</t>
  </si>
  <si>
    <t>Rosecký</t>
  </si>
  <si>
    <t>Paclík</t>
  </si>
  <si>
    <t>Čenda</t>
  </si>
  <si>
    <t>Miloš</t>
  </si>
  <si>
    <t>Havlíček</t>
  </si>
  <si>
    <t>Piškot</t>
  </si>
  <si>
    <t>Jakub</t>
  </si>
  <si>
    <t>Mucha</t>
  </si>
  <si>
    <t>Rajnošková</t>
  </si>
  <si>
    <t>Marie</t>
  </si>
  <si>
    <t>Svítilová</t>
  </si>
  <si>
    <t>Přikryl</t>
  </si>
  <si>
    <t>Josef</t>
  </si>
  <si>
    <t>Stuna</t>
  </si>
  <si>
    <t>Hubáček</t>
  </si>
  <si>
    <t>Šupka</t>
  </si>
  <si>
    <t>Chroustovský</t>
  </si>
  <si>
    <t>Jaromír</t>
  </si>
  <si>
    <t>Eva</t>
  </si>
  <si>
    <t>Ludvík</t>
  </si>
  <si>
    <t>Václav st.</t>
  </si>
  <si>
    <t>Bednářová</t>
  </si>
  <si>
    <t>Andrea</t>
  </si>
  <si>
    <t>Martinčičová</t>
  </si>
  <si>
    <t>Jarmila</t>
  </si>
  <si>
    <t>Sáblíková</t>
  </si>
  <si>
    <t>Katka</t>
  </si>
  <si>
    <t>Sáblík</t>
  </si>
  <si>
    <t>Stoupenec</t>
  </si>
  <si>
    <t>Richard</t>
  </si>
  <si>
    <t>Jirků</t>
  </si>
  <si>
    <t>Humlíček</t>
  </si>
  <si>
    <t>Haselberger</t>
  </si>
  <si>
    <t>Kulma</t>
  </si>
  <si>
    <t>Kopecká</t>
  </si>
  <si>
    <t>Holý</t>
  </si>
  <si>
    <t>Halm</t>
  </si>
  <si>
    <t>Lukáš</t>
  </si>
  <si>
    <t>Čejka</t>
  </si>
  <si>
    <t xml:space="preserve">Rous </t>
  </si>
  <si>
    <t>Černý</t>
  </si>
  <si>
    <t>Odvárka</t>
  </si>
  <si>
    <t>Novák</t>
  </si>
  <si>
    <t>Chytrá</t>
  </si>
  <si>
    <t>Veronika</t>
  </si>
  <si>
    <t>Jaroslav ml.</t>
  </si>
  <si>
    <t>Pelánová</t>
  </si>
  <si>
    <t>Jiří III.</t>
  </si>
  <si>
    <t>Novohradský</t>
  </si>
  <si>
    <t>Psota</t>
  </si>
  <si>
    <t>Janošcová</t>
  </si>
  <si>
    <t>Klíma</t>
  </si>
  <si>
    <t>Švehlová</t>
  </si>
  <si>
    <t>Renata</t>
  </si>
  <si>
    <t>Slonková</t>
  </si>
  <si>
    <t>Lenka</t>
  </si>
  <si>
    <t>Mach</t>
  </si>
  <si>
    <t>Kučera</t>
  </si>
  <si>
    <t>Drahoš</t>
  </si>
  <si>
    <t>Procházka</t>
  </si>
  <si>
    <t>Rychetský</t>
  </si>
  <si>
    <t>Man</t>
  </si>
  <si>
    <t>Rostislav</t>
  </si>
  <si>
    <t>Slováková</t>
  </si>
  <si>
    <t>Pavlík</t>
  </si>
  <si>
    <t>Dušan</t>
  </si>
  <si>
    <t>Knoflíček</t>
  </si>
  <si>
    <t>Severin</t>
  </si>
  <si>
    <t>Novotný</t>
  </si>
  <si>
    <t>Viktor</t>
  </si>
  <si>
    <t>Grigar</t>
  </si>
  <si>
    <t>Prchal</t>
  </si>
  <si>
    <t>Pospíchal</t>
  </si>
  <si>
    <t>Josef st.</t>
  </si>
  <si>
    <t>Ožana</t>
  </si>
  <si>
    <t>Václav</t>
  </si>
  <si>
    <t>Mičulka</t>
  </si>
  <si>
    <t>Dospěl</t>
  </si>
  <si>
    <t>Steklý</t>
  </si>
  <si>
    <t>Zbyněk</t>
  </si>
  <si>
    <t>Krška</t>
  </si>
  <si>
    <t>Burian</t>
  </si>
  <si>
    <t>Hedvičák</t>
  </si>
  <si>
    <t>Štefek</t>
  </si>
  <si>
    <t>Zach</t>
  </si>
  <si>
    <t>Starý</t>
  </si>
  <si>
    <t>Fidler</t>
  </si>
  <si>
    <t>Rousek</t>
  </si>
  <si>
    <t>Zimmermann</t>
  </si>
  <si>
    <t>Sárová</t>
  </si>
  <si>
    <t>Holemář</t>
  </si>
  <si>
    <t>Nováková</t>
  </si>
  <si>
    <t>Lacina</t>
  </si>
  <si>
    <t>Augustin</t>
  </si>
  <si>
    <t>Schmier</t>
  </si>
  <si>
    <t>Marian</t>
  </si>
  <si>
    <t>Havliš</t>
  </si>
  <si>
    <t>Bradáč</t>
  </si>
  <si>
    <t>Kršková</t>
  </si>
  <si>
    <t>Barbora</t>
  </si>
  <si>
    <t>Slonek</t>
  </si>
  <si>
    <t>Šorf</t>
  </si>
  <si>
    <t>Klímová</t>
  </si>
  <si>
    <t>Lukas</t>
  </si>
  <si>
    <t>Hrdina</t>
  </si>
  <si>
    <t>Rauchfus</t>
  </si>
  <si>
    <t>Bílek</t>
  </si>
  <si>
    <t>Dvořáková</t>
  </si>
  <si>
    <t>Jelínek</t>
  </si>
  <si>
    <t>Zvěřina</t>
  </si>
  <si>
    <t>Vajndat</t>
  </si>
  <si>
    <t>Svoboda</t>
  </si>
  <si>
    <t>Mareš</t>
  </si>
  <si>
    <t>Kinc</t>
  </si>
  <si>
    <t>Vladimír</t>
  </si>
  <si>
    <t>Cempírek</t>
  </si>
  <si>
    <t>Myšková</t>
  </si>
  <si>
    <t>Vendula</t>
  </si>
  <si>
    <t>Fousek</t>
  </si>
  <si>
    <t>Jindřich</t>
  </si>
  <si>
    <t>Peréz</t>
  </si>
  <si>
    <t>Šimurda</t>
  </si>
  <si>
    <t>Táňa</t>
  </si>
  <si>
    <t>Jelínková</t>
  </si>
  <si>
    <t>Ivana I.</t>
  </si>
  <si>
    <t>Lukeš</t>
  </si>
  <si>
    <t>Pech</t>
  </si>
  <si>
    <t>Jáchym</t>
  </si>
  <si>
    <t>Štěpán</t>
  </si>
  <si>
    <t>Wasserbauerová</t>
  </si>
  <si>
    <t>Antoš</t>
  </si>
  <si>
    <t>Vrábel</t>
  </si>
  <si>
    <t>Šereda</t>
  </si>
  <si>
    <t>Kamil</t>
  </si>
  <si>
    <t>Srnský</t>
  </si>
  <si>
    <t>Svobodová</t>
  </si>
  <si>
    <t>Monika</t>
  </si>
  <si>
    <t>Alois</t>
  </si>
  <si>
    <t>Havlasová</t>
  </si>
  <si>
    <t>Betty</t>
  </si>
  <si>
    <t>Střecha</t>
  </si>
  <si>
    <t>Pechová</t>
  </si>
  <si>
    <t>Malušek</t>
  </si>
  <si>
    <t>Lomoz</t>
  </si>
  <si>
    <t>Korejtko</t>
  </si>
  <si>
    <t>Pelzer</t>
  </si>
  <si>
    <t>Veselý</t>
  </si>
  <si>
    <t>Bubák</t>
  </si>
  <si>
    <t>Antonín</t>
  </si>
  <si>
    <t>Rosecká</t>
  </si>
  <si>
    <t>Jaroslava</t>
  </si>
  <si>
    <t>Bláha</t>
  </si>
  <si>
    <t>Kyncl</t>
  </si>
  <si>
    <t>Ivana II.</t>
  </si>
  <si>
    <t>Křížová</t>
  </si>
  <si>
    <t>Zdenka</t>
  </si>
  <si>
    <t xml:space="preserve">Macek </t>
  </si>
  <si>
    <t>Schaffer</t>
  </si>
  <si>
    <t>Talavašek</t>
  </si>
  <si>
    <t>Kateřina</t>
  </si>
  <si>
    <t>Čáslavský</t>
  </si>
  <si>
    <t>Šturcová</t>
  </si>
  <si>
    <t>Habán</t>
  </si>
  <si>
    <t>Albrechtová</t>
  </si>
  <si>
    <t>Dana</t>
  </si>
  <si>
    <t>Holoubek</t>
  </si>
  <si>
    <t>Čirka</t>
  </si>
  <si>
    <t>Pelz</t>
  </si>
  <si>
    <t>Trnka</t>
  </si>
  <si>
    <t>Homolka</t>
  </si>
  <si>
    <t>Culka</t>
  </si>
  <si>
    <t>Stanislav</t>
  </si>
  <si>
    <t>Petr st.</t>
  </si>
  <si>
    <t>Rouhová</t>
  </si>
  <si>
    <t>Šrámek</t>
  </si>
  <si>
    <t>Martaus</t>
  </si>
  <si>
    <t>Straka</t>
  </si>
  <si>
    <t>Holemářová</t>
  </si>
  <si>
    <t>Hradil</t>
  </si>
  <si>
    <t>Wasserbauer</t>
  </si>
  <si>
    <t>Dibuzs</t>
  </si>
  <si>
    <t>Klára</t>
  </si>
  <si>
    <t>Krakovičová</t>
  </si>
  <si>
    <t>Košík</t>
  </si>
  <si>
    <t>Bukáček</t>
  </si>
  <si>
    <t>Čirková</t>
  </si>
  <si>
    <t>Blanka</t>
  </si>
  <si>
    <t>Hájek</t>
  </si>
  <si>
    <t xml:space="preserve">Uchytilová </t>
  </si>
  <si>
    <t>Marková</t>
  </si>
  <si>
    <t>Kratochvíl</t>
  </si>
  <si>
    <t>Šustrová</t>
  </si>
  <si>
    <t>Bártová</t>
  </si>
  <si>
    <t>Dáša</t>
  </si>
  <si>
    <t>Gábina</t>
  </si>
  <si>
    <t>Zástěrová</t>
  </si>
  <si>
    <t>Zdeňka</t>
  </si>
  <si>
    <t>Bačkovský</t>
  </si>
  <si>
    <t>Fuksová</t>
  </si>
  <si>
    <t>Magda</t>
  </si>
  <si>
    <t>Tatíčková</t>
  </si>
  <si>
    <t>Jaroš</t>
  </si>
  <si>
    <t>Jun</t>
  </si>
  <si>
    <t>Machová</t>
  </si>
  <si>
    <t>Havelková</t>
  </si>
  <si>
    <t>Dita</t>
  </si>
  <si>
    <t>Müller</t>
  </si>
  <si>
    <t>Navrátil</t>
  </si>
  <si>
    <t>Sedláček</t>
  </si>
  <si>
    <t>Konečný</t>
  </si>
  <si>
    <t>Matouš</t>
  </si>
  <si>
    <t>Anna</t>
  </si>
  <si>
    <t>Kubíček</t>
  </si>
  <si>
    <t>1. Běh na lyžích</t>
  </si>
  <si>
    <t>BONUS</t>
  </si>
  <si>
    <t>Den konání</t>
  </si>
  <si>
    <t>Datum konání</t>
  </si>
  <si>
    <t>Místo konání</t>
  </si>
  <si>
    <t>tratě u hotelu SKI v Novém Městě na Moravě (9 km)</t>
  </si>
  <si>
    <t>Počet účastníků</t>
  </si>
  <si>
    <t>P</t>
  </si>
  <si>
    <t>Příjmení</t>
  </si>
  <si>
    <t>Jméno</t>
  </si>
  <si>
    <t>Čas</t>
  </si>
  <si>
    <t>Body celkem</t>
  </si>
  <si>
    <t>Body s bonusem</t>
  </si>
  <si>
    <t>nedokončila</t>
  </si>
  <si>
    <t>nedokončil</t>
  </si>
  <si>
    <t>2. Běh na lyžích - sprint</t>
  </si>
  <si>
    <t>neděle</t>
  </si>
  <si>
    <t>SKI areál Martina Koukala (ZR)</t>
  </si>
  <si>
    <t>Tomáš st.</t>
  </si>
  <si>
    <t>Drápa</t>
  </si>
  <si>
    <t xml:space="preserve">Přikryl </t>
  </si>
  <si>
    <t xml:space="preserve">Jána </t>
  </si>
  <si>
    <t>Švihálek</t>
  </si>
  <si>
    <t>Bárta</t>
  </si>
  <si>
    <t>Míša</t>
  </si>
  <si>
    <t xml:space="preserve">Martinčič </t>
  </si>
  <si>
    <t>Viktor III.</t>
  </si>
  <si>
    <t>Rous</t>
  </si>
  <si>
    <t xml:space="preserve">Šustr </t>
  </si>
  <si>
    <t>3. Kuželky</t>
  </si>
  <si>
    <t>sobota - neděle</t>
  </si>
  <si>
    <t>4. - 5. 3. 2006</t>
  </si>
  <si>
    <t>kuželna Velká Losenice</t>
  </si>
  <si>
    <t>Ivana st.</t>
  </si>
  <si>
    <t>Ivana ml.</t>
  </si>
  <si>
    <t>Ivanka</t>
  </si>
  <si>
    <t>Zdeněk st.</t>
  </si>
  <si>
    <t>4. Cross</t>
  </si>
  <si>
    <t>ZR - Račín (9,8 km)</t>
  </si>
  <si>
    <t xml:space="preserve">Janošec </t>
  </si>
  <si>
    <t>neběžel vyznačenou trasou</t>
  </si>
  <si>
    <t xml:space="preserve">Kubická </t>
  </si>
  <si>
    <t xml:space="preserve">Jiří II. </t>
  </si>
  <si>
    <t>5. Rychlobruslení</t>
  </si>
  <si>
    <t>ovál u Zimního stadionu, ZR</t>
  </si>
  <si>
    <t>Odstupy</t>
  </si>
  <si>
    <t xml:space="preserve">Šubrtová </t>
  </si>
  <si>
    <t>6. Atletický trojboj</t>
  </si>
  <si>
    <t>atletické hřiště v Novém Městě n.M.</t>
  </si>
  <si>
    <t>100 m</t>
  </si>
  <si>
    <t>Dálka</t>
  </si>
  <si>
    <t>disk</t>
  </si>
  <si>
    <t>dálka</t>
  </si>
  <si>
    <t>Body</t>
  </si>
  <si>
    <t>Body s BONUSEM</t>
  </si>
  <si>
    <t>7. Cyklistická časovka</t>
  </si>
  <si>
    <t>ZR - Sklené</t>
  </si>
  <si>
    <t>Křestan</t>
  </si>
  <si>
    <t>8. Plavání</t>
  </si>
  <si>
    <t>Medlov 1,6 km</t>
  </si>
  <si>
    <t>Krajčíř</t>
  </si>
  <si>
    <t>9. Olympijský triatlon</t>
  </si>
  <si>
    <t>Velké Dářko (1,5 - 40 - 10)</t>
  </si>
  <si>
    <t xml:space="preserve">Klement </t>
  </si>
  <si>
    <t xml:space="preserve">Kamenský </t>
  </si>
  <si>
    <t xml:space="preserve">Jiříček </t>
  </si>
  <si>
    <t xml:space="preserve">Letenská </t>
  </si>
  <si>
    <t xml:space="preserve">Procházková </t>
  </si>
  <si>
    <t xml:space="preserve">Chytrý </t>
  </si>
  <si>
    <t xml:space="preserve">Konečná </t>
  </si>
  <si>
    <t>st. č.</t>
  </si>
  <si>
    <t>plavání</t>
  </si>
  <si>
    <t>p</t>
  </si>
  <si>
    <t>kolo</t>
  </si>
  <si>
    <t>běh</t>
  </si>
  <si>
    <t>10. Cyklistická etapa</t>
  </si>
  <si>
    <t>ZR - Světnov - Herálec  - Svratka - Sněžné - Nové Město n.M. - Lhotka - Počítky - Sklené - Vlachovice</t>
  </si>
  <si>
    <t xml:space="preserve">Černý </t>
  </si>
  <si>
    <t xml:space="preserve">Viktor II. </t>
  </si>
  <si>
    <t>11. Koule</t>
  </si>
  <si>
    <t>so-ne</t>
  </si>
  <si>
    <t>30.9.-1.10.06</t>
  </si>
  <si>
    <t>Pravá</t>
  </si>
  <si>
    <t>Levá</t>
  </si>
  <si>
    <t>Out</t>
  </si>
  <si>
    <t>Dopředu</t>
  </si>
  <si>
    <t>Přes hlavu</t>
  </si>
  <si>
    <t>Dozadu mezi</t>
  </si>
  <si>
    <t>Dopředu mezi</t>
  </si>
  <si>
    <t xml:space="preserve">Valenta </t>
  </si>
  <si>
    <t xml:space="preserve">Vábek </t>
  </si>
  <si>
    <t xml:space="preserve">Martinčičová </t>
  </si>
  <si>
    <t xml:space="preserve">Chytrá </t>
  </si>
  <si>
    <t>WC</t>
  </si>
  <si>
    <t>12. Plavání - sprint</t>
  </si>
  <si>
    <t>Plavecký bazén ZR</t>
  </si>
  <si>
    <t>čas</t>
  </si>
  <si>
    <t>Paclík Čenda</t>
  </si>
  <si>
    <t>Schmier Petr</t>
  </si>
  <si>
    <t xml:space="preserve">Bezchleba Petr </t>
  </si>
  <si>
    <t>Vajndat David</t>
  </si>
  <si>
    <t>Klement Jan</t>
  </si>
  <si>
    <t>Marek Michal</t>
  </si>
  <si>
    <t>Jonášová Martina</t>
  </si>
  <si>
    <t>Kamenský Radim</t>
  </si>
  <si>
    <t>Svobodová Monika</t>
  </si>
  <si>
    <t>Mužátko Tomáš</t>
  </si>
  <si>
    <t>Jána Lubomír</t>
  </si>
  <si>
    <t>Marek Miloš</t>
  </si>
  <si>
    <t>Králíček Pavel</t>
  </si>
  <si>
    <t>Havlíček Piškot</t>
  </si>
  <si>
    <t>Papoušek Marek</t>
  </si>
  <si>
    <t xml:space="preserve">Janošec Miroslav </t>
  </si>
  <si>
    <t>Drápa Radek</t>
  </si>
  <si>
    <t>Jána Ondřej</t>
  </si>
  <si>
    <t>Šturcová Tereza</t>
  </si>
  <si>
    <t>Kafka Radek</t>
  </si>
  <si>
    <t>Kutějová Hana</t>
  </si>
  <si>
    <t>Hudeček Libor</t>
  </si>
  <si>
    <t>Koutný Jiří</t>
  </si>
  <si>
    <t>Šimečková Radka</t>
  </si>
  <si>
    <t>Jána Tomáš</t>
  </si>
  <si>
    <t xml:space="preserve">Slovák Jan </t>
  </si>
  <si>
    <t>Vašík Jaroslav</t>
  </si>
  <si>
    <t>Marečková Pavla</t>
  </si>
  <si>
    <t>Slovák František</t>
  </si>
  <si>
    <t>Zelený Radek</t>
  </si>
  <si>
    <t>Ročárek Jiří</t>
  </si>
  <si>
    <t>Valenta Jiří</t>
  </si>
  <si>
    <t>Šustr Jiří  II.</t>
  </si>
  <si>
    <t>Tatíček Jan</t>
  </si>
  <si>
    <t>Letenská Petra</t>
  </si>
  <si>
    <t>Martinčič Rudolf</t>
  </si>
  <si>
    <t>Šimeček Tomáš st.</t>
  </si>
  <si>
    <t>Kubická Ivanka</t>
  </si>
  <si>
    <t>Kura Hynek</t>
  </si>
  <si>
    <t>Klement Leoš</t>
  </si>
  <si>
    <t>Pohanka Jiří</t>
  </si>
  <si>
    <t>Chlubnová Jana</t>
  </si>
  <si>
    <t>Šimeček Tomáš ml.</t>
  </si>
  <si>
    <t>Hudečková Jiřina</t>
  </si>
  <si>
    <t>Ročárek Tomáš</t>
  </si>
  <si>
    <t>Kříž Pavel</t>
  </si>
  <si>
    <t xml:space="preserve">Blažíček Jiří </t>
  </si>
  <si>
    <t>Uchytilová Monika</t>
  </si>
  <si>
    <t>Švanda Luboš</t>
  </si>
  <si>
    <t>Jánová Petra</t>
  </si>
  <si>
    <t>Chlubna Miroslav</t>
  </si>
  <si>
    <t>Konečná Světlana</t>
  </si>
  <si>
    <t>Pelánová Petra</t>
  </si>
  <si>
    <t>Sobotková Zuzana</t>
  </si>
  <si>
    <t>Holý Tomáš</t>
  </si>
  <si>
    <t>Vábek Jaroslav</t>
  </si>
  <si>
    <t>Martinčičová Jarmila</t>
  </si>
  <si>
    <t>13. Střelba ze vzduchovky</t>
  </si>
  <si>
    <t>DDM ve Žďáře nad Sázavou</t>
  </si>
  <si>
    <t>Počet bodů</t>
  </si>
  <si>
    <t>Tomáš Šimeček st.</t>
  </si>
  <si>
    <t>Radek Drápa</t>
  </si>
  <si>
    <t>Zdeněk Novák</t>
  </si>
  <si>
    <t>Václav Šubrt st.</t>
  </si>
  <si>
    <t>Pavel Sáblík</t>
  </si>
  <si>
    <t>Tomáš Mužátko</t>
  </si>
  <si>
    <t>Jiří Pohanka</t>
  </si>
  <si>
    <t>Václav Šubrt ml.</t>
  </si>
  <si>
    <t>Martin Polívka</t>
  </si>
  <si>
    <t>Jan Hudeček</t>
  </si>
  <si>
    <t>Martina Jonášová</t>
  </si>
  <si>
    <t>Jiřína Hudečková</t>
  </si>
  <si>
    <t>Petr Orság</t>
  </si>
  <si>
    <t>Leoš Klement</t>
  </si>
  <si>
    <t>Vít Kulhánek</t>
  </si>
  <si>
    <t>Renata Šimečková</t>
  </si>
  <si>
    <t>Jiří Uchytil</t>
  </si>
  <si>
    <t>Zuzka Sobotková</t>
  </si>
  <si>
    <t>Miroslav Chlubna</t>
  </si>
  <si>
    <t>Daniela Procházková</t>
  </si>
  <si>
    <t>Jarmila Martinčičová</t>
  </si>
  <si>
    <t>Luboš Švanda</t>
  </si>
  <si>
    <t>Pavel Kubický</t>
  </si>
  <si>
    <t>Hana Kutějová</t>
  </si>
  <si>
    <t>Jan Macek</t>
  </si>
  <si>
    <t>Ladislav Kulhánek</t>
  </si>
  <si>
    <t xml:space="preserve">Lubomír Jána </t>
  </si>
  <si>
    <t>Anita Benešová</t>
  </si>
  <si>
    <t>Tomáš Ročárek</t>
  </si>
  <si>
    <t>Jiří Macek</t>
  </si>
  <si>
    <t>Petra Jánová</t>
  </si>
  <si>
    <t>Pavel Harvánek</t>
  </si>
  <si>
    <t>Viktor Beneš II.</t>
  </si>
  <si>
    <t>Gabriela Šubrtová</t>
  </si>
  <si>
    <t>Petr Bezchleba</t>
  </si>
  <si>
    <t>Radka Šimečková</t>
  </si>
  <si>
    <t>Marie Klímová</t>
  </si>
  <si>
    <t>Pavel Kříž</t>
  </si>
  <si>
    <t>Světlana Konečná</t>
  </si>
  <si>
    <t>Lubomír Pelz</t>
  </si>
  <si>
    <t>Milan Pelán</t>
  </si>
  <si>
    <t>Petra Letenská</t>
  </si>
  <si>
    <t>Pavla Marečková</t>
  </si>
  <si>
    <t>Pavel Králíček</t>
  </si>
  <si>
    <t>Jiří Blažíček</t>
  </si>
  <si>
    <t>Eva Chlubnová</t>
  </si>
  <si>
    <t>Jiří Valenta</t>
  </si>
  <si>
    <t>Jana Chlubnová</t>
  </si>
  <si>
    <t>Marek Plachta</t>
  </si>
  <si>
    <t>Jaroslav Vábek st.</t>
  </si>
  <si>
    <t>Jiří Doležal</t>
  </si>
  <si>
    <t>František Košík</t>
  </si>
  <si>
    <t>Radek Kafka</t>
  </si>
  <si>
    <t>Jiří Hájek</t>
  </si>
  <si>
    <t>Zdeněk Doležel</t>
  </si>
  <si>
    <t>Marek Papoušek</t>
  </si>
  <si>
    <t>Tomáš Holý</t>
  </si>
  <si>
    <t>František Slovák</t>
  </si>
  <si>
    <t>Ivanka Kubická</t>
  </si>
  <si>
    <t>Radka Dvořáková</t>
  </si>
  <si>
    <t>Libor Hudeček</t>
  </si>
  <si>
    <t>Hana Tatíčková</t>
  </si>
  <si>
    <t>Jaroslav Vašík</t>
  </si>
  <si>
    <t>Hynek Kura</t>
  </si>
  <si>
    <t>Jiří Bárta</t>
  </si>
  <si>
    <t>Rosi Dvořák</t>
  </si>
  <si>
    <t>Lea Šimečková</t>
  </si>
  <si>
    <t>Vendula Myšková</t>
  </si>
  <si>
    <t>Vojta Klement</t>
  </si>
  <si>
    <t>Ondřej Jána</t>
  </si>
  <si>
    <t>Tomáš Jána</t>
  </si>
  <si>
    <t>Jan Klement</t>
  </si>
  <si>
    <t>Zdeňka Křížová</t>
  </si>
  <si>
    <t>Matouš Konečný</t>
  </si>
  <si>
    <t>Jiří Šustr II.</t>
  </si>
  <si>
    <t>Jan Košík</t>
  </si>
  <si>
    <t>Jan Slovák</t>
  </si>
  <si>
    <t>Petra Pelánová</t>
  </si>
  <si>
    <t>Jakub Martinčič</t>
  </si>
  <si>
    <t>Anna Martinčičová</t>
  </si>
  <si>
    <t>Radek Zelený</t>
  </si>
  <si>
    <t>Tomáš Šimeček ml.</t>
  </si>
  <si>
    <t>Jana Klementová</t>
  </si>
  <si>
    <t>Radim Kamenský</t>
  </si>
  <si>
    <t>Martina Pelánová</t>
  </si>
  <si>
    <t>Viktor Beneš III.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</si>
</sst>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"/>
    <numFmt numFmtId="166" formatCode="@"/>
    <numFmt numFmtId="167" formatCode="DDDD"/>
    <numFmt numFmtId="168" formatCode="D/MMMM\ YYYY"/>
    <numFmt numFmtId="169" formatCode="MM:SS.00"/>
    <numFmt numFmtId="170" formatCode="[H]:MM:SS"/>
    <numFmt numFmtId="171" formatCode="H:MM:SS.00"/>
    <numFmt numFmtId="172" formatCode="0"/>
    <numFmt numFmtId="173" formatCode="HH:MM:SS"/>
    <numFmt numFmtId="174" formatCode="D/\ MMMM\ YYYY"/>
    <numFmt numFmtId="175" formatCode="MM:SS.0"/>
    <numFmt numFmtId="176" formatCode="DD/MM/YY"/>
  </numFmts>
  <fonts count="38">
    <font>
      <sz val="10"/>
      <name val="Arial CE"/>
      <family val="2"/>
    </font>
    <font>
      <sz val="10"/>
      <name val="Arial"/>
      <family val="0"/>
    </font>
    <font>
      <sz val="6"/>
      <name val="Arial CE"/>
      <family val="2"/>
    </font>
    <font>
      <sz val="5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10"/>
      <name val="Arial Black"/>
      <family val="2"/>
    </font>
    <font>
      <b/>
      <sz val="5"/>
      <name val="Arial Black"/>
      <family val="2"/>
    </font>
    <font>
      <b/>
      <sz val="9"/>
      <name val="Arial Black"/>
      <family val="2"/>
    </font>
    <font>
      <b/>
      <sz val="12"/>
      <name val="Antique Olive CE"/>
      <family val="2"/>
    </font>
    <font>
      <b/>
      <sz val="5"/>
      <name val="Antique Olive CE"/>
      <family val="2"/>
    </font>
    <font>
      <b/>
      <sz val="5"/>
      <name val="Arial CE"/>
      <family val="2"/>
    </font>
    <font>
      <b/>
      <sz val="7"/>
      <name val="Arial CE"/>
      <family val="2"/>
    </font>
    <font>
      <b/>
      <sz val="4"/>
      <name val="Arial CE"/>
      <family val="2"/>
    </font>
    <font>
      <b/>
      <sz val="7"/>
      <color indexed="10"/>
      <name val="Arial CE"/>
      <family val="2"/>
    </font>
    <font>
      <sz val="4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i/>
      <sz val="4"/>
      <name val="Arial CE"/>
      <family val="2"/>
    </font>
    <font>
      <i/>
      <sz val="5"/>
      <name val="Arial CE"/>
      <family val="2"/>
    </font>
    <font>
      <b/>
      <i/>
      <sz val="4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6"/>
      <name val="Arial CE"/>
      <family val="2"/>
    </font>
    <font>
      <i/>
      <sz val="6"/>
      <name val="Arial CE"/>
      <family val="2"/>
    </font>
    <font>
      <b/>
      <sz val="24"/>
      <name val="Albertus Extra Bold"/>
      <family val="2"/>
    </font>
    <font>
      <b/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textRotation="255"/>
    </xf>
    <xf numFmtId="164" fontId="8" fillId="0" borderId="2" xfId="0" applyFont="1" applyBorder="1" applyAlignment="1">
      <alignment vertical="center" textRotation="255"/>
    </xf>
    <xf numFmtId="164" fontId="9" fillId="0" borderId="2" xfId="0" applyFont="1" applyBorder="1" applyAlignment="1">
      <alignment vertical="center" textRotation="255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textRotation="255" wrapText="1"/>
    </xf>
    <xf numFmtId="166" fontId="12" fillId="0" borderId="1" xfId="0" applyNumberFormat="1" applyFont="1" applyBorder="1" applyAlignment="1">
      <alignment horizontal="center" vertical="center" textRotation="255" wrapText="1"/>
    </xf>
    <xf numFmtId="166" fontId="12" fillId="0" borderId="1" xfId="0" applyNumberFormat="1" applyFont="1" applyFill="1" applyBorder="1" applyAlignment="1">
      <alignment horizontal="center" vertical="center" textRotation="255" wrapText="1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13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13" fillId="0" borderId="4" xfId="0" applyFont="1" applyBorder="1" applyAlignment="1">
      <alignment/>
    </xf>
    <xf numFmtId="164" fontId="14" fillId="0" borderId="5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 indent="1"/>
    </xf>
    <xf numFmtId="164" fontId="16" fillId="0" borderId="5" xfId="0" applyFont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 indent="1"/>
    </xf>
    <xf numFmtId="164" fontId="13" fillId="0" borderId="1" xfId="0" applyFont="1" applyBorder="1" applyAlignment="1">
      <alignment/>
    </xf>
    <xf numFmtId="164" fontId="16" fillId="0" borderId="7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7" fillId="0" borderId="1" xfId="0" applyFont="1" applyBorder="1" applyAlignment="1">
      <alignment/>
    </xf>
    <xf numFmtId="164" fontId="18" fillId="0" borderId="1" xfId="0" applyFont="1" applyBorder="1" applyAlignment="1">
      <alignment/>
    </xf>
    <xf numFmtId="164" fontId="14" fillId="0" borderId="7" xfId="0" applyFont="1" applyBorder="1" applyAlignment="1">
      <alignment horizontal="center" vertical="center"/>
    </xf>
    <xf numFmtId="164" fontId="19" fillId="0" borderId="1" xfId="0" applyFont="1" applyBorder="1" applyAlignment="1">
      <alignment/>
    </xf>
    <xf numFmtId="164" fontId="20" fillId="0" borderId="7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4" fontId="16" fillId="0" borderId="8" xfId="0" applyFont="1" applyBorder="1" applyAlignment="1">
      <alignment horizontal="center" vertical="center"/>
    </xf>
    <xf numFmtId="164" fontId="19" fillId="0" borderId="4" xfId="0" applyFont="1" applyBorder="1" applyAlignment="1">
      <alignment/>
    </xf>
    <xf numFmtId="164" fontId="22" fillId="0" borderId="5" xfId="0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16" fillId="0" borderId="1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6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18" fillId="0" borderId="0" xfId="0" applyFont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5" fillId="0" borderId="2" xfId="0" applyFont="1" applyFill="1" applyBorder="1" applyAlignment="1">
      <alignment horizontal="center" vertical="center"/>
    </xf>
    <xf numFmtId="164" fontId="17" fillId="0" borderId="4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25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left"/>
    </xf>
    <xf numFmtId="164" fontId="2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23" fillId="0" borderId="0" xfId="0" applyFont="1" applyBorder="1" applyAlignment="1">
      <alignment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4" fontId="26" fillId="0" borderId="0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6" fillId="2" borderId="11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29" fillId="0" borderId="4" xfId="0" applyFont="1" applyBorder="1" applyAlignment="1">
      <alignment/>
    </xf>
    <xf numFmtId="164" fontId="5" fillId="0" borderId="5" xfId="0" applyFont="1" applyBorder="1" applyAlignment="1">
      <alignment horizontal="center" vertical="center"/>
    </xf>
    <xf numFmtId="169" fontId="23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29" fillId="0" borderId="4" xfId="0" applyNumberFormat="1" applyFont="1" applyBorder="1" applyAlignment="1">
      <alignment horizontal="center"/>
    </xf>
    <xf numFmtId="170" fontId="23" fillId="0" borderId="4" xfId="0" applyNumberFormat="1" applyFont="1" applyBorder="1" applyAlignment="1">
      <alignment horizontal="center"/>
    </xf>
    <xf numFmtId="164" fontId="29" fillId="0" borderId="1" xfId="0" applyFont="1" applyBorder="1" applyAlignment="1">
      <alignment/>
    </xf>
    <xf numFmtId="164" fontId="5" fillId="0" borderId="7" xfId="0" applyFont="1" applyBorder="1" applyAlignment="1">
      <alignment horizontal="center" vertical="center"/>
    </xf>
    <xf numFmtId="169" fontId="23" fillId="0" borderId="14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29" fillId="0" borderId="1" xfId="0" applyNumberFormat="1" applyFont="1" applyBorder="1" applyAlignment="1">
      <alignment horizontal="center"/>
    </xf>
    <xf numFmtId="170" fontId="23" fillId="0" borderId="1" xfId="0" applyNumberFormat="1" applyFont="1" applyBorder="1" applyAlignment="1">
      <alignment horizontal="center"/>
    </xf>
    <xf numFmtId="164" fontId="30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29" fillId="0" borderId="2" xfId="0" applyFont="1" applyBorder="1" applyAlignment="1">
      <alignment/>
    </xf>
    <xf numFmtId="164" fontId="31" fillId="0" borderId="15" xfId="0" applyFont="1" applyBorder="1" applyAlignment="1">
      <alignment horizontal="center" vertical="center"/>
    </xf>
    <xf numFmtId="169" fontId="23" fillId="0" borderId="16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29" fillId="0" borderId="2" xfId="0" applyNumberFormat="1" applyFont="1" applyBorder="1" applyAlignment="1">
      <alignment horizontal="center"/>
    </xf>
    <xf numFmtId="170" fontId="23" fillId="0" borderId="2" xfId="0" applyNumberFormat="1" applyFont="1" applyBorder="1" applyAlignment="1">
      <alignment horizontal="center"/>
    </xf>
    <xf numFmtId="164" fontId="26" fillId="0" borderId="4" xfId="0" applyFont="1" applyBorder="1" applyAlignment="1">
      <alignment/>
    </xf>
    <xf numFmtId="164" fontId="23" fillId="0" borderId="5" xfId="0" applyFont="1" applyBorder="1" applyAlignment="1">
      <alignment horizontal="center" vertical="center"/>
    </xf>
    <xf numFmtId="164" fontId="26" fillId="0" borderId="1" xfId="0" applyFont="1" applyBorder="1" applyAlignment="1">
      <alignment/>
    </xf>
    <xf numFmtId="164" fontId="23" fillId="0" borderId="7" xfId="0" applyFont="1" applyBorder="1" applyAlignment="1">
      <alignment horizontal="center" vertical="center"/>
    </xf>
    <xf numFmtId="164" fontId="28" fillId="0" borderId="1" xfId="0" applyFont="1" applyBorder="1" applyAlignment="1">
      <alignment/>
    </xf>
    <xf numFmtId="164" fontId="24" fillId="0" borderId="7" xfId="0" applyFont="1" applyBorder="1" applyAlignment="1">
      <alignment horizontal="center" vertical="center"/>
    </xf>
    <xf numFmtId="171" fontId="23" fillId="0" borderId="14" xfId="0" applyNumberFormat="1" applyFont="1" applyBorder="1" applyAlignment="1">
      <alignment horizontal="center"/>
    </xf>
    <xf numFmtId="164" fontId="5" fillId="2" borderId="17" xfId="0" applyFont="1" applyFill="1" applyBorder="1" applyAlignment="1">
      <alignment horizontal="center"/>
    </xf>
    <xf numFmtId="164" fontId="5" fillId="2" borderId="18" xfId="0" applyFont="1" applyFill="1" applyBorder="1" applyAlignment="1">
      <alignment horizontal="center"/>
    </xf>
    <xf numFmtId="164" fontId="5" fillId="2" borderId="19" xfId="0" applyFont="1" applyFill="1" applyBorder="1" applyAlignment="1">
      <alignment horizontal="center"/>
    </xf>
    <xf numFmtId="164" fontId="6" fillId="2" borderId="20" xfId="0" applyFont="1" applyFill="1" applyBorder="1" applyAlignment="1">
      <alignment horizontal="center"/>
    </xf>
    <xf numFmtId="164" fontId="6" fillId="2" borderId="18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4" fontId="23" fillId="0" borderId="5" xfId="0" applyFont="1" applyBorder="1" applyAlignment="1">
      <alignment horizontal="center"/>
    </xf>
    <xf numFmtId="170" fontId="23" fillId="0" borderId="12" xfId="0" applyNumberFormat="1" applyFont="1" applyBorder="1" applyAlignment="1">
      <alignment horizontal="center"/>
    </xf>
    <xf numFmtId="164" fontId="23" fillId="0" borderId="7" xfId="0" applyFont="1" applyBorder="1" applyAlignment="1">
      <alignment horizontal="center"/>
    </xf>
    <xf numFmtId="170" fontId="23" fillId="0" borderId="14" xfId="0" applyNumberFormat="1" applyFont="1" applyBorder="1" applyAlignment="1">
      <alignment horizontal="center"/>
    </xf>
    <xf numFmtId="170" fontId="19" fillId="0" borderId="1" xfId="0" applyNumberFormat="1" applyFont="1" applyBorder="1" applyAlignment="1">
      <alignment horizontal="center"/>
    </xf>
    <xf numFmtId="164" fontId="30" fillId="0" borderId="2" xfId="0" applyFont="1" applyBorder="1" applyAlignment="1">
      <alignment/>
    </xf>
    <xf numFmtId="164" fontId="23" fillId="0" borderId="15" xfId="0" applyFont="1" applyBorder="1" applyAlignment="1">
      <alignment horizontal="center"/>
    </xf>
    <xf numFmtId="170" fontId="23" fillId="0" borderId="16" xfId="0" applyNumberFormat="1" applyFont="1" applyBorder="1" applyAlignment="1">
      <alignment horizontal="center"/>
    </xf>
    <xf numFmtId="170" fontId="19" fillId="0" borderId="2" xfId="0" applyNumberFormat="1" applyFont="1" applyBorder="1" applyAlignment="1">
      <alignment horizontal="center"/>
    </xf>
    <xf numFmtId="170" fontId="1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23" fillId="0" borderId="0" xfId="0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7" fontId="19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4" fontId="28" fillId="0" borderId="0" xfId="0" applyFont="1" applyBorder="1" applyAlignment="1">
      <alignment horizontal="center"/>
    </xf>
    <xf numFmtId="164" fontId="6" fillId="2" borderId="21" xfId="0" applyFont="1" applyFill="1" applyBorder="1" applyAlignment="1">
      <alignment horizontal="center"/>
    </xf>
    <xf numFmtId="164" fontId="27" fillId="0" borderId="4" xfId="0" applyFont="1" applyFill="1" applyBorder="1" applyAlignment="1">
      <alignment/>
    </xf>
    <xf numFmtId="164" fontId="23" fillId="0" borderId="5" xfId="0" applyFont="1" applyFill="1" applyBorder="1" applyAlignment="1">
      <alignment horizontal="center"/>
    </xf>
    <xf numFmtId="172" fontId="29" fillId="0" borderId="12" xfId="0" applyNumberFormat="1" applyFont="1" applyBorder="1" applyAlignment="1">
      <alignment horizontal="center"/>
    </xf>
    <xf numFmtId="164" fontId="27" fillId="0" borderId="1" xfId="0" applyFont="1" applyFill="1" applyBorder="1" applyAlignment="1">
      <alignment/>
    </xf>
    <xf numFmtId="164" fontId="23" fillId="0" borderId="7" xfId="0" applyFont="1" applyFill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64" fontId="27" fillId="0" borderId="1" xfId="0" applyFont="1" applyBorder="1" applyAlignment="1">
      <alignment/>
    </xf>
    <xf numFmtId="164" fontId="32" fillId="0" borderId="1" xfId="0" applyFont="1" applyFill="1" applyBorder="1" applyAlignment="1">
      <alignment/>
    </xf>
    <xf numFmtId="172" fontId="29" fillId="0" borderId="14" xfId="0" applyNumberFormat="1" applyFont="1" applyFill="1" applyBorder="1" applyAlignment="1">
      <alignment horizontal="center"/>
    </xf>
    <xf numFmtId="164" fontId="27" fillId="0" borderId="2" xfId="0" applyFont="1" applyFill="1" applyBorder="1" applyAlignment="1">
      <alignment/>
    </xf>
    <xf numFmtId="164" fontId="23" fillId="0" borderId="15" xfId="0" applyFont="1" applyFill="1" applyBorder="1" applyAlignment="1">
      <alignment horizontal="center"/>
    </xf>
    <xf numFmtId="172" fontId="29" fillId="0" borderId="16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3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33" fillId="0" borderId="1" xfId="0" applyFont="1" applyFill="1" applyBorder="1" applyAlignment="1">
      <alignment/>
    </xf>
    <xf numFmtId="168" fontId="23" fillId="0" borderId="0" xfId="0" applyNumberFormat="1" applyFont="1" applyAlignment="1">
      <alignment horizontal="left"/>
    </xf>
    <xf numFmtId="164" fontId="23" fillId="0" borderId="0" xfId="0" applyFont="1" applyBorder="1" applyAlignment="1">
      <alignment horizontal="left"/>
    </xf>
    <xf numFmtId="164" fontId="23" fillId="0" borderId="5" xfId="0" applyFont="1" applyBorder="1" applyAlignment="1">
      <alignment/>
    </xf>
    <xf numFmtId="164" fontId="6" fillId="0" borderId="5" xfId="0" applyNumberFormat="1" applyFont="1" applyBorder="1" applyAlignment="1">
      <alignment horizontal="center"/>
    </xf>
    <xf numFmtId="170" fontId="23" fillId="0" borderId="22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28" fillId="0" borderId="4" xfId="0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5" fillId="0" borderId="7" xfId="0" applyNumberFormat="1" applyFont="1" applyBorder="1" applyAlignment="1">
      <alignment horizontal="center"/>
    </xf>
    <xf numFmtId="173" fontId="2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74" fontId="23" fillId="0" borderId="0" xfId="0" applyNumberFormat="1" applyFont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30" fillId="0" borderId="4" xfId="0" applyFont="1" applyBorder="1" applyAlignment="1">
      <alignment/>
    </xf>
    <xf numFmtId="164" fontId="29" fillId="0" borderId="5" xfId="0" applyFont="1" applyBorder="1" applyAlignment="1">
      <alignment horizontal="center"/>
    </xf>
    <xf numFmtId="169" fontId="23" fillId="0" borderId="22" xfId="0" applyNumberFormat="1" applyFont="1" applyBorder="1" applyAlignment="1">
      <alignment horizontal="center"/>
    </xf>
    <xf numFmtId="169" fontId="23" fillId="0" borderId="4" xfId="0" applyNumberFormat="1" applyFont="1" applyBorder="1" applyAlignment="1">
      <alignment horizontal="center"/>
    </xf>
    <xf numFmtId="164" fontId="29" fillId="0" borderId="7" xfId="0" applyFont="1" applyBorder="1" applyAlignment="1">
      <alignment horizontal="center"/>
    </xf>
    <xf numFmtId="169" fontId="23" fillId="0" borderId="1" xfId="0" applyNumberFormat="1" applyFont="1" applyBorder="1" applyAlignment="1">
      <alignment horizontal="center"/>
    </xf>
    <xf numFmtId="164" fontId="29" fillId="0" borderId="15" xfId="0" applyFont="1" applyBorder="1" applyAlignment="1">
      <alignment horizontal="center"/>
    </xf>
    <xf numFmtId="169" fontId="23" fillId="0" borderId="2" xfId="0" applyNumberFormat="1" applyFont="1" applyBorder="1" applyAlignment="1">
      <alignment horizontal="center"/>
    </xf>
    <xf numFmtId="164" fontId="26" fillId="0" borderId="5" xfId="0" applyFont="1" applyBorder="1" applyAlignment="1">
      <alignment horizontal="center"/>
    </xf>
    <xf numFmtId="164" fontId="26" fillId="0" borderId="7" xfId="0" applyFont="1" applyBorder="1" applyAlignment="1">
      <alignment horizontal="center"/>
    </xf>
    <xf numFmtId="169" fontId="0" fillId="0" borderId="0" xfId="0" applyNumberFormat="1" applyAlignment="1">
      <alignment/>
    </xf>
    <xf numFmtId="167" fontId="23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23" xfId="0" applyFont="1" applyFill="1" applyBorder="1" applyAlignment="1">
      <alignment horizontal="center" vertical="center"/>
    </xf>
    <xf numFmtId="164" fontId="6" fillId="2" borderId="24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6" fillId="2" borderId="8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9" fillId="0" borderId="22" xfId="0" applyNumberFormat="1" applyFont="1" applyBorder="1" applyAlignment="1">
      <alignment horizontal="center"/>
    </xf>
    <xf numFmtId="164" fontId="19" fillId="0" borderId="1" xfId="0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/>
    </xf>
    <xf numFmtId="164" fontId="18" fillId="0" borderId="1" xfId="0" applyFont="1" applyBorder="1" applyAlignment="1">
      <alignment horizontal="center" vertical="center"/>
    </xf>
    <xf numFmtId="164" fontId="27" fillId="0" borderId="2" xfId="0" applyFont="1" applyBorder="1" applyAlignment="1">
      <alignment/>
    </xf>
    <xf numFmtId="164" fontId="18" fillId="0" borderId="2" xfId="0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29" fillId="0" borderId="16" xfId="0" applyNumberFormat="1" applyFont="1" applyBorder="1" applyAlignment="1">
      <alignment horizontal="center"/>
    </xf>
    <xf numFmtId="164" fontId="19" fillId="0" borderId="4" xfId="0" applyFont="1" applyBorder="1" applyAlignment="1">
      <alignment horizontal="center" vertical="center"/>
    </xf>
    <xf numFmtId="169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29" fillId="0" borderId="12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64" fontId="19" fillId="0" borderId="0" xfId="0" applyFont="1" applyAlignment="1">
      <alignment horizontal="center"/>
    </xf>
    <xf numFmtId="174" fontId="23" fillId="0" borderId="0" xfId="0" applyNumberFormat="1" applyFont="1" applyAlignment="1">
      <alignment horizontal="left"/>
    </xf>
    <xf numFmtId="174" fontId="19" fillId="0" borderId="0" xfId="0" applyNumberFormat="1" applyFont="1" applyAlignment="1">
      <alignment horizontal="center"/>
    </xf>
    <xf numFmtId="164" fontId="18" fillId="0" borderId="0" xfId="0" applyFont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27" fillId="0" borderId="4" xfId="0" applyFont="1" applyBorder="1" applyAlignment="1">
      <alignment/>
    </xf>
    <xf numFmtId="164" fontId="19" fillId="0" borderId="5" xfId="0" applyFont="1" applyBorder="1" applyAlignment="1">
      <alignment horizontal="center"/>
    </xf>
    <xf numFmtId="164" fontId="19" fillId="0" borderId="7" xfId="0" applyFont="1" applyBorder="1" applyAlignment="1">
      <alignment horizontal="center"/>
    </xf>
    <xf numFmtId="173" fontId="0" fillId="0" borderId="0" xfId="0" applyNumberFormat="1" applyAlignment="1">
      <alignment/>
    </xf>
    <xf numFmtId="164" fontId="19" fillId="0" borderId="15" xfId="0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28" xfId="0" applyFont="1" applyBorder="1" applyAlignment="1">
      <alignment/>
    </xf>
    <xf numFmtId="169" fontId="23" fillId="0" borderId="29" xfId="0" applyNumberFormat="1" applyFont="1" applyBorder="1" applyAlignment="1">
      <alignment horizontal="center"/>
    </xf>
    <xf numFmtId="164" fontId="19" fillId="0" borderId="7" xfId="0" applyFont="1" applyFill="1" applyBorder="1" applyAlignment="1">
      <alignment horizontal="center"/>
    </xf>
    <xf numFmtId="164" fontId="0" fillId="0" borderId="28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36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5" fillId="2" borderId="24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29" fillId="0" borderId="1" xfId="0" applyFont="1" applyBorder="1" applyAlignment="1">
      <alignment vertical="center"/>
    </xf>
    <xf numFmtId="164" fontId="29" fillId="0" borderId="24" xfId="0" applyFont="1" applyBorder="1" applyAlignment="1">
      <alignment vertical="center"/>
    </xf>
    <xf numFmtId="164" fontId="6" fillId="0" borderId="24" xfId="0" applyFont="1" applyBorder="1" applyAlignment="1">
      <alignment horizontal="center" vertical="center"/>
    </xf>
    <xf numFmtId="169" fontId="27" fillId="0" borderId="22" xfId="0" applyNumberFormat="1" applyFont="1" applyBorder="1" applyAlignment="1">
      <alignment horizontal="center" vertical="center"/>
    </xf>
    <xf numFmtId="165" fontId="23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29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9" fontId="27" fillId="0" borderId="14" xfId="0" applyNumberFormat="1" applyFont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30" fillId="0" borderId="1" xfId="0" applyFont="1" applyBorder="1" applyAlignment="1">
      <alignment vertical="center"/>
    </xf>
    <xf numFmtId="164" fontId="30" fillId="0" borderId="24" xfId="0" applyFont="1" applyBorder="1" applyAlignment="1">
      <alignment vertical="center"/>
    </xf>
    <xf numFmtId="164" fontId="34" fillId="0" borderId="24" xfId="0" applyFont="1" applyBorder="1" applyAlignment="1">
      <alignment horizontal="center" vertical="center"/>
    </xf>
    <xf numFmtId="164" fontId="29" fillId="0" borderId="2" xfId="0" applyFont="1" applyBorder="1" applyAlignment="1">
      <alignment vertical="center"/>
    </xf>
    <xf numFmtId="164" fontId="29" fillId="0" borderId="30" xfId="0" applyFont="1" applyBorder="1" applyAlignment="1">
      <alignment vertical="center"/>
    </xf>
    <xf numFmtId="164" fontId="6" fillId="0" borderId="31" xfId="0" applyFont="1" applyBorder="1" applyAlignment="1">
      <alignment horizontal="center" vertical="center"/>
    </xf>
    <xf numFmtId="169" fontId="27" fillId="0" borderId="16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26" fillId="0" borderId="4" xfId="0" applyFont="1" applyBorder="1" applyAlignment="1">
      <alignment vertical="center"/>
    </xf>
    <xf numFmtId="164" fontId="26" fillId="0" borderId="32" xfId="0" applyFont="1" applyBorder="1" applyAlignment="1">
      <alignment vertical="center"/>
    </xf>
    <xf numFmtId="164" fontId="2" fillId="0" borderId="32" xfId="0" applyFont="1" applyBorder="1" applyAlignment="1">
      <alignment horizontal="center" vertical="center"/>
    </xf>
    <xf numFmtId="169" fontId="27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4" fontId="26" fillId="0" borderId="1" xfId="0" applyFont="1" applyBorder="1" applyAlignment="1">
      <alignment vertical="center"/>
    </xf>
    <xf numFmtId="164" fontId="26" fillId="0" borderId="24" xfId="0" applyFont="1" applyBorder="1" applyAlignment="1">
      <alignment vertical="center"/>
    </xf>
    <xf numFmtId="164" fontId="2" fillId="0" borderId="24" xfId="0" applyFont="1" applyBorder="1" applyAlignment="1">
      <alignment horizontal="center" vertical="center"/>
    </xf>
    <xf numFmtId="164" fontId="26" fillId="0" borderId="1" xfId="0" applyFont="1" applyFill="1" applyBorder="1" applyAlignment="1">
      <alignment vertical="center"/>
    </xf>
    <xf numFmtId="164" fontId="26" fillId="0" borderId="24" xfId="0" applyFont="1" applyFill="1" applyBorder="1" applyAlignment="1">
      <alignment vertical="center"/>
    </xf>
    <xf numFmtId="164" fontId="2" fillId="0" borderId="24" xfId="0" applyFont="1" applyFill="1" applyBorder="1" applyAlignment="1">
      <alignment horizontal="center" vertical="center"/>
    </xf>
    <xf numFmtId="164" fontId="28" fillId="0" borderId="1" xfId="0" applyFont="1" applyBorder="1" applyAlignment="1">
      <alignment vertical="center"/>
    </xf>
    <xf numFmtId="164" fontId="28" fillId="0" borderId="24" xfId="0" applyFont="1" applyBorder="1" applyAlignment="1">
      <alignment vertical="center"/>
    </xf>
    <xf numFmtId="164" fontId="28" fillId="0" borderId="1" xfId="0" applyFont="1" applyFill="1" applyBorder="1" applyAlignment="1">
      <alignment vertical="center"/>
    </xf>
    <xf numFmtId="164" fontId="28" fillId="0" borderId="24" xfId="0" applyFont="1" applyFill="1" applyBorder="1" applyAlignment="1">
      <alignment vertical="center"/>
    </xf>
    <xf numFmtId="164" fontId="2" fillId="0" borderId="0" xfId="0" applyFont="1" applyBorder="1" applyAlignment="1">
      <alignment horizontal="center"/>
    </xf>
    <xf numFmtId="164" fontId="29" fillId="0" borderId="24" xfId="0" applyFont="1" applyBorder="1" applyAlignment="1">
      <alignment/>
    </xf>
    <xf numFmtId="173" fontId="23" fillId="0" borderId="22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164" fontId="30" fillId="0" borderId="24" xfId="0" applyFont="1" applyBorder="1" applyAlignment="1">
      <alignment/>
    </xf>
    <xf numFmtId="164" fontId="29" fillId="0" borderId="30" xfId="0" applyFont="1" applyBorder="1" applyAlignment="1">
      <alignment/>
    </xf>
    <xf numFmtId="173" fontId="23" fillId="0" borderId="16" xfId="0" applyNumberFormat="1" applyFont="1" applyBorder="1" applyAlignment="1">
      <alignment horizontal="center"/>
    </xf>
    <xf numFmtId="171" fontId="2" fillId="0" borderId="2" xfId="0" applyNumberFormat="1" applyFont="1" applyBorder="1" applyAlignment="1">
      <alignment horizontal="center"/>
    </xf>
    <xf numFmtId="164" fontId="26" fillId="0" borderId="32" xfId="0" applyFont="1" applyBorder="1" applyAlignment="1">
      <alignment/>
    </xf>
    <xf numFmtId="173" fontId="23" fillId="0" borderId="12" xfId="0" applyNumberFormat="1" applyFont="1" applyBorder="1" applyAlignment="1">
      <alignment horizontal="center"/>
    </xf>
    <xf numFmtId="171" fontId="2" fillId="0" borderId="4" xfId="0" applyNumberFormat="1" applyFont="1" applyBorder="1" applyAlignment="1">
      <alignment horizontal="center"/>
    </xf>
    <xf numFmtId="164" fontId="26" fillId="0" borderId="24" xfId="0" applyFont="1" applyBorder="1" applyAlignment="1">
      <alignment/>
    </xf>
    <xf numFmtId="165" fontId="34" fillId="0" borderId="8" xfId="0" applyNumberFormat="1" applyFont="1" applyBorder="1" applyAlignment="1">
      <alignment horizontal="center"/>
    </xf>
    <xf numFmtId="164" fontId="28" fillId="0" borderId="24" xfId="0" applyFont="1" applyBorder="1" applyAlignment="1">
      <alignment/>
    </xf>
    <xf numFmtId="164" fontId="28" fillId="0" borderId="1" xfId="0" applyFont="1" applyFill="1" applyBorder="1" applyAlignment="1">
      <alignment/>
    </xf>
    <xf numFmtId="164" fontId="28" fillId="0" borderId="24" xfId="0" applyFont="1" applyFill="1" applyBorder="1" applyAlignment="1">
      <alignment/>
    </xf>
    <xf numFmtId="164" fontId="26" fillId="0" borderId="1" xfId="0" applyFont="1" applyFill="1" applyBorder="1" applyAlignment="1">
      <alignment/>
    </xf>
    <xf numFmtId="164" fontId="26" fillId="0" borderId="24" xfId="0" applyFont="1" applyFill="1" applyBorder="1" applyAlignment="1">
      <alignment/>
    </xf>
    <xf numFmtId="164" fontId="0" fillId="0" borderId="33" xfId="0" applyBorder="1" applyAlignment="1">
      <alignment vertical="center"/>
    </xf>
    <xf numFmtId="164" fontId="5" fillId="2" borderId="6" xfId="0" applyFont="1" applyFill="1" applyBorder="1" applyAlignment="1">
      <alignment/>
    </xf>
    <xf numFmtId="164" fontId="5" fillId="2" borderId="6" xfId="0" applyFont="1" applyFill="1" applyBorder="1" applyAlignment="1">
      <alignment horizontal="center"/>
    </xf>
    <xf numFmtId="164" fontId="5" fillId="2" borderId="34" xfId="0" applyFont="1" applyFill="1" applyBorder="1" applyAlignment="1">
      <alignment horizontal="center"/>
    </xf>
    <xf numFmtId="164" fontId="5" fillId="0" borderId="35" xfId="0" applyFont="1" applyBorder="1" applyAlignment="1">
      <alignment horizontal="center" vertical="center"/>
    </xf>
    <xf numFmtId="173" fontId="33" fillId="0" borderId="1" xfId="0" applyNumberFormat="1" applyFont="1" applyBorder="1" applyAlignment="1">
      <alignment horizontal="center" vertical="center"/>
    </xf>
    <xf numFmtId="173" fontId="23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73" fontId="37" fillId="0" borderId="36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71" fontId="23" fillId="0" borderId="36" xfId="0" applyNumberFormat="1" applyFont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26" fillId="0" borderId="2" xfId="0" applyFont="1" applyFill="1" applyBorder="1" applyAlignment="1">
      <alignment vertical="center"/>
    </xf>
    <xf numFmtId="173" fontId="33" fillId="0" borderId="2" xfId="0" applyNumberFormat="1" applyFont="1" applyBorder="1" applyAlignment="1">
      <alignment horizontal="center" vertical="center"/>
    </xf>
    <xf numFmtId="173" fontId="23" fillId="0" borderId="2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23" fillId="0" borderId="2" xfId="0" applyNumberFormat="1" applyFont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/>
    </xf>
    <xf numFmtId="171" fontId="23" fillId="0" borderId="31" xfId="0" applyNumberFormat="1" applyFont="1" applyBorder="1" applyAlignment="1">
      <alignment horizontal="center" vertical="center"/>
    </xf>
    <xf numFmtId="164" fontId="2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9" fillId="0" borderId="4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29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64" fontId="29" fillId="0" borderId="2" xfId="0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64" fontId="26" fillId="0" borderId="4" xfId="0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64" fontId="26" fillId="0" borderId="1" xfId="0" applyFont="1" applyBorder="1" applyAlignment="1">
      <alignment horizontal="center"/>
    </xf>
    <xf numFmtId="164" fontId="28" fillId="0" borderId="1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64" fontId="26" fillId="0" borderId="0" xfId="0" applyFont="1" applyAlignment="1">
      <alignment/>
    </xf>
    <xf numFmtId="166" fontId="23" fillId="0" borderId="0" xfId="0" applyNumberFormat="1" applyFont="1" applyAlignment="1">
      <alignment horizontal="center"/>
    </xf>
    <xf numFmtId="164" fontId="5" fillId="0" borderId="37" xfId="0" applyFont="1" applyBorder="1" applyAlignment="1">
      <alignment horizontal="center"/>
    </xf>
    <xf numFmtId="164" fontId="29" fillId="0" borderId="4" xfId="0" applyFont="1" applyBorder="1" applyAlignment="1">
      <alignment horizontal="left"/>
    </xf>
    <xf numFmtId="165" fontId="23" fillId="0" borderId="4" xfId="0" applyNumberFormat="1" applyFont="1" applyBorder="1" applyAlignment="1">
      <alignment horizontal="center"/>
    </xf>
    <xf numFmtId="165" fontId="23" fillId="0" borderId="13" xfId="0" applyNumberFormat="1" applyFont="1" applyFill="1" applyBorder="1" applyAlignment="1">
      <alignment horizontal="center"/>
    </xf>
    <xf numFmtId="165" fontId="29" fillId="0" borderId="38" xfId="0" applyNumberFormat="1" applyFont="1" applyBorder="1" applyAlignment="1">
      <alignment horizontal="center"/>
    </xf>
    <xf numFmtId="164" fontId="5" fillId="0" borderId="35" xfId="0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5" fontId="23" fillId="0" borderId="1" xfId="0" applyNumberFormat="1" applyFont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/>
    </xf>
    <xf numFmtId="165" fontId="29" fillId="0" borderId="36" xfId="0" applyNumberFormat="1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29" fillId="0" borderId="2" xfId="0" applyFont="1" applyBorder="1" applyAlignment="1">
      <alignment horizontal="left"/>
    </xf>
    <xf numFmtId="165" fontId="23" fillId="0" borderId="2" xfId="0" applyNumberFormat="1" applyFont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5" fontId="29" fillId="0" borderId="31" xfId="0" applyNumberFormat="1" applyFont="1" applyBorder="1" applyAlignment="1">
      <alignment horizontal="center"/>
    </xf>
    <xf numFmtId="164" fontId="26" fillId="0" borderId="4" xfId="0" applyFont="1" applyBorder="1" applyAlignment="1">
      <alignment horizontal="left"/>
    </xf>
    <xf numFmtId="164" fontId="28" fillId="0" borderId="1" xfId="0" applyFont="1" applyBorder="1" applyAlignment="1">
      <alignment horizontal="left"/>
    </xf>
    <xf numFmtId="164" fontId="26" fillId="0" borderId="1" xfId="0" applyFont="1" applyBorder="1" applyAlignment="1">
      <alignment horizontal="left"/>
    </xf>
    <xf numFmtId="164" fontId="26" fillId="0" borderId="2" xfId="0" applyFont="1" applyBorder="1" applyAlignment="1">
      <alignment horizontal="left"/>
    </xf>
    <xf numFmtId="164" fontId="26" fillId="0" borderId="2" xfId="0" applyFont="1" applyBorder="1" applyAlignment="1">
      <alignment/>
    </xf>
    <xf numFmtId="164" fontId="0" fillId="0" borderId="5" xfId="0" applyBorder="1" applyAlignment="1">
      <alignment horizontal="center"/>
    </xf>
    <xf numFmtId="165" fontId="23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5" fillId="2" borderId="39" xfId="0" applyFont="1" applyFill="1" applyBorder="1" applyAlignment="1">
      <alignment horizontal="center"/>
    </xf>
    <xf numFmtId="164" fontId="5" fillId="0" borderId="33" xfId="0" applyFont="1" applyBorder="1" applyAlignment="1">
      <alignment horizontal="center" vertical="center"/>
    </xf>
    <xf numFmtId="164" fontId="27" fillId="0" borderId="40" xfId="0" applyFont="1" applyBorder="1" applyAlignment="1">
      <alignment horizontal="left" vertical="center" indent="1"/>
    </xf>
    <xf numFmtId="169" fontId="26" fillId="0" borderId="22" xfId="0" applyNumberFormat="1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center" vertical="center"/>
    </xf>
    <xf numFmtId="165" fontId="29" fillId="0" borderId="34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4" fontId="5" fillId="0" borderId="37" xfId="0" applyFont="1" applyBorder="1" applyAlignment="1">
      <alignment horizontal="center" vertical="center"/>
    </xf>
    <xf numFmtId="164" fontId="27" fillId="0" borderId="24" xfId="0" applyFont="1" applyBorder="1" applyAlignment="1">
      <alignment horizontal="left" vertical="center" indent="1"/>
    </xf>
    <xf numFmtId="169" fontId="26" fillId="0" borderId="12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29" fillId="0" borderId="36" xfId="0" applyNumberFormat="1" applyFont="1" applyBorder="1" applyAlignment="1">
      <alignment horizontal="center" vertical="center"/>
    </xf>
    <xf numFmtId="169" fontId="26" fillId="0" borderId="14" xfId="0" applyNumberFormat="1" applyFont="1" applyBorder="1" applyAlignment="1">
      <alignment horizontal="center" vertical="center"/>
    </xf>
    <xf numFmtId="164" fontId="32" fillId="0" borderId="24" xfId="0" applyFont="1" applyBorder="1" applyAlignment="1">
      <alignment horizontal="left" vertical="center" indent="1"/>
    </xf>
    <xf numFmtId="164" fontId="5" fillId="0" borderId="42" xfId="0" applyFont="1" applyBorder="1" applyAlignment="1">
      <alignment horizontal="center" vertical="center"/>
    </xf>
    <xf numFmtId="164" fontId="27" fillId="0" borderId="30" xfId="0" applyFont="1" applyBorder="1" applyAlignment="1">
      <alignment horizontal="left" vertical="center" indent="1"/>
    </xf>
    <xf numFmtId="169" fontId="26" fillId="0" borderId="16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29" fillId="0" borderId="31" xfId="0" applyNumberFormat="1" applyFont="1" applyBorder="1" applyAlignment="1">
      <alignment horizontal="center" vertical="center"/>
    </xf>
    <xf numFmtId="164" fontId="0" fillId="0" borderId="32" xfId="0" applyFont="1" applyBorder="1" applyAlignment="1">
      <alignment horizontal="left" vertical="center" indent="1"/>
    </xf>
    <xf numFmtId="165" fontId="6" fillId="0" borderId="13" xfId="0" applyNumberFormat="1" applyFont="1" applyBorder="1" applyAlignment="1">
      <alignment horizontal="center" vertical="center"/>
    </xf>
    <xf numFmtId="165" fontId="29" fillId="0" borderId="38" xfId="0" applyNumberFormat="1" applyFont="1" applyBorder="1" applyAlignment="1">
      <alignment horizontal="center" vertical="center"/>
    </xf>
    <xf numFmtId="164" fontId="0" fillId="0" borderId="24" xfId="0" applyFont="1" applyBorder="1" applyAlignment="1">
      <alignment horizontal="left" vertical="center" indent="1"/>
    </xf>
    <xf numFmtId="164" fontId="33" fillId="0" borderId="24" xfId="0" applyFont="1" applyBorder="1" applyAlignment="1">
      <alignment horizontal="left" vertical="center" indent="1"/>
    </xf>
    <xf numFmtId="175" fontId="0" fillId="0" borderId="24" xfId="0" applyNumberFormat="1" applyFont="1" applyBorder="1" applyAlignment="1">
      <alignment horizontal="left" vertical="center" indent="1"/>
    </xf>
    <xf numFmtId="164" fontId="0" fillId="0" borderId="24" xfId="0" applyFont="1" applyFill="1" applyBorder="1" applyAlignment="1">
      <alignment horizontal="left" vertical="center" indent="1"/>
    </xf>
    <xf numFmtId="175" fontId="0" fillId="0" borderId="0" xfId="0" applyNumberFormat="1" applyAlignment="1">
      <alignment vertical="center"/>
    </xf>
    <xf numFmtId="164" fontId="33" fillId="0" borderId="30" xfId="0" applyFont="1" applyBorder="1" applyAlignment="1">
      <alignment horizontal="left" vertical="center" indent="1"/>
    </xf>
    <xf numFmtId="164" fontId="0" fillId="0" borderId="0" xfId="0" applyFont="1" applyAlignment="1">
      <alignment/>
    </xf>
    <xf numFmtId="164" fontId="5" fillId="2" borderId="20" xfId="0" applyFont="1" applyFill="1" applyBorder="1" applyAlignment="1">
      <alignment horizontal="center"/>
    </xf>
    <xf numFmtId="164" fontId="27" fillId="0" borderId="32" xfId="0" applyFont="1" applyBorder="1" applyAlignment="1">
      <alignment/>
    </xf>
    <xf numFmtId="164" fontId="27" fillId="0" borderId="4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29" fillId="0" borderId="38" xfId="0" applyFont="1" applyBorder="1" applyAlignment="1">
      <alignment horizontal="center"/>
    </xf>
    <xf numFmtId="164" fontId="27" fillId="0" borderId="24" xfId="0" applyFont="1" applyBorder="1" applyAlignment="1">
      <alignment/>
    </xf>
    <xf numFmtId="164" fontId="27" fillId="0" borderId="44" xfId="0" applyFont="1" applyBorder="1" applyAlignment="1">
      <alignment horizontal="center"/>
    </xf>
    <xf numFmtId="164" fontId="32" fillId="0" borderId="24" xfId="0" applyFont="1" applyBorder="1" applyAlignment="1">
      <alignment/>
    </xf>
    <xf numFmtId="164" fontId="32" fillId="0" borderId="30" xfId="0" applyFont="1" applyBorder="1" applyAlignment="1">
      <alignment/>
    </xf>
    <xf numFmtId="164" fontId="27" fillId="0" borderId="45" xfId="0" applyFont="1" applyBorder="1" applyAlignment="1">
      <alignment horizontal="center"/>
    </xf>
    <xf numFmtId="164" fontId="0" fillId="0" borderId="32" xfId="0" applyFont="1" applyBorder="1" applyAlignment="1">
      <alignment/>
    </xf>
    <xf numFmtId="164" fontId="0" fillId="0" borderId="24" xfId="0" applyFont="1" applyBorder="1" applyAlignment="1">
      <alignment/>
    </xf>
    <xf numFmtId="164" fontId="33" fillId="0" borderId="24" xfId="0" applyFont="1" applyBorder="1" applyAlignment="1">
      <alignment/>
    </xf>
    <xf numFmtId="164" fontId="0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9"/>
  <sheetViews>
    <sheetView tabSelected="1" zoomScale="140" zoomScaleNormal="140" workbookViewId="0" topLeftCell="A1">
      <pane xSplit="4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3.125" style="0" customWidth="1"/>
    <col min="2" max="2" width="3.00390625" style="1" customWidth="1"/>
    <col min="3" max="3" width="11.375" style="0" customWidth="1"/>
    <col min="4" max="4" width="8.125" style="0" customWidth="1"/>
    <col min="5" max="5" width="2.375" style="0" customWidth="1"/>
    <col min="6" max="14" width="4.00390625" style="0" customWidth="1"/>
    <col min="15" max="15" width="4.00390625" style="2" customWidth="1"/>
    <col min="16" max="16" width="3.875" style="0" customWidth="1"/>
    <col min="17" max="18" width="4.00390625" style="0" customWidth="1"/>
    <col min="19" max="19" width="5.875" style="3" customWidth="1"/>
    <col min="20" max="21" width="2.625" style="4" customWidth="1"/>
    <col min="22" max="22" width="6.00390625" style="0" customWidth="1"/>
  </cols>
  <sheetData>
    <row r="1" spans="1:2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4:22" ht="12.75" customHeight="1">
      <c r="D2" s="6">
        <f>AVERAGE(F2,R2,G2,H2,I2,J2,L2,M2,N2)</f>
        <v>95.22222222222223</v>
      </c>
      <c r="E2" s="6"/>
      <c r="F2" s="7">
        <f>COUNTA(F6:F606)</f>
        <v>95</v>
      </c>
      <c r="G2" s="7">
        <f>COUNTA(G6:G606)</f>
        <v>146</v>
      </c>
      <c r="H2" s="7">
        <f>COUNTA(H6:H606)</f>
        <v>100</v>
      </c>
      <c r="I2" s="7">
        <f>COUNTA(I6:I606)</f>
        <v>96</v>
      </c>
      <c r="J2" s="7">
        <f>COUNTA(J6:J606)</f>
        <v>84</v>
      </c>
      <c r="K2" s="7">
        <f>COUNTA(K6:K606)</f>
        <v>103</v>
      </c>
      <c r="L2" s="7">
        <f>COUNTA(L6:L606)</f>
        <v>86</v>
      </c>
      <c r="M2" s="7">
        <f>COUNTA(M6:M606)</f>
        <v>43</v>
      </c>
      <c r="N2" s="7">
        <f>COUNTA(N6:N606)</f>
        <v>100</v>
      </c>
      <c r="O2" s="7">
        <f>COUNTA(O6:O606)</f>
        <v>86</v>
      </c>
      <c r="P2" s="7">
        <f>COUNTA(P6:P606)</f>
        <v>57</v>
      </c>
      <c r="Q2" s="7">
        <f>COUNTA(Q6:Q606)</f>
        <v>87</v>
      </c>
      <c r="R2" s="7">
        <f>COUNTA(R6:R606)</f>
        <v>107</v>
      </c>
      <c r="S2" s="8" t="s">
        <v>1</v>
      </c>
      <c r="T2" s="9" t="s">
        <v>2</v>
      </c>
      <c r="U2" s="9" t="s">
        <v>3</v>
      </c>
      <c r="V2" s="10" t="s">
        <v>4</v>
      </c>
    </row>
    <row r="3" spans="4:22" ht="12.75" customHeight="1"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9"/>
      <c r="V3" s="10"/>
    </row>
    <row r="4" spans="1:22" ht="120" customHeight="1">
      <c r="A4" s="11" t="s">
        <v>5</v>
      </c>
      <c r="B4" s="11"/>
      <c r="C4" s="11"/>
      <c r="D4" s="11"/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3" t="s">
        <v>17</v>
      </c>
      <c r="Q4" s="13" t="s">
        <v>18</v>
      </c>
      <c r="R4" s="13" t="s">
        <v>19</v>
      </c>
      <c r="S4" s="8"/>
      <c r="T4" s="9"/>
      <c r="U4" s="9"/>
      <c r="V4" s="10"/>
    </row>
    <row r="5" spans="1:22" ht="15" customHeight="1">
      <c r="A5" s="11"/>
      <c r="B5" s="11"/>
      <c r="C5" s="11"/>
      <c r="D5" s="11"/>
      <c r="E5" s="12"/>
      <c r="F5" s="15">
        <v>1</v>
      </c>
      <c r="G5" s="15">
        <v>2</v>
      </c>
      <c r="H5" s="16">
        <v>3</v>
      </c>
      <c r="I5" s="16">
        <v>4</v>
      </c>
      <c r="J5" s="16">
        <v>5</v>
      </c>
      <c r="K5" s="16">
        <v>6</v>
      </c>
      <c r="L5" s="16">
        <v>7</v>
      </c>
      <c r="M5" s="16">
        <v>8</v>
      </c>
      <c r="N5" s="16">
        <v>9</v>
      </c>
      <c r="O5" s="17">
        <v>10</v>
      </c>
      <c r="P5" s="16">
        <v>11</v>
      </c>
      <c r="Q5" s="16">
        <v>12</v>
      </c>
      <c r="R5" s="15">
        <v>13</v>
      </c>
      <c r="S5" s="8"/>
      <c r="T5" s="9"/>
      <c r="U5" s="9"/>
      <c r="V5" s="10"/>
    </row>
    <row r="6" spans="1:22" ht="12.75">
      <c r="A6" s="18">
        <v>1</v>
      </c>
      <c r="B6" s="19">
        <v>2</v>
      </c>
      <c r="C6" s="20" t="s">
        <v>20</v>
      </c>
      <c r="D6" s="20" t="s">
        <v>21</v>
      </c>
      <c r="E6" s="21">
        <v>79</v>
      </c>
      <c r="F6" s="22">
        <v>106.91390343222804</v>
      </c>
      <c r="G6" s="22">
        <v>85.45</v>
      </c>
      <c r="H6" s="23">
        <v>109.11</v>
      </c>
      <c r="I6" s="23">
        <v>85.08</v>
      </c>
      <c r="J6" s="23">
        <v>86.4</v>
      </c>
      <c r="K6" s="23">
        <v>97.42</v>
      </c>
      <c r="L6" s="23">
        <v>77.81</v>
      </c>
      <c r="M6" s="23">
        <v>122.22</v>
      </c>
      <c r="N6" s="23">
        <v>122.54</v>
      </c>
      <c r="O6" s="24">
        <v>57.81</v>
      </c>
      <c r="P6" s="25">
        <v>51.57</v>
      </c>
      <c r="Q6" s="25">
        <v>69.28</v>
      </c>
      <c r="R6" s="22">
        <v>100.95</v>
      </c>
      <c r="S6" s="26">
        <f>SUM(F6:R6)-P6</f>
        <v>1120.9839034322279</v>
      </c>
      <c r="T6" s="27">
        <f>COUNTA(F6:R6)</f>
        <v>13</v>
      </c>
      <c r="U6" s="28">
        <v>6</v>
      </c>
      <c r="V6" s="29"/>
    </row>
    <row r="7" spans="1:22" ht="12.75">
      <c r="A7" s="18">
        <v>2</v>
      </c>
      <c r="B7" s="19">
        <v>1</v>
      </c>
      <c r="C7" s="20" t="s">
        <v>22</v>
      </c>
      <c r="D7" s="20" t="s">
        <v>23</v>
      </c>
      <c r="E7" s="30">
        <v>78</v>
      </c>
      <c r="F7" s="22">
        <v>87.744014732965</v>
      </c>
      <c r="G7" s="22">
        <v>76.21000000000001</v>
      </c>
      <c r="H7" s="22">
        <v>101.89</v>
      </c>
      <c r="I7" s="22">
        <v>74.09</v>
      </c>
      <c r="J7" s="22">
        <v>83.59</v>
      </c>
      <c r="K7" s="22">
        <v>92.54</v>
      </c>
      <c r="L7" s="22">
        <v>110.49</v>
      </c>
      <c r="M7" s="22">
        <v>128.34</v>
      </c>
      <c r="N7" s="22">
        <v>113.85</v>
      </c>
      <c r="O7" s="31">
        <v>64.28</v>
      </c>
      <c r="P7" s="32">
        <v>96.71</v>
      </c>
      <c r="Q7" s="22">
        <v>65.14</v>
      </c>
      <c r="R7" s="22">
        <v>74.37</v>
      </c>
      <c r="S7" s="26">
        <f>SUM(F7:R7)-O7</f>
        <v>1104.964014732965</v>
      </c>
      <c r="T7" s="27">
        <f>COUNTA(F7:R7)</f>
        <v>13</v>
      </c>
      <c r="U7" s="28">
        <v>2</v>
      </c>
      <c r="V7" s="33">
        <f>S7-$S$6</f>
        <v>-16.019888699262765</v>
      </c>
    </row>
    <row r="8" spans="1:22" ht="12.75">
      <c r="A8" s="18">
        <v>3</v>
      </c>
      <c r="B8" s="19">
        <v>4</v>
      </c>
      <c r="C8" s="34" t="s">
        <v>24</v>
      </c>
      <c r="D8" s="34" t="s">
        <v>25</v>
      </c>
      <c r="E8" s="35">
        <v>71</v>
      </c>
      <c r="F8" s="36">
        <v>91.6246362754607</v>
      </c>
      <c r="G8" s="22">
        <v>86.71</v>
      </c>
      <c r="H8" s="36">
        <v>97.68</v>
      </c>
      <c r="I8" s="36">
        <v>83.43</v>
      </c>
      <c r="J8" s="36">
        <v>87.25</v>
      </c>
      <c r="K8" s="36">
        <v>86.01</v>
      </c>
      <c r="L8" s="36">
        <v>87.43</v>
      </c>
      <c r="M8" s="36">
        <v>117.4</v>
      </c>
      <c r="N8" s="36">
        <v>110.44</v>
      </c>
      <c r="O8" s="37">
        <v>56.49</v>
      </c>
      <c r="P8" s="38">
        <v>71.5</v>
      </c>
      <c r="Q8" s="36">
        <v>101</v>
      </c>
      <c r="R8" s="36">
        <v>78.16</v>
      </c>
      <c r="S8" s="26">
        <f>SUM(F8:R8)-O8</f>
        <v>1098.6346362754607</v>
      </c>
      <c r="T8" s="27">
        <f>COUNTA(F8:R8)</f>
        <v>13</v>
      </c>
      <c r="U8" s="28">
        <v>2</v>
      </c>
      <c r="V8" s="33">
        <f>S8-$S$6</f>
        <v>-22.349267156767155</v>
      </c>
    </row>
    <row r="9" spans="1:22" ht="12.75">
      <c r="A9" s="18">
        <v>4</v>
      </c>
      <c r="B9" s="19">
        <v>3</v>
      </c>
      <c r="C9" s="34" t="s">
        <v>26</v>
      </c>
      <c r="D9" s="34" t="s">
        <v>27</v>
      </c>
      <c r="E9" s="35">
        <v>76</v>
      </c>
      <c r="F9" s="36">
        <v>96.40133951571354</v>
      </c>
      <c r="G9" s="22">
        <v>47.64</v>
      </c>
      <c r="H9" s="36">
        <v>98.11</v>
      </c>
      <c r="I9" s="36">
        <v>98.51</v>
      </c>
      <c r="J9" s="36">
        <v>87.55</v>
      </c>
      <c r="K9" s="36">
        <v>89.92</v>
      </c>
      <c r="L9" s="36">
        <v>105.33</v>
      </c>
      <c r="M9" s="36">
        <v>121.06</v>
      </c>
      <c r="N9" s="36">
        <v>107.37</v>
      </c>
      <c r="O9" s="39">
        <v>57.47</v>
      </c>
      <c r="P9" s="36">
        <v>86.18</v>
      </c>
      <c r="Q9" s="36">
        <v>11.34</v>
      </c>
      <c r="R9" s="36">
        <v>87.13</v>
      </c>
      <c r="S9" s="26">
        <f>SUM(F9:R9)-Q9</f>
        <v>1082.6713395157137</v>
      </c>
      <c r="T9" s="27">
        <f>COUNTA(F9:R9)</f>
        <v>13</v>
      </c>
      <c r="U9" s="28">
        <v>3</v>
      </c>
      <c r="V9" s="33">
        <f>S9-$S$6</f>
        <v>-38.31256391651414</v>
      </c>
    </row>
    <row r="10" spans="1:22" ht="12.75">
      <c r="A10" s="18">
        <v>5</v>
      </c>
      <c r="B10" s="19">
        <v>5</v>
      </c>
      <c r="C10" s="34" t="s">
        <v>28</v>
      </c>
      <c r="D10" s="34" t="s">
        <v>29</v>
      </c>
      <c r="E10" s="35">
        <v>64</v>
      </c>
      <c r="F10" s="36">
        <v>83.25053995680345</v>
      </c>
      <c r="G10" s="22">
        <v>79.57000000000001</v>
      </c>
      <c r="H10" s="36">
        <v>101.86</v>
      </c>
      <c r="I10" s="36">
        <v>76.23</v>
      </c>
      <c r="J10" s="36">
        <v>75.96000000000001</v>
      </c>
      <c r="K10" s="36">
        <v>89.57</v>
      </c>
      <c r="L10" s="36">
        <v>96.96</v>
      </c>
      <c r="M10" s="36">
        <v>122.84</v>
      </c>
      <c r="N10" s="36">
        <v>111.84</v>
      </c>
      <c r="O10" s="37">
        <v>54.74</v>
      </c>
      <c r="P10" s="36">
        <v>81.58</v>
      </c>
      <c r="Q10" s="36">
        <v>70.66</v>
      </c>
      <c r="R10" s="36">
        <v>69.44</v>
      </c>
      <c r="S10" s="26">
        <f>SUM(F10:R10)-O10</f>
        <v>1059.7605399568035</v>
      </c>
      <c r="T10" s="27">
        <f>COUNTA(F10:R10)</f>
        <v>13</v>
      </c>
      <c r="U10" s="28">
        <v>1</v>
      </c>
      <c r="V10" s="33">
        <f>S10-$S$6</f>
        <v>-61.22336347542432</v>
      </c>
    </row>
    <row r="11" spans="1:22" ht="12.75">
      <c r="A11" s="18">
        <v>6</v>
      </c>
      <c r="B11" s="19">
        <v>12</v>
      </c>
      <c r="C11" s="34" t="s">
        <v>30</v>
      </c>
      <c r="D11" s="34" t="s">
        <v>21</v>
      </c>
      <c r="E11" s="35">
        <v>80</v>
      </c>
      <c r="F11" s="36">
        <v>92.45098039215685</v>
      </c>
      <c r="G11" s="22">
        <v>75.37</v>
      </c>
      <c r="H11" s="36">
        <v>100.58</v>
      </c>
      <c r="I11" s="36"/>
      <c r="J11" s="36">
        <v>100.51</v>
      </c>
      <c r="K11" s="36"/>
      <c r="L11" s="36">
        <v>101.23</v>
      </c>
      <c r="M11" s="36">
        <v>129.73</v>
      </c>
      <c r="N11" s="36">
        <v>116.25</v>
      </c>
      <c r="O11" s="39">
        <v>68.96000000000001</v>
      </c>
      <c r="P11" s="36">
        <v>81.74</v>
      </c>
      <c r="Q11" s="36">
        <v>92.72</v>
      </c>
      <c r="R11" s="36">
        <v>81.24</v>
      </c>
      <c r="S11" s="26">
        <f>SUM(F11:R11)</f>
        <v>1040.7809803921568</v>
      </c>
      <c r="T11" s="27">
        <f>COUNTA(F11:R11)</f>
        <v>11</v>
      </c>
      <c r="U11" s="28">
        <v>3</v>
      </c>
      <c r="V11" s="33">
        <f>S11-$S$6</f>
        <v>-80.20292304007103</v>
      </c>
    </row>
    <row r="12" spans="1:22" ht="12.75">
      <c r="A12" s="18">
        <v>7</v>
      </c>
      <c r="B12" s="19">
        <v>9</v>
      </c>
      <c r="C12" s="34" t="s">
        <v>31</v>
      </c>
      <c r="D12" s="34" t="s">
        <v>32</v>
      </c>
      <c r="E12" s="35">
        <v>77</v>
      </c>
      <c r="F12" s="36"/>
      <c r="G12" s="22">
        <v>61.08</v>
      </c>
      <c r="H12" s="36">
        <v>109.23</v>
      </c>
      <c r="I12" s="36">
        <v>91.37</v>
      </c>
      <c r="J12" s="36">
        <v>82.63</v>
      </c>
      <c r="K12" s="36">
        <v>91.47</v>
      </c>
      <c r="L12" s="36">
        <v>105.82</v>
      </c>
      <c r="M12" s="36">
        <v>125.86</v>
      </c>
      <c r="N12" s="36">
        <v>109.28</v>
      </c>
      <c r="O12" s="39">
        <v>50.56</v>
      </c>
      <c r="P12" s="36">
        <v>76.66</v>
      </c>
      <c r="Q12" s="36">
        <v>48.59</v>
      </c>
      <c r="R12" s="36">
        <v>84.38</v>
      </c>
      <c r="S12" s="26">
        <f>SUM(F12:R12)</f>
        <v>1036.93</v>
      </c>
      <c r="T12" s="27">
        <f>COUNTA(F12:R12)</f>
        <v>12</v>
      </c>
      <c r="U12" s="28">
        <v>1</v>
      </c>
      <c r="V12" s="33">
        <f>S12-$S$6</f>
        <v>-84.0539034322278</v>
      </c>
    </row>
    <row r="13" spans="1:22" ht="12.75">
      <c r="A13" s="18">
        <v>8</v>
      </c>
      <c r="B13" s="19">
        <v>14</v>
      </c>
      <c r="C13" s="34" t="s">
        <v>33</v>
      </c>
      <c r="D13" s="34" t="s">
        <v>21</v>
      </c>
      <c r="E13" s="35">
        <v>66</v>
      </c>
      <c r="F13" s="36">
        <v>96.0672139558748</v>
      </c>
      <c r="G13" s="22">
        <v>89.24</v>
      </c>
      <c r="H13" s="36">
        <v>101.93</v>
      </c>
      <c r="I13" s="36">
        <v>69.55</v>
      </c>
      <c r="J13" s="36">
        <v>91.54</v>
      </c>
      <c r="K13" s="36">
        <v>88.4</v>
      </c>
      <c r="L13" s="36">
        <v>80.32000000000001</v>
      </c>
      <c r="M13" s="36">
        <v>115.21</v>
      </c>
      <c r="N13" s="36">
        <v>0</v>
      </c>
      <c r="O13" s="39">
        <v>61.81</v>
      </c>
      <c r="P13" s="38">
        <v>57.43</v>
      </c>
      <c r="Q13" s="38">
        <v>101</v>
      </c>
      <c r="R13" s="36">
        <v>81.24</v>
      </c>
      <c r="S13" s="26">
        <f>SUM(F13:R13)-N13</f>
        <v>1033.737213955875</v>
      </c>
      <c r="T13" s="27">
        <f>COUNTA(F13:R13)</f>
        <v>13</v>
      </c>
      <c r="U13" s="28">
        <v>3</v>
      </c>
      <c r="V13" s="33">
        <f>S13-$S$6</f>
        <v>-87.24668947635291</v>
      </c>
    </row>
    <row r="14" spans="1:22" ht="12.75">
      <c r="A14" s="18">
        <v>9</v>
      </c>
      <c r="B14" s="19">
        <v>8</v>
      </c>
      <c r="C14" s="40" t="s">
        <v>34</v>
      </c>
      <c r="D14" s="40" t="s">
        <v>35</v>
      </c>
      <c r="E14" s="35">
        <v>78</v>
      </c>
      <c r="F14" s="36">
        <v>77.92313819195539</v>
      </c>
      <c r="G14" s="22">
        <v>64.03</v>
      </c>
      <c r="H14" s="36">
        <v>95.53</v>
      </c>
      <c r="I14" s="36">
        <v>66.86</v>
      </c>
      <c r="J14" s="36">
        <v>74.27</v>
      </c>
      <c r="K14" s="36">
        <v>82.02</v>
      </c>
      <c r="L14" s="36">
        <v>108.78</v>
      </c>
      <c r="M14" s="36">
        <v>120.95</v>
      </c>
      <c r="N14" s="36">
        <v>102.4</v>
      </c>
      <c r="O14" s="37">
        <v>54.55</v>
      </c>
      <c r="P14" s="36">
        <v>87.24</v>
      </c>
      <c r="Q14" s="36">
        <v>81.69</v>
      </c>
      <c r="R14" s="36">
        <v>63.33</v>
      </c>
      <c r="S14" s="26">
        <f>SUM(F14:R14)-O14</f>
        <v>1025.0231381919555</v>
      </c>
      <c r="T14" s="27">
        <f>COUNTA(F14:R14)</f>
        <v>13</v>
      </c>
      <c r="U14" s="28">
        <v>5</v>
      </c>
      <c r="V14" s="33">
        <f>S14-$S$6</f>
        <v>-95.9607652402724</v>
      </c>
    </row>
    <row r="15" spans="1:22" ht="12.75">
      <c r="A15" s="18">
        <v>10</v>
      </c>
      <c r="B15" s="19">
        <v>6</v>
      </c>
      <c r="C15" s="34" t="s">
        <v>32</v>
      </c>
      <c r="D15" s="34" t="s">
        <v>36</v>
      </c>
      <c r="E15" s="35">
        <v>60</v>
      </c>
      <c r="F15" s="36">
        <v>77.87306008754476</v>
      </c>
      <c r="G15" s="22">
        <v>59.4</v>
      </c>
      <c r="H15" s="36">
        <v>87.13</v>
      </c>
      <c r="I15" s="36">
        <v>77.72</v>
      </c>
      <c r="J15" s="36">
        <v>89.31</v>
      </c>
      <c r="K15" s="36">
        <v>88.96</v>
      </c>
      <c r="L15" s="36">
        <v>92.47</v>
      </c>
      <c r="M15" s="36">
        <v>119.87</v>
      </c>
      <c r="N15" s="36">
        <v>113.06</v>
      </c>
      <c r="O15" s="39">
        <v>60.81</v>
      </c>
      <c r="P15" s="36">
        <v>89.79</v>
      </c>
      <c r="Q15" s="36"/>
      <c r="R15" s="36">
        <v>66.35</v>
      </c>
      <c r="S15" s="26">
        <f>SUM(F15:R15)</f>
        <v>1022.7430600875448</v>
      </c>
      <c r="T15" s="27">
        <f>COUNTA(F15:R15)</f>
        <v>12</v>
      </c>
      <c r="U15" s="28">
        <v>2</v>
      </c>
      <c r="V15" s="33">
        <f>S15-$S$6</f>
        <v>-98.24084334468307</v>
      </c>
    </row>
    <row r="16" spans="1:22" ht="12.75">
      <c r="A16" s="18">
        <v>11</v>
      </c>
      <c r="B16" s="19">
        <v>7</v>
      </c>
      <c r="C16" s="34" t="s">
        <v>37</v>
      </c>
      <c r="D16" s="34" t="s">
        <v>25</v>
      </c>
      <c r="E16" s="35">
        <v>64</v>
      </c>
      <c r="F16" s="36">
        <v>87.91185971389015</v>
      </c>
      <c r="G16" s="22">
        <v>83.77</v>
      </c>
      <c r="H16" s="36">
        <v>97.31</v>
      </c>
      <c r="I16" s="36">
        <v>76.38</v>
      </c>
      <c r="J16" s="36">
        <v>76.75</v>
      </c>
      <c r="K16" s="36">
        <v>84.78</v>
      </c>
      <c r="L16" s="36">
        <v>92.89</v>
      </c>
      <c r="M16" s="36">
        <v>119.04</v>
      </c>
      <c r="N16" s="36">
        <v>94.97</v>
      </c>
      <c r="O16" s="39">
        <v>55.29</v>
      </c>
      <c r="P16" s="38">
        <v>67.55</v>
      </c>
      <c r="Q16" s="38">
        <v>49.97</v>
      </c>
      <c r="R16" s="36">
        <v>76.46000000000001</v>
      </c>
      <c r="S16" s="26">
        <f>SUM(F16:R16)-Q16</f>
        <v>1013.10185971389</v>
      </c>
      <c r="T16" s="27">
        <f>COUNTA(F16:R16)</f>
        <v>13</v>
      </c>
      <c r="U16" s="28">
        <v>1</v>
      </c>
      <c r="V16" s="33">
        <f>S16-$S$6</f>
        <v>-107.88204371833785</v>
      </c>
    </row>
    <row r="17" spans="1:22" ht="12.75">
      <c r="A17" s="18">
        <v>12</v>
      </c>
      <c r="B17" s="19">
        <v>10</v>
      </c>
      <c r="C17" s="34" t="s">
        <v>38</v>
      </c>
      <c r="D17" s="34" t="s">
        <v>39</v>
      </c>
      <c r="E17" s="35">
        <v>58</v>
      </c>
      <c r="F17" s="36">
        <v>94.23771313941825</v>
      </c>
      <c r="G17" s="22">
        <v>60.24</v>
      </c>
      <c r="H17" s="36">
        <v>104.72</v>
      </c>
      <c r="I17" s="36">
        <v>76.71000000000001</v>
      </c>
      <c r="J17" s="36">
        <v>77.89</v>
      </c>
      <c r="K17" s="36">
        <v>87.88</v>
      </c>
      <c r="L17" s="36">
        <v>70.56</v>
      </c>
      <c r="M17" s="36">
        <v>114.24</v>
      </c>
      <c r="N17" s="36">
        <v>112.94</v>
      </c>
      <c r="O17" s="39">
        <v>53.75</v>
      </c>
      <c r="P17" s="38">
        <v>46.45</v>
      </c>
      <c r="Q17" s="38">
        <v>76.17</v>
      </c>
      <c r="R17" s="36">
        <v>76.96000000000001</v>
      </c>
      <c r="S17" s="26">
        <f>SUM(F17:R17)-P17</f>
        <v>1006.2977131394184</v>
      </c>
      <c r="T17" s="27">
        <f>COUNTA(F17:R17)</f>
        <v>13</v>
      </c>
      <c r="U17" s="28">
        <v>1</v>
      </c>
      <c r="V17" s="33">
        <f>S17-$S$6</f>
        <v>-114.68619029280944</v>
      </c>
    </row>
    <row r="18" spans="1:22" ht="12.75">
      <c r="A18" s="18">
        <v>13</v>
      </c>
      <c r="B18" s="19">
        <v>11</v>
      </c>
      <c r="C18" s="41" t="s">
        <v>40</v>
      </c>
      <c r="D18" s="41" t="s">
        <v>41</v>
      </c>
      <c r="E18" s="35">
        <v>74</v>
      </c>
      <c r="F18" s="36">
        <v>86.8835304822566</v>
      </c>
      <c r="G18" s="22">
        <v>60.24</v>
      </c>
      <c r="H18" s="36">
        <v>92.01</v>
      </c>
      <c r="I18" s="36">
        <v>75.28</v>
      </c>
      <c r="J18" s="36">
        <v>72.13</v>
      </c>
      <c r="K18" s="36">
        <v>82.46</v>
      </c>
      <c r="L18" s="36">
        <v>83.09</v>
      </c>
      <c r="M18" s="36">
        <v>116.04</v>
      </c>
      <c r="N18" s="36">
        <v>110.28</v>
      </c>
      <c r="O18" s="37">
        <v>46.26</v>
      </c>
      <c r="P18" s="36">
        <v>59.26</v>
      </c>
      <c r="Q18" s="36">
        <v>61</v>
      </c>
      <c r="R18" s="36">
        <v>85</v>
      </c>
      <c r="S18" s="26">
        <f>SUM(F18:R18)-O18</f>
        <v>983.6735304822566</v>
      </c>
      <c r="T18" s="27">
        <f>COUNTA(F18:R18)</f>
        <v>13</v>
      </c>
      <c r="U18" s="28">
        <v>6</v>
      </c>
      <c r="V18" s="33">
        <f>S18-$S$6</f>
        <v>-137.31037294997122</v>
      </c>
    </row>
    <row r="19" spans="1:22" ht="12.75">
      <c r="A19" s="18">
        <v>14</v>
      </c>
      <c r="B19" s="19">
        <v>20</v>
      </c>
      <c r="C19" s="41" t="s">
        <v>42</v>
      </c>
      <c r="D19" s="41" t="s">
        <v>43</v>
      </c>
      <c r="E19" s="42">
        <v>77</v>
      </c>
      <c r="F19" s="36">
        <v>101.1974904528096</v>
      </c>
      <c r="G19" s="22">
        <v>56.04</v>
      </c>
      <c r="H19" s="36">
        <v>87.2</v>
      </c>
      <c r="I19" s="36">
        <v>69.5</v>
      </c>
      <c r="J19" s="36">
        <v>76.22</v>
      </c>
      <c r="K19" s="36">
        <v>80.43</v>
      </c>
      <c r="L19" s="36">
        <v>69.44</v>
      </c>
      <c r="M19" s="36">
        <v>112.44</v>
      </c>
      <c r="N19" s="36">
        <v>104.77</v>
      </c>
      <c r="O19" s="39">
        <v>63.26</v>
      </c>
      <c r="P19" s="36"/>
      <c r="Q19" s="36">
        <v>76.17</v>
      </c>
      <c r="R19" s="36">
        <v>86.7</v>
      </c>
      <c r="S19" s="26">
        <f>SUM(F19:R19)</f>
        <v>983.3674904528095</v>
      </c>
      <c r="T19" s="27">
        <f>COUNTA(F19:R19)</f>
        <v>12</v>
      </c>
      <c r="U19" s="28">
        <v>2</v>
      </c>
      <c r="V19" s="33">
        <f>S19-$S$6</f>
        <v>-137.61641297941833</v>
      </c>
    </row>
    <row r="20" spans="1:22" ht="12.75">
      <c r="A20" s="18">
        <v>15</v>
      </c>
      <c r="B20" s="19">
        <v>16</v>
      </c>
      <c r="C20" s="43" t="s">
        <v>44</v>
      </c>
      <c r="D20" s="43" t="s">
        <v>45</v>
      </c>
      <c r="E20" s="35">
        <v>74</v>
      </c>
      <c r="F20" s="36">
        <v>88.3519034354689</v>
      </c>
      <c r="G20" s="22">
        <v>80.83</v>
      </c>
      <c r="H20" s="36">
        <v>91.54</v>
      </c>
      <c r="I20" s="36">
        <v>78.04</v>
      </c>
      <c r="J20" s="36">
        <v>91.36</v>
      </c>
      <c r="K20" s="36">
        <v>88.83</v>
      </c>
      <c r="L20" s="36">
        <v>88.36</v>
      </c>
      <c r="M20" s="36"/>
      <c r="N20" s="36">
        <v>111.54</v>
      </c>
      <c r="O20" s="39">
        <v>62.4</v>
      </c>
      <c r="P20" s="36">
        <v>67.38</v>
      </c>
      <c r="Q20" s="36">
        <v>43.07</v>
      </c>
      <c r="R20" s="36">
        <v>72.84</v>
      </c>
      <c r="S20" s="26">
        <f>SUM(F20:R20)</f>
        <v>964.541903435469</v>
      </c>
      <c r="T20" s="27">
        <f>COUNTA(F20:R20)</f>
        <v>12</v>
      </c>
      <c r="U20" s="28">
        <v>2</v>
      </c>
      <c r="V20" s="33">
        <f>S20-$S$6</f>
        <v>-156.4419999967589</v>
      </c>
    </row>
    <row r="21" spans="1:22" ht="12.75">
      <c r="A21" s="18">
        <v>16</v>
      </c>
      <c r="B21" s="19">
        <v>15</v>
      </c>
      <c r="C21" s="43" t="s">
        <v>46</v>
      </c>
      <c r="D21" s="43" t="s">
        <v>47</v>
      </c>
      <c r="E21" s="35">
        <v>86</v>
      </c>
      <c r="F21" s="36">
        <v>90.48972766364072</v>
      </c>
      <c r="G21" s="22">
        <v>68.23</v>
      </c>
      <c r="H21" s="36">
        <v>106.4</v>
      </c>
      <c r="I21" s="36"/>
      <c r="J21" s="36">
        <v>84.68</v>
      </c>
      <c r="K21" s="36"/>
      <c r="L21" s="36">
        <v>120</v>
      </c>
      <c r="M21" s="36">
        <v>133</v>
      </c>
      <c r="N21" s="36">
        <v>114.95</v>
      </c>
      <c r="O21" s="37">
        <v>50.11</v>
      </c>
      <c r="P21" s="36">
        <v>93.21</v>
      </c>
      <c r="Q21" s="36">
        <v>34.1</v>
      </c>
      <c r="R21" s="36">
        <v>69.17</v>
      </c>
      <c r="S21" s="26">
        <f>SUM(F21:R21)</f>
        <v>964.3397276636407</v>
      </c>
      <c r="T21" s="27">
        <f>COUNTA(F21:R21)</f>
        <v>11</v>
      </c>
      <c r="U21" s="28">
        <v>3</v>
      </c>
      <c r="V21" s="33">
        <f>S21-$S$6</f>
        <v>-156.64417576858716</v>
      </c>
    </row>
    <row r="22" spans="1:22" ht="12.75">
      <c r="A22" s="18">
        <v>17</v>
      </c>
      <c r="B22" s="19">
        <v>18</v>
      </c>
      <c r="C22" s="43" t="s">
        <v>48</v>
      </c>
      <c r="D22" s="43" t="s">
        <v>49</v>
      </c>
      <c r="E22" s="42">
        <v>69</v>
      </c>
      <c r="F22" s="36">
        <v>102.0044052863436</v>
      </c>
      <c r="G22" s="22">
        <v>63.61</v>
      </c>
      <c r="H22" s="36">
        <v>95.3</v>
      </c>
      <c r="I22" s="36">
        <v>75.23</v>
      </c>
      <c r="J22" s="36">
        <v>80.16</v>
      </c>
      <c r="K22" s="36">
        <v>89.44</v>
      </c>
      <c r="L22" s="36">
        <v>84.35</v>
      </c>
      <c r="M22" s="36"/>
      <c r="N22" s="36">
        <v>108.14</v>
      </c>
      <c r="O22" s="37">
        <v>60.39</v>
      </c>
      <c r="P22" s="36">
        <v>64.5</v>
      </c>
      <c r="Q22" s="36">
        <v>47.9</v>
      </c>
      <c r="R22" s="36">
        <v>85</v>
      </c>
      <c r="S22" s="26">
        <f>SUM(F22:R22)</f>
        <v>956.0244052863436</v>
      </c>
      <c r="T22" s="27">
        <f>COUNTA(F22:R22)</f>
        <v>12</v>
      </c>
      <c r="U22" s="28">
        <v>1</v>
      </c>
      <c r="V22" s="33">
        <f>S22-$S$6</f>
        <v>-164.95949814588425</v>
      </c>
    </row>
    <row r="23" spans="1:22" ht="12.75">
      <c r="A23" s="18">
        <v>18</v>
      </c>
      <c r="B23" s="19">
        <v>13</v>
      </c>
      <c r="C23" s="43" t="s">
        <v>50</v>
      </c>
      <c r="D23" s="43" t="s">
        <v>51</v>
      </c>
      <c r="E23" s="35">
        <v>78</v>
      </c>
      <c r="F23" s="36">
        <v>67.28325612177366</v>
      </c>
      <c r="G23" s="22">
        <v>69.07000000000001</v>
      </c>
      <c r="H23" s="36">
        <v>77.52</v>
      </c>
      <c r="I23" s="36">
        <v>81.73</v>
      </c>
      <c r="J23" s="36">
        <v>84.84</v>
      </c>
      <c r="K23" s="36">
        <v>74.10000000000001</v>
      </c>
      <c r="L23" s="36">
        <v>91.96</v>
      </c>
      <c r="M23" s="36">
        <v>102.27</v>
      </c>
      <c r="N23" s="36">
        <v>92.52</v>
      </c>
      <c r="O23" s="39">
        <v>65.91</v>
      </c>
      <c r="P23" s="36">
        <v>79.2</v>
      </c>
      <c r="Q23" s="38">
        <v>55.48</v>
      </c>
      <c r="R23" s="36">
        <v>58.38</v>
      </c>
      <c r="S23" s="26">
        <f>SUM(F23:R23)-Q23</f>
        <v>944.7832561217737</v>
      </c>
      <c r="T23" s="27">
        <f>COUNTA(F23:R23)</f>
        <v>13</v>
      </c>
      <c r="U23" s="28"/>
      <c r="V23" s="33">
        <f>S23-$S$6</f>
        <v>-176.2006473104542</v>
      </c>
    </row>
    <row r="24" spans="1:22" ht="12.75">
      <c r="A24" s="18">
        <v>19</v>
      </c>
      <c r="B24" s="19">
        <v>23</v>
      </c>
      <c r="C24" s="43" t="s">
        <v>52</v>
      </c>
      <c r="D24" s="43" t="s">
        <v>53</v>
      </c>
      <c r="E24" s="35">
        <v>62</v>
      </c>
      <c r="F24" s="36">
        <v>93.06324110671935</v>
      </c>
      <c r="G24" s="22">
        <v>55.2</v>
      </c>
      <c r="H24" s="36">
        <v>98.77</v>
      </c>
      <c r="I24" s="36">
        <v>72.68</v>
      </c>
      <c r="J24" s="36">
        <v>72.77</v>
      </c>
      <c r="K24" s="36">
        <v>85.69</v>
      </c>
      <c r="L24" s="36">
        <v>79.48</v>
      </c>
      <c r="M24" s="36">
        <v>110.11</v>
      </c>
      <c r="N24" s="36"/>
      <c r="O24" s="39">
        <v>53.26</v>
      </c>
      <c r="P24" s="36">
        <v>53.84</v>
      </c>
      <c r="Q24" s="36">
        <v>87.21</v>
      </c>
      <c r="R24" s="36">
        <v>82.58</v>
      </c>
      <c r="S24" s="26">
        <f>SUM(F24:R24)</f>
        <v>944.6532411067195</v>
      </c>
      <c r="T24" s="27">
        <f>COUNTA(F24:R24)</f>
        <v>12</v>
      </c>
      <c r="U24" s="28">
        <v>1</v>
      </c>
      <c r="V24" s="33">
        <f>S24-$S$6</f>
        <v>-176.33066232550834</v>
      </c>
    </row>
    <row r="25" spans="1:22" ht="12.75">
      <c r="A25" s="18">
        <v>20</v>
      </c>
      <c r="B25" s="19">
        <v>17</v>
      </c>
      <c r="C25" s="43" t="s">
        <v>54</v>
      </c>
      <c r="D25" s="43" t="s">
        <v>55</v>
      </c>
      <c r="E25" s="35">
        <v>57</v>
      </c>
      <c r="F25" s="36">
        <v>84.29824561403508</v>
      </c>
      <c r="G25" s="22">
        <v>52.68</v>
      </c>
      <c r="H25" s="36">
        <v>96.26</v>
      </c>
      <c r="I25" s="36">
        <v>83.46</v>
      </c>
      <c r="J25" s="36">
        <v>72.11</v>
      </c>
      <c r="K25" s="36">
        <v>85.72</v>
      </c>
      <c r="L25" s="36">
        <v>66.61</v>
      </c>
      <c r="M25" s="36">
        <v>109.67</v>
      </c>
      <c r="N25" s="36">
        <v>107.33</v>
      </c>
      <c r="O25" s="39">
        <v>48.28</v>
      </c>
      <c r="P25" s="38">
        <v>40.38</v>
      </c>
      <c r="Q25" s="36">
        <v>52.03</v>
      </c>
      <c r="R25" s="36">
        <v>73.14</v>
      </c>
      <c r="S25" s="26">
        <f>SUM(F25:R25)-P25</f>
        <v>931.588245614035</v>
      </c>
      <c r="T25" s="27">
        <f>COUNTA(F25:R25)</f>
        <v>13</v>
      </c>
      <c r="U25" s="28"/>
      <c r="V25" s="33">
        <f>S25-$S$6</f>
        <v>-189.39565781819283</v>
      </c>
    </row>
    <row r="26" spans="1:22" ht="12.75">
      <c r="A26" s="18">
        <v>21</v>
      </c>
      <c r="B26" s="19">
        <v>19</v>
      </c>
      <c r="C26" s="43" t="s">
        <v>20</v>
      </c>
      <c r="D26" s="43" t="s">
        <v>53</v>
      </c>
      <c r="E26" s="42">
        <v>83</v>
      </c>
      <c r="F26" s="36">
        <v>115</v>
      </c>
      <c r="G26" s="32">
        <v>65.29</v>
      </c>
      <c r="H26" s="36">
        <v>115.85</v>
      </c>
      <c r="I26" s="36">
        <v>87.13</v>
      </c>
      <c r="J26" s="36">
        <v>90.53</v>
      </c>
      <c r="K26" s="36">
        <v>102.74</v>
      </c>
      <c r="L26" s="36">
        <v>89.48</v>
      </c>
      <c r="M26" s="36"/>
      <c r="N26" s="36">
        <v>116.5</v>
      </c>
      <c r="O26" s="39">
        <v>62.31</v>
      </c>
      <c r="P26" s="36">
        <v>63.21</v>
      </c>
      <c r="Q26" s="36"/>
      <c r="R26" s="36"/>
      <c r="S26" s="26">
        <f>SUM(F26:R26)</f>
        <v>908.04</v>
      </c>
      <c r="T26" s="27">
        <f>COUNTA(F26:R26)</f>
        <v>10</v>
      </c>
      <c r="U26" s="28">
        <v>5</v>
      </c>
      <c r="V26" s="33">
        <f>S26-$S$6</f>
        <v>-212.9439034322279</v>
      </c>
    </row>
    <row r="27" spans="1:22" ht="12.75">
      <c r="A27" s="18">
        <v>22</v>
      </c>
      <c r="B27" s="19">
        <v>21</v>
      </c>
      <c r="C27" s="43" t="s">
        <v>46</v>
      </c>
      <c r="D27" s="43" t="s">
        <v>56</v>
      </c>
      <c r="E27" s="35">
        <v>64</v>
      </c>
      <c r="F27" s="36">
        <v>78.5814889336016</v>
      </c>
      <c r="G27" s="22">
        <v>77.89</v>
      </c>
      <c r="H27" s="36">
        <v>71.28</v>
      </c>
      <c r="I27" s="36">
        <v>63.45</v>
      </c>
      <c r="J27" s="36">
        <v>86.62</v>
      </c>
      <c r="K27" s="36">
        <v>74.77</v>
      </c>
      <c r="L27" s="36">
        <v>60.86</v>
      </c>
      <c r="M27" s="36">
        <v>105.6</v>
      </c>
      <c r="N27" s="36">
        <v>79.45</v>
      </c>
      <c r="O27" s="39">
        <v>66.35</v>
      </c>
      <c r="P27" s="38">
        <v>54.11</v>
      </c>
      <c r="Q27" s="36">
        <v>80.31</v>
      </c>
      <c r="R27" s="36">
        <v>61.31</v>
      </c>
      <c r="S27" s="26">
        <f>SUM(F27:R27)-P27</f>
        <v>906.4714889336016</v>
      </c>
      <c r="T27" s="27">
        <f>COUNTA(F27:R27)</f>
        <v>13</v>
      </c>
      <c r="U27" s="28">
        <v>1</v>
      </c>
      <c r="V27" s="33">
        <f>S27-$S$6</f>
        <v>-214.5124144986263</v>
      </c>
    </row>
    <row r="28" spans="1:22" ht="12.75">
      <c r="A28" s="18">
        <v>23</v>
      </c>
      <c r="B28" s="19">
        <v>24</v>
      </c>
      <c r="C28" s="43" t="s">
        <v>57</v>
      </c>
      <c r="D28" s="43" t="s">
        <v>53</v>
      </c>
      <c r="E28" s="35">
        <v>66</v>
      </c>
      <c r="F28" s="36">
        <v>84.63420008814455</v>
      </c>
      <c r="G28" s="22">
        <v>49.32</v>
      </c>
      <c r="H28" s="36"/>
      <c r="I28" s="36">
        <v>66.73</v>
      </c>
      <c r="J28" s="36">
        <v>75.72</v>
      </c>
      <c r="K28" s="36">
        <v>82.3</v>
      </c>
      <c r="L28" s="36">
        <v>85.62</v>
      </c>
      <c r="M28" s="36">
        <v>112.7</v>
      </c>
      <c r="N28" s="36">
        <v>101.23</v>
      </c>
      <c r="O28" s="39">
        <v>50.31</v>
      </c>
      <c r="P28" s="36">
        <v>60.87</v>
      </c>
      <c r="Q28" s="36">
        <v>53.41</v>
      </c>
      <c r="R28" s="36">
        <v>73.60000000000001</v>
      </c>
      <c r="S28" s="26">
        <f>SUM(F28:R28)</f>
        <v>896.4442000881446</v>
      </c>
      <c r="T28" s="27">
        <f>COUNTA(F28:R28)</f>
        <v>12</v>
      </c>
      <c r="U28" s="28"/>
      <c r="V28" s="33">
        <f>S28-$S$6</f>
        <v>-224.53970334408325</v>
      </c>
    </row>
    <row r="29" spans="1:22" ht="12.75">
      <c r="A29" s="18">
        <v>24</v>
      </c>
      <c r="B29" s="19">
        <v>25</v>
      </c>
      <c r="C29" s="43" t="s">
        <v>58</v>
      </c>
      <c r="D29" s="43" t="s">
        <v>59</v>
      </c>
      <c r="E29" s="35">
        <v>92</v>
      </c>
      <c r="F29" s="36">
        <v>90.23809523809523</v>
      </c>
      <c r="G29" s="22">
        <v>65.71000000000001</v>
      </c>
      <c r="H29" s="36">
        <v>95.04</v>
      </c>
      <c r="I29" s="36">
        <v>64.4</v>
      </c>
      <c r="J29" s="36">
        <v>77.93</v>
      </c>
      <c r="K29" s="36">
        <v>82.58</v>
      </c>
      <c r="L29" s="36">
        <v>62.21</v>
      </c>
      <c r="M29" s="36"/>
      <c r="N29" s="36">
        <v>102.43</v>
      </c>
      <c r="O29" s="39">
        <v>42.75</v>
      </c>
      <c r="P29" s="36">
        <v>54.23</v>
      </c>
      <c r="Q29" s="36">
        <v>42.38</v>
      </c>
      <c r="R29" s="36">
        <v>90.32</v>
      </c>
      <c r="S29" s="26">
        <f>SUM(F29:R29)</f>
        <v>870.2180952380952</v>
      </c>
      <c r="T29" s="27">
        <f>COUNTA(F29:R29)</f>
        <v>12</v>
      </c>
      <c r="U29" s="28"/>
      <c r="V29" s="33">
        <f>S29-$S$6</f>
        <v>-250.76580819413266</v>
      </c>
    </row>
    <row r="30" spans="1:22" ht="12.75">
      <c r="A30" s="18">
        <v>25</v>
      </c>
      <c r="B30" s="19">
        <v>31</v>
      </c>
      <c r="C30" s="43" t="s">
        <v>60</v>
      </c>
      <c r="D30" s="43" t="s">
        <v>61</v>
      </c>
      <c r="E30" s="35">
        <v>44</v>
      </c>
      <c r="F30" s="36">
        <v>79.38467807660962</v>
      </c>
      <c r="G30" s="22">
        <v>80.83</v>
      </c>
      <c r="H30" s="36">
        <v>80.92</v>
      </c>
      <c r="I30" s="36">
        <v>70.75</v>
      </c>
      <c r="J30" s="36">
        <v>76.42</v>
      </c>
      <c r="K30" s="36">
        <v>74.06</v>
      </c>
      <c r="L30" s="36">
        <v>68.65</v>
      </c>
      <c r="M30" s="36"/>
      <c r="N30" s="36">
        <v>92.7</v>
      </c>
      <c r="O30" s="39">
        <v>56.63</v>
      </c>
      <c r="P30" s="36">
        <v>47.64</v>
      </c>
      <c r="Q30" s="36">
        <v>74.79</v>
      </c>
      <c r="R30" s="36">
        <v>65.16</v>
      </c>
      <c r="S30" s="26">
        <f>SUM(F30:R30)</f>
        <v>867.9346780766095</v>
      </c>
      <c r="T30" s="27">
        <f>COUNTA(F30:R30)</f>
        <v>12</v>
      </c>
      <c r="U30" s="28">
        <v>1</v>
      </c>
      <c r="V30" s="33">
        <f>S30-$S$6</f>
        <v>-253.04922535561832</v>
      </c>
    </row>
    <row r="31" spans="1:22" ht="12.75">
      <c r="A31" s="18">
        <v>26</v>
      </c>
      <c r="B31" s="19">
        <v>29</v>
      </c>
      <c r="C31" s="43" t="s">
        <v>62</v>
      </c>
      <c r="D31" s="43" t="s">
        <v>63</v>
      </c>
      <c r="E31" s="35">
        <v>76</v>
      </c>
      <c r="F31" s="36">
        <v>88.24988409828464</v>
      </c>
      <c r="G31" s="22">
        <v>73.27</v>
      </c>
      <c r="H31" s="36">
        <v>88.23</v>
      </c>
      <c r="I31" s="36">
        <v>70.39</v>
      </c>
      <c r="J31" s="36">
        <v>91.57</v>
      </c>
      <c r="K31" s="36">
        <v>86.17</v>
      </c>
      <c r="L31" s="36">
        <v>69.75</v>
      </c>
      <c r="M31" s="36"/>
      <c r="N31" s="36">
        <v>86.77</v>
      </c>
      <c r="O31" s="37">
        <v>68.34</v>
      </c>
      <c r="P31" s="36"/>
      <c r="Q31" s="36">
        <v>66.52</v>
      </c>
      <c r="R31" s="36">
        <v>71.67</v>
      </c>
      <c r="S31" s="26">
        <f>SUM(F31:R31)</f>
        <v>860.9298840982846</v>
      </c>
      <c r="T31" s="27">
        <f>COUNTA(F31:R31)</f>
        <v>11</v>
      </c>
      <c r="U31" s="28">
        <v>2</v>
      </c>
      <c r="V31" s="33">
        <f>S31-$S$6</f>
        <v>-260.0540193339433</v>
      </c>
    </row>
    <row r="32" spans="1:22" ht="12.75">
      <c r="A32" s="18">
        <v>27</v>
      </c>
      <c r="B32" s="19">
        <v>22</v>
      </c>
      <c r="C32" s="43" t="s">
        <v>64</v>
      </c>
      <c r="D32" s="43" t="s">
        <v>65</v>
      </c>
      <c r="E32" s="35">
        <v>67</v>
      </c>
      <c r="F32" s="36">
        <v>73.10959911732253</v>
      </c>
      <c r="G32" s="22">
        <v>62.76</v>
      </c>
      <c r="H32" s="36">
        <v>89.17</v>
      </c>
      <c r="I32" s="36">
        <v>52.75</v>
      </c>
      <c r="J32" s="36">
        <v>72.77</v>
      </c>
      <c r="K32" s="36">
        <v>73.26</v>
      </c>
      <c r="L32" s="36">
        <v>81.22</v>
      </c>
      <c r="M32" s="36">
        <v>98.29</v>
      </c>
      <c r="N32" s="36">
        <v>92.12</v>
      </c>
      <c r="O32" s="39">
        <v>46.9</v>
      </c>
      <c r="P32" s="36">
        <v>58.91</v>
      </c>
      <c r="Q32" s="38">
        <v>39.62</v>
      </c>
      <c r="R32" s="36">
        <v>57.38</v>
      </c>
      <c r="S32" s="26">
        <f>SUM(F32:R32)-Q32</f>
        <v>858.6395991173224</v>
      </c>
      <c r="T32" s="27">
        <f>COUNTA(F32:R32)</f>
        <v>13</v>
      </c>
      <c r="U32" s="28"/>
      <c r="V32" s="33">
        <f>S32-$S$6</f>
        <v>-262.34430431490546</v>
      </c>
    </row>
    <row r="33" spans="1:22" ht="12.75">
      <c r="A33" s="18">
        <v>28</v>
      </c>
      <c r="B33" s="19">
        <v>28</v>
      </c>
      <c r="C33" s="41" t="s">
        <v>66</v>
      </c>
      <c r="D33" s="41" t="s">
        <v>67</v>
      </c>
      <c r="E33" s="35">
        <v>88</v>
      </c>
      <c r="F33" s="36">
        <v>81.24737945492663</v>
      </c>
      <c r="G33" s="22">
        <v>50.58</v>
      </c>
      <c r="H33" s="36">
        <v>88.07</v>
      </c>
      <c r="I33" s="36">
        <v>64.86</v>
      </c>
      <c r="J33" s="36">
        <v>64.54</v>
      </c>
      <c r="K33" s="36">
        <v>71.23</v>
      </c>
      <c r="L33" s="36">
        <v>83.63</v>
      </c>
      <c r="M33" s="36">
        <v>106.02</v>
      </c>
      <c r="N33" s="36">
        <v>90.93</v>
      </c>
      <c r="O33" s="39">
        <v>42.17</v>
      </c>
      <c r="P33" s="36">
        <v>53.16</v>
      </c>
      <c r="Q33" s="36">
        <v>53.41</v>
      </c>
      <c r="R33" s="36"/>
      <c r="S33" s="26">
        <f>SUM(F33:R33)</f>
        <v>849.8473794549267</v>
      </c>
      <c r="T33" s="27">
        <f>COUNTA(F33:R33)</f>
        <v>12</v>
      </c>
      <c r="U33" s="28"/>
      <c r="V33" s="33">
        <f>S33-$S$6</f>
        <v>-271.1365239773012</v>
      </c>
    </row>
    <row r="34" spans="1:22" ht="12.75">
      <c r="A34" s="18">
        <v>29</v>
      </c>
      <c r="B34" s="19">
        <v>34</v>
      </c>
      <c r="C34" s="41" t="s">
        <v>68</v>
      </c>
      <c r="D34" s="41" t="s">
        <v>69</v>
      </c>
      <c r="E34" s="44">
        <v>89</v>
      </c>
      <c r="F34" s="36">
        <v>70.24475524475525</v>
      </c>
      <c r="G34" s="22">
        <v>79.15</v>
      </c>
      <c r="H34" s="36">
        <v>75.09</v>
      </c>
      <c r="I34" s="36">
        <v>62.65</v>
      </c>
      <c r="J34" s="36">
        <v>69.19</v>
      </c>
      <c r="K34" s="36">
        <v>68.47</v>
      </c>
      <c r="L34" s="36">
        <v>89.46</v>
      </c>
      <c r="M34" s="36"/>
      <c r="N34" s="36">
        <v>92.83</v>
      </c>
      <c r="O34" s="39">
        <v>49.47</v>
      </c>
      <c r="P34" s="36">
        <v>66.67</v>
      </c>
      <c r="Q34" s="36">
        <v>65.14</v>
      </c>
      <c r="R34" s="36">
        <v>52.38</v>
      </c>
      <c r="S34" s="26">
        <f>SUM(F34:R34)</f>
        <v>840.7447552447554</v>
      </c>
      <c r="T34" s="27">
        <f>COUNTA(F34:R34)</f>
        <v>12</v>
      </c>
      <c r="U34" s="28">
        <v>1</v>
      </c>
      <c r="V34" s="33">
        <f>S34-$S$6</f>
        <v>-280.23914818747244</v>
      </c>
    </row>
    <row r="35" spans="1:22" ht="12.75">
      <c r="A35" s="18">
        <v>30</v>
      </c>
      <c r="B35" s="19">
        <v>33</v>
      </c>
      <c r="C35" s="41" t="s">
        <v>70</v>
      </c>
      <c r="D35" s="41" t="s">
        <v>71</v>
      </c>
      <c r="E35" s="35">
        <v>67</v>
      </c>
      <c r="F35" s="36">
        <v>82.14832129196769</v>
      </c>
      <c r="G35" s="22">
        <v>59.4</v>
      </c>
      <c r="H35" s="36">
        <v>84.34</v>
      </c>
      <c r="I35" s="36">
        <v>69.65</v>
      </c>
      <c r="J35" s="36">
        <v>65.95</v>
      </c>
      <c r="K35" s="36">
        <v>76.66</v>
      </c>
      <c r="L35" s="36">
        <v>78.62</v>
      </c>
      <c r="M35" s="36"/>
      <c r="N35" s="36">
        <v>97.12</v>
      </c>
      <c r="O35" s="39">
        <v>51.68</v>
      </c>
      <c r="P35" s="36">
        <v>57.22</v>
      </c>
      <c r="Q35" s="36">
        <v>45.14</v>
      </c>
      <c r="R35" s="36">
        <v>61.83</v>
      </c>
      <c r="S35" s="26">
        <f>SUM(F35:R35)</f>
        <v>829.7583212919677</v>
      </c>
      <c r="T35" s="27">
        <f>COUNTA(F35:R35)</f>
        <v>12</v>
      </c>
      <c r="U35" s="28"/>
      <c r="V35" s="33">
        <f>S35-$S$6</f>
        <v>-291.22558214026014</v>
      </c>
    </row>
    <row r="36" spans="1:22" ht="12.75">
      <c r="A36" s="18">
        <v>31</v>
      </c>
      <c r="B36" s="19">
        <v>27</v>
      </c>
      <c r="C36" s="41" t="s">
        <v>72</v>
      </c>
      <c r="D36" s="41" t="s">
        <v>41</v>
      </c>
      <c r="E36" s="35">
        <v>68</v>
      </c>
      <c r="F36" s="36">
        <v>68.52303523035229</v>
      </c>
      <c r="G36" s="22">
        <v>63.61</v>
      </c>
      <c r="H36" s="36">
        <v>73.68</v>
      </c>
      <c r="I36" s="36">
        <v>57.34</v>
      </c>
      <c r="J36" s="36">
        <v>65.87</v>
      </c>
      <c r="K36" s="36">
        <v>67.1</v>
      </c>
      <c r="L36" s="36">
        <v>75.18</v>
      </c>
      <c r="M36" s="36">
        <v>96.75</v>
      </c>
      <c r="N36" s="36">
        <v>89.52</v>
      </c>
      <c r="O36" s="39">
        <v>52.36</v>
      </c>
      <c r="P36" s="38">
        <v>46.54</v>
      </c>
      <c r="Q36" s="36">
        <v>67.9</v>
      </c>
      <c r="R36" s="36">
        <v>50.36</v>
      </c>
      <c r="S36" s="26">
        <f>SUM(F36:R36)-P36</f>
        <v>828.1930352303524</v>
      </c>
      <c r="T36" s="27">
        <f>COUNTA(F36:R36)</f>
        <v>13</v>
      </c>
      <c r="U36" s="28">
        <v>2</v>
      </c>
      <c r="V36" s="33">
        <f>S36-$S$6</f>
        <v>-292.79086820187547</v>
      </c>
    </row>
    <row r="37" spans="1:22" ht="12.75">
      <c r="A37" s="18">
        <v>32</v>
      </c>
      <c r="B37" s="19">
        <v>26</v>
      </c>
      <c r="C37" s="43" t="s">
        <v>73</v>
      </c>
      <c r="D37" s="43" t="s">
        <v>74</v>
      </c>
      <c r="E37" s="35">
        <v>54</v>
      </c>
      <c r="F37" s="36">
        <v>79.35845213849288</v>
      </c>
      <c r="G37" s="22">
        <v>72.43</v>
      </c>
      <c r="H37" s="36">
        <v>89.17</v>
      </c>
      <c r="I37" s="36">
        <v>73.53</v>
      </c>
      <c r="J37" s="36">
        <v>69.23</v>
      </c>
      <c r="K37" s="36">
        <v>74.06</v>
      </c>
      <c r="L37" s="36">
        <v>82.83</v>
      </c>
      <c r="M37" s="36">
        <v>111.48</v>
      </c>
      <c r="N37" s="36">
        <v>100.87</v>
      </c>
      <c r="O37" s="39"/>
      <c r="P37" s="36"/>
      <c r="Q37" s="36"/>
      <c r="R37" s="36">
        <v>66.6</v>
      </c>
      <c r="S37" s="26">
        <f>SUM(F37:R37)</f>
        <v>819.558452138493</v>
      </c>
      <c r="T37" s="27">
        <f>COUNTA(F37:R37)</f>
        <v>10</v>
      </c>
      <c r="U37" s="28"/>
      <c r="V37" s="33">
        <f>S37-$S$6</f>
        <v>-301.4254512937349</v>
      </c>
    </row>
    <row r="38" spans="1:22" ht="12.75">
      <c r="A38" s="18">
        <v>33</v>
      </c>
      <c r="B38" s="19">
        <v>35</v>
      </c>
      <c r="C38" s="41" t="s">
        <v>75</v>
      </c>
      <c r="D38" s="41" t="s">
        <v>76</v>
      </c>
      <c r="E38" s="35">
        <v>74</v>
      </c>
      <c r="F38" s="36"/>
      <c r="G38" s="22">
        <v>41.34</v>
      </c>
      <c r="H38" s="36"/>
      <c r="I38" s="36">
        <v>69.85000000000001</v>
      </c>
      <c r="J38" s="36">
        <v>77.72</v>
      </c>
      <c r="K38" s="36">
        <v>77.79</v>
      </c>
      <c r="L38" s="36">
        <v>86.38</v>
      </c>
      <c r="M38" s="36">
        <v>106.96</v>
      </c>
      <c r="N38" s="36">
        <v>103.37</v>
      </c>
      <c r="O38" s="39">
        <v>58.34</v>
      </c>
      <c r="P38" s="36">
        <v>64.82000000000001</v>
      </c>
      <c r="Q38" s="36">
        <v>58.24</v>
      </c>
      <c r="R38" s="36">
        <v>67.35</v>
      </c>
      <c r="S38" s="26">
        <f>SUM(F38:R38)</f>
        <v>812.1600000000002</v>
      </c>
      <c r="T38" s="27">
        <f>COUNTA(F38:R38)</f>
        <v>11</v>
      </c>
      <c r="U38" s="28">
        <v>5</v>
      </c>
      <c r="V38" s="33">
        <f>S38-$S$6</f>
        <v>-308.82390343222767</v>
      </c>
    </row>
    <row r="39" spans="1:22" ht="12.75">
      <c r="A39" s="18">
        <v>34</v>
      </c>
      <c r="B39" s="19">
        <v>32</v>
      </c>
      <c r="C39" s="41" t="s">
        <v>77</v>
      </c>
      <c r="D39" s="41" t="s">
        <v>78</v>
      </c>
      <c r="E39" s="35">
        <v>66</v>
      </c>
      <c r="F39" s="36">
        <v>66.24878365228673</v>
      </c>
      <c r="G39" s="22">
        <v>64.03</v>
      </c>
      <c r="H39" s="36">
        <v>68.43</v>
      </c>
      <c r="I39" s="36">
        <v>63.3</v>
      </c>
      <c r="J39" s="36">
        <v>66.51</v>
      </c>
      <c r="K39" s="36">
        <v>67.5</v>
      </c>
      <c r="L39" s="36">
        <v>72.60000000000001</v>
      </c>
      <c r="M39" s="36">
        <v>92.99</v>
      </c>
      <c r="N39" s="36">
        <v>82.06</v>
      </c>
      <c r="O39" s="39">
        <v>56.33</v>
      </c>
      <c r="P39" s="38">
        <v>45.65</v>
      </c>
      <c r="Q39" s="36">
        <v>63.76</v>
      </c>
      <c r="R39" s="36">
        <v>47.19</v>
      </c>
      <c r="S39" s="26">
        <f>SUM(F39:R39)-P39</f>
        <v>810.9487836522869</v>
      </c>
      <c r="T39" s="27">
        <f>COUNTA(F39:R39)</f>
        <v>13</v>
      </c>
      <c r="U39" s="28">
        <v>2</v>
      </c>
      <c r="V39" s="33">
        <f>S39-$S$6</f>
        <v>-310.03511977994094</v>
      </c>
    </row>
    <row r="40" spans="1:22" ht="12.75">
      <c r="A40" s="18">
        <v>35</v>
      </c>
      <c r="B40" s="19">
        <v>37</v>
      </c>
      <c r="C40" s="41" t="s">
        <v>79</v>
      </c>
      <c r="D40" s="41" t="s">
        <v>80</v>
      </c>
      <c r="E40" s="35">
        <v>77</v>
      </c>
      <c r="F40" s="36">
        <v>75.86286594761171</v>
      </c>
      <c r="G40" s="22">
        <v>52.26</v>
      </c>
      <c r="H40" s="36">
        <v>83.49</v>
      </c>
      <c r="I40" s="36">
        <v>55.67</v>
      </c>
      <c r="J40" s="36">
        <v>61.5</v>
      </c>
      <c r="K40" s="36">
        <v>71.53</v>
      </c>
      <c r="L40" s="36">
        <v>79.8</v>
      </c>
      <c r="M40" s="36"/>
      <c r="N40" s="36">
        <v>85.52</v>
      </c>
      <c r="O40" s="39">
        <v>52.14</v>
      </c>
      <c r="P40" s="36">
        <v>52.1</v>
      </c>
      <c r="Q40" s="36">
        <v>81</v>
      </c>
      <c r="R40" s="36">
        <v>54.84</v>
      </c>
      <c r="S40" s="26">
        <f>SUM(F40:R40)</f>
        <v>805.7128659476118</v>
      </c>
      <c r="T40" s="27">
        <f>COUNTA(F40:R40)</f>
        <v>12</v>
      </c>
      <c r="U40" s="28">
        <v>1</v>
      </c>
      <c r="V40" s="33">
        <f>S40-$S$6</f>
        <v>-315.27103748461604</v>
      </c>
    </row>
    <row r="41" spans="1:22" ht="12.75">
      <c r="A41" s="18">
        <v>36</v>
      </c>
      <c r="B41" s="19">
        <v>30</v>
      </c>
      <c r="C41" s="43" t="s">
        <v>81</v>
      </c>
      <c r="D41" s="43" t="s">
        <v>82</v>
      </c>
      <c r="E41" s="35">
        <v>54</v>
      </c>
      <c r="F41" s="45">
        <v>57.95</v>
      </c>
      <c r="G41" s="22">
        <v>76.21000000000001</v>
      </c>
      <c r="H41" s="36">
        <v>64.62</v>
      </c>
      <c r="I41" s="36">
        <v>62.28</v>
      </c>
      <c r="J41" s="36">
        <v>61.99</v>
      </c>
      <c r="K41" s="36">
        <v>64.68</v>
      </c>
      <c r="L41" s="36">
        <v>82.83</v>
      </c>
      <c r="M41" s="36">
        <v>90.55</v>
      </c>
      <c r="N41" s="36">
        <v>76.43</v>
      </c>
      <c r="O41" s="39">
        <v>57.13</v>
      </c>
      <c r="P41" s="36">
        <v>60.09</v>
      </c>
      <c r="Q41" s="38">
        <v>21</v>
      </c>
      <c r="R41" s="36">
        <v>39.34</v>
      </c>
      <c r="S41" s="26">
        <f>SUM(F41:R41)-Q41</f>
        <v>794.1000000000001</v>
      </c>
      <c r="T41" s="27">
        <f>COUNTA(F41:R41)</f>
        <v>13</v>
      </c>
      <c r="U41" s="28"/>
      <c r="V41" s="33">
        <f>S41-$S$6</f>
        <v>-326.8839034322277</v>
      </c>
    </row>
    <row r="42" spans="1:22" ht="12.75">
      <c r="A42" s="18">
        <v>37</v>
      </c>
      <c r="B42" s="19">
        <v>38</v>
      </c>
      <c r="C42" s="43" t="s">
        <v>44</v>
      </c>
      <c r="D42" s="43" t="s">
        <v>47</v>
      </c>
      <c r="E42" s="35">
        <v>78</v>
      </c>
      <c r="F42" s="36">
        <v>85.63030844881537</v>
      </c>
      <c r="G42" s="22">
        <v>62.76</v>
      </c>
      <c r="H42" s="36">
        <v>89.24</v>
      </c>
      <c r="I42" s="36">
        <v>81.28</v>
      </c>
      <c r="J42" s="36">
        <v>87.22</v>
      </c>
      <c r="K42" s="36">
        <v>76.54</v>
      </c>
      <c r="L42" s="36">
        <v>77.81</v>
      </c>
      <c r="M42" s="36"/>
      <c r="N42" s="36"/>
      <c r="O42" s="39">
        <v>68.32000000000001</v>
      </c>
      <c r="P42" s="38"/>
      <c r="Q42" s="36">
        <v>84.45</v>
      </c>
      <c r="R42" s="36">
        <v>67.6</v>
      </c>
      <c r="S42" s="26">
        <f>SUM(F42:R42)</f>
        <v>780.8503084488156</v>
      </c>
      <c r="T42" s="27">
        <f>COUNTA(F42:R42)</f>
        <v>10</v>
      </c>
      <c r="U42" s="28">
        <v>2</v>
      </c>
      <c r="V42" s="33">
        <f>S42-$S$6</f>
        <v>-340.1335949834123</v>
      </c>
    </row>
    <row r="43" spans="1:22" ht="12.75">
      <c r="A43" s="18">
        <v>38</v>
      </c>
      <c r="B43" s="19">
        <v>39</v>
      </c>
      <c r="C43" s="41" t="s">
        <v>83</v>
      </c>
      <c r="D43" s="41" t="s">
        <v>84</v>
      </c>
      <c r="E43" s="35">
        <v>73</v>
      </c>
      <c r="F43" s="36">
        <v>72.16353111432704</v>
      </c>
      <c r="G43" s="22">
        <v>52.68</v>
      </c>
      <c r="H43" s="36">
        <v>72.56</v>
      </c>
      <c r="I43" s="36"/>
      <c r="J43" s="36">
        <v>68.31</v>
      </c>
      <c r="K43" s="36">
        <v>74.26</v>
      </c>
      <c r="L43" s="36">
        <v>85.37</v>
      </c>
      <c r="M43" s="36"/>
      <c r="N43" s="36">
        <v>89.7</v>
      </c>
      <c r="O43" s="39">
        <v>52.57</v>
      </c>
      <c r="P43" s="36">
        <v>67.43</v>
      </c>
      <c r="Q43" s="36">
        <v>74.10000000000001</v>
      </c>
      <c r="R43" s="36">
        <v>59.23</v>
      </c>
      <c r="S43" s="26">
        <f>SUM(F43:R43)</f>
        <v>768.3735311143271</v>
      </c>
      <c r="T43" s="27">
        <f>COUNTA(F43:R43)</f>
        <v>11</v>
      </c>
      <c r="U43" s="28">
        <v>3</v>
      </c>
      <c r="V43" s="33">
        <f>S43-$S$6</f>
        <v>-352.6103723179008</v>
      </c>
    </row>
    <row r="44" spans="1:22" ht="12.75">
      <c r="A44" s="18">
        <v>39</v>
      </c>
      <c r="B44" s="19">
        <v>36</v>
      </c>
      <c r="C44" s="43" t="s">
        <v>28</v>
      </c>
      <c r="D44" s="43" t="s">
        <v>21</v>
      </c>
      <c r="E44" s="44">
        <v>90</v>
      </c>
      <c r="F44" s="36">
        <v>77.94820717131472</v>
      </c>
      <c r="G44" s="22">
        <v>75.79</v>
      </c>
      <c r="H44" s="36">
        <v>91.33</v>
      </c>
      <c r="I44" s="36">
        <v>67.43</v>
      </c>
      <c r="J44" s="36"/>
      <c r="K44" s="36"/>
      <c r="L44" s="36">
        <v>84.29</v>
      </c>
      <c r="M44" s="36">
        <v>112.49</v>
      </c>
      <c r="N44" s="36">
        <v>94.08</v>
      </c>
      <c r="O44" s="39"/>
      <c r="P44" s="36">
        <v>66.48</v>
      </c>
      <c r="Q44" s="36">
        <v>34.79</v>
      </c>
      <c r="R44" s="36">
        <v>62.04</v>
      </c>
      <c r="S44" s="26">
        <f>SUM(F44:R44)</f>
        <v>766.6682071713147</v>
      </c>
      <c r="T44" s="27">
        <f>COUNTA(F44:R44)</f>
        <v>10</v>
      </c>
      <c r="U44" s="28"/>
      <c r="V44" s="33">
        <f>S44-$S$6</f>
        <v>-354.3156962609131</v>
      </c>
    </row>
    <row r="45" spans="1:22" ht="12.75">
      <c r="A45" s="18">
        <v>40</v>
      </c>
      <c r="B45" s="19">
        <v>40</v>
      </c>
      <c r="C45" s="41" t="s">
        <v>68</v>
      </c>
      <c r="D45" s="41" t="s">
        <v>85</v>
      </c>
      <c r="E45" s="44">
        <v>92</v>
      </c>
      <c r="F45" s="36">
        <v>64.46775203506574</v>
      </c>
      <c r="G45" s="22">
        <v>75.37</v>
      </c>
      <c r="H45" s="36">
        <v>84.55</v>
      </c>
      <c r="I45" s="36">
        <v>56.93</v>
      </c>
      <c r="J45" s="36">
        <v>67.82000000000001</v>
      </c>
      <c r="K45" s="36">
        <v>67.88</v>
      </c>
      <c r="L45" s="36">
        <v>89.9</v>
      </c>
      <c r="M45" s="36"/>
      <c r="N45" s="36">
        <v>88.31</v>
      </c>
      <c r="O45" s="39">
        <v>42.86</v>
      </c>
      <c r="P45" s="36"/>
      <c r="Q45" s="36">
        <v>40.31</v>
      </c>
      <c r="R45" s="36">
        <v>52.46</v>
      </c>
      <c r="S45" s="26">
        <f>SUM(F45:R45)</f>
        <v>730.8577520350658</v>
      </c>
      <c r="T45" s="27">
        <f>COUNTA(F45:R45)</f>
        <v>11</v>
      </c>
      <c r="U45" s="28">
        <v>2</v>
      </c>
      <c r="V45" s="33">
        <f>S45-$S$6</f>
        <v>-390.12615139716206</v>
      </c>
    </row>
    <row r="46" spans="1:22" ht="12.75">
      <c r="A46" s="18">
        <v>41</v>
      </c>
      <c r="B46" s="19">
        <v>46</v>
      </c>
      <c r="C46" s="43" t="s">
        <v>86</v>
      </c>
      <c r="D46" s="43" t="s">
        <v>51</v>
      </c>
      <c r="E46" s="35">
        <v>48</v>
      </c>
      <c r="F46" s="36"/>
      <c r="G46" s="22">
        <v>59.82</v>
      </c>
      <c r="H46" s="36">
        <v>86.68</v>
      </c>
      <c r="I46" s="36">
        <v>81.45</v>
      </c>
      <c r="J46" s="36">
        <v>73.27</v>
      </c>
      <c r="K46" s="36">
        <v>84.78</v>
      </c>
      <c r="L46" s="36">
        <v>81.01</v>
      </c>
      <c r="M46" s="36">
        <v>112.77</v>
      </c>
      <c r="N46" s="36">
        <v>0</v>
      </c>
      <c r="O46" s="39"/>
      <c r="P46" s="38"/>
      <c r="Q46" s="36">
        <v>66.52</v>
      </c>
      <c r="R46" s="36">
        <v>75.32000000000001</v>
      </c>
      <c r="S46" s="26">
        <f>SUM(F46:R46)</f>
        <v>721.62</v>
      </c>
      <c r="T46" s="27">
        <f>COUNTA(F46:R46)</f>
        <v>10</v>
      </c>
      <c r="U46" s="28"/>
      <c r="V46" s="33">
        <f>S46-$S$6</f>
        <v>-399.36390343222786</v>
      </c>
    </row>
    <row r="47" spans="1:22" ht="12.75">
      <c r="A47" s="18">
        <v>42</v>
      </c>
      <c r="B47" s="19">
        <v>43</v>
      </c>
      <c r="C47" s="43" t="s">
        <v>87</v>
      </c>
      <c r="D47" s="43" t="s">
        <v>53</v>
      </c>
      <c r="E47" s="35">
        <v>50</v>
      </c>
      <c r="F47" s="36">
        <v>78.37745687926193</v>
      </c>
      <c r="G47" s="22">
        <v>79.99</v>
      </c>
      <c r="H47" s="36">
        <v>90.59</v>
      </c>
      <c r="I47" s="36">
        <v>71.7</v>
      </c>
      <c r="J47" s="36">
        <v>75.41</v>
      </c>
      <c r="K47" s="36"/>
      <c r="L47" s="36"/>
      <c r="M47" s="36"/>
      <c r="N47" s="36">
        <v>92.76</v>
      </c>
      <c r="O47" s="39">
        <v>58.28</v>
      </c>
      <c r="P47" s="36">
        <v>50.29</v>
      </c>
      <c r="Q47" s="36">
        <v>54.79</v>
      </c>
      <c r="R47" s="36">
        <v>66.97</v>
      </c>
      <c r="S47" s="26">
        <f>SUM(F47:R47)</f>
        <v>719.1574568792618</v>
      </c>
      <c r="T47" s="27">
        <f>COUNTA(F47:R47)</f>
        <v>10</v>
      </c>
      <c r="U47" s="28">
        <v>1</v>
      </c>
      <c r="V47" s="33">
        <f>S47-$S$6</f>
        <v>-401.8264465529661</v>
      </c>
    </row>
    <row r="48" spans="1:22" ht="12.75">
      <c r="A48" s="18">
        <v>43</v>
      </c>
      <c r="B48" s="19">
        <v>48</v>
      </c>
      <c r="C48" s="41" t="s">
        <v>88</v>
      </c>
      <c r="D48" s="41" t="s">
        <v>89</v>
      </c>
      <c r="E48" s="35">
        <v>74</v>
      </c>
      <c r="F48" s="36">
        <v>86.29963898916968</v>
      </c>
      <c r="G48" s="22">
        <v>53.1</v>
      </c>
      <c r="H48" s="36">
        <v>73.68</v>
      </c>
      <c r="I48" s="36">
        <v>71.7</v>
      </c>
      <c r="J48" s="36">
        <v>76.89</v>
      </c>
      <c r="K48" s="36">
        <v>71.18</v>
      </c>
      <c r="L48" s="36">
        <v>86.49</v>
      </c>
      <c r="M48" s="36"/>
      <c r="N48" s="36"/>
      <c r="O48" s="39">
        <v>53.22</v>
      </c>
      <c r="P48" s="36"/>
      <c r="Q48" s="36">
        <v>69.28</v>
      </c>
      <c r="R48" s="36">
        <v>70.81</v>
      </c>
      <c r="S48" s="26">
        <f>SUM(F48:R48)</f>
        <v>712.6496389891696</v>
      </c>
      <c r="T48" s="27">
        <f>COUNTA(F48:R48)</f>
        <v>10</v>
      </c>
      <c r="U48" s="28">
        <v>3</v>
      </c>
      <c r="V48" s="33">
        <f>S48-$S$6</f>
        <v>-408.33426444305826</v>
      </c>
    </row>
    <row r="49" spans="1:22" ht="12.75">
      <c r="A49" s="18">
        <v>44</v>
      </c>
      <c r="B49" s="19">
        <v>47</v>
      </c>
      <c r="C49" s="43" t="s">
        <v>90</v>
      </c>
      <c r="D49" s="43" t="s">
        <v>32</v>
      </c>
      <c r="E49" s="46">
        <v>75</v>
      </c>
      <c r="F49" s="36">
        <v>70.20614954577218</v>
      </c>
      <c r="G49" s="22">
        <v>64.87</v>
      </c>
      <c r="H49" s="36">
        <v>74.8</v>
      </c>
      <c r="I49" s="36">
        <v>59.87</v>
      </c>
      <c r="J49" s="36">
        <v>81.58</v>
      </c>
      <c r="K49" s="36">
        <v>73.5</v>
      </c>
      <c r="L49" s="36"/>
      <c r="M49" s="36"/>
      <c r="N49" s="36">
        <v>103.09</v>
      </c>
      <c r="O49" s="39">
        <v>69.61</v>
      </c>
      <c r="P49" s="36"/>
      <c r="Q49" s="36">
        <v>52.72</v>
      </c>
      <c r="R49" s="36">
        <v>49.64</v>
      </c>
      <c r="S49" s="26">
        <f>SUM(F49:R49)</f>
        <v>699.8861495457722</v>
      </c>
      <c r="T49" s="27">
        <f>COUNTA(F49:R49)</f>
        <v>10</v>
      </c>
      <c r="U49" s="28">
        <v>1</v>
      </c>
      <c r="V49" s="33">
        <f>S49-$S$6</f>
        <v>-421.0977538864556</v>
      </c>
    </row>
    <row r="50" spans="1:22" ht="12.75">
      <c r="A50" s="18">
        <v>45</v>
      </c>
      <c r="B50" s="19">
        <v>50</v>
      </c>
      <c r="C50" s="47" t="s">
        <v>91</v>
      </c>
      <c r="D50" s="47" t="s">
        <v>92</v>
      </c>
      <c r="E50" s="30">
        <v>66</v>
      </c>
      <c r="F50" s="36">
        <v>85.06651884700665</v>
      </c>
      <c r="G50" s="22">
        <v>58.56</v>
      </c>
      <c r="H50" s="36"/>
      <c r="I50" s="36">
        <v>73.48</v>
      </c>
      <c r="J50" s="36">
        <v>73.38</v>
      </c>
      <c r="K50" s="36">
        <v>92.38</v>
      </c>
      <c r="L50" s="36"/>
      <c r="M50" s="36"/>
      <c r="N50" s="36">
        <v>114.47</v>
      </c>
      <c r="O50" s="39">
        <v>50.86</v>
      </c>
      <c r="P50" s="36"/>
      <c r="Q50" s="36">
        <v>63.76</v>
      </c>
      <c r="R50" s="36">
        <v>72.10000000000001</v>
      </c>
      <c r="S50" s="26">
        <f>SUM(F50:R50)</f>
        <v>684.0565188470066</v>
      </c>
      <c r="T50" s="27">
        <f>COUNTA(F50:R50)</f>
        <v>9</v>
      </c>
      <c r="U50" s="28"/>
      <c r="V50" s="33">
        <f>S50-$S$6</f>
        <v>-436.92738458522126</v>
      </c>
    </row>
    <row r="51" spans="1:22" ht="12.75">
      <c r="A51" s="18">
        <v>46</v>
      </c>
      <c r="B51" s="19">
        <v>41</v>
      </c>
      <c r="C51" s="47" t="s">
        <v>86</v>
      </c>
      <c r="D51" s="47" t="s">
        <v>93</v>
      </c>
      <c r="E51" s="30">
        <v>50</v>
      </c>
      <c r="F51" s="36">
        <v>92.87087235091177</v>
      </c>
      <c r="G51" s="22"/>
      <c r="H51" s="36">
        <v>89.17</v>
      </c>
      <c r="I51" s="36">
        <v>74.72</v>
      </c>
      <c r="J51" s="36">
        <v>76.23</v>
      </c>
      <c r="K51" s="36"/>
      <c r="L51" s="36">
        <v>64.72</v>
      </c>
      <c r="M51" s="36">
        <v>103.36</v>
      </c>
      <c r="N51" s="36">
        <v>105.35</v>
      </c>
      <c r="O51" s="39"/>
      <c r="P51" s="38"/>
      <c r="Q51" s="36"/>
      <c r="R51" s="36">
        <v>72.25</v>
      </c>
      <c r="S51" s="26">
        <f>SUM(F51:R51)</f>
        <v>678.6708723509118</v>
      </c>
      <c r="T51" s="27">
        <f>COUNTA(F51:R51)</f>
        <v>8</v>
      </c>
      <c r="U51" s="28"/>
      <c r="V51" s="33">
        <f>S51-$S$6</f>
        <v>-442.313031081316</v>
      </c>
    </row>
    <row r="52" spans="1:22" ht="12.75">
      <c r="A52" s="18">
        <v>47</v>
      </c>
      <c r="B52" s="19">
        <v>42</v>
      </c>
      <c r="C52" s="47" t="s">
        <v>62</v>
      </c>
      <c r="D52" s="47" t="s">
        <v>94</v>
      </c>
      <c r="E52" s="30">
        <v>47</v>
      </c>
      <c r="F52" s="36">
        <v>82.81115879828326</v>
      </c>
      <c r="G52" s="22">
        <v>59.4</v>
      </c>
      <c r="H52" s="36">
        <v>79.92</v>
      </c>
      <c r="I52" s="36">
        <v>73.66</v>
      </c>
      <c r="J52" s="36">
        <v>78.04</v>
      </c>
      <c r="K52" s="36">
        <v>73.01</v>
      </c>
      <c r="L52" s="36">
        <v>66.75</v>
      </c>
      <c r="M52" s="36"/>
      <c r="N52" s="36">
        <v>93.24</v>
      </c>
      <c r="O52" s="39"/>
      <c r="P52" s="36"/>
      <c r="Q52" s="36"/>
      <c r="R52" s="36">
        <v>66.35</v>
      </c>
      <c r="S52" s="26">
        <f>SUM(F52:R52)</f>
        <v>673.1811587982833</v>
      </c>
      <c r="T52" s="27">
        <f>COUNTA(F52:R52)</f>
        <v>9</v>
      </c>
      <c r="U52" s="28"/>
      <c r="V52" s="33">
        <f>S52-$S$6</f>
        <v>-447.8027446339446</v>
      </c>
    </row>
    <row r="53" spans="1:22" ht="12.75">
      <c r="A53" s="18">
        <v>48</v>
      </c>
      <c r="B53" s="19">
        <v>44</v>
      </c>
      <c r="C53" s="47" t="s">
        <v>95</v>
      </c>
      <c r="D53" s="47" t="s">
        <v>47</v>
      </c>
      <c r="E53" s="30">
        <v>84</v>
      </c>
      <c r="F53" s="36">
        <v>90.16650808753568</v>
      </c>
      <c r="G53" s="22">
        <v>51.84</v>
      </c>
      <c r="H53" s="36">
        <v>108.03</v>
      </c>
      <c r="I53" s="36">
        <v>55.59</v>
      </c>
      <c r="J53" s="36">
        <v>65.22</v>
      </c>
      <c r="K53" s="36">
        <v>85.85</v>
      </c>
      <c r="L53" s="36"/>
      <c r="M53" s="36"/>
      <c r="N53" s="36">
        <v>97.57</v>
      </c>
      <c r="O53" s="39">
        <v>36.5</v>
      </c>
      <c r="P53" s="36"/>
      <c r="Q53" s="36"/>
      <c r="R53" s="36">
        <v>69.84</v>
      </c>
      <c r="S53" s="26">
        <f>SUM(F53:R53)</f>
        <v>660.6065080875358</v>
      </c>
      <c r="T53" s="27">
        <f>COUNTA(F53:R53)</f>
        <v>9</v>
      </c>
      <c r="U53" s="28">
        <v>1</v>
      </c>
      <c r="V53" s="33">
        <f>S53-$S$6</f>
        <v>-460.3773953446921</v>
      </c>
    </row>
    <row r="54" spans="1:22" ht="12.75">
      <c r="A54" s="18">
        <v>49</v>
      </c>
      <c r="B54" s="19">
        <v>45</v>
      </c>
      <c r="C54" s="47" t="s">
        <v>96</v>
      </c>
      <c r="D54" s="47" t="s">
        <v>93</v>
      </c>
      <c r="E54" s="30">
        <v>63</v>
      </c>
      <c r="F54" s="36">
        <v>93.96051974012993</v>
      </c>
      <c r="G54" s="22">
        <v>54.78</v>
      </c>
      <c r="H54" s="36">
        <v>101.42</v>
      </c>
      <c r="I54" s="36"/>
      <c r="J54" s="36"/>
      <c r="K54" s="36"/>
      <c r="L54" s="36">
        <v>94.5</v>
      </c>
      <c r="M54" s="36">
        <v>122.66</v>
      </c>
      <c r="N54" s="36">
        <v>110.87</v>
      </c>
      <c r="O54" s="37"/>
      <c r="P54" s="36"/>
      <c r="Q54" s="36"/>
      <c r="R54" s="36">
        <v>79.04</v>
      </c>
      <c r="S54" s="26">
        <f>SUM(F54:R54)</f>
        <v>657.2305197401299</v>
      </c>
      <c r="T54" s="27">
        <f>COUNTA(F54:R54)</f>
        <v>7</v>
      </c>
      <c r="U54" s="28"/>
      <c r="V54" s="33">
        <f>S54-$S$6</f>
        <v>-463.75338369209794</v>
      </c>
    </row>
    <row r="55" spans="1:22" ht="12.75">
      <c r="A55" s="18">
        <v>50</v>
      </c>
      <c r="B55" s="19">
        <v>51</v>
      </c>
      <c r="C55" s="47" t="s">
        <v>97</v>
      </c>
      <c r="D55" s="47" t="s">
        <v>53</v>
      </c>
      <c r="E55" s="30">
        <v>80</v>
      </c>
      <c r="F55" s="36">
        <v>77.99840510366826</v>
      </c>
      <c r="G55" s="22">
        <v>67.39</v>
      </c>
      <c r="H55" s="36"/>
      <c r="I55" s="36">
        <v>64.48</v>
      </c>
      <c r="J55" s="36">
        <v>87.77</v>
      </c>
      <c r="K55" s="36">
        <v>80.88</v>
      </c>
      <c r="L55" s="36"/>
      <c r="M55" s="36"/>
      <c r="N55" s="36">
        <v>99.95</v>
      </c>
      <c r="O55" s="39">
        <v>69.64</v>
      </c>
      <c r="P55" s="36"/>
      <c r="Q55" s="36">
        <v>41.69</v>
      </c>
      <c r="R55" s="36">
        <v>65.04</v>
      </c>
      <c r="S55" s="26">
        <f>SUM(F55:R55)</f>
        <v>654.8384051036682</v>
      </c>
      <c r="T55" s="27">
        <f>COUNTA(F55:R55)</f>
        <v>9</v>
      </c>
      <c r="U55" s="28">
        <v>2</v>
      </c>
      <c r="V55" s="33">
        <f>S55-$S$6</f>
        <v>-466.1454983285597</v>
      </c>
    </row>
    <row r="56" spans="1:22" ht="12.75">
      <c r="A56" s="18">
        <v>51</v>
      </c>
      <c r="B56" s="19">
        <v>49</v>
      </c>
      <c r="C56" s="47" t="s">
        <v>98</v>
      </c>
      <c r="D56" s="47" t="s">
        <v>99</v>
      </c>
      <c r="E56" s="21">
        <v>90</v>
      </c>
      <c r="F56" s="36">
        <v>102.77777777777777</v>
      </c>
      <c r="G56" s="22">
        <v>56.46</v>
      </c>
      <c r="H56" s="36">
        <v>99.06</v>
      </c>
      <c r="I56" s="36">
        <v>77.82000000000001</v>
      </c>
      <c r="J56" s="36">
        <v>83.62</v>
      </c>
      <c r="K56" s="36">
        <v>84.77</v>
      </c>
      <c r="L56" s="36"/>
      <c r="M56" s="36"/>
      <c r="N56" s="36"/>
      <c r="O56" s="39">
        <v>44.13</v>
      </c>
      <c r="P56" s="36"/>
      <c r="Q56" s="36"/>
      <c r="R56" s="36">
        <v>91.76</v>
      </c>
      <c r="S56" s="26">
        <f>SUM(F56:R56)</f>
        <v>640.3977777777777</v>
      </c>
      <c r="T56" s="27">
        <f>COUNTA(F56:R56)</f>
        <v>8</v>
      </c>
      <c r="U56" s="28">
        <v>2</v>
      </c>
      <c r="V56" s="33">
        <f>S56-$S$6</f>
        <v>-480.58612565445014</v>
      </c>
    </row>
    <row r="57" spans="1:22" ht="12.75">
      <c r="A57" s="18">
        <v>52</v>
      </c>
      <c r="B57" s="19">
        <v>54</v>
      </c>
      <c r="C57" s="47" t="s">
        <v>100</v>
      </c>
      <c r="D57" s="47" t="s">
        <v>101</v>
      </c>
      <c r="E57" s="30">
        <v>86</v>
      </c>
      <c r="F57" s="36">
        <v>79.48979591836735</v>
      </c>
      <c r="G57" s="22">
        <v>56.88</v>
      </c>
      <c r="H57" s="36">
        <v>0</v>
      </c>
      <c r="I57" s="36">
        <v>72.92</v>
      </c>
      <c r="J57" s="36">
        <v>75.28</v>
      </c>
      <c r="K57" s="36">
        <v>91.32</v>
      </c>
      <c r="L57" s="36"/>
      <c r="M57" s="36"/>
      <c r="N57" s="36">
        <v>113.8</v>
      </c>
      <c r="O57" s="39"/>
      <c r="P57" s="36"/>
      <c r="Q57" s="36">
        <v>85.83</v>
      </c>
      <c r="R57" s="36">
        <v>62.89</v>
      </c>
      <c r="S57" s="26">
        <f>SUM(F57:R57)</f>
        <v>638.4097959183674</v>
      </c>
      <c r="T57" s="27">
        <f>COUNTA(F57:R57)</f>
        <v>9</v>
      </c>
      <c r="U57" s="28">
        <v>1</v>
      </c>
      <c r="V57" s="33">
        <f>S57-$S$6</f>
        <v>-482.57410751386044</v>
      </c>
    </row>
    <row r="58" spans="1:22" ht="12.75">
      <c r="A58" s="18">
        <v>53</v>
      </c>
      <c r="B58" s="19">
        <v>58</v>
      </c>
      <c r="C58" s="47" t="s">
        <v>102</v>
      </c>
      <c r="D58" s="47" t="s">
        <v>51</v>
      </c>
      <c r="E58" s="30">
        <v>65</v>
      </c>
      <c r="F58" s="36">
        <v>89.21324565523719</v>
      </c>
      <c r="G58" s="22"/>
      <c r="H58" s="36">
        <v>94.78</v>
      </c>
      <c r="I58" s="36">
        <v>88.93</v>
      </c>
      <c r="J58" s="36">
        <v>82.99</v>
      </c>
      <c r="K58" s="36"/>
      <c r="L58" s="36">
        <v>100.96</v>
      </c>
      <c r="M58" s="36"/>
      <c r="N58" s="36"/>
      <c r="O58" s="39"/>
      <c r="P58" s="36"/>
      <c r="Q58" s="38">
        <v>74.10000000000001</v>
      </c>
      <c r="R58" s="36">
        <v>76.13</v>
      </c>
      <c r="S58" s="26">
        <f>SUM(F58:R58)</f>
        <v>607.1032456552372</v>
      </c>
      <c r="T58" s="27">
        <f>COUNTA(F58:R58)</f>
        <v>7</v>
      </c>
      <c r="U58" s="28">
        <v>1</v>
      </c>
      <c r="V58" s="33">
        <f>S58-$S$6</f>
        <v>-513.8806577769907</v>
      </c>
    </row>
    <row r="59" spans="1:22" ht="12.75">
      <c r="A59" s="18">
        <v>54</v>
      </c>
      <c r="B59" s="19">
        <v>52</v>
      </c>
      <c r="C59" s="47" t="s">
        <v>103</v>
      </c>
      <c r="D59" s="47" t="s">
        <v>53</v>
      </c>
      <c r="E59" s="48">
        <v>73</v>
      </c>
      <c r="F59" s="36">
        <v>98.1578947368421</v>
      </c>
      <c r="G59" s="22">
        <v>43.02</v>
      </c>
      <c r="H59" s="36"/>
      <c r="I59" s="36">
        <v>78.93</v>
      </c>
      <c r="J59" s="36">
        <v>73.84</v>
      </c>
      <c r="K59" s="36">
        <v>99.65</v>
      </c>
      <c r="L59" s="36"/>
      <c r="M59" s="36"/>
      <c r="N59" s="36">
        <v>117.92</v>
      </c>
      <c r="O59" s="37"/>
      <c r="P59" s="36"/>
      <c r="Q59" s="36"/>
      <c r="R59" s="36">
        <v>87.57</v>
      </c>
      <c r="S59" s="26">
        <f>SUM(F59:R59)</f>
        <v>599.0878947368421</v>
      </c>
      <c r="T59" s="27">
        <f>COUNTA(F59:R59)</f>
        <v>7</v>
      </c>
      <c r="U59" s="28">
        <v>4</v>
      </c>
      <c r="V59" s="33">
        <f>S59-$S$6</f>
        <v>-521.8960086953857</v>
      </c>
    </row>
    <row r="60" spans="1:22" ht="12.75">
      <c r="A60" s="18">
        <v>55</v>
      </c>
      <c r="B60" s="19">
        <v>53</v>
      </c>
      <c r="C60" s="47" t="s">
        <v>48</v>
      </c>
      <c r="D60" s="47" t="s">
        <v>47</v>
      </c>
      <c r="E60" s="30">
        <v>91</v>
      </c>
      <c r="F60" s="36">
        <v>80.97077244258872</v>
      </c>
      <c r="G60" s="22">
        <v>53.1</v>
      </c>
      <c r="H60" s="36"/>
      <c r="I60" s="36"/>
      <c r="J60" s="36">
        <v>72.51</v>
      </c>
      <c r="K60" s="36">
        <v>79.15</v>
      </c>
      <c r="L60" s="36">
        <v>94.38</v>
      </c>
      <c r="M60" s="36"/>
      <c r="N60" s="36"/>
      <c r="O60" s="39">
        <v>49.25</v>
      </c>
      <c r="P60" s="36">
        <v>66.11</v>
      </c>
      <c r="Q60" s="36">
        <v>17.55</v>
      </c>
      <c r="R60" s="36">
        <v>64.57000000000001</v>
      </c>
      <c r="S60" s="26">
        <f>SUM(F60:R60)</f>
        <v>577.5907724425888</v>
      </c>
      <c r="T60" s="27">
        <f>COUNTA(F60:R60)</f>
        <v>9</v>
      </c>
      <c r="U60" s="28"/>
      <c r="V60" s="33">
        <f>S60-$S$6</f>
        <v>-543.3931309896391</v>
      </c>
    </row>
    <row r="61" spans="1:22" ht="12.75">
      <c r="A61" s="18">
        <v>56</v>
      </c>
      <c r="B61" s="19">
        <v>62</v>
      </c>
      <c r="C61" s="47" t="s">
        <v>104</v>
      </c>
      <c r="D61" s="47" t="s">
        <v>105</v>
      </c>
      <c r="E61" s="30">
        <v>70</v>
      </c>
      <c r="F61" s="36">
        <v>92.18612603810455</v>
      </c>
      <c r="G61" s="22">
        <v>58.14</v>
      </c>
      <c r="H61" s="36"/>
      <c r="I61" s="36">
        <v>78.32000000000001</v>
      </c>
      <c r="J61" s="36"/>
      <c r="K61" s="36">
        <v>90.68</v>
      </c>
      <c r="L61" s="36"/>
      <c r="M61" s="36"/>
      <c r="N61" s="36"/>
      <c r="O61" s="39">
        <v>54.33</v>
      </c>
      <c r="P61" s="36">
        <v>65.03</v>
      </c>
      <c r="Q61" s="36">
        <v>42.38</v>
      </c>
      <c r="R61" s="36">
        <v>80.49</v>
      </c>
      <c r="S61" s="26">
        <f>SUM(F61:R61)</f>
        <v>561.5561260381046</v>
      </c>
      <c r="T61" s="27">
        <f>COUNTA(F61:R61)</f>
        <v>8</v>
      </c>
      <c r="U61" s="28"/>
      <c r="V61" s="33">
        <f>S61-$S$6</f>
        <v>-559.4277773941233</v>
      </c>
    </row>
    <row r="62" spans="1:22" ht="12.75">
      <c r="A62" s="18">
        <v>57</v>
      </c>
      <c r="B62" s="19">
        <v>55</v>
      </c>
      <c r="C62" s="47" t="s">
        <v>106</v>
      </c>
      <c r="D62" s="47" t="s">
        <v>53</v>
      </c>
      <c r="E62" s="30">
        <v>55</v>
      </c>
      <c r="F62" s="36">
        <v>83.22107081174438</v>
      </c>
      <c r="G62" s="22">
        <v>70.75</v>
      </c>
      <c r="H62" s="36">
        <v>94.24</v>
      </c>
      <c r="I62" s="36">
        <v>76.98</v>
      </c>
      <c r="J62" s="36"/>
      <c r="K62" s="36">
        <v>78.84</v>
      </c>
      <c r="L62" s="36">
        <v>75.32000000000001</v>
      </c>
      <c r="M62" s="36"/>
      <c r="N62" s="36"/>
      <c r="O62" s="39"/>
      <c r="P62" s="36"/>
      <c r="Q62" s="36"/>
      <c r="R62" s="36">
        <v>69.03</v>
      </c>
      <c r="S62" s="26">
        <f>SUM(F62:R62)</f>
        <v>548.3810708117445</v>
      </c>
      <c r="T62" s="27">
        <f>COUNTA(F62:R62)</f>
        <v>7</v>
      </c>
      <c r="U62" s="28"/>
      <c r="V62" s="33">
        <f>S62-$S$6</f>
        <v>-572.6028326204834</v>
      </c>
    </row>
    <row r="63" spans="1:22" ht="12.75">
      <c r="A63" s="18">
        <v>58</v>
      </c>
      <c r="B63" s="19">
        <v>56</v>
      </c>
      <c r="C63" s="47" t="s">
        <v>107</v>
      </c>
      <c r="D63" s="47" t="s">
        <v>108</v>
      </c>
      <c r="E63" s="21">
        <v>69</v>
      </c>
      <c r="F63" s="36">
        <v>107.72300469483568</v>
      </c>
      <c r="G63" s="22">
        <v>55.2</v>
      </c>
      <c r="H63" s="36">
        <v>112.64</v>
      </c>
      <c r="I63" s="36">
        <v>83.91</v>
      </c>
      <c r="J63" s="36"/>
      <c r="K63" s="36">
        <v>91.39</v>
      </c>
      <c r="L63" s="36"/>
      <c r="M63" s="36"/>
      <c r="N63" s="36"/>
      <c r="O63" s="37"/>
      <c r="P63" s="36"/>
      <c r="Q63" s="36"/>
      <c r="R63" s="36">
        <v>96.94</v>
      </c>
      <c r="S63" s="26">
        <f>SUM(F63:R63)</f>
        <v>547.8030046948356</v>
      </c>
      <c r="T63" s="27">
        <f>COUNTA(F63:R63)</f>
        <v>6</v>
      </c>
      <c r="U63" s="28">
        <v>2</v>
      </c>
      <c r="V63" s="33">
        <f>S63-$S$6</f>
        <v>-573.1808987373922</v>
      </c>
    </row>
    <row r="64" spans="1:22" ht="12.75">
      <c r="A64" s="18">
        <v>59</v>
      </c>
      <c r="B64" s="19">
        <v>57</v>
      </c>
      <c r="C64" s="47" t="s">
        <v>109</v>
      </c>
      <c r="D64" s="47" t="s">
        <v>39</v>
      </c>
      <c r="E64" s="21">
        <v>87</v>
      </c>
      <c r="F64" s="36"/>
      <c r="G64" s="32">
        <v>67.39</v>
      </c>
      <c r="H64" s="36">
        <v>115.34</v>
      </c>
      <c r="I64" s="36">
        <v>82.79</v>
      </c>
      <c r="J64" s="36"/>
      <c r="K64" s="36"/>
      <c r="L64" s="36">
        <v>99.99</v>
      </c>
      <c r="M64" s="36">
        <v>0</v>
      </c>
      <c r="N64" s="36"/>
      <c r="O64" s="39"/>
      <c r="P64" s="36">
        <v>75.56</v>
      </c>
      <c r="Q64" s="36"/>
      <c r="R64" s="36">
        <v>105</v>
      </c>
      <c r="S64" s="26">
        <f>SUM(F64:R64)</f>
        <v>546.07</v>
      </c>
      <c r="T64" s="27">
        <f>COUNTA(F64:R64)</f>
        <v>7</v>
      </c>
      <c r="U64" s="28">
        <v>2</v>
      </c>
      <c r="V64" s="33">
        <f>S64-$S$6</f>
        <v>-574.9139034322278</v>
      </c>
    </row>
    <row r="65" spans="1:22" ht="12.75">
      <c r="A65" s="18">
        <v>60</v>
      </c>
      <c r="B65" s="19">
        <v>64</v>
      </c>
      <c r="C65" s="47" t="s">
        <v>110</v>
      </c>
      <c r="D65" s="47" t="s">
        <v>93</v>
      </c>
      <c r="E65" s="30">
        <v>79</v>
      </c>
      <c r="F65" s="36">
        <v>91.03464870067373</v>
      </c>
      <c r="G65" s="22">
        <v>59.4</v>
      </c>
      <c r="H65" s="36">
        <v>97.71</v>
      </c>
      <c r="I65" s="36">
        <v>69.14</v>
      </c>
      <c r="J65" s="36"/>
      <c r="K65" s="36">
        <v>91.49</v>
      </c>
      <c r="L65" s="36"/>
      <c r="M65" s="36"/>
      <c r="N65" s="36"/>
      <c r="O65" s="39"/>
      <c r="P65" s="36"/>
      <c r="Q65" s="36">
        <v>48.59</v>
      </c>
      <c r="R65" s="36">
        <v>74.68</v>
      </c>
      <c r="S65" s="26">
        <f>SUM(F65:R65)</f>
        <v>532.0446487006737</v>
      </c>
      <c r="T65" s="27">
        <f>COUNTA(F65:R65)</f>
        <v>7</v>
      </c>
      <c r="U65" s="28"/>
      <c r="V65" s="33">
        <f>S65-$S$6</f>
        <v>-588.9392547315541</v>
      </c>
    </row>
    <row r="66" spans="1:22" ht="12.75">
      <c r="A66" s="18">
        <v>61</v>
      </c>
      <c r="B66" s="19">
        <v>59</v>
      </c>
      <c r="C66" s="47" t="s">
        <v>111</v>
      </c>
      <c r="D66" s="47" t="s">
        <v>112</v>
      </c>
      <c r="E66" s="30">
        <v>82</v>
      </c>
      <c r="F66" s="36"/>
      <c r="G66" s="22">
        <v>49.32</v>
      </c>
      <c r="H66" s="36">
        <v>90.89</v>
      </c>
      <c r="I66" s="36">
        <v>83.56</v>
      </c>
      <c r="J66" s="36">
        <v>82.09</v>
      </c>
      <c r="K66" s="36">
        <v>91.96</v>
      </c>
      <c r="L66" s="36"/>
      <c r="M66" s="36"/>
      <c r="N66" s="36"/>
      <c r="O66" s="39">
        <v>66.24</v>
      </c>
      <c r="P66" s="36"/>
      <c r="Q66" s="36"/>
      <c r="R66" s="36">
        <v>67.47</v>
      </c>
      <c r="S66" s="26">
        <f>SUM(F66:R66)</f>
        <v>531.5300000000001</v>
      </c>
      <c r="T66" s="27">
        <f>COUNTA(F66:R66)</f>
        <v>7</v>
      </c>
      <c r="U66" s="28">
        <v>1</v>
      </c>
      <c r="V66" s="33">
        <f>S66-$S$6</f>
        <v>-589.4539034322278</v>
      </c>
    </row>
    <row r="67" spans="1:22" ht="12.75">
      <c r="A67" s="18">
        <v>62</v>
      </c>
      <c r="B67" s="19">
        <v>60</v>
      </c>
      <c r="C67" s="47" t="s">
        <v>26</v>
      </c>
      <c r="D67" s="47" t="s">
        <v>51</v>
      </c>
      <c r="E67" s="30">
        <v>74</v>
      </c>
      <c r="F67" s="22">
        <v>86.78555202180827</v>
      </c>
      <c r="G67" s="22">
        <v>48.48</v>
      </c>
      <c r="H67" s="36"/>
      <c r="I67" s="36">
        <v>69.23</v>
      </c>
      <c r="J67" s="36">
        <v>79.43</v>
      </c>
      <c r="K67" s="36">
        <v>80.62</v>
      </c>
      <c r="L67" s="36">
        <v>86.32</v>
      </c>
      <c r="M67" s="36"/>
      <c r="N67" s="36"/>
      <c r="O67" s="39"/>
      <c r="P67" s="36"/>
      <c r="Q67" s="36"/>
      <c r="R67" s="36">
        <v>75.97</v>
      </c>
      <c r="S67" s="26">
        <f>SUM(F67:R67)</f>
        <v>526.8355520218082</v>
      </c>
      <c r="T67" s="27">
        <f>COUNTA(F67:R67)</f>
        <v>7</v>
      </c>
      <c r="U67" s="28"/>
      <c r="V67" s="33">
        <f>S67-$S$6</f>
        <v>-594.1483514104197</v>
      </c>
    </row>
    <row r="68" spans="1:22" ht="12.75">
      <c r="A68" s="18">
        <v>63</v>
      </c>
      <c r="B68" s="19">
        <v>61</v>
      </c>
      <c r="C68" s="43" t="s">
        <v>113</v>
      </c>
      <c r="D68" s="43" t="s">
        <v>108</v>
      </c>
      <c r="E68" s="42">
        <v>76</v>
      </c>
      <c r="F68" s="22"/>
      <c r="G68" s="32">
        <v>67.39</v>
      </c>
      <c r="H68" s="36">
        <v>87.57</v>
      </c>
      <c r="I68" s="36"/>
      <c r="J68" s="36">
        <v>83.36</v>
      </c>
      <c r="K68" s="36">
        <v>85.37</v>
      </c>
      <c r="L68" s="36">
        <v>78.63</v>
      </c>
      <c r="M68" s="36">
        <v>118.05</v>
      </c>
      <c r="N68" s="36"/>
      <c r="O68" s="39"/>
      <c r="P68" s="36"/>
      <c r="Q68" s="36"/>
      <c r="R68" s="36"/>
      <c r="S68" s="26">
        <f>SUM(F68:R68)</f>
        <v>520.37</v>
      </c>
      <c r="T68" s="27">
        <f>COUNTA(F68:R68)</f>
        <v>6</v>
      </c>
      <c r="U68" s="28"/>
      <c r="V68" s="33">
        <f>S68-$S$6</f>
        <v>-600.6139034322279</v>
      </c>
    </row>
    <row r="69" spans="1:22" ht="12.75">
      <c r="A69" s="18">
        <v>64</v>
      </c>
      <c r="B69" s="19">
        <v>66</v>
      </c>
      <c r="C69" s="43" t="s">
        <v>114</v>
      </c>
      <c r="D69" s="43" t="s">
        <v>53</v>
      </c>
      <c r="E69" s="35">
        <v>51</v>
      </c>
      <c r="F69" s="22"/>
      <c r="G69" s="22">
        <v>63.18</v>
      </c>
      <c r="H69" s="36">
        <v>91.41</v>
      </c>
      <c r="I69" s="36"/>
      <c r="J69" s="36"/>
      <c r="K69" s="36">
        <v>81.53</v>
      </c>
      <c r="L69" s="36"/>
      <c r="M69" s="36"/>
      <c r="N69" s="36">
        <v>96.04</v>
      </c>
      <c r="O69" s="39">
        <v>51.83</v>
      </c>
      <c r="P69" s="36"/>
      <c r="Q69" s="36">
        <v>68.59</v>
      </c>
      <c r="R69" s="36">
        <v>61.93</v>
      </c>
      <c r="S69" s="26">
        <f>SUM(F69:R69)</f>
        <v>514.51</v>
      </c>
      <c r="T69" s="27">
        <f>COUNTA(F69:R69)</f>
        <v>7</v>
      </c>
      <c r="U69" s="28"/>
      <c r="V69" s="33">
        <f>S69-$S$6</f>
        <v>-606.4739034322279</v>
      </c>
    </row>
    <row r="70" spans="1:22" ht="12.75">
      <c r="A70" s="18">
        <v>65</v>
      </c>
      <c r="B70" s="19">
        <v>63</v>
      </c>
      <c r="C70" s="41" t="s">
        <v>115</v>
      </c>
      <c r="D70" s="41" t="s">
        <v>116</v>
      </c>
      <c r="E70" s="35">
        <v>72</v>
      </c>
      <c r="F70" s="22">
        <v>75.37447458922429</v>
      </c>
      <c r="G70" s="22">
        <v>53.52</v>
      </c>
      <c r="H70" s="36">
        <v>83.84</v>
      </c>
      <c r="I70" s="36"/>
      <c r="J70" s="36">
        <v>65.71000000000001</v>
      </c>
      <c r="K70" s="36">
        <v>75.55</v>
      </c>
      <c r="L70" s="36">
        <v>77.26</v>
      </c>
      <c r="M70" s="36"/>
      <c r="N70" s="36"/>
      <c r="O70" s="39"/>
      <c r="P70" s="36"/>
      <c r="Q70" s="36"/>
      <c r="R70" s="36">
        <v>59.8</v>
      </c>
      <c r="S70" s="26">
        <f>SUM(F70:R70)</f>
        <v>491.0544745892243</v>
      </c>
      <c r="T70" s="27">
        <f>COUNTA(F70:R70)</f>
        <v>7</v>
      </c>
      <c r="U70" s="28"/>
      <c r="V70" s="33">
        <f>S70-$S$6</f>
        <v>-629.9294288430035</v>
      </c>
    </row>
    <row r="71" spans="1:22" ht="12.75">
      <c r="A71" s="18">
        <v>66</v>
      </c>
      <c r="B71" s="19">
        <v>65</v>
      </c>
      <c r="C71" s="43" t="s">
        <v>33</v>
      </c>
      <c r="D71" s="43" t="s">
        <v>117</v>
      </c>
      <c r="E71" s="35">
        <v>96</v>
      </c>
      <c r="F71" s="22">
        <v>54.65</v>
      </c>
      <c r="G71" s="22">
        <v>45.96</v>
      </c>
      <c r="H71" s="36">
        <v>85.43</v>
      </c>
      <c r="I71" s="36">
        <v>50.61</v>
      </c>
      <c r="J71" s="36">
        <v>57.78</v>
      </c>
      <c r="K71" s="36">
        <v>60.1</v>
      </c>
      <c r="L71" s="36"/>
      <c r="M71" s="36"/>
      <c r="N71" s="36"/>
      <c r="O71" s="39">
        <v>21.13</v>
      </c>
      <c r="P71" s="36">
        <v>52.54</v>
      </c>
      <c r="Q71" s="36">
        <v>12.72</v>
      </c>
      <c r="R71" s="36">
        <v>39.72</v>
      </c>
      <c r="S71" s="26">
        <f>SUM(F71:R71)</f>
        <v>480.64</v>
      </c>
      <c r="T71" s="27">
        <f>COUNTA(F71:R71)</f>
        <v>10</v>
      </c>
      <c r="U71" s="28"/>
      <c r="V71" s="33">
        <f>S71-$S$6</f>
        <v>-640.3439034322279</v>
      </c>
    </row>
    <row r="72" spans="1:22" ht="12.75">
      <c r="A72" s="18">
        <v>67</v>
      </c>
      <c r="B72" s="19">
        <v>76</v>
      </c>
      <c r="C72" s="41" t="s">
        <v>118</v>
      </c>
      <c r="D72" s="41" t="s">
        <v>119</v>
      </c>
      <c r="E72" s="35">
        <v>70</v>
      </c>
      <c r="F72" s="22"/>
      <c r="G72" s="22">
        <v>54.36</v>
      </c>
      <c r="H72" s="36">
        <v>64.62</v>
      </c>
      <c r="I72" s="36">
        <v>46.18</v>
      </c>
      <c r="J72" s="36">
        <v>64.63</v>
      </c>
      <c r="K72" s="36"/>
      <c r="L72" s="36">
        <v>69.5</v>
      </c>
      <c r="M72" s="36"/>
      <c r="N72" s="36"/>
      <c r="O72" s="39">
        <v>51.42</v>
      </c>
      <c r="P72" s="36">
        <v>42.18</v>
      </c>
      <c r="Q72" s="36">
        <v>76.86</v>
      </c>
      <c r="R72" s="36"/>
      <c r="S72" s="26">
        <f>SUM(F72:R72)</f>
        <v>469.75000000000006</v>
      </c>
      <c r="T72" s="27">
        <f>COUNTA(F72:R72)</f>
        <v>8</v>
      </c>
      <c r="U72" s="28">
        <v>1</v>
      </c>
      <c r="V72" s="33">
        <f>S72-$S$6</f>
        <v>-651.2339034322279</v>
      </c>
    </row>
    <row r="73" spans="1:22" ht="12.75">
      <c r="A73" s="18">
        <v>68</v>
      </c>
      <c r="B73" s="19">
        <v>71</v>
      </c>
      <c r="C73" s="43" t="s">
        <v>120</v>
      </c>
      <c r="D73" s="43" t="s">
        <v>121</v>
      </c>
      <c r="E73" s="35">
        <v>81</v>
      </c>
      <c r="F73" s="22"/>
      <c r="G73" s="22"/>
      <c r="H73" s="36"/>
      <c r="I73" s="36"/>
      <c r="J73" s="36"/>
      <c r="K73" s="36">
        <v>101.18</v>
      </c>
      <c r="L73" s="36"/>
      <c r="M73" s="36">
        <v>116.61</v>
      </c>
      <c r="N73" s="36">
        <v>122.48</v>
      </c>
      <c r="O73" s="39"/>
      <c r="P73" s="36"/>
      <c r="Q73" s="36">
        <v>41</v>
      </c>
      <c r="R73" s="36">
        <v>69.03</v>
      </c>
      <c r="S73" s="26">
        <f>SUM(F73:R73)</f>
        <v>450.3</v>
      </c>
      <c r="T73" s="27">
        <f>COUNTA(F73:R73)</f>
        <v>5</v>
      </c>
      <c r="U73" s="28">
        <v>2</v>
      </c>
      <c r="V73" s="33">
        <f>S73-$S$6</f>
        <v>-670.6839034322279</v>
      </c>
    </row>
    <row r="74" spans="1:22" ht="12.75">
      <c r="A74" s="18">
        <v>69</v>
      </c>
      <c r="B74" s="19">
        <v>67</v>
      </c>
      <c r="C74" s="41" t="s">
        <v>122</v>
      </c>
      <c r="D74" s="41" t="s">
        <v>123</v>
      </c>
      <c r="E74" s="35">
        <v>88</v>
      </c>
      <c r="F74" s="22">
        <v>83.75543951261966</v>
      </c>
      <c r="G74" s="22">
        <v>48.06</v>
      </c>
      <c r="H74" s="36">
        <v>91.15</v>
      </c>
      <c r="I74" s="36"/>
      <c r="J74" s="36">
        <v>77.15</v>
      </c>
      <c r="K74" s="36">
        <v>77.71000000000001</v>
      </c>
      <c r="L74" s="36"/>
      <c r="M74" s="36"/>
      <c r="N74" s="36"/>
      <c r="O74" s="39"/>
      <c r="P74" s="36"/>
      <c r="Q74" s="36"/>
      <c r="R74" s="36">
        <v>62.68</v>
      </c>
      <c r="S74" s="26">
        <f>SUM(F74:R74)</f>
        <v>440.5054395126197</v>
      </c>
      <c r="T74" s="27">
        <f>COUNTA(F74:R74)</f>
        <v>6</v>
      </c>
      <c r="U74" s="28"/>
      <c r="V74" s="33">
        <f>S74-$S$6</f>
        <v>-680.4784639196082</v>
      </c>
    </row>
    <row r="75" spans="1:22" ht="12.75">
      <c r="A75" s="18">
        <v>70</v>
      </c>
      <c r="B75" s="19">
        <v>68</v>
      </c>
      <c r="C75" s="41" t="s">
        <v>124</v>
      </c>
      <c r="D75" s="41" t="s">
        <v>67</v>
      </c>
      <c r="E75" s="35">
        <v>65</v>
      </c>
      <c r="F75" s="22"/>
      <c r="G75" s="22">
        <v>60.24</v>
      </c>
      <c r="H75" s="36">
        <v>71.28</v>
      </c>
      <c r="I75" s="36"/>
      <c r="J75" s="36">
        <v>55.44</v>
      </c>
      <c r="K75" s="36">
        <v>60.64</v>
      </c>
      <c r="L75" s="36">
        <v>60.86</v>
      </c>
      <c r="M75" s="36"/>
      <c r="N75" s="36">
        <v>79.45</v>
      </c>
      <c r="O75" s="39">
        <v>38.99</v>
      </c>
      <c r="P75" s="36"/>
      <c r="Q75" s="36">
        <v>12.72</v>
      </c>
      <c r="R75" s="36"/>
      <c r="S75" s="26">
        <f>SUM(F75:R75)</f>
        <v>439.62000000000006</v>
      </c>
      <c r="T75" s="27">
        <f>COUNTA(F75:R75)</f>
        <v>8</v>
      </c>
      <c r="U75" s="28">
        <v>1</v>
      </c>
      <c r="V75" s="33">
        <f>S75-$S$6</f>
        <v>-681.3639034322277</v>
      </c>
    </row>
    <row r="76" spans="1:22" ht="12.75">
      <c r="A76" s="18">
        <v>71</v>
      </c>
      <c r="B76" s="19">
        <v>69</v>
      </c>
      <c r="C76" s="41" t="s">
        <v>125</v>
      </c>
      <c r="D76" s="41" t="s">
        <v>119</v>
      </c>
      <c r="E76" s="35">
        <v>79</v>
      </c>
      <c r="F76" s="22">
        <v>69.86111111111111</v>
      </c>
      <c r="G76" s="22">
        <v>60.24</v>
      </c>
      <c r="H76" s="36">
        <v>79.23</v>
      </c>
      <c r="I76" s="36">
        <v>53.87</v>
      </c>
      <c r="J76" s="36"/>
      <c r="K76" s="36"/>
      <c r="L76" s="36">
        <v>94.07</v>
      </c>
      <c r="M76" s="36"/>
      <c r="N76" s="36"/>
      <c r="O76" s="39"/>
      <c r="P76" s="36"/>
      <c r="Q76" s="36"/>
      <c r="R76" s="36">
        <v>56.08</v>
      </c>
      <c r="S76" s="26">
        <f>SUM(F76:R76)</f>
        <v>413.3511111111111</v>
      </c>
      <c r="T76" s="27">
        <f>COUNTA(F76:R76)</f>
        <v>6</v>
      </c>
      <c r="U76" s="28">
        <v>2</v>
      </c>
      <c r="V76" s="33">
        <f>S76-$S$6</f>
        <v>-707.6327923211168</v>
      </c>
    </row>
    <row r="77" spans="1:22" ht="12.75">
      <c r="A77" s="18">
        <v>72</v>
      </c>
      <c r="B77" s="19">
        <v>70</v>
      </c>
      <c r="C77" s="41" t="s">
        <v>126</v>
      </c>
      <c r="D77" s="41" t="s">
        <v>127</v>
      </c>
      <c r="E77" s="35">
        <v>90</v>
      </c>
      <c r="F77" s="22">
        <v>90.23809523809523</v>
      </c>
      <c r="G77" s="22">
        <v>48.48</v>
      </c>
      <c r="H77" s="36"/>
      <c r="I77" s="36">
        <v>67.79</v>
      </c>
      <c r="J77" s="36">
        <v>73.78</v>
      </c>
      <c r="K77" s="36"/>
      <c r="L77" s="36"/>
      <c r="M77" s="36"/>
      <c r="N77" s="36"/>
      <c r="O77" s="39">
        <v>47.75</v>
      </c>
      <c r="P77" s="36"/>
      <c r="Q77" s="36"/>
      <c r="R77" s="36">
        <v>85.21</v>
      </c>
      <c r="S77" s="26">
        <f>SUM(F77:R77)</f>
        <v>413.24809523809523</v>
      </c>
      <c r="T77" s="27">
        <f>COUNTA(F77:R77)</f>
        <v>6</v>
      </c>
      <c r="U77" s="28">
        <v>1</v>
      </c>
      <c r="V77" s="33">
        <f>S77-$S$6</f>
        <v>-707.7358081941327</v>
      </c>
    </row>
    <row r="78" spans="1:22" ht="12.75">
      <c r="A78" s="18">
        <v>73</v>
      </c>
      <c r="B78" s="19">
        <v>80</v>
      </c>
      <c r="C78" s="43" t="s">
        <v>28</v>
      </c>
      <c r="D78" s="43" t="s">
        <v>128</v>
      </c>
      <c r="E78" s="44">
        <v>93</v>
      </c>
      <c r="F78" s="22"/>
      <c r="G78" s="22">
        <v>39.24</v>
      </c>
      <c r="H78" s="36"/>
      <c r="I78" s="36">
        <v>55.66</v>
      </c>
      <c r="J78" s="36">
        <v>61.4</v>
      </c>
      <c r="K78" s="36">
        <v>66.64</v>
      </c>
      <c r="L78" s="36"/>
      <c r="M78" s="36"/>
      <c r="N78" s="36"/>
      <c r="O78" s="39">
        <v>36.74</v>
      </c>
      <c r="P78" s="36">
        <v>70.11</v>
      </c>
      <c r="Q78" s="36">
        <v>36.17</v>
      </c>
      <c r="R78" s="36">
        <v>43.99</v>
      </c>
      <c r="S78" s="26">
        <f>SUM(F78:R78)</f>
        <v>409.95000000000005</v>
      </c>
      <c r="T78" s="27">
        <f>COUNTA(F78:R78)</f>
        <v>8</v>
      </c>
      <c r="U78" s="28"/>
      <c r="V78" s="33">
        <f>S78-$S$6</f>
        <v>-711.0339034322278</v>
      </c>
    </row>
    <row r="79" spans="1:22" ht="12.75">
      <c r="A79" s="18">
        <v>74</v>
      </c>
      <c r="B79" s="19">
        <v>72</v>
      </c>
      <c r="C79" s="43" t="s">
        <v>129</v>
      </c>
      <c r="D79" s="43" t="s">
        <v>130</v>
      </c>
      <c r="E79" s="42">
        <v>91</v>
      </c>
      <c r="F79" s="22">
        <v>103.61469433538979</v>
      </c>
      <c r="G79" s="22">
        <v>62.76</v>
      </c>
      <c r="H79" s="36">
        <v>99.06</v>
      </c>
      <c r="I79" s="36"/>
      <c r="J79" s="36">
        <v>88.77</v>
      </c>
      <c r="K79" s="36"/>
      <c r="L79" s="36"/>
      <c r="M79" s="36"/>
      <c r="N79" s="36"/>
      <c r="O79" s="39">
        <v>53.78</v>
      </c>
      <c r="P79" s="38"/>
      <c r="Q79" s="36"/>
      <c r="R79" s="36"/>
      <c r="S79" s="26">
        <f>SUM(F79:R79)</f>
        <v>407.9846943353898</v>
      </c>
      <c r="T79" s="27">
        <f>COUNTA(F79:R79)</f>
        <v>5</v>
      </c>
      <c r="U79" s="28">
        <v>2</v>
      </c>
      <c r="V79" s="33">
        <f>S79-$S$6</f>
        <v>-712.9992090968381</v>
      </c>
    </row>
    <row r="80" spans="1:22" ht="12.75">
      <c r="A80" s="18">
        <v>75</v>
      </c>
      <c r="B80" s="19">
        <v>73</v>
      </c>
      <c r="C80" s="43" t="s">
        <v>131</v>
      </c>
      <c r="D80" s="43" t="s">
        <v>53</v>
      </c>
      <c r="E80" s="35">
        <v>66</v>
      </c>
      <c r="F80" s="22">
        <v>93.80299251870325</v>
      </c>
      <c r="G80" s="22">
        <v>54.78</v>
      </c>
      <c r="H80" s="36"/>
      <c r="I80" s="36">
        <v>75.51</v>
      </c>
      <c r="J80" s="36"/>
      <c r="K80" s="36">
        <v>94.4</v>
      </c>
      <c r="L80" s="36"/>
      <c r="M80" s="36"/>
      <c r="N80" s="36"/>
      <c r="O80" s="37"/>
      <c r="P80" s="36"/>
      <c r="Q80" s="36"/>
      <c r="R80" s="36">
        <v>81.62</v>
      </c>
      <c r="S80" s="26">
        <f>SUM(F80:R80)</f>
        <v>400.1129925187033</v>
      </c>
      <c r="T80" s="27">
        <f>COUNTA(F80:R80)</f>
        <v>5</v>
      </c>
      <c r="U80" s="28"/>
      <c r="V80" s="33">
        <f>S80-$S$6</f>
        <v>-720.8709109135245</v>
      </c>
    </row>
    <row r="81" spans="1:22" ht="12.75">
      <c r="A81" s="18">
        <v>76</v>
      </c>
      <c r="B81" s="19">
        <v>74</v>
      </c>
      <c r="C81" s="41" t="s">
        <v>132</v>
      </c>
      <c r="D81" s="41" t="s">
        <v>133</v>
      </c>
      <c r="E81" s="35">
        <v>78</v>
      </c>
      <c r="F81" s="22">
        <v>58.76731301939058</v>
      </c>
      <c r="G81" s="22">
        <v>63.18</v>
      </c>
      <c r="H81" s="36">
        <v>68.43</v>
      </c>
      <c r="I81" s="36"/>
      <c r="J81" s="36">
        <v>60.65</v>
      </c>
      <c r="K81" s="36">
        <v>63.54</v>
      </c>
      <c r="L81" s="36">
        <v>84.01</v>
      </c>
      <c r="M81" s="36"/>
      <c r="N81" s="36"/>
      <c r="O81" s="39"/>
      <c r="P81" s="36"/>
      <c r="Q81" s="36"/>
      <c r="R81" s="36"/>
      <c r="S81" s="26">
        <f>SUM(F81:R81)</f>
        <v>398.5773130193906</v>
      </c>
      <c r="T81" s="27">
        <f>COUNTA(F81:R81)</f>
        <v>6</v>
      </c>
      <c r="U81" s="28"/>
      <c r="V81" s="33">
        <f>S81-$S$6</f>
        <v>-722.4065904128372</v>
      </c>
    </row>
    <row r="82" spans="1:22" ht="12.75">
      <c r="A82" s="18">
        <v>77</v>
      </c>
      <c r="B82" s="19">
        <v>75</v>
      </c>
      <c r="C82" s="43" t="s">
        <v>97</v>
      </c>
      <c r="D82" s="43" t="s">
        <v>51</v>
      </c>
      <c r="E82" s="35">
        <v>72</v>
      </c>
      <c r="F82" s="22">
        <v>65.9020618556701</v>
      </c>
      <c r="G82" s="22">
        <v>63.18</v>
      </c>
      <c r="H82" s="36"/>
      <c r="I82" s="36">
        <v>63.66</v>
      </c>
      <c r="J82" s="36">
        <v>76.61</v>
      </c>
      <c r="K82" s="36"/>
      <c r="L82" s="36"/>
      <c r="M82" s="36"/>
      <c r="N82" s="36"/>
      <c r="O82" s="39">
        <v>72.19</v>
      </c>
      <c r="P82" s="36"/>
      <c r="Q82" s="36"/>
      <c r="R82" s="36">
        <v>56.76</v>
      </c>
      <c r="S82" s="26">
        <f>SUM(F82:R82)</f>
        <v>398.3020618556701</v>
      </c>
      <c r="T82" s="27">
        <f>COUNTA(F82:R82)</f>
        <v>6</v>
      </c>
      <c r="U82" s="28">
        <v>1</v>
      </c>
      <c r="V82" s="33">
        <f>S82-$S$6</f>
        <v>-722.6818415765578</v>
      </c>
    </row>
    <row r="83" spans="1:22" ht="12.75">
      <c r="A83" s="18">
        <v>78</v>
      </c>
      <c r="B83" s="19">
        <v>77</v>
      </c>
      <c r="C83" s="43" t="s">
        <v>134</v>
      </c>
      <c r="D83" s="43" t="s">
        <v>135</v>
      </c>
      <c r="E83" s="35">
        <v>85</v>
      </c>
      <c r="F83" s="22">
        <v>84.5728753852928</v>
      </c>
      <c r="G83" s="22"/>
      <c r="H83" s="36"/>
      <c r="I83" s="36"/>
      <c r="J83" s="36"/>
      <c r="K83" s="36">
        <v>102.78</v>
      </c>
      <c r="L83" s="36"/>
      <c r="M83" s="36"/>
      <c r="N83" s="36">
        <v>122.1</v>
      </c>
      <c r="O83" s="39"/>
      <c r="P83" s="36"/>
      <c r="Q83" s="36"/>
      <c r="R83" s="36">
        <v>74.84</v>
      </c>
      <c r="S83" s="26">
        <f>SUM(F83:R83)</f>
        <v>384.29287538529286</v>
      </c>
      <c r="T83" s="27">
        <f>COUNTA(F83:R83)</f>
        <v>4</v>
      </c>
      <c r="U83" s="28">
        <v>2</v>
      </c>
      <c r="V83" s="33">
        <f>S83-$S$6</f>
        <v>-736.691028046935</v>
      </c>
    </row>
    <row r="84" spans="1:22" ht="12.75">
      <c r="A84" s="18">
        <v>79</v>
      </c>
      <c r="B84" s="19">
        <v>78</v>
      </c>
      <c r="C84" s="43" t="s">
        <v>136</v>
      </c>
      <c r="D84" s="43" t="s">
        <v>47</v>
      </c>
      <c r="E84" s="35">
        <v>75</v>
      </c>
      <c r="F84" s="22"/>
      <c r="G84" s="22"/>
      <c r="H84" s="36"/>
      <c r="I84" s="36"/>
      <c r="J84" s="36"/>
      <c r="K84" s="36">
        <v>84.21</v>
      </c>
      <c r="L84" s="36">
        <v>81.03</v>
      </c>
      <c r="M84" s="36"/>
      <c r="N84" s="36">
        <v>102.42</v>
      </c>
      <c r="O84" s="39"/>
      <c r="P84" s="36">
        <v>59.95</v>
      </c>
      <c r="Q84" s="36"/>
      <c r="R84" s="36">
        <v>55</v>
      </c>
      <c r="S84" s="26">
        <f>SUM(F84:R84)</f>
        <v>382.61</v>
      </c>
      <c r="T84" s="27">
        <f>COUNTA(F84:R84)</f>
        <v>5</v>
      </c>
      <c r="U84" s="28"/>
      <c r="V84" s="33">
        <f>S84-$S$6</f>
        <v>-738.3739034322278</v>
      </c>
    </row>
    <row r="85" spans="1:22" ht="12.75">
      <c r="A85" s="18">
        <v>80</v>
      </c>
      <c r="B85" s="19">
        <v>79</v>
      </c>
      <c r="C85" s="41" t="s">
        <v>137</v>
      </c>
      <c r="D85" s="41" t="s">
        <v>127</v>
      </c>
      <c r="E85" s="35">
        <v>90</v>
      </c>
      <c r="F85" s="22">
        <v>79.41092539747247</v>
      </c>
      <c r="G85" s="22">
        <v>65.29</v>
      </c>
      <c r="H85" s="36"/>
      <c r="I85" s="36">
        <v>57.27</v>
      </c>
      <c r="J85" s="36">
        <v>63.16</v>
      </c>
      <c r="K85" s="36"/>
      <c r="L85" s="36"/>
      <c r="M85" s="36"/>
      <c r="N85" s="36"/>
      <c r="O85" s="39">
        <v>41.35</v>
      </c>
      <c r="P85" s="36"/>
      <c r="Q85" s="36"/>
      <c r="R85" s="36">
        <v>73.14</v>
      </c>
      <c r="S85" s="26">
        <f>SUM(F85:R85)</f>
        <v>379.62092539747243</v>
      </c>
      <c r="T85" s="27">
        <f>COUNTA(F85:R85)</f>
        <v>6</v>
      </c>
      <c r="U85" s="28">
        <v>2</v>
      </c>
      <c r="V85" s="33">
        <f>S85-$S$6</f>
        <v>-741.3629780347554</v>
      </c>
    </row>
    <row r="86" spans="1:22" ht="12.75">
      <c r="A86" s="18">
        <v>81</v>
      </c>
      <c r="B86" s="19">
        <v>91</v>
      </c>
      <c r="C86" s="43" t="s">
        <v>138</v>
      </c>
      <c r="D86" s="43" t="s">
        <v>51</v>
      </c>
      <c r="E86" s="35">
        <v>48</v>
      </c>
      <c r="F86" s="22">
        <v>67.68422807602533</v>
      </c>
      <c r="G86" s="22">
        <v>36.71</v>
      </c>
      <c r="H86" s="36"/>
      <c r="I86" s="36"/>
      <c r="J86" s="36"/>
      <c r="K86" s="36"/>
      <c r="L86" s="36"/>
      <c r="M86" s="36"/>
      <c r="N86" s="36">
        <v>91.88</v>
      </c>
      <c r="O86" s="39"/>
      <c r="P86" s="36">
        <v>50.49</v>
      </c>
      <c r="Q86" s="36">
        <v>63.76</v>
      </c>
      <c r="R86" s="36">
        <v>57.65</v>
      </c>
      <c r="S86" s="26">
        <f>SUM(F86:R86)</f>
        <v>368.1742280760253</v>
      </c>
      <c r="T86" s="27">
        <f>COUNTA(F86:R86)</f>
        <v>6</v>
      </c>
      <c r="U86" s="28"/>
      <c r="V86" s="33">
        <f>S86-$S$6</f>
        <v>-752.8096753562025</v>
      </c>
    </row>
    <row r="87" spans="1:22" ht="12.75">
      <c r="A87" s="18">
        <v>82</v>
      </c>
      <c r="B87" s="19">
        <v>81</v>
      </c>
      <c r="C87" s="43" t="s">
        <v>139</v>
      </c>
      <c r="D87" s="43" t="s">
        <v>23</v>
      </c>
      <c r="E87" s="35">
        <v>88</v>
      </c>
      <c r="F87" s="22">
        <v>82.3773987206823</v>
      </c>
      <c r="G87" s="22"/>
      <c r="H87" s="36"/>
      <c r="I87" s="36"/>
      <c r="J87" s="36"/>
      <c r="K87" s="36">
        <v>93.74</v>
      </c>
      <c r="L87" s="36"/>
      <c r="M87" s="36"/>
      <c r="N87" s="36">
        <v>122.13</v>
      </c>
      <c r="O87" s="39"/>
      <c r="P87" s="36"/>
      <c r="Q87" s="36"/>
      <c r="R87" s="36">
        <v>69.03</v>
      </c>
      <c r="S87" s="26">
        <f>SUM(F87:R87)</f>
        <v>367.2773987206823</v>
      </c>
      <c r="T87" s="27">
        <f>COUNTA(F87:R87)</f>
        <v>4</v>
      </c>
      <c r="U87" s="28">
        <v>1</v>
      </c>
      <c r="V87" s="33">
        <f>S87-$S$6</f>
        <v>-753.7065047115456</v>
      </c>
    </row>
    <row r="88" spans="1:22" ht="12.75">
      <c r="A88" s="18">
        <v>83</v>
      </c>
      <c r="B88" s="19">
        <v>82</v>
      </c>
      <c r="C88" s="41" t="s">
        <v>140</v>
      </c>
      <c r="D88" s="41" t="s">
        <v>141</v>
      </c>
      <c r="E88" s="35">
        <v>62</v>
      </c>
      <c r="F88" s="22">
        <v>82.57912745936697</v>
      </c>
      <c r="G88" s="22">
        <v>56.46</v>
      </c>
      <c r="H88" s="36">
        <v>85.72</v>
      </c>
      <c r="I88" s="36">
        <v>67.31</v>
      </c>
      <c r="J88" s="36"/>
      <c r="K88" s="36"/>
      <c r="L88" s="36"/>
      <c r="M88" s="36"/>
      <c r="N88" s="36"/>
      <c r="O88" s="39"/>
      <c r="P88" s="36"/>
      <c r="Q88" s="36"/>
      <c r="R88" s="36">
        <v>75.16</v>
      </c>
      <c r="S88" s="26">
        <f>SUM(F88:R88)</f>
        <v>367.22912745936696</v>
      </c>
      <c r="T88" s="27">
        <f>COUNTA(F88:R88)</f>
        <v>5</v>
      </c>
      <c r="U88" s="28">
        <v>1</v>
      </c>
      <c r="V88" s="33">
        <f>S88-$S$6</f>
        <v>-753.7547759728609</v>
      </c>
    </row>
    <row r="89" spans="1:22" ht="12.75">
      <c r="A89" s="18">
        <v>84</v>
      </c>
      <c r="B89" s="19">
        <v>83</v>
      </c>
      <c r="C89" s="43" t="s">
        <v>142</v>
      </c>
      <c r="D89" s="43" t="s">
        <v>25</v>
      </c>
      <c r="E89" s="35">
        <v>80</v>
      </c>
      <c r="F89" s="22"/>
      <c r="G89" s="22">
        <v>83.77</v>
      </c>
      <c r="H89" s="36">
        <v>84.09</v>
      </c>
      <c r="I89" s="36"/>
      <c r="J89" s="36"/>
      <c r="K89" s="36">
        <v>69.41</v>
      </c>
      <c r="L89" s="36"/>
      <c r="M89" s="36"/>
      <c r="N89" s="36"/>
      <c r="O89" s="39">
        <v>52.31</v>
      </c>
      <c r="P89" s="38">
        <v>63.67</v>
      </c>
      <c r="Q89" s="36">
        <v>13.41</v>
      </c>
      <c r="R89" s="36"/>
      <c r="S89" s="26">
        <f>SUM(F89:R89)</f>
        <v>366.66</v>
      </c>
      <c r="T89" s="27">
        <f>COUNTA(F89:R89)</f>
        <v>6</v>
      </c>
      <c r="U89" s="28">
        <v>1</v>
      </c>
      <c r="V89" s="33">
        <f>S89-$S$6</f>
        <v>-754.3239034322278</v>
      </c>
    </row>
    <row r="90" spans="1:22" ht="12.75">
      <c r="A90" s="18">
        <v>85</v>
      </c>
      <c r="B90" s="19">
        <v>84</v>
      </c>
      <c r="C90" s="43" t="s">
        <v>62</v>
      </c>
      <c r="D90" s="43" t="s">
        <v>143</v>
      </c>
      <c r="E90" s="35">
        <v>96</v>
      </c>
      <c r="F90" s="22"/>
      <c r="G90" s="22"/>
      <c r="H90" s="36">
        <v>80.64</v>
      </c>
      <c r="I90" s="36">
        <v>60.29</v>
      </c>
      <c r="J90" s="36">
        <v>64.68</v>
      </c>
      <c r="K90" s="36">
        <v>58.68</v>
      </c>
      <c r="L90" s="36"/>
      <c r="M90" s="36"/>
      <c r="N90" s="36"/>
      <c r="O90" s="39">
        <v>32.34</v>
      </c>
      <c r="P90" s="36"/>
      <c r="Q90" s="36">
        <v>5.14</v>
      </c>
      <c r="R90" s="36">
        <v>56.51</v>
      </c>
      <c r="S90" s="26">
        <f>SUM(F90:R90)</f>
        <v>358.28</v>
      </c>
      <c r="T90" s="27">
        <f>COUNTA(F90:R90)</f>
        <v>7</v>
      </c>
      <c r="U90" s="28"/>
      <c r="V90" s="33">
        <f>S90-$S$6</f>
        <v>-762.7039034322279</v>
      </c>
    </row>
    <row r="91" spans="1:22" ht="12.75">
      <c r="A91" s="18">
        <v>86</v>
      </c>
      <c r="B91" s="19">
        <v>99</v>
      </c>
      <c r="C91" s="43" t="s">
        <v>144</v>
      </c>
      <c r="D91" s="43" t="s">
        <v>145</v>
      </c>
      <c r="E91" s="44">
        <v>88</v>
      </c>
      <c r="F91" s="22">
        <v>65.4469987228608</v>
      </c>
      <c r="G91" s="22">
        <v>75.37</v>
      </c>
      <c r="H91" s="36"/>
      <c r="I91" s="36"/>
      <c r="J91" s="36">
        <v>75.24</v>
      </c>
      <c r="K91" s="36"/>
      <c r="L91" s="36"/>
      <c r="M91" s="36"/>
      <c r="N91" s="36"/>
      <c r="O91" s="39"/>
      <c r="P91" s="36"/>
      <c r="Q91" s="36">
        <v>78.93</v>
      </c>
      <c r="R91" s="36">
        <v>52.24</v>
      </c>
      <c r="S91" s="26">
        <f>SUM(F91:R91)</f>
        <v>347.2269987228608</v>
      </c>
      <c r="T91" s="27">
        <f>COUNTA(F91:R91)</f>
        <v>5</v>
      </c>
      <c r="U91" s="28"/>
      <c r="V91" s="33">
        <f>S91-$S$6</f>
        <v>-773.7569047093671</v>
      </c>
    </row>
    <row r="92" spans="1:22" ht="12.75">
      <c r="A92" s="18">
        <v>87</v>
      </c>
      <c r="B92" s="19">
        <v>85</v>
      </c>
      <c r="C92" s="43" t="s">
        <v>146</v>
      </c>
      <c r="D92" s="43" t="s">
        <v>147</v>
      </c>
      <c r="E92" s="35">
        <v>88</v>
      </c>
      <c r="F92" s="22">
        <v>78.96761133603238</v>
      </c>
      <c r="G92" s="22"/>
      <c r="H92" s="36">
        <v>93.88</v>
      </c>
      <c r="I92" s="36"/>
      <c r="J92" s="36"/>
      <c r="K92" s="36">
        <v>79.95</v>
      </c>
      <c r="L92" s="36"/>
      <c r="M92" s="36"/>
      <c r="N92" s="36">
        <v>90.21</v>
      </c>
      <c r="O92" s="39"/>
      <c r="P92" s="36"/>
      <c r="Q92" s="36"/>
      <c r="R92" s="36"/>
      <c r="S92" s="26">
        <f>SUM(F92:R92)</f>
        <v>343.00761133603237</v>
      </c>
      <c r="T92" s="27">
        <f>COUNTA(F92:R92)</f>
        <v>4</v>
      </c>
      <c r="U92" s="28"/>
      <c r="V92" s="33">
        <f>S92-$S$6</f>
        <v>-777.9762920961955</v>
      </c>
    </row>
    <row r="93" spans="1:22" ht="12.75">
      <c r="A93" s="18">
        <v>88</v>
      </c>
      <c r="B93" s="19">
        <v>93</v>
      </c>
      <c r="C93" s="43" t="s">
        <v>46</v>
      </c>
      <c r="D93" s="43" t="s">
        <v>148</v>
      </c>
      <c r="E93" s="35">
        <v>91</v>
      </c>
      <c r="F93" s="22"/>
      <c r="G93" s="22">
        <v>68.65</v>
      </c>
      <c r="H93" s="36">
        <v>91.9</v>
      </c>
      <c r="I93" s="36">
        <v>58.31</v>
      </c>
      <c r="J93" s="36"/>
      <c r="K93" s="36"/>
      <c r="L93" s="36">
        <v>76.17</v>
      </c>
      <c r="M93" s="36"/>
      <c r="N93" s="36"/>
      <c r="O93" s="37"/>
      <c r="P93" s="36"/>
      <c r="Q93" s="36">
        <v>37.550000000000004</v>
      </c>
      <c r="R93" s="36"/>
      <c r="S93" s="26">
        <f>SUM(F93:R93)</f>
        <v>332.58000000000004</v>
      </c>
      <c r="T93" s="27">
        <f>COUNTA(F93:R93)</f>
        <v>5</v>
      </c>
      <c r="U93" s="28"/>
      <c r="V93" s="33">
        <f>S93-$S$6</f>
        <v>-788.4039034322278</v>
      </c>
    </row>
    <row r="94" spans="1:22" ht="12.75">
      <c r="A94" s="18">
        <v>89</v>
      </c>
      <c r="B94" s="19">
        <v>104</v>
      </c>
      <c r="C94" s="43" t="s">
        <v>149</v>
      </c>
      <c r="D94" s="43" t="s">
        <v>23</v>
      </c>
      <c r="E94" s="35">
        <v>79</v>
      </c>
      <c r="F94" s="22"/>
      <c r="G94" s="22">
        <v>42.6</v>
      </c>
      <c r="H94" s="36"/>
      <c r="I94" s="36"/>
      <c r="J94" s="36"/>
      <c r="K94" s="36">
        <v>92.56</v>
      </c>
      <c r="L94" s="36"/>
      <c r="M94" s="36"/>
      <c r="N94" s="36">
        <v>115.96</v>
      </c>
      <c r="O94" s="39"/>
      <c r="P94" s="36"/>
      <c r="Q94" s="36">
        <v>80.31</v>
      </c>
      <c r="R94" s="36"/>
      <c r="S94" s="26">
        <f>SUM(F94:R94)</f>
        <v>331.43000000000006</v>
      </c>
      <c r="T94" s="27">
        <f>COUNTA(F94:R94)</f>
        <v>4</v>
      </c>
      <c r="U94" s="28"/>
      <c r="V94" s="33">
        <f>S94-$S$6</f>
        <v>-789.5539034322278</v>
      </c>
    </row>
    <row r="95" spans="1:22" ht="12.75">
      <c r="A95" s="18">
        <v>90</v>
      </c>
      <c r="B95" s="19">
        <v>86</v>
      </c>
      <c r="C95" s="43" t="s">
        <v>150</v>
      </c>
      <c r="D95" s="43" t="s">
        <v>151</v>
      </c>
      <c r="E95" s="35">
        <v>72</v>
      </c>
      <c r="F95" s="22"/>
      <c r="G95" s="22"/>
      <c r="H95" s="36"/>
      <c r="I95" s="36"/>
      <c r="J95" s="36"/>
      <c r="K95" s="36"/>
      <c r="L95" s="36">
        <v>93.25</v>
      </c>
      <c r="M95" s="36">
        <v>121.33</v>
      </c>
      <c r="N95" s="36">
        <v>114.89</v>
      </c>
      <c r="O95" s="39"/>
      <c r="P95" s="36"/>
      <c r="Q95" s="36"/>
      <c r="R95" s="36"/>
      <c r="S95" s="26">
        <f>SUM(F95:R95)</f>
        <v>329.47</v>
      </c>
      <c r="T95" s="27">
        <f>COUNTA(F95:R95)</f>
        <v>3</v>
      </c>
      <c r="U95" s="28"/>
      <c r="V95" s="33">
        <f>S95-$S$6</f>
        <v>-791.5139034322278</v>
      </c>
    </row>
    <row r="96" spans="1:22" ht="12.75">
      <c r="A96" s="18">
        <v>91</v>
      </c>
      <c r="B96" s="19">
        <v>87</v>
      </c>
      <c r="C96" s="43" t="s">
        <v>152</v>
      </c>
      <c r="D96" s="43" t="s">
        <v>23</v>
      </c>
      <c r="E96" s="35">
        <v>68</v>
      </c>
      <c r="F96" s="22">
        <v>76.71875</v>
      </c>
      <c r="G96" s="22">
        <v>87.55</v>
      </c>
      <c r="H96" s="36">
        <v>93.63</v>
      </c>
      <c r="I96" s="36"/>
      <c r="J96" s="36"/>
      <c r="K96" s="36"/>
      <c r="L96" s="36"/>
      <c r="M96" s="36"/>
      <c r="N96" s="36"/>
      <c r="O96" s="39"/>
      <c r="P96" s="36"/>
      <c r="Q96" s="36"/>
      <c r="R96" s="36">
        <v>67.22</v>
      </c>
      <c r="S96" s="26">
        <f>SUM(F96:R96)</f>
        <v>325.11875</v>
      </c>
      <c r="T96" s="27">
        <f>COUNTA(F96:R96)</f>
        <v>4</v>
      </c>
      <c r="U96" s="28">
        <v>1</v>
      </c>
      <c r="V96" s="33">
        <f>S96-$S$6</f>
        <v>-795.8651534322279</v>
      </c>
    </row>
    <row r="97" spans="1:22" ht="12.75">
      <c r="A97" s="18">
        <v>92</v>
      </c>
      <c r="B97" s="19">
        <v>88</v>
      </c>
      <c r="C97" s="41" t="s">
        <v>153</v>
      </c>
      <c r="D97" s="41" t="s">
        <v>154</v>
      </c>
      <c r="E97" s="35">
        <v>77</v>
      </c>
      <c r="F97" s="22"/>
      <c r="G97" s="22"/>
      <c r="H97" s="36"/>
      <c r="I97" s="36"/>
      <c r="J97" s="36"/>
      <c r="K97" s="36">
        <v>79.29</v>
      </c>
      <c r="L97" s="36">
        <v>86.66</v>
      </c>
      <c r="M97" s="36"/>
      <c r="N97" s="36">
        <v>90.63</v>
      </c>
      <c r="O97" s="39">
        <v>65.2</v>
      </c>
      <c r="P97" s="36"/>
      <c r="Q97" s="36"/>
      <c r="R97" s="36"/>
      <c r="S97" s="26">
        <f>SUM(F97:R97)</f>
        <v>321.78000000000003</v>
      </c>
      <c r="T97" s="27">
        <f>COUNTA(F97:R97)</f>
        <v>4</v>
      </c>
      <c r="U97" s="28">
        <v>2</v>
      </c>
      <c r="V97" s="33">
        <f>S97-$S$6</f>
        <v>-799.2039034322279</v>
      </c>
    </row>
    <row r="98" spans="1:22" ht="12.75">
      <c r="A98" s="18">
        <v>93</v>
      </c>
      <c r="B98" s="19">
        <v>89</v>
      </c>
      <c r="C98" s="43" t="s">
        <v>155</v>
      </c>
      <c r="D98" s="43" t="s">
        <v>156</v>
      </c>
      <c r="E98" s="35">
        <v>81</v>
      </c>
      <c r="F98" s="22"/>
      <c r="G98" s="22"/>
      <c r="H98" s="36">
        <v>91.62</v>
      </c>
      <c r="I98" s="36">
        <v>83.54</v>
      </c>
      <c r="J98" s="36">
        <v>76.54</v>
      </c>
      <c r="K98" s="36">
        <v>67.3</v>
      </c>
      <c r="L98" s="36"/>
      <c r="M98" s="36"/>
      <c r="N98" s="36"/>
      <c r="O98" s="39"/>
      <c r="P98" s="36"/>
      <c r="Q98" s="36"/>
      <c r="R98" s="36"/>
      <c r="S98" s="26">
        <f>SUM(F98:R98)</f>
        <v>319</v>
      </c>
      <c r="T98" s="27">
        <f>COUNTA(F98:R98)</f>
        <v>4</v>
      </c>
      <c r="U98" s="28"/>
      <c r="V98" s="33">
        <f>S98-$S$6</f>
        <v>-801.9839034322279</v>
      </c>
    </row>
    <row r="99" spans="1:22" ht="12.75">
      <c r="A99" s="18">
        <v>94</v>
      </c>
      <c r="B99" s="19">
        <v>107</v>
      </c>
      <c r="C99" s="41" t="s">
        <v>157</v>
      </c>
      <c r="D99" s="41" t="s">
        <v>158</v>
      </c>
      <c r="E99" s="35">
        <v>83</v>
      </c>
      <c r="F99" s="22"/>
      <c r="G99" s="22">
        <v>50.58</v>
      </c>
      <c r="H99" s="36"/>
      <c r="I99" s="36">
        <v>65.07000000000001</v>
      </c>
      <c r="J99" s="36">
        <v>65.08</v>
      </c>
      <c r="K99" s="36">
        <v>64.23</v>
      </c>
      <c r="L99" s="36"/>
      <c r="M99" s="36"/>
      <c r="N99" s="36"/>
      <c r="O99" s="39"/>
      <c r="P99" s="36"/>
      <c r="Q99" s="36">
        <v>65.83</v>
      </c>
      <c r="R99" s="36"/>
      <c r="S99" s="26">
        <f>SUM(F99:R99)</f>
        <v>310.78999999999996</v>
      </c>
      <c r="T99" s="27">
        <f>COUNTA(F99:R99)</f>
        <v>5</v>
      </c>
      <c r="U99" s="28">
        <v>1</v>
      </c>
      <c r="V99" s="33">
        <f>S99-$S$6</f>
        <v>-810.1939034322279</v>
      </c>
    </row>
    <row r="100" spans="1:22" ht="12.75">
      <c r="A100" s="18">
        <v>95</v>
      </c>
      <c r="B100" s="19">
        <v>90</v>
      </c>
      <c r="C100" s="43" t="s">
        <v>159</v>
      </c>
      <c r="D100" s="43" t="s">
        <v>47</v>
      </c>
      <c r="E100" s="35">
        <v>64</v>
      </c>
      <c r="F100" s="22"/>
      <c r="G100" s="22"/>
      <c r="H100" s="36"/>
      <c r="I100" s="36"/>
      <c r="J100" s="36"/>
      <c r="K100" s="36"/>
      <c r="L100" s="36">
        <v>82.97</v>
      </c>
      <c r="M100" s="36">
        <v>117.35</v>
      </c>
      <c r="N100" s="36">
        <v>106.68</v>
      </c>
      <c r="O100" s="39"/>
      <c r="P100" s="36"/>
      <c r="Q100" s="38"/>
      <c r="R100" s="36"/>
      <c r="S100" s="26">
        <f>SUM(F100:R100)</f>
        <v>307</v>
      </c>
      <c r="T100" s="27">
        <f>COUNTA(F100:R100)</f>
        <v>3</v>
      </c>
      <c r="U100" s="28"/>
      <c r="V100" s="33">
        <f>S100-$S$6</f>
        <v>-813.9839034322279</v>
      </c>
    </row>
    <row r="101" spans="1:22" ht="12.75">
      <c r="A101" s="18">
        <v>96</v>
      </c>
      <c r="B101" s="19">
        <v>92</v>
      </c>
      <c r="C101" s="43" t="s">
        <v>160</v>
      </c>
      <c r="D101" s="43" t="s">
        <v>53</v>
      </c>
      <c r="E101" s="42">
        <v>75</v>
      </c>
      <c r="F101" s="22">
        <v>114.37106918238993</v>
      </c>
      <c r="G101" s="22"/>
      <c r="H101" s="36"/>
      <c r="I101" s="36"/>
      <c r="J101" s="36"/>
      <c r="K101" s="36"/>
      <c r="L101" s="36"/>
      <c r="M101" s="36"/>
      <c r="N101" s="36">
        <v>117.61</v>
      </c>
      <c r="O101" s="37"/>
      <c r="P101" s="36">
        <v>67.15</v>
      </c>
      <c r="Q101" s="36"/>
      <c r="R101" s="36"/>
      <c r="S101" s="26">
        <f>SUM(F101:R101)</f>
        <v>299.1310691823899</v>
      </c>
      <c r="T101" s="27">
        <f>COUNTA(F101:R101)</f>
        <v>3</v>
      </c>
      <c r="U101" s="28">
        <v>1</v>
      </c>
      <c r="V101" s="33">
        <f>S101-$S$6</f>
        <v>-821.852834249838</v>
      </c>
    </row>
    <row r="102" spans="1:22" ht="12.75">
      <c r="A102" s="18">
        <v>97</v>
      </c>
      <c r="B102" s="19">
        <v>94</v>
      </c>
      <c r="C102" s="43" t="s">
        <v>161</v>
      </c>
      <c r="D102" s="43" t="s">
        <v>36</v>
      </c>
      <c r="E102" s="35">
        <v>90</v>
      </c>
      <c r="F102" s="22"/>
      <c r="G102" s="22"/>
      <c r="H102" s="36">
        <v>99.89</v>
      </c>
      <c r="I102" s="36"/>
      <c r="J102" s="36"/>
      <c r="K102" s="36">
        <v>85.55</v>
      </c>
      <c r="L102" s="36">
        <v>108.68</v>
      </c>
      <c r="M102" s="36"/>
      <c r="N102" s="36"/>
      <c r="O102" s="37"/>
      <c r="P102" s="36"/>
      <c r="Q102" s="36"/>
      <c r="R102" s="36"/>
      <c r="S102" s="26">
        <f>SUM(F102:R102)</f>
        <v>294.12</v>
      </c>
      <c r="T102" s="27">
        <f>COUNTA(F102:R102)</f>
        <v>3</v>
      </c>
      <c r="U102" s="28">
        <v>1</v>
      </c>
      <c r="V102" s="33">
        <f>S102-$S$6</f>
        <v>-826.8639034322279</v>
      </c>
    </row>
    <row r="103" spans="1:22" ht="12.75">
      <c r="A103" s="18">
        <v>98</v>
      </c>
      <c r="B103" s="19">
        <v>120</v>
      </c>
      <c r="C103" s="43" t="s">
        <v>162</v>
      </c>
      <c r="D103" s="43" t="s">
        <v>53</v>
      </c>
      <c r="E103" s="35">
        <v>79</v>
      </c>
      <c r="F103" s="22"/>
      <c r="G103" s="22"/>
      <c r="H103" s="36"/>
      <c r="I103" s="36"/>
      <c r="J103" s="36">
        <v>110</v>
      </c>
      <c r="K103" s="36"/>
      <c r="L103" s="36"/>
      <c r="M103" s="36"/>
      <c r="N103" s="36"/>
      <c r="O103" s="39">
        <v>103</v>
      </c>
      <c r="P103" s="36"/>
      <c r="Q103" s="36">
        <v>78.24</v>
      </c>
      <c r="R103" s="36"/>
      <c r="S103" s="26">
        <f>SUM(F103:R103)</f>
        <v>291.24</v>
      </c>
      <c r="T103" s="27">
        <f>COUNTA(F103:R103)</f>
        <v>3</v>
      </c>
      <c r="U103" s="28">
        <v>2</v>
      </c>
      <c r="V103" s="33">
        <f>S103-$S$6</f>
        <v>-829.7439034322279</v>
      </c>
    </row>
    <row r="104" spans="1:22" ht="12.75">
      <c r="A104" s="18">
        <v>99</v>
      </c>
      <c r="B104" s="19">
        <v>95</v>
      </c>
      <c r="C104" s="41" t="s">
        <v>163</v>
      </c>
      <c r="D104" s="41" t="s">
        <v>164</v>
      </c>
      <c r="E104" s="35">
        <v>65</v>
      </c>
      <c r="F104" s="22"/>
      <c r="G104" s="22"/>
      <c r="H104" s="36"/>
      <c r="I104" s="36"/>
      <c r="J104" s="36"/>
      <c r="K104" s="36"/>
      <c r="L104" s="36">
        <v>82.9</v>
      </c>
      <c r="M104" s="36">
        <v>111.4</v>
      </c>
      <c r="N104" s="36">
        <v>94.33</v>
      </c>
      <c r="O104" s="39"/>
      <c r="P104" s="36"/>
      <c r="Q104" s="36"/>
      <c r="R104" s="36"/>
      <c r="S104" s="26">
        <f>SUM(F104:R104)</f>
        <v>288.63</v>
      </c>
      <c r="T104" s="27">
        <f>COUNTA(F104:R104)</f>
        <v>3</v>
      </c>
      <c r="U104" s="28"/>
      <c r="V104" s="33">
        <f>S104-$S$6</f>
        <v>-832.3539034322279</v>
      </c>
    </row>
    <row r="105" spans="1:22" ht="12.75">
      <c r="A105" s="18">
        <v>100</v>
      </c>
      <c r="B105" s="19">
        <v>111</v>
      </c>
      <c r="C105" s="43" t="s">
        <v>165</v>
      </c>
      <c r="D105" s="43" t="s">
        <v>53</v>
      </c>
      <c r="E105" s="35">
        <v>85</v>
      </c>
      <c r="F105" s="22">
        <v>69.40771349862257</v>
      </c>
      <c r="G105" s="22">
        <v>56.46</v>
      </c>
      <c r="H105" s="36"/>
      <c r="I105" s="36"/>
      <c r="J105" s="36"/>
      <c r="K105" s="36"/>
      <c r="L105" s="36"/>
      <c r="M105" s="36"/>
      <c r="N105" s="36"/>
      <c r="O105" s="39">
        <v>51.45</v>
      </c>
      <c r="P105" s="36"/>
      <c r="Q105" s="36">
        <v>51.34</v>
      </c>
      <c r="R105" s="36">
        <v>53.81</v>
      </c>
      <c r="S105" s="26">
        <f>SUM(F105:R105)</f>
        <v>282.4677134986226</v>
      </c>
      <c r="T105" s="27">
        <f>COUNTA(F105:R105)</f>
        <v>5</v>
      </c>
      <c r="U105" s="28"/>
      <c r="V105" s="33">
        <f>S105-$S$6</f>
        <v>-838.5161899336053</v>
      </c>
    </row>
    <row r="106" spans="1:22" ht="12.75">
      <c r="A106" s="18">
        <v>101</v>
      </c>
      <c r="B106" s="19">
        <v>96</v>
      </c>
      <c r="C106" s="43" t="s">
        <v>96</v>
      </c>
      <c r="D106" s="43" t="s">
        <v>166</v>
      </c>
      <c r="E106" s="35">
        <v>88</v>
      </c>
      <c r="F106" s="22">
        <v>90.9250360403652</v>
      </c>
      <c r="G106" s="22">
        <v>41.34</v>
      </c>
      <c r="H106" s="36"/>
      <c r="I106" s="36"/>
      <c r="J106" s="36"/>
      <c r="K106" s="36"/>
      <c r="L106" s="36">
        <v>76.44</v>
      </c>
      <c r="M106" s="36"/>
      <c r="N106" s="36"/>
      <c r="O106" s="39"/>
      <c r="P106" s="38"/>
      <c r="Q106" s="36"/>
      <c r="R106" s="36">
        <v>73.14</v>
      </c>
      <c r="S106" s="26">
        <f>SUM(F106:R106)</f>
        <v>281.84503604036524</v>
      </c>
      <c r="T106" s="27">
        <f>COUNTA(F106:R106)</f>
        <v>4</v>
      </c>
      <c r="U106" s="28"/>
      <c r="V106" s="33">
        <f>S106-$S$6</f>
        <v>-839.1388673918626</v>
      </c>
    </row>
    <row r="107" spans="1:22" ht="12.75">
      <c r="A107" s="18">
        <v>102</v>
      </c>
      <c r="B107" s="19">
        <v>97</v>
      </c>
      <c r="C107" s="43" t="s">
        <v>167</v>
      </c>
      <c r="D107" s="43" t="s">
        <v>53</v>
      </c>
      <c r="E107" s="35">
        <v>58</v>
      </c>
      <c r="F107" s="22"/>
      <c r="G107" s="22"/>
      <c r="H107" s="36"/>
      <c r="I107" s="36"/>
      <c r="J107" s="36"/>
      <c r="K107" s="36">
        <v>92.06</v>
      </c>
      <c r="L107" s="36"/>
      <c r="M107" s="36"/>
      <c r="N107" s="36">
        <v>107.66</v>
      </c>
      <c r="O107" s="39"/>
      <c r="P107" s="38"/>
      <c r="Q107" s="36"/>
      <c r="R107" s="36">
        <v>79.76</v>
      </c>
      <c r="S107" s="26">
        <f>SUM(F107:R107)</f>
        <v>279.48</v>
      </c>
      <c r="T107" s="27">
        <f>COUNTA(F107:R107)</f>
        <v>3</v>
      </c>
      <c r="U107" s="28"/>
      <c r="V107" s="33">
        <f>S107-$S$6</f>
        <v>-841.5039034322278</v>
      </c>
    </row>
    <row r="108" spans="1:22" ht="12.75">
      <c r="A108" s="18">
        <v>103</v>
      </c>
      <c r="B108" s="19">
        <v>98</v>
      </c>
      <c r="C108" s="41" t="s">
        <v>168</v>
      </c>
      <c r="D108" s="41" t="s">
        <v>169</v>
      </c>
      <c r="E108" s="35">
        <v>76</v>
      </c>
      <c r="F108" s="22"/>
      <c r="G108" s="22"/>
      <c r="H108" s="36">
        <v>80.03</v>
      </c>
      <c r="I108" s="36">
        <v>54.81</v>
      </c>
      <c r="J108" s="36">
        <v>77.4</v>
      </c>
      <c r="K108" s="36"/>
      <c r="L108" s="36"/>
      <c r="M108" s="36"/>
      <c r="N108" s="36"/>
      <c r="O108" s="39">
        <v>58.42</v>
      </c>
      <c r="P108" s="36"/>
      <c r="Q108" s="36"/>
      <c r="R108" s="36"/>
      <c r="S108" s="26">
        <f>SUM(F108:R108)</f>
        <v>270.65999999999997</v>
      </c>
      <c r="T108" s="27">
        <f>COUNTA(F108:R108)</f>
        <v>4</v>
      </c>
      <c r="U108" s="28"/>
      <c r="V108" s="33">
        <f>S108-$S$6</f>
        <v>-850.3239034322279</v>
      </c>
    </row>
    <row r="109" spans="1:22" ht="12.75">
      <c r="A109" s="18">
        <v>104</v>
      </c>
      <c r="B109" s="19">
        <v>135</v>
      </c>
      <c r="C109" s="43" t="s">
        <v>170</v>
      </c>
      <c r="D109" s="43" t="s">
        <v>108</v>
      </c>
      <c r="E109" s="35">
        <v>73</v>
      </c>
      <c r="F109" s="22"/>
      <c r="G109" s="22"/>
      <c r="H109" s="36"/>
      <c r="I109" s="36"/>
      <c r="J109" s="36">
        <v>88.77</v>
      </c>
      <c r="K109" s="36"/>
      <c r="L109" s="36">
        <v>94.23</v>
      </c>
      <c r="M109" s="36"/>
      <c r="N109" s="36"/>
      <c r="O109" s="39"/>
      <c r="P109" s="36"/>
      <c r="Q109" s="36">
        <v>85.14</v>
      </c>
      <c r="R109" s="36"/>
      <c r="S109" s="26">
        <f>SUM(F109:R109)</f>
        <v>268.14</v>
      </c>
      <c r="T109" s="27">
        <f>COUNTA(F109:R109)</f>
        <v>3</v>
      </c>
      <c r="U109" s="28">
        <v>2</v>
      </c>
      <c r="V109" s="33">
        <f>S109-$S$6</f>
        <v>-852.8439034322279</v>
      </c>
    </row>
    <row r="110" spans="1:22" ht="12.75">
      <c r="A110" s="18">
        <v>105</v>
      </c>
      <c r="B110" s="19">
        <v>131</v>
      </c>
      <c r="C110" s="43" t="s">
        <v>144</v>
      </c>
      <c r="D110" s="43" t="s">
        <v>171</v>
      </c>
      <c r="E110" s="35">
        <v>61</v>
      </c>
      <c r="F110" s="22">
        <v>67.89588215600938</v>
      </c>
      <c r="G110" s="22">
        <v>66.97</v>
      </c>
      <c r="H110" s="36"/>
      <c r="I110" s="36"/>
      <c r="J110" s="36"/>
      <c r="K110" s="36"/>
      <c r="L110" s="36"/>
      <c r="M110" s="36"/>
      <c r="N110" s="36"/>
      <c r="O110" s="39"/>
      <c r="P110" s="36"/>
      <c r="Q110" s="36">
        <v>71.34</v>
      </c>
      <c r="R110" s="36">
        <v>58.1</v>
      </c>
      <c r="S110" s="26">
        <f>SUM(F110:R110)</f>
        <v>264.3058821560094</v>
      </c>
      <c r="T110" s="27">
        <f>COUNTA(F110:R110)</f>
        <v>4</v>
      </c>
      <c r="U110" s="28"/>
      <c r="V110" s="33">
        <f>S110-$S$6</f>
        <v>-856.6780212762185</v>
      </c>
    </row>
    <row r="111" spans="1:22" ht="12.75">
      <c r="A111" s="18">
        <v>106</v>
      </c>
      <c r="B111" s="19">
        <v>100</v>
      </c>
      <c r="C111" s="41" t="s">
        <v>172</v>
      </c>
      <c r="D111" s="41" t="s">
        <v>173</v>
      </c>
      <c r="E111" s="35">
        <v>66</v>
      </c>
      <c r="F111" s="22"/>
      <c r="G111" s="22">
        <v>58.98</v>
      </c>
      <c r="H111" s="36">
        <v>84.49</v>
      </c>
      <c r="I111" s="36">
        <v>44.4</v>
      </c>
      <c r="J111" s="36"/>
      <c r="K111" s="36">
        <v>73.62</v>
      </c>
      <c r="L111" s="36"/>
      <c r="M111" s="36"/>
      <c r="N111" s="36"/>
      <c r="O111" s="39"/>
      <c r="P111" s="36"/>
      <c r="Q111" s="36"/>
      <c r="R111" s="36"/>
      <c r="S111" s="26">
        <f>SUM(F111:R111)</f>
        <v>261.49</v>
      </c>
      <c r="T111" s="27">
        <f>COUNTA(F111:R111)</f>
        <v>4</v>
      </c>
      <c r="U111" s="28">
        <v>1</v>
      </c>
      <c r="V111" s="33">
        <f>S111-$S$6</f>
        <v>-859.4939034322279</v>
      </c>
    </row>
    <row r="112" spans="1:22" ht="12.75">
      <c r="A112" s="18">
        <v>107</v>
      </c>
      <c r="B112" s="19">
        <v>101</v>
      </c>
      <c r="C112" s="43" t="s">
        <v>174</v>
      </c>
      <c r="D112" s="43" t="s">
        <v>108</v>
      </c>
      <c r="E112" s="35">
        <v>77</v>
      </c>
      <c r="F112" s="22"/>
      <c r="G112" s="22">
        <v>101</v>
      </c>
      <c r="H112" s="36"/>
      <c r="I112" s="36"/>
      <c r="J112" s="36">
        <v>91.32</v>
      </c>
      <c r="K112" s="36"/>
      <c r="L112" s="36"/>
      <c r="M112" s="36"/>
      <c r="N112" s="36"/>
      <c r="O112" s="39">
        <v>67.92</v>
      </c>
      <c r="P112" s="36"/>
      <c r="Q112" s="36"/>
      <c r="R112" s="36"/>
      <c r="S112" s="26">
        <f>SUM(F112:R112)</f>
        <v>260.24</v>
      </c>
      <c r="T112" s="27">
        <f>COUNTA(F112:R112)</f>
        <v>3</v>
      </c>
      <c r="U112" s="28">
        <v>3</v>
      </c>
      <c r="V112" s="33">
        <f>S112-$S$6</f>
        <v>-860.7439034322279</v>
      </c>
    </row>
    <row r="113" spans="1:22" ht="12.75">
      <c r="A113" s="18">
        <v>108</v>
      </c>
      <c r="B113" s="19">
        <v>102</v>
      </c>
      <c r="C113" s="43" t="s">
        <v>175</v>
      </c>
      <c r="D113" s="43" t="s">
        <v>176</v>
      </c>
      <c r="E113" s="35">
        <v>86</v>
      </c>
      <c r="F113" s="22"/>
      <c r="G113" s="22"/>
      <c r="H113" s="36"/>
      <c r="I113" s="36">
        <v>65.25</v>
      </c>
      <c r="J113" s="36"/>
      <c r="K113" s="36"/>
      <c r="L113" s="36">
        <v>91.78</v>
      </c>
      <c r="M113" s="36">
        <v>0</v>
      </c>
      <c r="N113" s="36"/>
      <c r="O113" s="39"/>
      <c r="P113" s="36">
        <v>103</v>
      </c>
      <c r="Q113" s="36"/>
      <c r="R113" s="36"/>
      <c r="S113" s="26">
        <f>SUM(F113:R113)</f>
        <v>260.03</v>
      </c>
      <c r="T113" s="27">
        <f>COUNTA(F113:R113)</f>
        <v>4</v>
      </c>
      <c r="U113" s="28">
        <v>1</v>
      </c>
      <c r="V113" s="33">
        <f>S113-$S$6</f>
        <v>-860.9539034322279</v>
      </c>
    </row>
    <row r="114" spans="1:22" ht="12.75">
      <c r="A114" s="18">
        <v>109</v>
      </c>
      <c r="B114" s="19">
        <v>103</v>
      </c>
      <c r="C114" s="43" t="s">
        <v>32</v>
      </c>
      <c r="D114" s="43" t="s">
        <v>177</v>
      </c>
      <c r="E114" s="35">
        <v>62</v>
      </c>
      <c r="F114" s="22"/>
      <c r="G114" s="22"/>
      <c r="H114" s="36">
        <v>85.72</v>
      </c>
      <c r="I114" s="36"/>
      <c r="J114" s="36"/>
      <c r="K114" s="36"/>
      <c r="L114" s="36">
        <v>90.98</v>
      </c>
      <c r="M114" s="36"/>
      <c r="N114" s="36"/>
      <c r="O114" s="39"/>
      <c r="P114" s="36">
        <v>81.01</v>
      </c>
      <c r="Q114" s="36"/>
      <c r="R114" s="36"/>
      <c r="S114" s="26">
        <f>SUM(F114:R114)</f>
        <v>257.71000000000004</v>
      </c>
      <c r="T114" s="27">
        <f>COUNTA(F114:R114)</f>
        <v>3</v>
      </c>
      <c r="U114" s="28"/>
      <c r="V114" s="33">
        <f>S114-$S$6</f>
        <v>-863.2739034322278</v>
      </c>
    </row>
    <row r="115" spans="1:22" ht="12.75">
      <c r="A115" s="18">
        <v>110</v>
      </c>
      <c r="B115" s="19">
        <v>105</v>
      </c>
      <c r="C115" s="43" t="s">
        <v>178</v>
      </c>
      <c r="D115" s="43" t="s">
        <v>179</v>
      </c>
      <c r="E115" s="35">
        <v>79</v>
      </c>
      <c r="F115" s="22"/>
      <c r="G115" s="22">
        <v>69.49</v>
      </c>
      <c r="H115" s="36"/>
      <c r="I115" s="36"/>
      <c r="J115" s="36"/>
      <c r="K115" s="36"/>
      <c r="L115" s="36">
        <v>103.44</v>
      </c>
      <c r="M115" s="36"/>
      <c r="N115" s="36"/>
      <c r="O115" s="39"/>
      <c r="P115" s="36">
        <v>77.54</v>
      </c>
      <c r="Q115" s="36"/>
      <c r="R115" s="36"/>
      <c r="S115" s="26">
        <f>SUM(F115:R115)</f>
        <v>250.47000000000003</v>
      </c>
      <c r="T115" s="27">
        <f>COUNTA(F115:R115)</f>
        <v>3</v>
      </c>
      <c r="U115" s="28">
        <v>1</v>
      </c>
      <c r="V115" s="33">
        <f>S115-$S$6</f>
        <v>-870.5139034322278</v>
      </c>
    </row>
    <row r="116" spans="1:22" ht="12.75">
      <c r="A116" s="18">
        <v>111</v>
      </c>
      <c r="B116" s="19">
        <v>110</v>
      </c>
      <c r="C116" s="43" t="s">
        <v>64</v>
      </c>
      <c r="D116" s="43" t="s">
        <v>180</v>
      </c>
      <c r="E116" s="35">
        <v>90</v>
      </c>
      <c r="F116" s="22"/>
      <c r="G116" s="22">
        <v>69.07000000000001</v>
      </c>
      <c r="H116" s="36"/>
      <c r="I116" s="36">
        <v>62.48</v>
      </c>
      <c r="J116" s="36"/>
      <c r="K116" s="36"/>
      <c r="L116" s="36"/>
      <c r="M116" s="36"/>
      <c r="N116" s="36"/>
      <c r="O116" s="39">
        <v>48.3</v>
      </c>
      <c r="P116" s="36"/>
      <c r="Q116" s="36">
        <v>15.48</v>
      </c>
      <c r="R116" s="36">
        <v>53.58</v>
      </c>
      <c r="S116" s="26">
        <f>SUM(F116:R116)</f>
        <v>248.91000000000003</v>
      </c>
      <c r="T116" s="27">
        <f>COUNTA(F116:R116)</f>
        <v>5</v>
      </c>
      <c r="U116" s="28"/>
      <c r="V116" s="33">
        <f>S116-$S$6</f>
        <v>-872.0739034322278</v>
      </c>
    </row>
    <row r="117" spans="1:22" ht="12.75">
      <c r="A117" s="18">
        <v>112</v>
      </c>
      <c r="B117" s="19">
        <v>106</v>
      </c>
      <c r="C117" s="43" t="s">
        <v>181</v>
      </c>
      <c r="D117" s="43" t="s">
        <v>23</v>
      </c>
      <c r="E117" s="35">
        <v>89</v>
      </c>
      <c r="F117" s="22"/>
      <c r="G117" s="22"/>
      <c r="H117" s="36">
        <v>83.42</v>
      </c>
      <c r="I117" s="36"/>
      <c r="J117" s="36"/>
      <c r="K117" s="36"/>
      <c r="L117" s="36">
        <v>109.93</v>
      </c>
      <c r="M117" s="36"/>
      <c r="N117" s="36"/>
      <c r="O117" s="39"/>
      <c r="P117" s="36"/>
      <c r="Q117" s="36"/>
      <c r="R117" s="36">
        <v>55.33</v>
      </c>
      <c r="S117" s="26">
        <f>SUM(F117:R117)</f>
        <v>248.68</v>
      </c>
      <c r="T117" s="27">
        <f>COUNTA(F117:R117)</f>
        <v>3</v>
      </c>
      <c r="U117" s="28">
        <v>1</v>
      </c>
      <c r="V117" s="33">
        <f>S117-$S$6</f>
        <v>-872.3039034322278</v>
      </c>
    </row>
    <row r="118" spans="1:22" ht="12.75">
      <c r="A118" s="18">
        <v>113</v>
      </c>
      <c r="B118" s="19">
        <v>108</v>
      </c>
      <c r="C118" s="41" t="s">
        <v>182</v>
      </c>
      <c r="D118" s="41" t="s">
        <v>183</v>
      </c>
      <c r="E118" s="35">
        <v>60</v>
      </c>
      <c r="F118" s="22">
        <v>68.68671423717295</v>
      </c>
      <c r="G118" s="22">
        <v>50.58</v>
      </c>
      <c r="H118" s="36"/>
      <c r="I118" s="36"/>
      <c r="J118" s="36"/>
      <c r="K118" s="36"/>
      <c r="L118" s="36">
        <v>67.03</v>
      </c>
      <c r="M118" s="36"/>
      <c r="N118" s="36"/>
      <c r="O118" s="39"/>
      <c r="P118" s="36"/>
      <c r="Q118" s="36"/>
      <c r="R118" s="36">
        <v>53.73</v>
      </c>
      <c r="S118" s="26">
        <f>SUM(F118:R118)</f>
        <v>240.02671423717294</v>
      </c>
      <c r="T118" s="27">
        <f>COUNTA(F118:R118)</f>
        <v>4</v>
      </c>
      <c r="U118" s="28"/>
      <c r="V118" s="33">
        <f>S118-$S$6</f>
        <v>-880.957189195055</v>
      </c>
    </row>
    <row r="119" spans="1:22" ht="12.75">
      <c r="A119" s="18">
        <v>114</v>
      </c>
      <c r="B119" s="19">
        <v>109</v>
      </c>
      <c r="C119" s="41" t="s">
        <v>184</v>
      </c>
      <c r="D119" s="41" t="s">
        <v>127</v>
      </c>
      <c r="E119" s="44">
        <v>83</v>
      </c>
      <c r="F119" s="22">
        <v>78.94172399838124</v>
      </c>
      <c r="G119" s="22"/>
      <c r="H119" s="36"/>
      <c r="I119" s="36">
        <v>98.08</v>
      </c>
      <c r="J119" s="36"/>
      <c r="K119" s="36"/>
      <c r="L119" s="36"/>
      <c r="M119" s="36"/>
      <c r="N119" s="36"/>
      <c r="O119" s="39"/>
      <c r="P119" s="36"/>
      <c r="Q119" s="36"/>
      <c r="R119" s="36">
        <v>60.3</v>
      </c>
      <c r="S119" s="26">
        <f>SUM(F119:R119)</f>
        <v>237.32172399838123</v>
      </c>
      <c r="T119" s="27">
        <f>COUNTA(F119:R119)</f>
        <v>3</v>
      </c>
      <c r="U119" s="28"/>
      <c r="V119" s="33">
        <f>S119-$S$6</f>
        <v>-883.6621794338466</v>
      </c>
    </row>
    <row r="120" spans="1:22" ht="12.75">
      <c r="A120" s="18">
        <v>115</v>
      </c>
      <c r="B120" s="19">
        <v>112</v>
      </c>
      <c r="C120" s="43" t="s">
        <v>185</v>
      </c>
      <c r="D120" s="43" t="s">
        <v>186</v>
      </c>
      <c r="E120" s="35">
        <v>77</v>
      </c>
      <c r="F120" s="22">
        <v>85.15985790408526</v>
      </c>
      <c r="G120" s="22">
        <v>71.17</v>
      </c>
      <c r="H120" s="36"/>
      <c r="I120" s="36"/>
      <c r="J120" s="36"/>
      <c r="K120" s="36"/>
      <c r="L120" s="36"/>
      <c r="M120" s="36"/>
      <c r="N120" s="36"/>
      <c r="O120" s="37"/>
      <c r="P120" s="36"/>
      <c r="Q120" s="36"/>
      <c r="R120" s="36">
        <v>74.68</v>
      </c>
      <c r="S120" s="26">
        <f>SUM(F120:R120)</f>
        <v>231.00985790408527</v>
      </c>
      <c r="T120" s="27">
        <f>COUNTA(F120:R120)</f>
        <v>3</v>
      </c>
      <c r="U120" s="28"/>
      <c r="V120" s="33">
        <f>S120-$S$6</f>
        <v>-889.9740455281426</v>
      </c>
    </row>
    <row r="121" spans="1:22" ht="12.75">
      <c r="A121" s="18">
        <v>116</v>
      </c>
      <c r="B121" s="19">
        <v>113</v>
      </c>
      <c r="C121" s="43" t="s">
        <v>187</v>
      </c>
      <c r="D121" s="43" t="s">
        <v>21</v>
      </c>
      <c r="E121" s="35">
        <v>85</v>
      </c>
      <c r="F121" s="22"/>
      <c r="G121" s="22"/>
      <c r="H121" s="36"/>
      <c r="I121" s="36"/>
      <c r="J121" s="36"/>
      <c r="K121" s="36">
        <v>106.91</v>
      </c>
      <c r="L121" s="36"/>
      <c r="M121" s="36"/>
      <c r="N121" s="36">
        <v>120.82</v>
      </c>
      <c r="O121" s="39"/>
      <c r="P121" s="36"/>
      <c r="Q121" s="36"/>
      <c r="R121" s="36"/>
      <c r="S121" s="26">
        <f>SUM(F121:R121)</f>
        <v>227.73000000000002</v>
      </c>
      <c r="T121" s="27">
        <f>COUNTA(F121:R121)</f>
        <v>2</v>
      </c>
      <c r="U121" s="28">
        <v>2</v>
      </c>
      <c r="V121" s="33">
        <f>S121-$S$6</f>
        <v>-893.2539034322278</v>
      </c>
    </row>
    <row r="122" spans="1:22" ht="12.75">
      <c r="A122" s="18">
        <v>117</v>
      </c>
      <c r="B122" s="19">
        <v>114</v>
      </c>
      <c r="C122" s="43" t="s">
        <v>188</v>
      </c>
      <c r="D122" s="43" t="s">
        <v>23</v>
      </c>
      <c r="E122" s="42">
        <v>78</v>
      </c>
      <c r="F122" s="22">
        <v>104.82376350198976</v>
      </c>
      <c r="G122" s="32"/>
      <c r="H122" s="36">
        <v>120</v>
      </c>
      <c r="I122" s="36"/>
      <c r="J122" s="36"/>
      <c r="K122" s="36"/>
      <c r="L122" s="36"/>
      <c r="M122" s="36"/>
      <c r="N122" s="36"/>
      <c r="O122" s="39"/>
      <c r="P122" s="36"/>
      <c r="Q122" s="36"/>
      <c r="R122" s="36"/>
      <c r="S122" s="26">
        <f>SUM(F122:R122)</f>
        <v>224.82376350198976</v>
      </c>
      <c r="T122" s="27">
        <f>COUNTA(F122:R122)</f>
        <v>2</v>
      </c>
      <c r="U122" s="28">
        <v>2</v>
      </c>
      <c r="V122" s="33">
        <f>S122-$S$6</f>
        <v>-896.1601399302381</v>
      </c>
    </row>
    <row r="123" spans="1:22" ht="12.75">
      <c r="A123" s="18">
        <v>118</v>
      </c>
      <c r="B123" s="19">
        <v>115</v>
      </c>
      <c r="C123" s="43" t="s">
        <v>189</v>
      </c>
      <c r="D123" s="43" t="s">
        <v>99</v>
      </c>
      <c r="E123" s="35">
        <v>88</v>
      </c>
      <c r="F123" s="22"/>
      <c r="G123" s="22"/>
      <c r="H123" s="36"/>
      <c r="I123" s="36"/>
      <c r="J123" s="36"/>
      <c r="K123" s="36">
        <v>101.96</v>
      </c>
      <c r="L123" s="36"/>
      <c r="M123" s="36"/>
      <c r="N123" s="36">
        <v>118.07</v>
      </c>
      <c r="O123" s="39"/>
      <c r="P123" s="36"/>
      <c r="Q123" s="36"/>
      <c r="R123" s="36"/>
      <c r="S123" s="26">
        <f>SUM(F123:R123)</f>
        <v>220.03000000000003</v>
      </c>
      <c r="T123" s="27">
        <f>COUNTA(F123:R123)</f>
        <v>2</v>
      </c>
      <c r="U123" s="28">
        <v>2</v>
      </c>
      <c r="V123" s="33">
        <f>S123-$S$6</f>
        <v>-900.9539034322279</v>
      </c>
    </row>
    <row r="124" spans="1:22" ht="12.75">
      <c r="A124" s="18">
        <v>119</v>
      </c>
      <c r="B124" s="19">
        <v>116</v>
      </c>
      <c r="C124" s="43" t="s">
        <v>190</v>
      </c>
      <c r="D124" s="43" t="s">
        <v>191</v>
      </c>
      <c r="E124" s="42">
        <v>71</v>
      </c>
      <c r="F124" s="22">
        <v>99.04255319148936</v>
      </c>
      <c r="G124" s="22"/>
      <c r="H124" s="36"/>
      <c r="I124" s="36"/>
      <c r="J124" s="36"/>
      <c r="K124" s="36"/>
      <c r="L124" s="36"/>
      <c r="M124" s="36"/>
      <c r="N124" s="36">
        <v>118.1</v>
      </c>
      <c r="O124" s="39"/>
      <c r="P124" s="38"/>
      <c r="Q124" s="36"/>
      <c r="R124" s="36"/>
      <c r="S124" s="26">
        <f>SUM(F124:R124)</f>
        <v>217.14255319148936</v>
      </c>
      <c r="T124" s="27">
        <f>COUNTA(F124:R124)</f>
        <v>2</v>
      </c>
      <c r="U124" s="28">
        <v>2</v>
      </c>
      <c r="V124" s="33">
        <f>S124-$S$6</f>
        <v>-903.8413502407385</v>
      </c>
    </row>
    <row r="125" spans="1:22" ht="12.75">
      <c r="A125" s="18">
        <v>120</v>
      </c>
      <c r="B125" s="19">
        <v>141</v>
      </c>
      <c r="C125" s="41" t="s">
        <v>66</v>
      </c>
      <c r="D125" s="41" t="s">
        <v>192</v>
      </c>
      <c r="E125" s="35">
        <v>79</v>
      </c>
      <c r="F125" s="22"/>
      <c r="G125" s="22">
        <v>45.54</v>
      </c>
      <c r="H125" s="36"/>
      <c r="I125" s="36">
        <v>38.31</v>
      </c>
      <c r="J125" s="36"/>
      <c r="K125" s="36"/>
      <c r="L125" s="36"/>
      <c r="M125" s="36"/>
      <c r="N125" s="36">
        <v>77.45</v>
      </c>
      <c r="O125" s="39"/>
      <c r="P125" s="36"/>
      <c r="Q125" s="36">
        <v>54.1</v>
      </c>
      <c r="R125" s="36"/>
      <c r="S125" s="26">
        <f>SUM(F125:R125)</f>
        <v>215.4</v>
      </c>
      <c r="T125" s="27">
        <f>COUNTA(F125:R125)</f>
        <v>4</v>
      </c>
      <c r="U125" s="28"/>
      <c r="V125" s="33">
        <f>S125-$S$6</f>
        <v>-905.5839034322279</v>
      </c>
    </row>
    <row r="126" spans="1:22" ht="12.75">
      <c r="A126" s="18">
        <v>121</v>
      </c>
      <c r="B126" s="19">
        <v>117</v>
      </c>
      <c r="C126" s="43" t="s">
        <v>193</v>
      </c>
      <c r="D126" s="43" t="s">
        <v>93</v>
      </c>
      <c r="E126" s="35">
        <v>58</v>
      </c>
      <c r="F126" s="22"/>
      <c r="G126" s="22">
        <v>79.15</v>
      </c>
      <c r="H126" s="36"/>
      <c r="I126" s="36"/>
      <c r="J126" s="36"/>
      <c r="K126" s="36">
        <v>62.4</v>
      </c>
      <c r="L126" s="36"/>
      <c r="M126" s="36"/>
      <c r="N126" s="36"/>
      <c r="O126" s="39"/>
      <c r="P126" s="36"/>
      <c r="Q126" s="36"/>
      <c r="R126" s="36">
        <v>72.99</v>
      </c>
      <c r="S126" s="26">
        <f>SUM(F126:R126)</f>
        <v>214.54</v>
      </c>
      <c r="T126" s="27">
        <f>COUNTA(F126:R126)</f>
        <v>3</v>
      </c>
      <c r="U126" s="28"/>
      <c r="V126" s="33">
        <f>S126-$S$6</f>
        <v>-906.4439034322279</v>
      </c>
    </row>
    <row r="127" spans="1:22" ht="12.75">
      <c r="A127" s="18">
        <v>122</v>
      </c>
      <c r="B127" s="19">
        <v>118</v>
      </c>
      <c r="C127" s="43" t="s">
        <v>167</v>
      </c>
      <c r="D127" s="43" t="s">
        <v>23</v>
      </c>
      <c r="E127" s="35">
        <v>80</v>
      </c>
      <c r="F127" s="22"/>
      <c r="G127" s="22"/>
      <c r="H127" s="36"/>
      <c r="I127" s="36"/>
      <c r="J127" s="36"/>
      <c r="K127" s="36">
        <v>98.48</v>
      </c>
      <c r="L127" s="36"/>
      <c r="M127" s="36"/>
      <c r="N127" s="36">
        <v>115.88</v>
      </c>
      <c r="O127" s="39"/>
      <c r="P127" s="36"/>
      <c r="Q127" s="36"/>
      <c r="R127" s="36"/>
      <c r="S127" s="26">
        <f>SUM(F127:R127)</f>
        <v>214.36</v>
      </c>
      <c r="T127" s="27">
        <f>COUNTA(F127:R127)</f>
        <v>2</v>
      </c>
      <c r="U127" s="28">
        <v>1</v>
      </c>
      <c r="V127" s="33">
        <f>S127-$S$6</f>
        <v>-906.6239034322278</v>
      </c>
    </row>
    <row r="128" spans="1:22" ht="12.75">
      <c r="A128" s="18">
        <v>123</v>
      </c>
      <c r="B128" s="19">
        <v>162</v>
      </c>
      <c r="C128" s="43" t="s">
        <v>100</v>
      </c>
      <c r="D128" s="43" t="s">
        <v>194</v>
      </c>
      <c r="E128" s="35">
        <v>56</v>
      </c>
      <c r="F128" s="22"/>
      <c r="G128" s="22">
        <v>58.14</v>
      </c>
      <c r="H128" s="36"/>
      <c r="I128" s="36"/>
      <c r="J128" s="36"/>
      <c r="K128" s="36">
        <v>62</v>
      </c>
      <c r="L128" s="36"/>
      <c r="M128" s="36"/>
      <c r="N128" s="36"/>
      <c r="O128" s="39"/>
      <c r="P128" s="36"/>
      <c r="Q128" s="36">
        <v>93.41</v>
      </c>
      <c r="R128" s="36"/>
      <c r="S128" s="26">
        <f>SUM(F128:R128)</f>
        <v>213.55</v>
      </c>
      <c r="T128" s="27">
        <f>COUNTA(F128:R128)</f>
        <v>3</v>
      </c>
      <c r="U128" s="28">
        <v>1</v>
      </c>
      <c r="V128" s="33">
        <f>S128-$S$6</f>
        <v>-907.4339034322279</v>
      </c>
    </row>
    <row r="129" spans="1:22" ht="12.75">
      <c r="A129" s="18">
        <v>124</v>
      </c>
      <c r="B129" s="19">
        <v>119</v>
      </c>
      <c r="C129" s="41" t="s">
        <v>195</v>
      </c>
      <c r="D129" s="41" t="s">
        <v>196</v>
      </c>
      <c r="E129" s="44">
        <v>86</v>
      </c>
      <c r="F129" s="22"/>
      <c r="G129" s="22">
        <v>53.94</v>
      </c>
      <c r="H129" s="36"/>
      <c r="I129" s="36">
        <v>67.37</v>
      </c>
      <c r="J129" s="36"/>
      <c r="K129" s="36"/>
      <c r="L129" s="36">
        <v>91.7</v>
      </c>
      <c r="M129" s="36"/>
      <c r="N129" s="36"/>
      <c r="O129" s="39"/>
      <c r="P129" s="36"/>
      <c r="Q129" s="36"/>
      <c r="R129" s="36"/>
      <c r="S129" s="26">
        <f>SUM(F129:R129)</f>
        <v>213.01</v>
      </c>
      <c r="T129" s="27">
        <f>COUNTA(F129:R129)</f>
        <v>3</v>
      </c>
      <c r="U129" s="28">
        <v>1</v>
      </c>
      <c r="V129" s="33">
        <f>S129-$S$6</f>
        <v>-907.9739034322279</v>
      </c>
    </row>
    <row r="130" spans="1:22" ht="12.75">
      <c r="A130" s="18">
        <v>125</v>
      </c>
      <c r="B130" s="19">
        <v>151</v>
      </c>
      <c r="C130" s="41" t="s">
        <v>197</v>
      </c>
      <c r="D130" s="41" t="s">
        <v>198</v>
      </c>
      <c r="E130" s="35">
        <v>69</v>
      </c>
      <c r="F130" s="22"/>
      <c r="G130" s="22">
        <v>52.68</v>
      </c>
      <c r="H130" s="36"/>
      <c r="I130" s="36"/>
      <c r="J130" s="36"/>
      <c r="K130" s="36"/>
      <c r="L130" s="36"/>
      <c r="M130" s="36"/>
      <c r="N130" s="36"/>
      <c r="O130" s="39">
        <v>47.19</v>
      </c>
      <c r="P130" s="36">
        <v>34.88</v>
      </c>
      <c r="Q130" s="36">
        <v>74.79</v>
      </c>
      <c r="R130" s="36"/>
      <c r="S130" s="26">
        <f>SUM(F130:R130)</f>
        <v>209.54000000000002</v>
      </c>
      <c r="T130" s="27">
        <f>COUNTA(F130:R130)</f>
        <v>4</v>
      </c>
      <c r="U130" s="28"/>
      <c r="V130" s="33">
        <f>S130-$S$6</f>
        <v>-911.4439034322279</v>
      </c>
    </row>
    <row r="131" spans="1:22" ht="12.75">
      <c r="A131" s="18">
        <v>126</v>
      </c>
      <c r="B131" s="19">
        <v>121</v>
      </c>
      <c r="C131" s="41" t="s">
        <v>199</v>
      </c>
      <c r="D131" s="41" t="s">
        <v>35</v>
      </c>
      <c r="E131" s="35">
        <v>87</v>
      </c>
      <c r="F131" s="22"/>
      <c r="G131" s="22"/>
      <c r="H131" s="36">
        <v>104.18</v>
      </c>
      <c r="I131" s="36">
        <v>105</v>
      </c>
      <c r="J131" s="36"/>
      <c r="K131" s="36"/>
      <c r="L131" s="36"/>
      <c r="M131" s="36"/>
      <c r="N131" s="36"/>
      <c r="O131" s="39"/>
      <c r="P131" s="36"/>
      <c r="Q131" s="36"/>
      <c r="R131" s="36"/>
      <c r="S131" s="26">
        <f>SUM(F131:R131)</f>
        <v>209.18</v>
      </c>
      <c r="T131" s="27">
        <f>COUNTA(F131:R131)</f>
        <v>2</v>
      </c>
      <c r="U131" s="28">
        <v>2</v>
      </c>
      <c r="V131" s="33">
        <f>S131-$S$6</f>
        <v>-911.8039034322278</v>
      </c>
    </row>
    <row r="132" spans="1:22" ht="12.75">
      <c r="A132" s="18">
        <v>127</v>
      </c>
      <c r="B132" s="19">
        <v>122</v>
      </c>
      <c r="C132" s="41" t="s">
        <v>122</v>
      </c>
      <c r="D132" s="41" t="s">
        <v>200</v>
      </c>
      <c r="E132" s="35">
        <v>91</v>
      </c>
      <c r="F132" s="22"/>
      <c r="G132" s="22">
        <v>51.84</v>
      </c>
      <c r="H132" s="36"/>
      <c r="I132" s="36"/>
      <c r="J132" s="36">
        <v>72.43</v>
      </c>
      <c r="K132" s="36"/>
      <c r="L132" s="36">
        <v>84.27</v>
      </c>
      <c r="M132" s="36"/>
      <c r="N132" s="36"/>
      <c r="O132" s="39"/>
      <c r="P132" s="36"/>
      <c r="Q132" s="36"/>
      <c r="R132" s="36"/>
      <c r="S132" s="26">
        <f>SUM(F132:R132)</f>
        <v>208.54</v>
      </c>
      <c r="T132" s="27">
        <f>COUNTA(F132:R132)</f>
        <v>3</v>
      </c>
      <c r="U132" s="28"/>
      <c r="V132" s="33">
        <f>S132-$S$6</f>
        <v>-912.4439034322279</v>
      </c>
    </row>
    <row r="133" spans="1:22" ht="12.75">
      <c r="A133" s="18">
        <v>128</v>
      </c>
      <c r="B133" s="19">
        <v>123</v>
      </c>
      <c r="C133" s="43" t="s">
        <v>201</v>
      </c>
      <c r="D133" s="43" t="s">
        <v>92</v>
      </c>
      <c r="E133" s="35">
        <v>91</v>
      </c>
      <c r="F133" s="22"/>
      <c r="G133" s="22"/>
      <c r="H133" s="36">
        <v>100.92</v>
      </c>
      <c r="I133" s="36">
        <v>104.81</v>
      </c>
      <c r="J133" s="36"/>
      <c r="K133" s="36"/>
      <c r="L133" s="36"/>
      <c r="M133" s="36"/>
      <c r="N133" s="36"/>
      <c r="O133" s="39"/>
      <c r="P133" s="36"/>
      <c r="Q133" s="36"/>
      <c r="R133" s="36"/>
      <c r="S133" s="26">
        <f>SUM(F133:R133)</f>
        <v>205.73000000000002</v>
      </c>
      <c r="T133" s="27">
        <f>COUNTA(F133:R133)</f>
        <v>2</v>
      </c>
      <c r="U133" s="28">
        <v>1</v>
      </c>
      <c r="V133" s="33">
        <f>S133-$S$6</f>
        <v>-915.2539034322278</v>
      </c>
    </row>
    <row r="134" spans="1:22" ht="12.75">
      <c r="A134" s="18">
        <v>129</v>
      </c>
      <c r="B134" s="19">
        <v>124</v>
      </c>
      <c r="C134" s="43" t="s">
        <v>97</v>
      </c>
      <c r="D134" s="43" t="s">
        <v>171</v>
      </c>
      <c r="E134" s="35">
        <v>70</v>
      </c>
      <c r="F134" s="22"/>
      <c r="G134" s="22">
        <v>75.79</v>
      </c>
      <c r="H134" s="36"/>
      <c r="I134" s="36"/>
      <c r="J134" s="36"/>
      <c r="K134" s="36"/>
      <c r="L134" s="36"/>
      <c r="M134" s="36"/>
      <c r="N134" s="36"/>
      <c r="O134" s="39">
        <v>69.34</v>
      </c>
      <c r="P134" s="36"/>
      <c r="Q134" s="36"/>
      <c r="R134" s="36">
        <v>58.75</v>
      </c>
      <c r="S134" s="26">
        <f>SUM(F134:R134)</f>
        <v>203.88</v>
      </c>
      <c r="T134" s="27">
        <f>COUNTA(F134:R134)</f>
        <v>3</v>
      </c>
      <c r="U134" s="28">
        <v>1</v>
      </c>
      <c r="V134" s="33">
        <f>S134-$S$6</f>
        <v>-917.1039034322279</v>
      </c>
    </row>
    <row r="135" spans="1:22" ht="12.75">
      <c r="A135" s="18">
        <v>130</v>
      </c>
      <c r="B135" s="19">
        <v>125</v>
      </c>
      <c r="C135" s="43" t="s">
        <v>202</v>
      </c>
      <c r="D135" s="43" t="s">
        <v>203</v>
      </c>
      <c r="E135" s="35">
        <v>62</v>
      </c>
      <c r="F135" s="22"/>
      <c r="G135" s="22"/>
      <c r="H135" s="36">
        <v>93.6</v>
      </c>
      <c r="I135" s="36"/>
      <c r="J135" s="36"/>
      <c r="K135" s="36"/>
      <c r="L135" s="36"/>
      <c r="M135" s="36">
        <v>109.87</v>
      </c>
      <c r="N135" s="36"/>
      <c r="O135" s="39"/>
      <c r="P135" s="36"/>
      <c r="Q135" s="36"/>
      <c r="R135" s="36"/>
      <c r="S135" s="26">
        <f>SUM(F135:R135)</f>
        <v>203.47000000000003</v>
      </c>
      <c r="T135" s="27">
        <f>COUNTA(F135:R135)</f>
        <v>2</v>
      </c>
      <c r="U135" s="28"/>
      <c r="V135" s="33">
        <f>S135-$S$6</f>
        <v>-917.5139034322278</v>
      </c>
    </row>
    <row r="136" spans="1:22" ht="12.75">
      <c r="A136" s="18">
        <v>131</v>
      </c>
      <c r="B136" s="19">
        <v>126</v>
      </c>
      <c r="C136" s="41" t="s">
        <v>204</v>
      </c>
      <c r="D136" s="41" t="s">
        <v>196</v>
      </c>
      <c r="E136" s="35">
        <v>89</v>
      </c>
      <c r="F136" s="22"/>
      <c r="G136" s="22"/>
      <c r="H136" s="36">
        <v>97.5</v>
      </c>
      <c r="I136" s="36">
        <v>104.74</v>
      </c>
      <c r="J136" s="36"/>
      <c r="K136" s="36"/>
      <c r="L136" s="36"/>
      <c r="M136" s="36"/>
      <c r="N136" s="36"/>
      <c r="O136" s="39"/>
      <c r="P136" s="36"/>
      <c r="Q136" s="36"/>
      <c r="R136" s="36"/>
      <c r="S136" s="26">
        <f>SUM(F136:R136)</f>
        <v>202.24</v>
      </c>
      <c r="T136" s="27">
        <f>COUNTA(F136:R136)</f>
        <v>2</v>
      </c>
      <c r="U136" s="28">
        <v>2</v>
      </c>
      <c r="V136" s="33">
        <f>S136-$S$6</f>
        <v>-918.7439034322279</v>
      </c>
    </row>
    <row r="137" spans="1:22" ht="12.75">
      <c r="A137" s="18">
        <v>132</v>
      </c>
      <c r="B137" s="19">
        <v>127</v>
      </c>
      <c r="C137" s="43" t="s">
        <v>205</v>
      </c>
      <c r="D137" s="43" t="s">
        <v>128</v>
      </c>
      <c r="E137" s="35">
        <v>71</v>
      </c>
      <c r="F137" s="22"/>
      <c r="G137" s="22"/>
      <c r="H137" s="36"/>
      <c r="I137" s="36"/>
      <c r="J137" s="36"/>
      <c r="K137" s="36">
        <v>88.06</v>
      </c>
      <c r="L137" s="36"/>
      <c r="M137" s="36"/>
      <c r="N137" s="36">
        <v>112.8</v>
      </c>
      <c r="O137" s="39"/>
      <c r="P137" s="36"/>
      <c r="Q137" s="36"/>
      <c r="R137" s="36"/>
      <c r="S137" s="26">
        <f>SUM(F137:R137)</f>
        <v>200.86</v>
      </c>
      <c r="T137" s="27">
        <f>COUNTA(F137:R137)</f>
        <v>2</v>
      </c>
      <c r="U137" s="28"/>
      <c r="V137" s="33">
        <f>S137-$S$6</f>
        <v>-920.1239034322278</v>
      </c>
    </row>
    <row r="138" spans="1:22" ht="12.75">
      <c r="A138" s="18">
        <v>133</v>
      </c>
      <c r="B138" s="19">
        <v>128</v>
      </c>
      <c r="C138" s="43" t="s">
        <v>206</v>
      </c>
      <c r="D138" s="43" t="s">
        <v>93</v>
      </c>
      <c r="E138" s="35">
        <v>89</v>
      </c>
      <c r="F138" s="22"/>
      <c r="G138" s="22"/>
      <c r="H138" s="36">
        <v>95.15</v>
      </c>
      <c r="I138" s="36">
        <v>104.94</v>
      </c>
      <c r="J138" s="36"/>
      <c r="K138" s="36"/>
      <c r="L138" s="36"/>
      <c r="M138" s="36"/>
      <c r="N138" s="36"/>
      <c r="O138" s="37"/>
      <c r="P138" s="36"/>
      <c r="Q138" s="36"/>
      <c r="R138" s="36"/>
      <c r="S138" s="26">
        <f>SUM(F138:R138)</f>
        <v>200.09</v>
      </c>
      <c r="T138" s="27">
        <f>COUNTA(F138:R138)</f>
        <v>2</v>
      </c>
      <c r="U138" s="28">
        <v>1</v>
      </c>
      <c r="V138" s="33">
        <f>S138-$S$6</f>
        <v>-920.8939034322278</v>
      </c>
    </row>
    <row r="139" spans="1:22" ht="12.75">
      <c r="A139" s="18">
        <v>134</v>
      </c>
      <c r="B139" s="19">
        <v>129</v>
      </c>
      <c r="C139" s="43" t="s">
        <v>207</v>
      </c>
      <c r="D139" s="43" t="s">
        <v>51</v>
      </c>
      <c r="E139" s="35">
        <v>89</v>
      </c>
      <c r="F139" s="22"/>
      <c r="G139" s="22"/>
      <c r="H139" s="36">
        <v>92.68</v>
      </c>
      <c r="I139" s="36">
        <v>104.87</v>
      </c>
      <c r="J139" s="36"/>
      <c r="K139" s="36"/>
      <c r="L139" s="36"/>
      <c r="M139" s="36"/>
      <c r="N139" s="36"/>
      <c r="O139" s="39"/>
      <c r="P139" s="36"/>
      <c r="Q139" s="38"/>
      <c r="R139" s="36"/>
      <c r="S139" s="26">
        <f>SUM(F139:R139)</f>
        <v>197.55</v>
      </c>
      <c r="T139" s="27">
        <f>COUNTA(F139:R139)</f>
        <v>2</v>
      </c>
      <c r="U139" s="28">
        <v>1</v>
      </c>
      <c r="V139" s="33">
        <f>S139-$S$6</f>
        <v>-923.4339034322279</v>
      </c>
    </row>
    <row r="140" spans="1:22" ht="12.75">
      <c r="A140" s="18">
        <v>135</v>
      </c>
      <c r="B140" s="19">
        <v>130</v>
      </c>
      <c r="C140" s="41" t="s">
        <v>208</v>
      </c>
      <c r="D140" s="41" t="s">
        <v>35</v>
      </c>
      <c r="E140" s="35">
        <v>90</v>
      </c>
      <c r="F140" s="22"/>
      <c r="G140" s="22"/>
      <c r="H140" s="36"/>
      <c r="I140" s="36">
        <v>61.25</v>
      </c>
      <c r="J140" s="36">
        <v>70.91</v>
      </c>
      <c r="K140" s="36">
        <v>64.76</v>
      </c>
      <c r="L140" s="36"/>
      <c r="M140" s="36"/>
      <c r="N140" s="36"/>
      <c r="O140" s="39"/>
      <c r="P140" s="36"/>
      <c r="Q140" s="36"/>
      <c r="R140" s="36"/>
      <c r="S140" s="26">
        <f>SUM(F140:R140)</f>
        <v>196.92000000000002</v>
      </c>
      <c r="T140" s="27">
        <f>COUNTA(F140:R140)</f>
        <v>3</v>
      </c>
      <c r="U140" s="28"/>
      <c r="V140" s="33">
        <f>S140-$S$6</f>
        <v>-924.0639034322278</v>
      </c>
    </row>
    <row r="141" spans="1:22" ht="12.75">
      <c r="A141" s="18">
        <v>136</v>
      </c>
      <c r="B141" s="19">
        <v>145</v>
      </c>
      <c r="C141" s="43" t="s">
        <v>209</v>
      </c>
      <c r="D141" s="43" t="s">
        <v>21</v>
      </c>
      <c r="E141" s="35">
        <v>69</v>
      </c>
      <c r="F141" s="22"/>
      <c r="G141" s="22"/>
      <c r="H141" s="36"/>
      <c r="I141" s="36"/>
      <c r="J141" s="36"/>
      <c r="K141" s="36"/>
      <c r="L141" s="36">
        <v>62.27</v>
      </c>
      <c r="M141" s="36"/>
      <c r="N141" s="36"/>
      <c r="O141" s="37">
        <v>43.79</v>
      </c>
      <c r="P141" s="36">
        <v>40.68</v>
      </c>
      <c r="Q141" s="36">
        <v>48.59</v>
      </c>
      <c r="R141" s="36"/>
      <c r="S141" s="26">
        <f>SUM(F141:R141)</f>
        <v>195.33</v>
      </c>
      <c r="T141" s="27">
        <f>COUNTA(F141:R141)</f>
        <v>4</v>
      </c>
      <c r="U141" s="28"/>
      <c r="V141" s="33">
        <f>S141-$S$6</f>
        <v>-925.6539034322278</v>
      </c>
    </row>
    <row r="142" spans="1:22" ht="12.75">
      <c r="A142" s="18">
        <v>137</v>
      </c>
      <c r="B142" s="19">
        <v>132</v>
      </c>
      <c r="C142" s="43" t="s">
        <v>210</v>
      </c>
      <c r="D142" s="43" t="s">
        <v>211</v>
      </c>
      <c r="E142" s="35">
        <v>88</v>
      </c>
      <c r="F142" s="22"/>
      <c r="G142" s="22"/>
      <c r="H142" s="36">
        <v>88.16</v>
      </c>
      <c r="I142" s="36"/>
      <c r="J142" s="36"/>
      <c r="K142" s="36"/>
      <c r="L142" s="36">
        <v>103.16</v>
      </c>
      <c r="M142" s="36"/>
      <c r="N142" s="36"/>
      <c r="O142" s="37"/>
      <c r="P142" s="36"/>
      <c r="Q142" s="36"/>
      <c r="R142" s="36"/>
      <c r="S142" s="26">
        <f>SUM(F142:R142)</f>
        <v>191.32</v>
      </c>
      <c r="T142" s="27">
        <f>COUNTA(F142:R142)</f>
        <v>2</v>
      </c>
      <c r="U142" s="28"/>
      <c r="V142" s="33">
        <f>S142-$S$6</f>
        <v>-929.6639034322279</v>
      </c>
    </row>
    <row r="143" spans="1:22" ht="12.75">
      <c r="A143" s="18">
        <v>138</v>
      </c>
      <c r="B143" s="19">
        <v>133</v>
      </c>
      <c r="C143" s="43" t="s">
        <v>212</v>
      </c>
      <c r="D143" s="43" t="s">
        <v>191</v>
      </c>
      <c r="E143" s="35">
        <v>76</v>
      </c>
      <c r="F143" s="22"/>
      <c r="G143" s="22"/>
      <c r="H143" s="36">
        <v>100.52</v>
      </c>
      <c r="I143" s="36"/>
      <c r="J143" s="36"/>
      <c r="K143" s="36">
        <v>88.41</v>
      </c>
      <c r="L143" s="36"/>
      <c r="M143" s="36"/>
      <c r="N143" s="36"/>
      <c r="O143" s="37"/>
      <c r="P143" s="36"/>
      <c r="Q143" s="36"/>
      <c r="R143" s="36"/>
      <c r="S143" s="26">
        <f>SUM(F143:R143)</f>
        <v>188.93</v>
      </c>
      <c r="T143" s="27">
        <f>COUNTA(F143:R143)</f>
        <v>2</v>
      </c>
      <c r="U143" s="28"/>
      <c r="V143" s="33">
        <f>S143-$S$6</f>
        <v>-932.0539034322278</v>
      </c>
    </row>
    <row r="144" spans="1:22" ht="12.75">
      <c r="A144" s="18">
        <v>139</v>
      </c>
      <c r="B144" s="19">
        <v>134</v>
      </c>
      <c r="C144" s="43" t="s">
        <v>54</v>
      </c>
      <c r="D144" s="43" t="s">
        <v>53</v>
      </c>
      <c r="E144" s="35">
        <v>81</v>
      </c>
      <c r="F144" s="22"/>
      <c r="G144" s="22"/>
      <c r="H144" s="36"/>
      <c r="I144" s="36"/>
      <c r="J144" s="36"/>
      <c r="K144" s="36">
        <v>76.37</v>
      </c>
      <c r="L144" s="36"/>
      <c r="M144" s="36"/>
      <c r="N144" s="36">
        <v>109.24</v>
      </c>
      <c r="O144" s="39"/>
      <c r="P144" s="36"/>
      <c r="Q144" s="36"/>
      <c r="R144" s="36"/>
      <c r="S144" s="26">
        <f>SUM(F144:R144)</f>
        <v>185.61</v>
      </c>
      <c r="T144" s="27">
        <f>COUNTA(F144:R144)</f>
        <v>2</v>
      </c>
      <c r="U144" s="28"/>
      <c r="V144" s="33">
        <f>S144-$S$6</f>
        <v>-935.3739034322278</v>
      </c>
    </row>
    <row r="145" spans="1:22" ht="12.75">
      <c r="A145" s="18">
        <v>140</v>
      </c>
      <c r="B145" s="19">
        <v>136</v>
      </c>
      <c r="C145" s="43" t="s">
        <v>213</v>
      </c>
      <c r="D145" s="43" t="s">
        <v>51</v>
      </c>
      <c r="E145" s="35">
        <v>75</v>
      </c>
      <c r="F145" s="22">
        <v>71.42857142857143</v>
      </c>
      <c r="G145" s="22">
        <v>58.14</v>
      </c>
      <c r="H145" s="36"/>
      <c r="I145" s="36"/>
      <c r="J145" s="36"/>
      <c r="K145" s="36"/>
      <c r="L145" s="36"/>
      <c r="M145" s="36"/>
      <c r="N145" s="36"/>
      <c r="O145" s="39"/>
      <c r="P145" s="36"/>
      <c r="Q145" s="36"/>
      <c r="R145" s="36">
        <v>52.6</v>
      </c>
      <c r="S145" s="26">
        <f>SUM(F145:R145)</f>
        <v>182.16857142857145</v>
      </c>
      <c r="T145" s="27">
        <f>COUNTA(F145:R145)</f>
        <v>3</v>
      </c>
      <c r="U145" s="28"/>
      <c r="V145" s="33">
        <f>S145-$S$6</f>
        <v>-938.8153320036564</v>
      </c>
    </row>
    <row r="146" spans="1:22" ht="12.75">
      <c r="A146" s="18">
        <v>141</v>
      </c>
      <c r="B146" s="19">
        <v>137</v>
      </c>
      <c r="C146" s="43" t="s">
        <v>214</v>
      </c>
      <c r="D146" s="43" t="s">
        <v>130</v>
      </c>
      <c r="E146" s="35">
        <v>90</v>
      </c>
      <c r="F146" s="22"/>
      <c r="G146" s="22"/>
      <c r="H146" s="36"/>
      <c r="I146" s="36"/>
      <c r="J146" s="36"/>
      <c r="K146" s="36">
        <v>78.68</v>
      </c>
      <c r="L146" s="36"/>
      <c r="M146" s="36"/>
      <c r="N146" s="36">
        <v>100.24</v>
      </c>
      <c r="O146" s="39"/>
      <c r="P146" s="36"/>
      <c r="Q146" s="36"/>
      <c r="R146" s="36"/>
      <c r="S146" s="26">
        <f>SUM(F146:R146)</f>
        <v>178.92000000000002</v>
      </c>
      <c r="T146" s="27">
        <f>COUNTA(F146:R146)</f>
        <v>2</v>
      </c>
      <c r="U146" s="28"/>
      <c r="V146" s="33">
        <f>S146-$S$6</f>
        <v>-942.0639034322278</v>
      </c>
    </row>
    <row r="147" spans="1:22" ht="12.75">
      <c r="A147" s="18">
        <v>142</v>
      </c>
      <c r="B147" s="19">
        <v>138</v>
      </c>
      <c r="C147" s="43" t="s">
        <v>215</v>
      </c>
      <c r="D147" s="43" t="s">
        <v>56</v>
      </c>
      <c r="E147" s="35">
        <v>88</v>
      </c>
      <c r="F147" s="22"/>
      <c r="G147" s="22"/>
      <c r="H147" s="36">
        <v>83.38</v>
      </c>
      <c r="I147" s="36"/>
      <c r="J147" s="36"/>
      <c r="K147" s="36"/>
      <c r="L147" s="36">
        <v>92.32</v>
      </c>
      <c r="M147" s="36"/>
      <c r="N147" s="36"/>
      <c r="O147" s="39"/>
      <c r="P147" s="36"/>
      <c r="Q147" s="36"/>
      <c r="R147" s="36"/>
      <c r="S147" s="26">
        <f>SUM(F147:R147)</f>
        <v>175.7</v>
      </c>
      <c r="T147" s="27">
        <f>COUNTA(F147:R147)</f>
        <v>2</v>
      </c>
      <c r="U147" s="28"/>
      <c r="V147" s="33">
        <f>S147-$S$6</f>
        <v>-945.2839034322278</v>
      </c>
    </row>
    <row r="148" spans="1:22" ht="12.75">
      <c r="A148" s="18">
        <v>143</v>
      </c>
      <c r="B148" s="19">
        <v>248</v>
      </c>
      <c r="C148" s="43" t="s">
        <v>216</v>
      </c>
      <c r="D148" s="43" t="s">
        <v>93</v>
      </c>
      <c r="E148" s="44">
        <v>46</v>
      </c>
      <c r="F148" s="22"/>
      <c r="G148" s="22">
        <v>77.05</v>
      </c>
      <c r="H148" s="36"/>
      <c r="I148" s="36"/>
      <c r="J148" s="36"/>
      <c r="K148" s="36"/>
      <c r="L148" s="36"/>
      <c r="M148" s="36"/>
      <c r="N148" s="36"/>
      <c r="O148" s="39"/>
      <c r="P148" s="36"/>
      <c r="Q148" s="36">
        <v>93.41</v>
      </c>
      <c r="R148" s="36"/>
      <c r="S148" s="26">
        <f>SUM(F148:R148)</f>
        <v>170.45999999999998</v>
      </c>
      <c r="T148" s="27">
        <f>COUNTA(F148:R148)</f>
        <v>2</v>
      </c>
      <c r="U148" s="28">
        <v>1</v>
      </c>
      <c r="V148" s="33">
        <f>S148-$S$6</f>
        <v>-950.5239034322278</v>
      </c>
    </row>
    <row r="149" spans="1:22" ht="12.75">
      <c r="A149" s="18">
        <v>144</v>
      </c>
      <c r="B149" s="19">
        <v>139</v>
      </c>
      <c r="C149" s="41" t="s">
        <v>217</v>
      </c>
      <c r="D149" s="41" t="s">
        <v>218</v>
      </c>
      <c r="E149" s="35">
        <v>84</v>
      </c>
      <c r="F149" s="22"/>
      <c r="G149" s="22">
        <v>54.78</v>
      </c>
      <c r="H149" s="36"/>
      <c r="I149" s="36"/>
      <c r="J149" s="36"/>
      <c r="K149" s="36"/>
      <c r="L149" s="36">
        <v>69.58</v>
      </c>
      <c r="M149" s="36"/>
      <c r="N149" s="36"/>
      <c r="O149" s="39">
        <v>42.74</v>
      </c>
      <c r="P149" s="36"/>
      <c r="Q149" s="36"/>
      <c r="R149" s="36"/>
      <c r="S149" s="26">
        <f>SUM(F149:R149)</f>
        <v>167.1</v>
      </c>
      <c r="T149" s="27">
        <f>COUNTA(F149:R149)</f>
        <v>3</v>
      </c>
      <c r="U149" s="28"/>
      <c r="V149" s="33">
        <f>S149-$S$6</f>
        <v>-953.8839034322278</v>
      </c>
    </row>
    <row r="150" spans="1:22" ht="12.75">
      <c r="A150" s="18">
        <v>145</v>
      </c>
      <c r="B150" s="19">
        <v>140</v>
      </c>
      <c r="C150" s="43" t="s">
        <v>54</v>
      </c>
      <c r="D150" s="43" t="s">
        <v>219</v>
      </c>
      <c r="E150" s="35">
        <v>88</v>
      </c>
      <c r="F150" s="22"/>
      <c r="G150" s="22"/>
      <c r="H150" s="36"/>
      <c r="I150" s="36"/>
      <c r="J150" s="36"/>
      <c r="K150" s="36"/>
      <c r="L150" s="36">
        <v>66.8</v>
      </c>
      <c r="M150" s="36"/>
      <c r="N150" s="36">
        <v>96.88</v>
      </c>
      <c r="O150" s="39"/>
      <c r="P150" s="36"/>
      <c r="Q150" s="36"/>
      <c r="R150" s="36"/>
      <c r="S150" s="26">
        <f>SUM(F150:R150)</f>
        <v>163.68</v>
      </c>
      <c r="T150" s="27">
        <f>COUNTA(F150:R150)</f>
        <v>2</v>
      </c>
      <c r="U150" s="28"/>
      <c r="V150" s="33">
        <f>S150-$S$6</f>
        <v>-957.3039034322278</v>
      </c>
    </row>
    <row r="151" spans="1:22" ht="12.75">
      <c r="A151" s="18">
        <v>146</v>
      </c>
      <c r="B151" s="19">
        <v>146</v>
      </c>
      <c r="C151" s="41" t="s">
        <v>220</v>
      </c>
      <c r="D151" s="41" t="s">
        <v>41</v>
      </c>
      <c r="E151" s="35">
        <v>91</v>
      </c>
      <c r="F151" s="22"/>
      <c r="G151" s="22"/>
      <c r="H151" s="36"/>
      <c r="I151" s="36">
        <v>56.28</v>
      </c>
      <c r="J151" s="36"/>
      <c r="K151" s="36"/>
      <c r="L151" s="36"/>
      <c r="M151" s="36"/>
      <c r="N151" s="36"/>
      <c r="O151" s="39">
        <v>45.44</v>
      </c>
      <c r="P151" s="36">
        <v>43.45</v>
      </c>
      <c r="Q151" s="36">
        <v>17.55</v>
      </c>
      <c r="R151" s="36"/>
      <c r="S151" s="26">
        <f>SUM(F151:R151)</f>
        <v>162.72</v>
      </c>
      <c r="T151" s="27">
        <f>COUNTA(F151:R151)</f>
        <v>4</v>
      </c>
      <c r="U151" s="28"/>
      <c r="V151" s="33">
        <f>S151-$S$6</f>
        <v>-958.2639034322278</v>
      </c>
    </row>
    <row r="152" spans="1:22" ht="12.75">
      <c r="A152" s="18">
        <v>147</v>
      </c>
      <c r="B152" s="19">
        <v>142</v>
      </c>
      <c r="C152" s="43" t="s">
        <v>111</v>
      </c>
      <c r="D152" s="43" t="s">
        <v>21</v>
      </c>
      <c r="E152" s="35">
        <v>84</v>
      </c>
      <c r="F152" s="22"/>
      <c r="G152" s="22"/>
      <c r="H152" s="36"/>
      <c r="I152" s="36">
        <v>88.64</v>
      </c>
      <c r="J152" s="36"/>
      <c r="K152" s="36"/>
      <c r="L152" s="36"/>
      <c r="M152" s="36"/>
      <c r="N152" s="36"/>
      <c r="O152" s="39">
        <v>72.43</v>
      </c>
      <c r="P152" s="36"/>
      <c r="Q152" s="36"/>
      <c r="R152" s="36"/>
      <c r="S152" s="26">
        <f>SUM(F152:R152)</f>
        <v>161.07</v>
      </c>
      <c r="T152" s="27">
        <f>COUNTA(F152:R152)</f>
        <v>2</v>
      </c>
      <c r="U152" s="28">
        <v>2</v>
      </c>
      <c r="V152" s="33">
        <f>S152-$S$6</f>
        <v>-959.9139034322279</v>
      </c>
    </row>
    <row r="153" spans="1:22" ht="12.75">
      <c r="A153" s="18">
        <v>148</v>
      </c>
      <c r="B153" s="19">
        <v>143</v>
      </c>
      <c r="C153" s="43" t="s">
        <v>81</v>
      </c>
      <c r="D153" s="43" t="s">
        <v>221</v>
      </c>
      <c r="E153" s="35">
        <v>80</v>
      </c>
      <c r="F153" s="49"/>
      <c r="G153" s="22"/>
      <c r="H153" s="36">
        <v>86.09</v>
      </c>
      <c r="I153" s="36"/>
      <c r="J153" s="36"/>
      <c r="K153" s="36">
        <v>72.96000000000001</v>
      </c>
      <c r="L153" s="36"/>
      <c r="M153" s="36"/>
      <c r="N153" s="36"/>
      <c r="O153" s="39"/>
      <c r="P153" s="36"/>
      <c r="Q153" s="36"/>
      <c r="R153" s="36"/>
      <c r="S153" s="26">
        <f>SUM(F153:R153)</f>
        <v>159.05</v>
      </c>
      <c r="T153" s="27">
        <f>COUNTA(F153:R153)</f>
        <v>2</v>
      </c>
      <c r="U153" s="28"/>
      <c r="V153" s="33">
        <f>S153-$S$6</f>
        <v>-961.9339034322279</v>
      </c>
    </row>
    <row r="154" spans="1:22" ht="12.75">
      <c r="A154" s="18">
        <v>149</v>
      </c>
      <c r="B154" s="19">
        <v>144</v>
      </c>
      <c r="C154" s="43" t="s">
        <v>222</v>
      </c>
      <c r="D154" s="43" t="s">
        <v>47</v>
      </c>
      <c r="E154" s="35">
        <v>53</v>
      </c>
      <c r="F154" s="22">
        <v>87.84462886122638</v>
      </c>
      <c r="G154" s="22"/>
      <c r="H154" s="36"/>
      <c r="I154" s="36"/>
      <c r="J154" s="36"/>
      <c r="K154" s="36"/>
      <c r="L154" s="36"/>
      <c r="M154" s="36"/>
      <c r="N154" s="36"/>
      <c r="O154" s="39"/>
      <c r="P154" s="36"/>
      <c r="Q154" s="36"/>
      <c r="R154" s="36">
        <v>64.12</v>
      </c>
      <c r="S154" s="26">
        <f>SUM(F154:R154)</f>
        <v>151.9646288612264</v>
      </c>
      <c r="T154" s="27">
        <f>COUNTA(F154:R154)</f>
        <v>2</v>
      </c>
      <c r="U154" s="28"/>
      <c r="V154" s="33">
        <f>S154-$S$6</f>
        <v>-969.0192745710015</v>
      </c>
    </row>
    <row r="155" spans="1:22" ht="12.75">
      <c r="A155" s="18">
        <v>150</v>
      </c>
      <c r="B155" s="19">
        <v>147</v>
      </c>
      <c r="C155" s="43" t="s">
        <v>223</v>
      </c>
      <c r="D155" s="43" t="s">
        <v>47</v>
      </c>
      <c r="E155" s="35">
        <v>83</v>
      </c>
      <c r="F155" s="22"/>
      <c r="G155" s="22"/>
      <c r="H155" s="36"/>
      <c r="I155" s="36">
        <v>75.91</v>
      </c>
      <c r="J155" s="36"/>
      <c r="K155" s="36"/>
      <c r="L155" s="36"/>
      <c r="M155" s="36"/>
      <c r="N155" s="36"/>
      <c r="O155" s="39"/>
      <c r="P155" s="36"/>
      <c r="Q155" s="36"/>
      <c r="R155" s="36">
        <v>69.03</v>
      </c>
      <c r="S155" s="26">
        <f>SUM(F155:R155)</f>
        <v>144.94</v>
      </c>
      <c r="T155" s="27">
        <f>COUNTA(F155:R155)</f>
        <v>2</v>
      </c>
      <c r="U155" s="28"/>
      <c r="V155" s="33">
        <f>S155-$S$6</f>
        <v>-976.0439034322278</v>
      </c>
    </row>
    <row r="156" spans="1:22" ht="12.75">
      <c r="A156" s="18">
        <v>151</v>
      </c>
      <c r="B156" s="19">
        <v>148</v>
      </c>
      <c r="C156" s="41" t="s">
        <v>224</v>
      </c>
      <c r="D156" s="41" t="s">
        <v>173</v>
      </c>
      <c r="E156" s="35">
        <v>82</v>
      </c>
      <c r="F156" s="22">
        <v>81.94915254237287</v>
      </c>
      <c r="G156" s="22"/>
      <c r="H156" s="36"/>
      <c r="I156" s="36"/>
      <c r="J156" s="36"/>
      <c r="K156" s="36"/>
      <c r="L156" s="36"/>
      <c r="M156" s="36"/>
      <c r="N156" s="36"/>
      <c r="O156" s="39">
        <v>62.84</v>
      </c>
      <c r="P156" s="36"/>
      <c r="Q156" s="36"/>
      <c r="R156" s="36"/>
      <c r="S156" s="26">
        <f>SUM(F156:R156)</f>
        <v>144.78915254237288</v>
      </c>
      <c r="T156" s="27">
        <f>COUNTA(F156:R156)</f>
        <v>2</v>
      </c>
      <c r="U156" s="28">
        <v>1</v>
      </c>
      <c r="V156" s="33">
        <f>S156-$S$6</f>
        <v>-976.194750889855</v>
      </c>
    </row>
    <row r="157" spans="1:22" ht="12.75">
      <c r="A157" s="18">
        <v>152</v>
      </c>
      <c r="B157" s="19">
        <v>149</v>
      </c>
      <c r="C157" s="43" t="s">
        <v>225</v>
      </c>
      <c r="D157" s="43" t="s">
        <v>186</v>
      </c>
      <c r="E157" s="35">
        <v>59</v>
      </c>
      <c r="F157" s="22"/>
      <c r="G157" s="22"/>
      <c r="H157" s="36"/>
      <c r="I157" s="36">
        <v>70.05</v>
      </c>
      <c r="J157" s="36"/>
      <c r="K157" s="36">
        <v>72.56</v>
      </c>
      <c r="L157" s="36"/>
      <c r="M157" s="36"/>
      <c r="N157" s="36"/>
      <c r="O157" s="37"/>
      <c r="P157" s="36"/>
      <c r="Q157" s="36"/>
      <c r="R157" s="36"/>
      <c r="S157" s="26">
        <f>SUM(F157:R157)</f>
        <v>142.61</v>
      </c>
      <c r="T157" s="27">
        <f>COUNTA(F157:R157)</f>
        <v>2</v>
      </c>
      <c r="U157" s="28"/>
      <c r="V157" s="33">
        <f>S157-$S$6</f>
        <v>-978.3739034322278</v>
      </c>
    </row>
    <row r="158" spans="1:22" ht="12.75">
      <c r="A158" s="18">
        <v>153</v>
      </c>
      <c r="B158" s="19">
        <v>150</v>
      </c>
      <c r="C158" s="41" t="s">
        <v>226</v>
      </c>
      <c r="D158" s="41" t="s">
        <v>123</v>
      </c>
      <c r="E158" s="42">
        <v>88</v>
      </c>
      <c r="F158" s="22"/>
      <c r="G158" s="22"/>
      <c r="H158" s="36"/>
      <c r="I158" s="36"/>
      <c r="J158" s="36">
        <v>82.12</v>
      </c>
      <c r="K158" s="36"/>
      <c r="L158" s="36"/>
      <c r="M158" s="36"/>
      <c r="N158" s="36"/>
      <c r="O158" s="39">
        <v>56.9</v>
      </c>
      <c r="P158" s="36"/>
      <c r="Q158" s="36"/>
      <c r="R158" s="36"/>
      <c r="S158" s="26">
        <f>SUM(F158:R158)</f>
        <v>139.02</v>
      </c>
      <c r="T158" s="27">
        <f>COUNTA(F158:R158)</f>
        <v>2</v>
      </c>
      <c r="U158" s="28">
        <v>2</v>
      </c>
      <c r="V158" s="33">
        <f>S158-$S$6</f>
        <v>-981.9639034322279</v>
      </c>
    </row>
    <row r="159" spans="1:22" ht="12.75">
      <c r="A159" s="18">
        <v>154</v>
      </c>
      <c r="B159" s="19">
        <v>276</v>
      </c>
      <c r="C159" s="41" t="s">
        <v>68</v>
      </c>
      <c r="D159" s="41" t="s">
        <v>227</v>
      </c>
      <c r="E159" s="44">
        <v>66</v>
      </c>
      <c r="F159" s="22"/>
      <c r="G159" s="22">
        <v>54.36</v>
      </c>
      <c r="H159" s="36"/>
      <c r="I159" s="36"/>
      <c r="J159" s="36"/>
      <c r="K159" s="36"/>
      <c r="L159" s="36"/>
      <c r="M159" s="36"/>
      <c r="N159" s="36"/>
      <c r="O159" s="39"/>
      <c r="P159" s="36"/>
      <c r="Q159" s="36">
        <v>78.93</v>
      </c>
      <c r="R159" s="36"/>
      <c r="S159" s="26">
        <f>SUM(F159:R159)</f>
        <v>133.29000000000002</v>
      </c>
      <c r="T159" s="27">
        <f>COUNTA(F159:R159)</f>
        <v>2</v>
      </c>
      <c r="U159" s="28">
        <v>1</v>
      </c>
      <c r="V159" s="33">
        <f>S159-$S$6</f>
        <v>-987.6939034322279</v>
      </c>
    </row>
    <row r="160" spans="1:22" ht="12.75">
      <c r="A160" s="18">
        <v>155</v>
      </c>
      <c r="B160" s="19">
        <v>156</v>
      </c>
      <c r="C160" s="41" t="s">
        <v>220</v>
      </c>
      <c r="D160" s="41" t="s">
        <v>35</v>
      </c>
      <c r="E160" s="35">
        <v>89</v>
      </c>
      <c r="F160" s="22"/>
      <c r="G160" s="22"/>
      <c r="H160" s="36"/>
      <c r="I160" s="36">
        <v>63.33</v>
      </c>
      <c r="J160" s="36"/>
      <c r="K160" s="36"/>
      <c r="L160" s="36"/>
      <c r="M160" s="36"/>
      <c r="N160" s="36"/>
      <c r="O160" s="39">
        <v>60.11</v>
      </c>
      <c r="P160" s="36"/>
      <c r="Q160" s="36">
        <v>7.21</v>
      </c>
      <c r="R160" s="36"/>
      <c r="S160" s="26">
        <f>SUM(F160:R160)</f>
        <v>130.64999999999998</v>
      </c>
      <c r="T160" s="27">
        <f>COUNTA(F160:R160)</f>
        <v>3</v>
      </c>
      <c r="U160" s="28">
        <v>1</v>
      </c>
      <c r="V160" s="33">
        <f>S160-$S$6</f>
        <v>-990.3339034322279</v>
      </c>
    </row>
    <row r="161" spans="1:22" ht="12.75">
      <c r="A161" s="18">
        <v>156</v>
      </c>
      <c r="B161" s="19">
        <v>152</v>
      </c>
      <c r="C161" s="41" t="s">
        <v>228</v>
      </c>
      <c r="D161" s="41" t="s">
        <v>229</v>
      </c>
      <c r="E161" s="35">
        <v>88</v>
      </c>
      <c r="F161" s="22"/>
      <c r="G161" s="22"/>
      <c r="H161" s="36"/>
      <c r="I161" s="36"/>
      <c r="J161" s="36">
        <v>77.95</v>
      </c>
      <c r="K161" s="36"/>
      <c r="L161" s="36"/>
      <c r="M161" s="36"/>
      <c r="N161" s="36"/>
      <c r="O161" s="39">
        <v>52.3</v>
      </c>
      <c r="P161" s="36"/>
      <c r="Q161" s="36"/>
      <c r="R161" s="36"/>
      <c r="S161" s="26">
        <f>SUM(F161:R161)</f>
        <v>130.25</v>
      </c>
      <c r="T161" s="27">
        <f>COUNTA(F161:R161)</f>
        <v>2</v>
      </c>
      <c r="U161" s="28">
        <v>1</v>
      </c>
      <c r="V161" s="33">
        <f>S161-$S$6</f>
        <v>-990.7339034322279</v>
      </c>
    </row>
    <row r="162" spans="1:22" ht="12.75">
      <c r="A162" s="18">
        <v>157</v>
      </c>
      <c r="B162" s="19">
        <v>153</v>
      </c>
      <c r="C162" s="43" t="s">
        <v>230</v>
      </c>
      <c r="D162" s="43" t="s">
        <v>23</v>
      </c>
      <c r="E162" s="35">
        <v>84</v>
      </c>
      <c r="F162" s="22"/>
      <c r="G162" s="22">
        <v>67.81</v>
      </c>
      <c r="H162" s="36"/>
      <c r="I162" s="36">
        <v>60.28</v>
      </c>
      <c r="J162" s="36"/>
      <c r="K162" s="36"/>
      <c r="L162" s="36"/>
      <c r="M162" s="36"/>
      <c r="N162" s="36"/>
      <c r="O162" s="39"/>
      <c r="P162" s="36"/>
      <c r="Q162" s="36"/>
      <c r="R162" s="36"/>
      <c r="S162" s="26">
        <f>SUM(F162:R162)</f>
        <v>128.09</v>
      </c>
      <c r="T162" s="27">
        <f>COUNTA(F162:R162)</f>
        <v>2</v>
      </c>
      <c r="U162" s="28"/>
      <c r="V162" s="33">
        <f>S162-$S$6</f>
        <v>-992.8939034322278</v>
      </c>
    </row>
    <row r="163" spans="1:22" ht="12.75">
      <c r="A163" s="18">
        <v>158</v>
      </c>
      <c r="B163" s="19">
        <v>154</v>
      </c>
      <c r="C163" s="43" t="s">
        <v>231</v>
      </c>
      <c r="D163" s="43" t="s">
        <v>186</v>
      </c>
      <c r="E163" s="35">
        <v>71</v>
      </c>
      <c r="F163" s="22"/>
      <c r="G163" s="22"/>
      <c r="H163" s="36"/>
      <c r="I163" s="36"/>
      <c r="J163" s="36"/>
      <c r="K163" s="36"/>
      <c r="L163" s="36"/>
      <c r="M163" s="36"/>
      <c r="N163" s="36">
        <v>125</v>
      </c>
      <c r="O163" s="39"/>
      <c r="P163" s="36"/>
      <c r="Q163" s="36"/>
      <c r="R163" s="36"/>
      <c r="S163" s="26">
        <f>SUM(F163:R163)</f>
        <v>125</v>
      </c>
      <c r="T163" s="27">
        <f>COUNTA(F163:R163)</f>
        <v>1</v>
      </c>
      <c r="U163" s="28">
        <v>1</v>
      </c>
      <c r="V163" s="33">
        <f>S163-$S$6</f>
        <v>-995.9839034322279</v>
      </c>
    </row>
    <row r="164" spans="1:22" ht="12.75">
      <c r="A164" s="18">
        <v>159</v>
      </c>
      <c r="B164" s="19">
        <v>155</v>
      </c>
      <c r="C164" s="43" t="s">
        <v>232</v>
      </c>
      <c r="D164" s="43" t="s">
        <v>23</v>
      </c>
      <c r="E164" s="35">
        <v>59</v>
      </c>
      <c r="F164" s="22"/>
      <c r="G164" s="22"/>
      <c r="H164" s="36"/>
      <c r="I164" s="36"/>
      <c r="J164" s="36"/>
      <c r="K164" s="36"/>
      <c r="L164" s="36"/>
      <c r="M164" s="36"/>
      <c r="N164" s="36">
        <v>125</v>
      </c>
      <c r="O164" s="39"/>
      <c r="P164" s="36"/>
      <c r="Q164" s="36"/>
      <c r="R164" s="36"/>
      <c r="S164" s="26">
        <f>SUM(F164:R164)</f>
        <v>125</v>
      </c>
      <c r="T164" s="27">
        <f>COUNTA(F164:R164)</f>
        <v>1</v>
      </c>
      <c r="U164" s="28">
        <v>1</v>
      </c>
      <c r="V164" s="33">
        <f>S164-$S$6</f>
        <v>-995.9839034322279</v>
      </c>
    </row>
    <row r="165" spans="1:22" ht="12.75">
      <c r="A165" s="18">
        <v>160</v>
      </c>
      <c r="B165" s="19">
        <v>157</v>
      </c>
      <c r="C165" s="43" t="s">
        <v>233</v>
      </c>
      <c r="D165" s="43" t="s">
        <v>92</v>
      </c>
      <c r="E165" s="35"/>
      <c r="F165" s="50"/>
      <c r="G165" s="50"/>
      <c r="H165" s="51"/>
      <c r="I165" s="51"/>
      <c r="J165" s="51"/>
      <c r="K165" s="51"/>
      <c r="L165" s="51"/>
      <c r="M165" s="51">
        <v>123.21</v>
      </c>
      <c r="N165" s="51"/>
      <c r="O165" s="52"/>
      <c r="P165" s="51"/>
      <c r="Q165" s="51"/>
      <c r="R165" s="51"/>
      <c r="S165" s="26">
        <f>SUM(F165:R165)</f>
        <v>123.21000000000001</v>
      </c>
      <c r="T165" s="27">
        <f>COUNTA(F165:R165)</f>
        <v>1</v>
      </c>
      <c r="U165" s="28"/>
      <c r="V165" s="33">
        <f>S165-$S$6</f>
        <v>-997.7739034322278</v>
      </c>
    </row>
    <row r="166" spans="1:22" ht="12.75">
      <c r="A166" s="18">
        <v>161</v>
      </c>
      <c r="B166" s="19">
        <v>158</v>
      </c>
      <c r="C166" s="41" t="s">
        <v>228</v>
      </c>
      <c r="D166" s="41" t="s">
        <v>84</v>
      </c>
      <c r="E166" s="35">
        <v>85</v>
      </c>
      <c r="F166" s="22"/>
      <c r="G166" s="22"/>
      <c r="H166" s="36"/>
      <c r="I166" s="36"/>
      <c r="J166" s="36">
        <v>70.8</v>
      </c>
      <c r="K166" s="36"/>
      <c r="L166" s="36"/>
      <c r="M166" s="36"/>
      <c r="N166" s="36"/>
      <c r="O166" s="39">
        <v>52.04</v>
      </c>
      <c r="P166" s="36"/>
      <c r="Q166" s="36"/>
      <c r="R166" s="36"/>
      <c r="S166" s="26">
        <f>SUM(F166:R166)</f>
        <v>122.84</v>
      </c>
      <c r="T166" s="27">
        <f>COUNTA(F166:R166)</f>
        <v>2</v>
      </c>
      <c r="U166" s="28"/>
      <c r="V166" s="33">
        <f>S166-$S$6</f>
        <v>-998.1439034322278</v>
      </c>
    </row>
    <row r="167" spans="1:22" ht="12.75">
      <c r="A167" s="18">
        <v>162</v>
      </c>
      <c r="B167" s="19">
        <v>159</v>
      </c>
      <c r="C167" s="43" t="s">
        <v>234</v>
      </c>
      <c r="D167" s="43" t="s">
        <v>135</v>
      </c>
      <c r="E167" s="35">
        <v>58</v>
      </c>
      <c r="F167" s="22"/>
      <c r="G167" s="22"/>
      <c r="H167" s="36"/>
      <c r="I167" s="36"/>
      <c r="J167" s="36"/>
      <c r="K167" s="36"/>
      <c r="L167" s="36"/>
      <c r="M167" s="36"/>
      <c r="N167" s="36">
        <v>122.73</v>
      </c>
      <c r="O167" s="39"/>
      <c r="P167" s="36"/>
      <c r="Q167" s="36"/>
      <c r="R167" s="36"/>
      <c r="S167" s="26">
        <f>SUM(F167:R167)</f>
        <v>122.73</v>
      </c>
      <c r="T167" s="27">
        <f>COUNTA(F167:R167)</f>
        <v>1</v>
      </c>
      <c r="U167" s="28">
        <v>1</v>
      </c>
      <c r="V167" s="33">
        <f>S167-$S$6</f>
        <v>-998.2539034322278</v>
      </c>
    </row>
    <row r="168" spans="1:22" ht="12.75">
      <c r="A168" s="18">
        <v>163</v>
      </c>
      <c r="B168" s="19">
        <v>160</v>
      </c>
      <c r="C168" s="43" t="s">
        <v>235</v>
      </c>
      <c r="D168" s="43" t="s">
        <v>236</v>
      </c>
      <c r="E168" s="35">
        <v>62</v>
      </c>
      <c r="F168" s="22"/>
      <c r="G168" s="22"/>
      <c r="H168" s="36"/>
      <c r="I168" s="36"/>
      <c r="J168" s="36"/>
      <c r="K168" s="36"/>
      <c r="L168" s="36"/>
      <c r="M168" s="36"/>
      <c r="N168" s="36">
        <v>122.57</v>
      </c>
      <c r="O168" s="39"/>
      <c r="P168" s="36"/>
      <c r="Q168" s="36"/>
      <c r="R168" s="36"/>
      <c r="S168" s="26">
        <f>SUM(F168:R168)</f>
        <v>122.57000000000001</v>
      </c>
      <c r="T168" s="27">
        <f>COUNTA(F168:R168)</f>
        <v>1</v>
      </c>
      <c r="U168" s="28">
        <v>1</v>
      </c>
      <c r="V168" s="33">
        <f>S168-$S$6</f>
        <v>-998.4139034322278</v>
      </c>
    </row>
    <row r="169" spans="1:22" ht="12.75">
      <c r="A169" s="18">
        <v>164</v>
      </c>
      <c r="B169" s="19">
        <v>161</v>
      </c>
      <c r="C169" s="43" t="s">
        <v>216</v>
      </c>
      <c r="D169" s="43" t="s">
        <v>99</v>
      </c>
      <c r="E169" s="44">
        <v>92</v>
      </c>
      <c r="F169" s="22"/>
      <c r="G169" s="22">
        <v>56.46</v>
      </c>
      <c r="H169" s="36"/>
      <c r="I169" s="36">
        <v>64.39</v>
      </c>
      <c r="J169" s="36"/>
      <c r="K169" s="36"/>
      <c r="L169" s="36"/>
      <c r="M169" s="36"/>
      <c r="N169" s="36"/>
      <c r="O169" s="39"/>
      <c r="P169" s="36"/>
      <c r="Q169" s="36"/>
      <c r="R169" s="36"/>
      <c r="S169" s="26">
        <f>SUM(F169:R169)</f>
        <v>120.85</v>
      </c>
      <c r="T169" s="27">
        <f>COUNTA(F169:R169)</f>
        <v>2</v>
      </c>
      <c r="U169" s="28"/>
      <c r="V169" s="33">
        <f>S169-$S$6</f>
        <v>-1000.1339034322278</v>
      </c>
    </row>
    <row r="170" spans="1:22" ht="12.75">
      <c r="A170" s="18">
        <v>165</v>
      </c>
      <c r="B170" s="19">
        <v>163</v>
      </c>
      <c r="C170" s="41" t="s">
        <v>237</v>
      </c>
      <c r="D170" s="41" t="s">
        <v>119</v>
      </c>
      <c r="E170" s="35">
        <v>94</v>
      </c>
      <c r="F170" s="22"/>
      <c r="G170" s="22">
        <v>27.89</v>
      </c>
      <c r="H170" s="36"/>
      <c r="I170" s="36"/>
      <c r="J170" s="36">
        <v>54.8</v>
      </c>
      <c r="K170" s="36"/>
      <c r="L170" s="36"/>
      <c r="M170" s="36"/>
      <c r="N170" s="36"/>
      <c r="O170" s="39">
        <v>37.410000000000004</v>
      </c>
      <c r="P170" s="36"/>
      <c r="Q170" s="36"/>
      <c r="R170" s="36"/>
      <c r="S170" s="26">
        <f>SUM(F170:R170)</f>
        <v>120.10000000000001</v>
      </c>
      <c r="T170" s="27">
        <f>COUNTA(F170:R170)</f>
        <v>3</v>
      </c>
      <c r="U170" s="28"/>
      <c r="V170" s="33">
        <f>S170-$S$6</f>
        <v>-1000.8839034322278</v>
      </c>
    </row>
    <row r="171" spans="1:22" ht="12.75">
      <c r="A171" s="18">
        <v>166</v>
      </c>
      <c r="B171" s="19">
        <v>164</v>
      </c>
      <c r="C171" s="43" t="s">
        <v>238</v>
      </c>
      <c r="D171" s="43" t="s">
        <v>239</v>
      </c>
      <c r="E171" s="35">
        <v>86</v>
      </c>
      <c r="F171" s="22"/>
      <c r="G171" s="22"/>
      <c r="H171" s="36"/>
      <c r="I171" s="36"/>
      <c r="J171" s="36"/>
      <c r="K171" s="36"/>
      <c r="L171" s="36"/>
      <c r="M171" s="36"/>
      <c r="N171" s="36">
        <v>117.48</v>
      </c>
      <c r="O171" s="37"/>
      <c r="P171" s="36"/>
      <c r="Q171" s="36"/>
      <c r="R171" s="36"/>
      <c r="S171" s="26">
        <f>SUM(F171:R171)</f>
        <v>117.48</v>
      </c>
      <c r="T171" s="27">
        <f>COUNTA(F171:R171)</f>
        <v>1</v>
      </c>
      <c r="U171" s="28"/>
      <c r="V171" s="33">
        <f>S171-$S$6</f>
        <v>-1003.5039034322278</v>
      </c>
    </row>
    <row r="172" spans="1:22" ht="12.75">
      <c r="A172" s="18">
        <v>167</v>
      </c>
      <c r="B172" s="19">
        <v>165</v>
      </c>
      <c r="C172" s="43" t="s">
        <v>240</v>
      </c>
      <c r="D172" s="43" t="s">
        <v>239</v>
      </c>
      <c r="E172" s="35">
        <v>75</v>
      </c>
      <c r="F172" s="22"/>
      <c r="G172" s="22"/>
      <c r="H172" s="36"/>
      <c r="I172" s="36"/>
      <c r="J172" s="36"/>
      <c r="K172" s="36"/>
      <c r="L172" s="36">
        <v>117.1</v>
      </c>
      <c r="M172" s="36"/>
      <c r="N172" s="36"/>
      <c r="O172" s="37"/>
      <c r="P172" s="36"/>
      <c r="Q172" s="36"/>
      <c r="R172" s="36"/>
      <c r="S172" s="26">
        <f>SUM(F172:R172)</f>
        <v>117.10000000000001</v>
      </c>
      <c r="T172" s="27">
        <f>COUNTA(F172:R172)</f>
        <v>1</v>
      </c>
      <c r="U172" s="28">
        <v>1</v>
      </c>
      <c r="V172" s="33">
        <f>S172-$S$6</f>
        <v>-1003.8839034322278</v>
      </c>
    </row>
    <row r="173" spans="1:22" ht="12.75">
      <c r="A173" s="18">
        <v>168</v>
      </c>
      <c r="B173" s="19">
        <v>166</v>
      </c>
      <c r="C173" s="43" t="s">
        <v>216</v>
      </c>
      <c r="D173" s="43" t="s">
        <v>74</v>
      </c>
      <c r="E173" s="44">
        <v>63</v>
      </c>
      <c r="F173" s="22"/>
      <c r="G173" s="22">
        <v>58.14</v>
      </c>
      <c r="H173" s="36"/>
      <c r="I173" s="36">
        <v>56.83</v>
      </c>
      <c r="J173" s="36"/>
      <c r="K173" s="36"/>
      <c r="L173" s="36"/>
      <c r="M173" s="36"/>
      <c r="N173" s="36"/>
      <c r="O173" s="39"/>
      <c r="P173" s="36"/>
      <c r="Q173" s="36"/>
      <c r="R173" s="36"/>
      <c r="S173" s="26">
        <f>SUM(F173:R173)</f>
        <v>114.97</v>
      </c>
      <c r="T173" s="27">
        <f>COUNTA(F173:R173)</f>
        <v>2</v>
      </c>
      <c r="U173" s="28"/>
      <c r="V173" s="33">
        <f>S173-$S$6</f>
        <v>-1006.0139034322278</v>
      </c>
    </row>
    <row r="174" spans="1:22" ht="12.75">
      <c r="A174" s="18">
        <v>169</v>
      </c>
      <c r="B174" s="19">
        <v>167</v>
      </c>
      <c r="C174" s="43" t="s">
        <v>241</v>
      </c>
      <c r="D174" s="43" t="s">
        <v>186</v>
      </c>
      <c r="E174" s="35">
        <v>58</v>
      </c>
      <c r="F174" s="22"/>
      <c r="G174" s="22"/>
      <c r="H174" s="36"/>
      <c r="I174" s="36"/>
      <c r="J174" s="36"/>
      <c r="K174" s="36"/>
      <c r="L174" s="36"/>
      <c r="M174" s="36"/>
      <c r="N174" s="36">
        <v>114.52</v>
      </c>
      <c r="O174" s="39"/>
      <c r="P174" s="36"/>
      <c r="Q174" s="36"/>
      <c r="R174" s="36"/>
      <c r="S174" s="26">
        <f>SUM(F174:R174)</f>
        <v>114.52</v>
      </c>
      <c r="T174" s="27">
        <f>COUNTA(F174:R174)</f>
        <v>1</v>
      </c>
      <c r="U174" s="28"/>
      <c r="V174" s="33">
        <f>S174-$S$6</f>
        <v>-1006.4639034322279</v>
      </c>
    </row>
    <row r="175" spans="1:22" ht="12.75">
      <c r="A175" s="18">
        <v>170</v>
      </c>
      <c r="B175" s="19">
        <v>168</v>
      </c>
      <c r="C175" s="43" t="s">
        <v>242</v>
      </c>
      <c r="D175" s="43" t="s">
        <v>243</v>
      </c>
      <c r="E175" s="35">
        <v>76</v>
      </c>
      <c r="F175" s="22"/>
      <c r="G175" s="22"/>
      <c r="H175" s="36"/>
      <c r="I175" s="36"/>
      <c r="J175" s="36"/>
      <c r="K175" s="36"/>
      <c r="L175" s="36"/>
      <c r="M175" s="36"/>
      <c r="N175" s="36">
        <v>114.3</v>
      </c>
      <c r="O175" s="39"/>
      <c r="P175" s="36"/>
      <c r="Q175" s="36"/>
      <c r="R175" s="36"/>
      <c r="S175" s="26">
        <f>SUM(F175:R175)</f>
        <v>114.3</v>
      </c>
      <c r="T175" s="27">
        <f>COUNTA(F175:R175)</f>
        <v>1</v>
      </c>
      <c r="U175" s="28"/>
      <c r="V175" s="33">
        <f>S175-$S$6</f>
        <v>-1006.6839034322279</v>
      </c>
    </row>
    <row r="176" spans="1:22" ht="12.75">
      <c r="A176" s="18">
        <v>171</v>
      </c>
      <c r="B176" s="19">
        <v>169</v>
      </c>
      <c r="C176" s="43" t="s">
        <v>244</v>
      </c>
      <c r="D176" s="43" t="s">
        <v>108</v>
      </c>
      <c r="E176" s="35">
        <v>62</v>
      </c>
      <c r="F176" s="50"/>
      <c r="G176" s="50"/>
      <c r="H176" s="51"/>
      <c r="I176" s="51"/>
      <c r="J176" s="51"/>
      <c r="K176" s="51"/>
      <c r="L176" s="51"/>
      <c r="M176" s="51">
        <v>114.13</v>
      </c>
      <c r="N176" s="51"/>
      <c r="O176" s="52"/>
      <c r="P176" s="51"/>
      <c r="Q176" s="51"/>
      <c r="R176" s="51"/>
      <c r="S176" s="26">
        <f>SUM(F176:R176)</f>
        <v>114.13</v>
      </c>
      <c r="T176" s="27">
        <f>COUNTA(F176:R176)</f>
        <v>1</v>
      </c>
      <c r="U176" s="28"/>
      <c r="V176" s="33">
        <f>S176-$S$6</f>
        <v>-1006.8539034322279</v>
      </c>
    </row>
    <row r="177" spans="1:22" ht="12.75">
      <c r="A177" s="18">
        <v>172</v>
      </c>
      <c r="B177" s="19">
        <v>170</v>
      </c>
      <c r="C177" s="43" t="s">
        <v>245</v>
      </c>
      <c r="D177" s="43" t="s">
        <v>128</v>
      </c>
      <c r="E177" s="35">
        <v>87</v>
      </c>
      <c r="F177" s="22"/>
      <c r="G177" s="22"/>
      <c r="H177" s="36"/>
      <c r="I177" s="36"/>
      <c r="J177" s="36"/>
      <c r="K177" s="36"/>
      <c r="L177" s="36"/>
      <c r="M177" s="36"/>
      <c r="N177" s="36">
        <v>113.96</v>
      </c>
      <c r="O177" s="39"/>
      <c r="P177" s="36"/>
      <c r="Q177" s="36"/>
      <c r="R177" s="36"/>
      <c r="S177" s="26">
        <f>SUM(F177:R177)</f>
        <v>113.96000000000001</v>
      </c>
      <c r="T177" s="27">
        <f>COUNTA(F177:R177)</f>
        <v>1</v>
      </c>
      <c r="U177" s="28"/>
      <c r="V177" s="33">
        <f>S177-$S$6</f>
        <v>-1007.0239034322278</v>
      </c>
    </row>
    <row r="178" spans="1:22" ht="12.75">
      <c r="A178" s="18">
        <v>173</v>
      </c>
      <c r="B178" s="19">
        <v>171</v>
      </c>
      <c r="C178" s="43" t="s">
        <v>246</v>
      </c>
      <c r="D178" s="43" t="s">
        <v>186</v>
      </c>
      <c r="E178" s="35">
        <v>75</v>
      </c>
      <c r="F178" s="22"/>
      <c r="G178" s="22"/>
      <c r="H178" s="36"/>
      <c r="I178" s="36"/>
      <c r="J178" s="36"/>
      <c r="K178" s="36"/>
      <c r="L178" s="36"/>
      <c r="M178" s="36"/>
      <c r="N178" s="36">
        <v>113.79</v>
      </c>
      <c r="O178" s="39"/>
      <c r="P178" s="36"/>
      <c r="Q178" s="36"/>
      <c r="R178" s="36"/>
      <c r="S178" s="26">
        <f>SUM(F178:R178)</f>
        <v>113.79</v>
      </c>
      <c r="T178" s="27">
        <f>COUNTA(F178:R178)</f>
        <v>1</v>
      </c>
      <c r="U178" s="28"/>
      <c r="V178" s="33">
        <f>S178-$S$6</f>
        <v>-1007.1939034322279</v>
      </c>
    </row>
    <row r="179" spans="1:22" ht="12.75">
      <c r="A179" s="18">
        <v>174</v>
      </c>
      <c r="B179" s="19">
        <v>172</v>
      </c>
      <c r="C179" s="43" t="s">
        <v>231</v>
      </c>
      <c r="D179" s="43" t="s">
        <v>247</v>
      </c>
      <c r="E179" s="35">
        <v>43</v>
      </c>
      <c r="F179" s="22"/>
      <c r="G179" s="22"/>
      <c r="H179" s="36"/>
      <c r="I179" s="36"/>
      <c r="J179" s="36"/>
      <c r="K179" s="36"/>
      <c r="L179" s="36"/>
      <c r="M179" s="36"/>
      <c r="N179" s="36">
        <v>113.67</v>
      </c>
      <c r="O179" s="39"/>
      <c r="P179" s="36"/>
      <c r="Q179" s="36"/>
      <c r="R179" s="36"/>
      <c r="S179" s="26">
        <f>SUM(F179:R179)</f>
        <v>113.67</v>
      </c>
      <c r="T179" s="27">
        <f>COUNTA(F179:R179)</f>
        <v>1</v>
      </c>
      <c r="U179" s="28"/>
      <c r="V179" s="33">
        <f>S179-$S$6</f>
        <v>-1007.3139034322279</v>
      </c>
    </row>
    <row r="180" spans="1:22" ht="12.75">
      <c r="A180" s="18">
        <v>175</v>
      </c>
      <c r="B180" s="19">
        <v>173</v>
      </c>
      <c r="C180" s="43" t="s">
        <v>248</v>
      </c>
      <c r="D180" s="43" t="s">
        <v>249</v>
      </c>
      <c r="E180" s="35">
        <v>64</v>
      </c>
      <c r="F180" s="22"/>
      <c r="G180" s="22"/>
      <c r="H180" s="36">
        <v>112.42</v>
      </c>
      <c r="I180" s="36"/>
      <c r="J180" s="36"/>
      <c r="K180" s="36"/>
      <c r="L180" s="36"/>
      <c r="M180" s="36"/>
      <c r="N180" s="36"/>
      <c r="O180" s="37"/>
      <c r="P180" s="36"/>
      <c r="Q180" s="36"/>
      <c r="R180" s="36"/>
      <c r="S180" s="26">
        <f>SUM(F180:R180)</f>
        <v>112.42</v>
      </c>
      <c r="T180" s="27">
        <f>COUNTA(F180:R180)</f>
        <v>1</v>
      </c>
      <c r="U180" s="28">
        <v>1</v>
      </c>
      <c r="V180" s="33">
        <f>S180-$S$6</f>
        <v>-1008.5639034322279</v>
      </c>
    </row>
    <row r="181" spans="1:22" ht="12.75">
      <c r="A181" s="18">
        <v>176</v>
      </c>
      <c r="B181" s="19">
        <v>174</v>
      </c>
      <c r="C181" s="41" t="s">
        <v>250</v>
      </c>
      <c r="D181" s="41" t="s">
        <v>112</v>
      </c>
      <c r="E181" s="44">
        <v>62</v>
      </c>
      <c r="F181" s="50"/>
      <c r="G181" s="50"/>
      <c r="H181" s="51"/>
      <c r="I181" s="51"/>
      <c r="J181" s="51"/>
      <c r="K181" s="51"/>
      <c r="L181" s="51"/>
      <c r="M181" s="51">
        <v>112.12</v>
      </c>
      <c r="N181" s="51"/>
      <c r="O181" s="52"/>
      <c r="P181" s="51"/>
      <c r="Q181" s="51"/>
      <c r="R181" s="51"/>
      <c r="S181" s="26">
        <f>SUM(F181:R181)</f>
        <v>112.12</v>
      </c>
      <c r="T181" s="27">
        <f>COUNTA(F181:R181)</f>
        <v>1</v>
      </c>
      <c r="U181" s="28"/>
      <c r="V181" s="33">
        <f>S181-$S$6</f>
        <v>-1008.8639034322279</v>
      </c>
    </row>
    <row r="182" spans="1:22" ht="12.75">
      <c r="A182" s="18">
        <v>177</v>
      </c>
      <c r="B182" s="19">
        <v>175</v>
      </c>
      <c r="C182" s="43" t="s">
        <v>251</v>
      </c>
      <c r="D182" s="43" t="s">
        <v>112</v>
      </c>
      <c r="E182" s="35">
        <v>90</v>
      </c>
      <c r="F182" s="22"/>
      <c r="G182" s="22"/>
      <c r="H182" s="36"/>
      <c r="I182" s="36"/>
      <c r="J182" s="36"/>
      <c r="K182" s="36"/>
      <c r="L182" s="36">
        <v>111.62</v>
      </c>
      <c r="M182" s="36"/>
      <c r="N182" s="36"/>
      <c r="O182" s="39"/>
      <c r="P182" s="36"/>
      <c r="Q182" s="36"/>
      <c r="R182" s="36"/>
      <c r="S182" s="26">
        <f>SUM(F182:R182)</f>
        <v>111.62</v>
      </c>
      <c r="T182" s="27">
        <f>COUNTA(F182:R182)</f>
        <v>1</v>
      </c>
      <c r="U182" s="28">
        <v>1</v>
      </c>
      <c r="V182" s="33">
        <f>S182-$S$6</f>
        <v>-1009.3639034322279</v>
      </c>
    </row>
    <row r="183" spans="1:22" ht="12.75">
      <c r="A183" s="18">
        <v>178</v>
      </c>
      <c r="B183" s="19">
        <v>176</v>
      </c>
      <c r="C183" s="43" t="s">
        <v>252</v>
      </c>
      <c r="D183" s="43" t="s">
        <v>253</v>
      </c>
      <c r="E183" s="35">
        <v>66</v>
      </c>
      <c r="F183" s="22"/>
      <c r="G183" s="22"/>
      <c r="H183" s="36"/>
      <c r="I183" s="36"/>
      <c r="J183" s="36"/>
      <c r="K183" s="36"/>
      <c r="L183" s="36"/>
      <c r="M183" s="36"/>
      <c r="N183" s="36">
        <v>110.53</v>
      </c>
      <c r="O183" s="39"/>
      <c r="P183" s="36"/>
      <c r="Q183" s="36"/>
      <c r="R183" s="36"/>
      <c r="S183" s="26">
        <f>SUM(F183:R183)</f>
        <v>110.53</v>
      </c>
      <c r="T183" s="27">
        <f>COUNTA(F183:R183)</f>
        <v>1</v>
      </c>
      <c r="U183" s="28"/>
      <c r="V183" s="33">
        <f>S183-$S$6</f>
        <v>-1010.4539034322279</v>
      </c>
    </row>
    <row r="184" spans="1:22" ht="12.75">
      <c r="A184" s="18">
        <v>179</v>
      </c>
      <c r="B184" s="19">
        <v>177</v>
      </c>
      <c r="C184" s="43" t="s">
        <v>254</v>
      </c>
      <c r="D184" s="43" t="s">
        <v>47</v>
      </c>
      <c r="E184" s="35">
        <v>86</v>
      </c>
      <c r="F184" s="22"/>
      <c r="G184" s="22"/>
      <c r="H184" s="36"/>
      <c r="I184" s="36"/>
      <c r="J184" s="36"/>
      <c r="K184" s="36">
        <v>110</v>
      </c>
      <c r="L184" s="36"/>
      <c r="M184" s="36"/>
      <c r="N184" s="36"/>
      <c r="O184" s="39"/>
      <c r="P184" s="36"/>
      <c r="Q184" s="36"/>
      <c r="R184" s="36"/>
      <c r="S184" s="26">
        <f>SUM(F184:R184)</f>
        <v>110</v>
      </c>
      <c r="T184" s="27">
        <f>COUNTA(F184:R184)</f>
        <v>1</v>
      </c>
      <c r="U184" s="28">
        <v>1</v>
      </c>
      <c r="V184" s="33">
        <f>S184-$S$6</f>
        <v>-1010.9839034322279</v>
      </c>
    </row>
    <row r="185" spans="1:22" ht="12.75">
      <c r="A185" s="18">
        <v>180</v>
      </c>
      <c r="B185" s="19">
        <v>178</v>
      </c>
      <c r="C185" s="43" t="s">
        <v>255</v>
      </c>
      <c r="D185" s="43" t="s">
        <v>171</v>
      </c>
      <c r="E185" s="35">
        <v>61</v>
      </c>
      <c r="F185" s="50"/>
      <c r="G185" s="50"/>
      <c r="H185" s="51"/>
      <c r="I185" s="51"/>
      <c r="J185" s="51"/>
      <c r="K185" s="51"/>
      <c r="L185" s="51"/>
      <c r="M185" s="51">
        <v>108.93</v>
      </c>
      <c r="N185" s="51"/>
      <c r="O185" s="52"/>
      <c r="P185" s="51"/>
      <c r="Q185" s="51"/>
      <c r="R185" s="51"/>
      <c r="S185" s="26">
        <f>SUM(F185:R185)</f>
        <v>108.93</v>
      </c>
      <c r="T185" s="27">
        <f>COUNTA(F185:R185)</f>
        <v>1</v>
      </c>
      <c r="U185" s="28"/>
      <c r="V185" s="33">
        <f>S185-$S$6</f>
        <v>-1012.0539034322278</v>
      </c>
    </row>
    <row r="186" spans="1:22" ht="12.75">
      <c r="A186" s="18">
        <v>181</v>
      </c>
      <c r="B186" s="19">
        <v>179</v>
      </c>
      <c r="C186" s="43" t="s">
        <v>256</v>
      </c>
      <c r="D186" s="43" t="s">
        <v>105</v>
      </c>
      <c r="E186" s="35">
        <v>87</v>
      </c>
      <c r="F186" s="22"/>
      <c r="G186" s="22"/>
      <c r="H186" s="36"/>
      <c r="I186" s="36"/>
      <c r="J186" s="36"/>
      <c r="K186" s="36"/>
      <c r="L186" s="36"/>
      <c r="M186" s="36"/>
      <c r="N186" s="36">
        <v>106.88</v>
      </c>
      <c r="O186" s="39"/>
      <c r="P186" s="36"/>
      <c r="Q186" s="36"/>
      <c r="R186" s="36"/>
      <c r="S186" s="26">
        <f>SUM(F186:R186)</f>
        <v>106.88</v>
      </c>
      <c r="T186" s="27">
        <f>COUNTA(F186:R186)</f>
        <v>1</v>
      </c>
      <c r="U186" s="28"/>
      <c r="V186" s="33">
        <f>S186-$S$6</f>
        <v>-1014.1039034322279</v>
      </c>
    </row>
    <row r="187" spans="1:22" ht="12.75">
      <c r="A187" s="18">
        <v>182</v>
      </c>
      <c r="B187" s="19">
        <v>180</v>
      </c>
      <c r="C187" s="43" t="s">
        <v>257</v>
      </c>
      <c r="D187" s="43" t="s">
        <v>105</v>
      </c>
      <c r="E187" s="35">
        <v>62</v>
      </c>
      <c r="F187" s="22"/>
      <c r="G187" s="22"/>
      <c r="H187" s="36">
        <v>106.59</v>
      </c>
      <c r="I187" s="36"/>
      <c r="J187" s="36"/>
      <c r="K187" s="36"/>
      <c r="L187" s="36"/>
      <c r="M187" s="36"/>
      <c r="N187" s="36"/>
      <c r="O187" s="39"/>
      <c r="P187" s="36"/>
      <c r="Q187" s="36"/>
      <c r="R187" s="36"/>
      <c r="S187" s="26">
        <f>SUM(F187:R187)</f>
        <v>106.59</v>
      </c>
      <c r="T187" s="27">
        <f>COUNTA(F187:R187)</f>
        <v>1</v>
      </c>
      <c r="U187" s="28">
        <v>1</v>
      </c>
      <c r="V187" s="33">
        <f>S187-$S$6</f>
        <v>-1014.3939034322278</v>
      </c>
    </row>
    <row r="188" spans="1:22" ht="12.75">
      <c r="A188" s="18">
        <v>183</v>
      </c>
      <c r="B188" s="19">
        <v>181</v>
      </c>
      <c r="C188" s="43" t="s">
        <v>258</v>
      </c>
      <c r="D188" s="43" t="s">
        <v>108</v>
      </c>
      <c r="E188" s="35">
        <v>85</v>
      </c>
      <c r="F188" s="22"/>
      <c r="G188" s="22"/>
      <c r="H188" s="36"/>
      <c r="I188" s="36"/>
      <c r="J188" s="36"/>
      <c r="K188" s="36"/>
      <c r="L188" s="36">
        <v>106.14</v>
      </c>
      <c r="M188" s="36"/>
      <c r="N188" s="36"/>
      <c r="O188" s="37"/>
      <c r="P188" s="36"/>
      <c r="Q188" s="36"/>
      <c r="R188" s="36"/>
      <c r="S188" s="26">
        <f>SUM(F188:R188)</f>
        <v>106.14</v>
      </c>
      <c r="T188" s="27">
        <f>COUNTA(F188:R188)</f>
        <v>1</v>
      </c>
      <c r="U188" s="28">
        <v>1</v>
      </c>
      <c r="V188" s="33">
        <f>S188-$S$6</f>
        <v>-1014.8439034322279</v>
      </c>
    </row>
    <row r="189" spans="1:22" ht="12.75">
      <c r="A189" s="18">
        <v>184</v>
      </c>
      <c r="B189" s="19">
        <v>182</v>
      </c>
      <c r="C189" s="43" t="s">
        <v>259</v>
      </c>
      <c r="D189" s="43" t="s">
        <v>39</v>
      </c>
      <c r="E189" s="35">
        <v>58</v>
      </c>
      <c r="F189" s="22"/>
      <c r="G189" s="22"/>
      <c r="H189" s="36"/>
      <c r="I189" s="36"/>
      <c r="J189" s="36"/>
      <c r="K189" s="36"/>
      <c r="L189" s="36"/>
      <c r="M189" s="36"/>
      <c r="N189" s="36">
        <v>106.03</v>
      </c>
      <c r="O189" s="39"/>
      <c r="P189" s="36"/>
      <c r="Q189" s="36"/>
      <c r="R189" s="36"/>
      <c r="S189" s="26">
        <f>SUM(F189:R189)</f>
        <v>106.03</v>
      </c>
      <c r="T189" s="27">
        <f>COUNTA(F189:R189)</f>
        <v>1</v>
      </c>
      <c r="U189" s="28"/>
      <c r="V189" s="33">
        <f>S189-$S$6</f>
        <v>-1014.9539034322279</v>
      </c>
    </row>
    <row r="190" spans="1:22" ht="12.75">
      <c r="A190" s="18">
        <v>185</v>
      </c>
      <c r="B190" s="19">
        <v>183</v>
      </c>
      <c r="C190" s="43" t="s">
        <v>260</v>
      </c>
      <c r="D190" s="43" t="s">
        <v>53</v>
      </c>
      <c r="E190" s="35">
        <v>64</v>
      </c>
      <c r="F190" s="22"/>
      <c r="G190" s="22"/>
      <c r="H190" s="36"/>
      <c r="I190" s="36"/>
      <c r="J190" s="36"/>
      <c r="K190" s="36"/>
      <c r="L190" s="36"/>
      <c r="M190" s="36"/>
      <c r="N190" s="36">
        <v>105.98</v>
      </c>
      <c r="O190" s="39"/>
      <c r="P190" s="36"/>
      <c r="Q190" s="36"/>
      <c r="R190" s="36"/>
      <c r="S190" s="26">
        <f>SUM(F190:R190)</f>
        <v>105.98</v>
      </c>
      <c r="T190" s="27">
        <f>COUNTA(F190:R190)</f>
        <v>1</v>
      </c>
      <c r="U190" s="28"/>
      <c r="V190" s="33">
        <f>S190-$S$6</f>
        <v>-1015.0039034322278</v>
      </c>
    </row>
    <row r="191" spans="1:22" ht="12.75">
      <c r="A191" s="18">
        <v>186</v>
      </c>
      <c r="B191" s="19">
        <v>184</v>
      </c>
      <c r="C191" s="43" t="s">
        <v>261</v>
      </c>
      <c r="D191" s="43" t="s">
        <v>36</v>
      </c>
      <c r="E191" s="35">
        <v>82</v>
      </c>
      <c r="F191" s="22"/>
      <c r="G191" s="22"/>
      <c r="H191" s="36"/>
      <c r="I191" s="36"/>
      <c r="J191" s="36"/>
      <c r="K191" s="36"/>
      <c r="L191" s="36"/>
      <c r="M191" s="36"/>
      <c r="N191" s="36">
        <v>105.82</v>
      </c>
      <c r="O191" s="39"/>
      <c r="P191" s="36"/>
      <c r="Q191" s="36"/>
      <c r="R191" s="36"/>
      <c r="S191" s="26">
        <f>SUM(F191:R191)</f>
        <v>105.82000000000001</v>
      </c>
      <c r="T191" s="27">
        <f>COUNTA(F191:R191)</f>
        <v>1</v>
      </c>
      <c r="U191" s="28"/>
      <c r="V191" s="33">
        <f>S191-$S$6</f>
        <v>-1015.1639034322278</v>
      </c>
    </row>
    <row r="192" spans="1:22" ht="12.75">
      <c r="A192" s="18">
        <v>187</v>
      </c>
      <c r="B192" s="19">
        <v>185</v>
      </c>
      <c r="C192" s="43" t="s">
        <v>262</v>
      </c>
      <c r="D192" s="43" t="s">
        <v>105</v>
      </c>
      <c r="E192" s="35">
        <v>69</v>
      </c>
      <c r="F192" s="22"/>
      <c r="G192" s="22"/>
      <c r="H192" s="36"/>
      <c r="I192" s="36"/>
      <c r="J192" s="36"/>
      <c r="K192" s="36"/>
      <c r="L192" s="36"/>
      <c r="M192" s="36"/>
      <c r="N192" s="36">
        <v>105.76</v>
      </c>
      <c r="O192" s="39"/>
      <c r="P192" s="36"/>
      <c r="Q192" s="36"/>
      <c r="R192" s="36"/>
      <c r="S192" s="26">
        <f>SUM(F192:R192)</f>
        <v>105.76</v>
      </c>
      <c r="T192" s="27">
        <f>COUNTA(F192:R192)</f>
        <v>1</v>
      </c>
      <c r="U192" s="28"/>
      <c r="V192" s="33">
        <f>S192-$S$6</f>
        <v>-1015.2239034322279</v>
      </c>
    </row>
    <row r="193" spans="1:22" ht="12.75">
      <c r="A193" s="18">
        <v>188</v>
      </c>
      <c r="B193" s="19">
        <v>186</v>
      </c>
      <c r="C193" s="41" t="s">
        <v>263</v>
      </c>
      <c r="D193" s="41" t="s">
        <v>127</v>
      </c>
      <c r="E193" s="35">
        <v>88</v>
      </c>
      <c r="F193" s="22"/>
      <c r="G193" s="22"/>
      <c r="H193" s="36">
        <v>105.27</v>
      </c>
      <c r="I193" s="36"/>
      <c r="J193" s="36"/>
      <c r="K193" s="36"/>
      <c r="L193" s="36"/>
      <c r="M193" s="36"/>
      <c r="N193" s="36"/>
      <c r="O193" s="39"/>
      <c r="P193" s="36"/>
      <c r="Q193" s="36"/>
      <c r="R193" s="36"/>
      <c r="S193" s="26">
        <f>SUM(F193:R193)</f>
        <v>105.27</v>
      </c>
      <c r="T193" s="27">
        <f>COUNTA(F193:R193)</f>
        <v>1</v>
      </c>
      <c r="U193" s="28">
        <v>1</v>
      </c>
      <c r="V193" s="33">
        <f>S193-$S$6</f>
        <v>-1015.7139034322279</v>
      </c>
    </row>
    <row r="194" spans="1:22" ht="12.75">
      <c r="A194" s="18">
        <v>189</v>
      </c>
      <c r="B194" s="19">
        <v>187</v>
      </c>
      <c r="C194" s="43" t="s">
        <v>160</v>
      </c>
      <c r="D194" s="43" t="s">
        <v>211</v>
      </c>
      <c r="E194" s="42">
        <v>84</v>
      </c>
      <c r="F194" s="22">
        <v>105.23415191319246</v>
      </c>
      <c r="G194" s="22"/>
      <c r="H194" s="36"/>
      <c r="I194" s="36"/>
      <c r="J194" s="36"/>
      <c r="K194" s="36"/>
      <c r="L194" s="36"/>
      <c r="M194" s="36"/>
      <c r="N194" s="36"/>
      <c r="O194" s="37"/>
      <c r="P194" s="36"/>
      <c r="Q194" s="36"/>
      <c r="R194" s="36"/>
      <c r="S194" s="26">
        <f>SUM(F194:R194)</f>
        <v>105.23415191319246</v>
      </c>
      <c r="T194" s="27">
        <f>COUNTA(F194:R194)</f>
        <v>1</v>
      </c>
      <c r="U194" s="28">
        <v>1</v>
      </c>
      <c r="V194" s="33">
        <f>S194-$S$6</f>
        <v>-1015.7497515190354</v>
      </c>
    </row>
    <row r="195" spans="1:22" ht="12.75">
      <c r="A195" s="18">
        <v>190</v>
      </c>
      <c r="B195" s="19">
        <v>188</v>
      </c>
      <c r="C195" s="43" t="s">
        <v>264</v>
      </c>
      <c r="D195" s="43" t="s">
        <v>186</v>
      </c>
      <c r="E195" s="35">
        <v>79</v>
      </c>
      <c r="F195" s="22"/>
      <c r="G195" s="22"/>
      <c r="H195" s="36"/>
      <c r="I195" s="36"/>
      <c r="J195" s="36"/>
      <c r="K195" s="36">
        <v>104.94</v>
      </c>
      <c r="L195" s="36"/>
      <c r="M195" s="36"/>
      <c r="N195" s="36"/>
      <c r="O195" s="39"/>
      <c r="P195" s="36"/>
      <c r="Q195" s="36"/>
      <c r="R195" s="36"/>
      <c r="S195" s="26">
        <f>SUM(F195:R195)</f>
        <v>104.94</v>
      </c>
      <c r="T195" s="27">
        <f>COUNTA(F195:R195)</f>
        <v>1</v>
      </c>
      <c r="U195" s="28">
        <v>1</v>
      </c>
      <c r="V195" s="33">
        <f>S195-$S$6</f>
        <v>-1016.0439034322278</v>
      </c>
    </row>
    <row r="196" spans="1:22" ht="12.75">
      <c r="A196" s="18">
        <v>191</v>
      </c>
      <c r="B196" s="19">
        <v>189</v>
      </c>
      <c r="C196" s="41" t="s">
        <v>265</v>
      </c>
      <c r="D196" s="41" t="s">
        <v>116</v>
      </c>
      <c r="E196" s="35">
        <v>88</v>
      </c>
      <c r="F196" s="22"/>
      <c r="G196" s="22">
        <v>44.28</v>
      </c>
      <c r="H196" s="36"/>
      <c r="I196" s="36">
        <v>60.61</v>
      </c>
      <c r="J196" s="36"/>
      <c r="K196" s="36"/>
      <c r="L196" s="36"/>
      <c r="M196" s="36"/>
      <c r="N196" s="36"/>
      <c r="O196" s="39"/>
      <c r="P196" s="36"/>
      <c r="Q196" s="36"/>
      <c r="R196" s="36"/>
      <c r="S196" s="26">
        <f>SUM(F196:R196)</f>
        <v>104.89</v>
      </c>
      <c r="T196" s="27">
        <f>COUNTA(F196:R196)</f>
        <v>2</v>
      </c>
      <c r="U196" s="28"/>
      <c r="V196" s="33">
        <f>S196-$S$6</f>
        <v>-1016.0939034322279</v>
      </c>
    </row>
    <row r="197" spans="1:22" ht="12.75">
      <c r="A197" s="18">
        <v>192</v>
      </c>
      <c r="B197" s="19">
        <v>190</v>
      </c>
      <c r="C197" s="43" t="s">
        <v>266</v>
      </c>
      <c r="D197" s="43" t="s">
        <v>105</v>
      </c>
      <c r="E197" s="35">
        <v>90</v>
      </c>
      <c r="F197" s="22"/>
      <c r="G197" s="22"/>
      <c r="H197" s="36"/>
      <c r="I197" s="36"/>
      <c r="J197" s="36"/>
      <c r="K197" s="36"/>
      <c r="L197" s="36"/>
      <c r="M197" s="36"/>
      <c r="N197" s="36">
        <v>104.79</v>
      </c>
      <c r="O197" s="39"/>
      <c r="P197" s="36"/>
      <c r="Q197" s="36"/>
      <c r="R197" s="36"/>
      <c r="S197" s="26">
        <f>SUM(F197:R197)</f>
        <v>104.79</v>
      </c>
      <c r="T197" s="27">
        <f>COUNTA(F197:R197)</f>
        <v>1</v>
      </c>
      <c r="U197" s="28"/>
      <c r="V197" s="33">
        <f>S197-$S$6</f>
        <v>-1016.1939034322279</v>
      </c>
    </row>
    <row r="198" spans="1:22" ht="12.75">
      <c r="A198" s="18">
        <v>193</v>
      </c>
      <c r="B198" s="19">
        <v>191</v>
      </c>
      <c r="C198" s="43" t="s">
        <v>254</v>
      </c>
      <c r="D198" s="43" t="s">
        <v>186</v>
      </c>
      <c r="E198" s="35">
        <v>62</v>
      </c>
      <c r="F198" s="22"/>
      <c r="G198" s="22"/>
      <c r="H198" s="36"/>
      <c r="I198" s="36"/>
      <c r="J198" s="36"/>
      <c r="K198" s="36"/>
      <c r="L198" s="36"/>
      <c r="M198" s="36"/>
      <c r="N198" s="36">
        <v>104.33</v>
      </c>
      <c r="O198" s="39"/>
      <c r="P198" s="36"/>
      <c r="Q198" s="36"/>
      <c r="R198" s="36"/>
      <c r="S198" s="26">
        <f>SUM(F198:R198)</f>
        <v>104.33</v>
      </c>
      <c r="T198" s="27">
        <f>COUNTA(F198:R198)</f>
        <v>1</v>
      </c>
      <c r="U198" s="28"/>
      <c r="V198" s="33">
        <f>S198-$S$6</f>
        <v>-1016.6539034322278</v>
      </c>
    </row>
    <row r="199" spans="1:22" ht="12.75">
      <c r="A199" s="18">
        <v>194</v>
      </c>
      <c r="B199" s="19">
        <v>192</v>
      </c>
      <c r="C199" s="43" t="s">
        <v>267</v>
      </c>
      <c r="D199" s="43" t="s">
        <v>36</v>
      </c>
      <c r="E199" s="35">
        <v>74</v>
      </c>
      <c r="F199" s="22"/>
      <c r="G199" s="22"/>
      <c r="H199" s="36"/>
      <c r="I199" s="36"/>
      <c r="J199" s="36"/>
      <c r="K199" s="36"/>
      <c r="L199" s="36">
        <v>104.26</v>
      </c>
      <c r="M199" s="36"/>
      <c r="N199" s="36"/>
      <c r="O199" s="39"/>
      <c r="P199" s="36"/>
      <c r="Q199" s="36"/>
      <c r="R199" s="36"/>
      <c r="S199" s="26">
        <f>SUM(F199:R199)</f>
        <v>104.26</v>
      </c>
      <c r="T199" s="27">
        <f>COUNTA(F199:R199)</f>
        <v>1</v>
      </c>
      <c r="U199" s="28">
        <v>1</v>
      </c>
      <c r="V199" s="33">
        <f>S199-$S$6</f>
        <v>-1016.7239034322279</v>
      </c>
    </row>
    <row r="200" spans="1:22" ht="12.75">
      <c r="A200" s="18">
        <v>195</v>
      </c>
      <c r="B200" s="19">
        <v>193</v>
      </c>
      <c r="C200" s="43" t="s">
        <v>36</v>
      </c>
      <c r="D200" s="43" t="s">
        <v>53</v>
      </c>
      <c r="E200" s="35">
        <v>82</v>
      </c>
      <c r="F200" s="22"/>
      <c r="G200" s="22"/>
      <c r="H200" s="36"/>
      <c r="I200" s="36"/>
      <c r="J200" s="36"/>
      <c r="K200" s="36"/>
      <c r="L200" s="36"/>
      <c r="M200" s="36"/>
      <c r="N200" s="36">
        <v>103.46</v>
      </c>
      <c r="O200" s="39"/>
      <c r="P200" s="36"/>
      <c r="Q200" s="36"/>
      <c r="R200" s="36"/>
      <c r="S200" s="26">
        <f>SUM(F200:R200)</f>
        <v>103.46000000000001</v>
      </c>
      <c r="T200" s="27">
        <f>COUNTA(F200:R200)</f>
        <v>1</v>
      </c>
      <c r="U200" s="28"/>
      <c r="V200" s="33">
        <f>S200-$S$6</f>
        <v>-1017.5239034322278</v>
      </c>
    </row>
    <row r="201" spans="1:22" ht="12.75">
      <c r="A201" s="18">
        <v>196</v>
      </c>
      <c r="B201" s="19">
        <v>194</v>
      </c>
      <c r="C201" s="43" t="s">
        <v>268</v>
      </c>
      <c r="D201" s="43" t="s">
        <v>23</v>
      </c>
      <c r="E201" s="35">
        <v>90</v>
      </c>
      <c r="F201" s="22"/>
      <c r="G201" s="22"/>
      <c r="H201" s="36"/>
      <c r="I201" s="36"/>
      <c r="J201" s="36"/>
      <c r="K201" s="36"/>
      <c r="L201" s="36"/>
      <c r="M201" s="36"/>
      <c r="N201" s="36"/>
      <c r="O201" s="39"/>
      <c r="P201" s="36">
        <v>102.97</v>
      </c>
      <c r="Q201" s="36"/>
      <c r="R201" s="36"/>
      <c r="S201" s="26">
        <f>SUM(F201:R201)</f>
        <v>102.97</v>
      </c>
      <c r="T201" s="27">
        <f>COUNTA(F201:R201)</f>
        <v>1</v>
      </c>
      <c r="U201" s="28">
        <v>1</v>
      </c>
      <c r="V201" s="33">
        <f>S201-$S$6</f>
        <v>-1018.0139034322278</v>
      </c>
    </row>
    <row r="202" spans="1:22" ht="12.75">
      <c r="A202" s="18">
        <v>197</v>
      </c>
      <c r="B202" s="19">
        <v>195</v>
      </c>
      <c r="C202" s="43" t="s">
        <v>146</v>
      </c>
      <c r="D202" s="43" t="s">
        <v>269</v>
      </c>
      <c r="E202" s="35">
        <v>83</v>
      </c>
      <c r="F202" s="22"/>
      <c r="G202" s="22"/>
      <c r="H202" s="36"/>
      <c r="I202" s="36"/>
      <c r="J202" s="36"/>
      <c r="K202" s="36"/>
      <c r="L202" s="36"/>
      <c r="M202" s="36"/>
      <c r="N202" s="36">
        <v>102.78</v>
      </c>
      <c r="O202" s="39"/>
      <c r="P202" s="36"/>
      <c r="Q202" s="36"/>
      <c r="R202" s="36"/>
      <c r="S202" s="26">
        <f>SUM(F202:R202)</f>
        <v>102.78</v>
      </c>
      <c r="T202" s="27">
        <f>COUNTA(F202:R202)</f>
        <v>1</v>
      </c>
      <c r="U202" s="28"/>
      <c r="V202" s="33">
        <f>S202-$S$6</f>
        <v>-1018.2039034322279</v>
      </c>
    </row>
    <row r="203" spans="1:22" ht="12.75">
      <c r="A203" s="18">
        <v>198</v>
      </c>
      <c r="B203" s="19">
        <v>196</v>
      </c>
      <c r="C203" s="43" t="s">
        <v>270</v>
      </c>
      <c r="D203" s="43" t="s">
        <v>211</v>
      </c>
      <c r="E203" s="35">
        <v>87</v>
      </c>
      <c r="F203" s="22"/>
      <c r="G203" s="22">
        <v>45.12</v>
      </c>
      <c r="H203" s="36"/>
      <c r="I203" s="36"/>
      <c r="J203" s="36"/>
      <c r="K203" s="36"/>
      <c r="L203" s="36"/>
      <c r="M203" s="36"/>
      <c r="N203" s="36"/>
      <c r="O203" s="39"/>
      <c r="P203" s="36"/>
      <c r="Q203" s="36"/>
      <c r="R203" s="36">
        <v>56.33</v>
      </c>
      <c r="S203" s="26">
        <f>SUM(F203:R203)</f>
        <v>101.44999999999999</v>
      </c>
      <c r="T203" s="27">
        <f>COUNTA(F203:R203)</f>
        <v>2</v>
      </c>
      <c r="U203" s="28"/>
      <c r="V203" s="33">
        <f>S203-$S$6</f>
        <v>-1019.5339034322278</v>
      </c>
    </row>
    <row r="204" spans="1:22" ht="12.75">
      <c r="A204" s="18">
        <v>199</v>
      </c>
      <c r="B204" s="19">
        <v>197</v>
      </c>
      <c r="C204" s="43" t="s">
        <v>271</v>
      </c>
      <c r="D204" s="43" t="s">
        <v>211</v>
      </c>
      <c r="E204" s="35">
        <v>81</v>
      </c>
      <c r="F204" s="22"/>
      <c r="G204" s="22"/>
      <c r="H204" s="36"/>
      <c r="I204" s="36"/>
      <c r="J204" s="36"/>
      <c r="K204" s="36">
        <v>101.31</v>
      </c>
      <c r="L204" s="36"/>
      <c r="M204" s="36"/>
      <c r="N204" s="36"/>
      <c r="O204" s="39"/>
      <c r="P204" s="36"/>
      <c r="Q204" s="36"/>
      <c r="R204" s="36"/>
      <c r="S204" s="26">
        <f>SUM(F204:R204)</f>
        <v>101.31</v>
      </c>
      <c r="T204" s="27">
        <f>COUNTA(F204:R204)</f>
        <v>1</v>
      </c>
      <c r="U204" s="28">
        <v>1</v>
      </c>
      <c r="V204" s="33">
        <f>S204-$S$6</f>
        <v>-1019.6739034322279</v>
      </c>
    </row>
    <row r="205" spans="1:22" ht="12.75">
      <c r="A205" s="18">
        <v>200</v>
      </c>
      <c r="B205" s="19">
        <v>198</v>
      </c>
      <c r="C205" s="41" t="s">
        <v>272</v>
      </c>
      <c r="D205" s="41" t="s">
        <v>273</v>
      </c>
      <c r="E205" s="35">
        <v>66</v>
      </c>
      <c r="F205" s="22"/>
      <c r="G205" s="22"/>
      <c r="H205" s="36"/>
      <c r="I205" s="36"/>
      <c r="J205" s="36"/>
      <c r="K205" s="36"/>
      <c r="L205" s="36"/>
      <c r="M205" s="36"/>
      <c r="N205" s="36">
        <v>101.31</v>
      </c>
      <c r="O205" s="39"/>
      <c r="P205" s="36"/>
      <c r="Q205" s="36"/>
      <c r="R205" s="36"/>
      <c r="S205" s="26">
        <f>SUM(F205:R205)</f>
        <v>101.31</v>
      </c>
      <c r="T205" s="27">
        <f>COUNTA(F205:R205)</f>
        <v>1</v>
      </c>
      <c r="U205" s="28"/>
      <c r="V205" s="33">
        <f>S205-$S$6</f>
        <v>-1019.6739034322279</v>
      </c>
    </row>
    <row r="206" spans="1:22" ht="12.75">
      <c r="A206" s="18">
        <v>201</v>
      </c>
      <c r="B206" s="19">
        <v>199</v>
      </c>
      <c r="C206" s="43" t="s">
        <v>274</v>
      </c>
      <c r="D206" s="43" t="s">
        <v>36</v>
      </c>
      <c r="E206" s="35">
        <v>82</v>
      </c>
      <c r="F206" s="22"/>
      <c r="G206" s="22"/>
      <c r="H206" s="36">
        <v>101.05</v>
      </c>
      <c r="I206" s="36"/>
      <c r="J206" s="36"/>
      <c r="K206" s="36"/>
      <c r="L206" s="36"/>
      <c r="M206" s="36"/>
      <c r="N206" s="36"/>
      <c r="O206" s="39"/>
      <c r="P206" s="36"/>
      <c r="Q206" s="36"/>
      <c r="R206" s="36"/>
      <c r="S206" s="26">
        <f>SUM(F206:R206)</f>
        <v>101.05</v>
      </c>
      <c r="T206" s="27">
        <f>COUNTA(F206:R206)</f>
        <v>1</v>
      </c>
      <c r="U206" s="28"/>
      <c r="V206" s="33">
        <f>S206-$S$6</f>
        <v>-1019.9339034322279</v>
      </c>
    </row>
    <row r="207" spans="1:22" ht="12.75">
      <c r="A207" s="18">
        <v>202</v>
      </c>
      <c r="B207" s="19">
        <v>200</v>
      </c>
      <c r="C207" s="43" t="s">
        <v>275</v>
      </c>
      <c r="D207" s="43" t="s">
        <v>74</v>
      </c>
      <c r="E207" s="35">
        <v>75</v>
      </c>
      <c r="F207" s="22"/>
      <c r="G207" s="22"/>
      <c r="H207" s="36">
        <v>100.85</v>
      </c>
      <c r="I207" s="36"/>
      <c r="J207" s="36"/>
      <c r="K207" s="36"/>
      <c r="L207" s="36"/>
      <c r="M207" s="36"/>
      <c r="N207" s="36"/>
      <c r="O207" s="37"/>
      <c r="P207" s="36"/>
      <c r="Q207" s="36"/>
      <c r="R207" s="36"/>
      <c r="S207" s="26">
        <f>SUM(F207:R207)</f>
        <v>100.85000000000001</v>
      </c>
      <c r="T207" s="27">
        <f>COUNTA(F207:R207)</f>
        <v>1</v>
      </c>
      <c r="U207" s="28"/>
      <c r="V207" s="33">
        <f>S207-$S$6</f>
        <v>-1020.1339034322278</v>
      </c>
    </row>
    <row r="208" spans="1:22" ht="12.75">
      <c r="A208" s="18">
        <v>203</v>
      </c>
      <c r="B208" s="19">
        <v>201</v>
      </c>
      <c r="C208" s="43" t="s">
        <v>238</v>
      </c>
      <c r="D208" s="43" t="s">
        <v>171</v>
      </c>
      <c r="E208" s="35">
        <v>58</v>
      </c>
      <c r="F208" s="22"/>
      <c r="G208" s="22"/>
      <c r="H208" s="36">
        <v>100.42</v>
      </c>
      <c r="I208" s="36"/>
      <c r="J208" s="36"/>
      <c r="K208" s="36"/>
      <c r="L208" s="36"/>
      <c r="M208" s="36"/>
      <c r="N208" s="36"/>
      <c r="O208" s="37"/>
      <c r="P208" s="36"/>
      <c r="Q208" s="36"/>
      <c r="R208" s="36"/>
      <c r="S208" s="26">
        <f>SUM(F208:R208)</f>
        <v>100.42</v>
      </c>
      <c r="T208" s="27">
        <f>COUNTA(F208:R208)</f>
        <v>1</v>
      </c>
      <c r="U208" s="28"/>
      <c r="V208" s="33">
        <f>S208-$S$6</f>
        <v>-1020.5639034322279</v>
      </c>
    </row>
    <row r="209" spans="1:22" ht="12.75">
      <c r="A209" s="18">
        <v>204</v>
      </c>
      <c r="B209" s="19">
        <v>202</v>
      </c>
      <c r="C209" s="41" t="s">
        <v>276</v>
      </c>
      <c r="D209" s="41" t="s">
        <v>71</v>
      </c>
      <c r="E209" s="35">
        <v>87</v>
      </c>
      <c r="F209" s="22"/>
      <c r="G209" s="22"/>
      <c r="H209" s="36">
        <v>100.42</v>
      </c>
      <c r="I209" s="36"/>
      <c r="J209" s="36"/>
      <c r="K209" s="36"/>
      <c r="L209" s="36"/>
      <c r="M209" s="36"/>
      <c r="N209" s="36"/>
      <c r="O209" s="39"/>
      <c r="P209" s="36"/>
      <c r="Q209" s="36"/>
      <c r="R209" s="36"/>
      <c r="S209" s="26">
        <f>SUM(F209:R209)</f>
        <v>100.42</v>
      </c>
      <c r="T209" s="27">
        <f>COUNTA(F209:R209)</f>
        <v>1</v>
      </c>
      <c r="U209" s="28">
        <v>1</v>
      </c>
      <c r="V209" s="33">
        <f>S209-$S$6</f>
        <v>-1020.5639034322279</v>
      </c>
    </row>
    <row r="210" spans="1:22" ht="12.75">
      <c r="A210" s="18">
        <v>205</v>
      </c>
      <c r="B210" s="19">
        <v>203</v>
      </c>
      <c r="C210" s="43" t="s">
        <v>277</v>
      </c>
      <c r="D210" s="43" t="s">
        <v>93</v>
      </c>
      <c r="E210" s="35">
        <v>78</v>
      </c>
      <c r="F210" s="22"/>
      <c r="G210" s="22"/>
      <c r="H210" s="36"/>
      <c r="I210" s="36"/>
      <c r="J210" s="36"/>
      <c r="K210" s="36"/>
      <c r="L210" s="36"/>
      <c r="M210" s="36"/>
      <c r="N210" s="36">
        <v>99.93</v>
      </c>
      <c r="O210" s="39"/>
      <c r="P210" s="36"/>
      <c r="Q210" s="36"/>
      <c r="R210" s="36"/>
      <c r="S210" s="26">
        <f>SUM(F210:R210)</f>
        <v>99.93</v>
      </c>
      <c r="T210" s="27">
        <f>COUNTA(F210:R210)</f>
        <v>1</v>
      </c>
      <c r="U210" s="28"/>
      <c r="V210" s="33">
        <f>S210-$S$6</f>
        <v>-1021.0539034322278</v>
      </c>
    </row>
    <row r="211" spans="1:22" ht="12.75">
      <c r="A211" s="18">
        <v>206</v>
      </c>
      <c r="B211" s="19">
        <v>204</v>
      </c>
      <c r="C211" s="41" t="s">
        <v>182</v>
      </c>
      <c r="D211" s="41" t="s">
        <v>85</v>
      </c>
      <c r="E211" s="35">
        <v>84</v>
      </c>
      <c r="F211" s="22"/>
      <c r="G211" s="22">
        <v>37.550000000000004</v>
      </c>
      <c r="H211" s="36"/>
      <c r="I211" s="36"/>
      <c r="J211" s="36"/>
      <c r="K211" s="36"/>
      <c r="L211" s="36">
        <v>61.84</v>
      </c>
      <c r="M211" s="36"/>
      <c r="N211" s="36"/>
      <c r="O211" s="39"/>
      <c r="P211" s="36"/>
      <c r="Q211" s="36"/>
      <c r="R211" s="36"/>
      <c r="S211" s="26">
        <f>SUM(F211:R211)</f>
        <v>99.39000000000001</v>
      </c>
      <c r="T211" s="27">
        <f>COUNTA(F211:R211)</f>
        <v>2</v>
      </c>
      <c r="U211" s="28"/>
      <c r="V211" s="33">
        <f>S211-$S$6</f>
        <v>-1021.5939034322279</v>
      </c>
    </row>
    <row r="212" spans="1:22" ht="12.75">
      <c r="A212" s="18">
        <v>207</v>
      </c>
      <c r="B212" s="19">
        <v>205</v>
      </c>
      <c r="C212" s="43" t="s">
        <v>278</v>
      </c>
      <c r="D212" s="43" t="s">
        <v>92</v>
      </c>
      <c r="E212" s="35">
        <v>76</v>
      </c>
      <c r="F212" s="22"/>
      <c r="G212" s="22"/>
      <c r="H212" s="36"/>
      <c r="I212" s="36"/>
      <c r="J212" s="36"/>
      <c r="K212" s="36"/>
      <c r="L212" s="36"/>
      <c r="M212" s="36"/>
      <c r="N212" s="36">
        <v>98.11</v>
      </c>
      <c r="O212" s="39"/>
      <c r="P212" s="36"/>
      <c r="Q212" s="36"/>
      <c r="R212" s="36"/>
      <c r="S212" s="26">
        <f>SUM(F212:R212)</f>
        <v>98.11</v>
      </c>
      <c r="T212" s="27">
        <f>COUNTA(F212:R212)</f>
        <v>1</v>
      </c>
      <c r="U212" s="28"/>
      <c r="V212" s="33">
        <f>S212-$S$6</f>
        <v>-1022.8739034322278</v>
      </c>
    </row>
    <row r="213" spans="1:22" ht="12.75">
      <c r="A213" s="18">
        <v>208</v>
      </c>
      <c r="B213" s="19">
        <v>206</v>
      </c>
      <c r="C213" s="43" t="s">
        <v>161</v>
      </c>
      <c r="D213" s="43" t="s">
        <v>23</v>
      </c>
      <c r="E213" s="35">
        <v>64</v>
      </c>
      <c r="F213" s="22"/>
      <c r="G213" s="22"/>
      <c r="H213" s="36"/>
      <c r="I213" s="36"/>
      <c r="J213" s="36"/>
      <c r="K213" s="36"/>
      <c r="L213" s="36">
        <v>98.06</v>
      </c>
      <c r="M213" s="36"/>
      <c r="N213" s="36"/>
      <c r="O213" s="37"/>
      <c r="P213" s="36"/>
      <c r="Q213" s="36"/>
      <c r="R213" s="36"/>
      <c r="S213" s="26">
        <f>SUM(F213:R213)</f>
        <v>98.06</v>
      </c>
      <c r="T213" s="27">
        <f>COUNTA(F213:R213)</f>
        <v>1</v>
      </c>
      <c r="U213" s="28"/>
      <c r="V213" s="33">
        <f>S213-$S$6</f>
        <v>-1022.9239034322279</v>
      </c>
    </row>
    <row r="214" spans="1:22" ht="12.75">
      <c r="A214" s="18">
        <v>209</v>
      </c>
      <c r="B214" s="19">
        <v>207</v>
      </c>
      <c r="C214" s="43" t="s">
        <v>279</v>
      </c>
      <c r="D214" s="43" t="s">
        <v>32</v>
      </c>
      <c r="E214" s="35">
        <v>90</v>
      </c>
      <c r="F214" s="22"/>
      <c r="G214" s="22"/>
      <c r="H214" s="36"/>
      <c r="I214" s="36"/>
      <c r="J214" s="36"/>
      <c r="K214" s="36">
        <v>96.75</v>
      </c>
      <c r="L214" s="36"/>
      <c r="M214" s="36"/>
      <c r="N214" s="36"/>
      <c r="O214" s="39"/>
      <c r="P214" s="36"/>
      <c r="Q214" s="38"/>
      <c r="R214" s="36"/>
      <c r="S214" s="26">
        <f>SUM(F214:R214)</f>
        <v>96.75</v>
      </c>
      <c r="T214" s="27">
        <f>COUNTA(F214:R214)</f>
        <v>1</v>
      </c>
      <c r="U214" s="28">
        <v>1</v>
      </c>
      <c r="V214" s="33">
        <f>S214-$S$6</f>
        <v>-1024.2339034322279</v>
      </c>
    </row>
    <row r="215" spans="1:22" ht="12.75">
      <c r="A215" s="18">
        <v>210</v>
      </c>
      <c r="B215" s="19">
        <v>208</v>
      </c>
      <c r="C215" s="43" t="s">
        <v>65</v>
      </c>
      <c r="D215" s="43" t="s">
        <v>21</v>
      </c>
      <c r="E215" s="35">
        <v>72</v>
      </c>
      <c r="F215" s="22"/>
      <c r="G215" s="22"/>
      <c r="H215" s="36"/>
      <c r="I215" s="36"/>
      <c r="J215" s="36"/>
      <c r="K215" s="36"/>
      <c r="L215" s="36">
        <v>96.62</v>
      </c>
      <c r="M215" s="36"/>
      <c r="N215" s="36"/>
      <c r="O215" s="39"/>
      <c r="P215" s="36"/>
      <c r="Q215" s="36"/>
      <c r="R215" s="36"/>
      <c r="S215" s="26">
        <f>SUM(F215:R215)</f>
        <v>96.62</v>
      </c>
      <c r="T215" s="27">
        <f>COUNTA(F215:R215)</f>
        <v>1</v>
      </c>
      <c r="U215" s="28"/>
      <c r="V215" s="33">
        <f>S215-$S$6</f>
        <v>-1024.3639034322277</v>
      </c>
    </row>
    <row r="216" spans="1:22" ht="12.75">
      <c r="A216" s="18">
        <v>211</v>
      </c>
      <c r="B216" s="19">
        <v>209</v>
      </c>
      <c r="C216" s="43" t="s">
        <v>280</v>
      </c>
      <c r="D216" s="43" t="s">
        <v>53</v>
      </c>
      <c r="E216" s="35">
        <v>79</v>
      </c>
      <c r="F216" s="22"/>
      <c r="G216" s="22"/>
      <c r="H216" s="36"/>
      <c r="I216" s="36"/>
      <c r="J216" s="36"/>
      <c r="K216" s="36"/>
      <c r="L216" s="36"/>
      <c r="M216" s="36"/>
      <c r="N216" s="36">
        <v>94.98</v>
      </c>
      <c r="O216" s="39"/>
      <c r="P216" s="36"/>
      <c r="Q216" s="36"/>
      <c r="R216" s="36"/>
      <c r="S216" s="26">
        <f>SUM(F216:R216)</f>
        <v>94.98</v>
      </c>
      <c r="T216" s="27">
        <f>COUNTA(F216:R216)</f>
        <v>1</v>
      </c>
      <c r="U216" s="28"/>
      <c r="V216" s="33">
        <f>S216-$S$6</f>
        <v>-1026.0039034322278</v>
      </c>
    </row>
    <row r="217" spans="1:22" ht="12.75">
      <c r="A217" s="18">
        <v>212</v>
      </c>
      <c r="B217" s="19">
        <v>284</v>
      </c>
      <c r="C217" s="41" t="s">
        <v>281</v>
      </c>
      <c r="D217" s="41" t="s">
        <v>69</v>
      </c>
      <c r="E217" s="35">
        <v>75</v>
      </c>
      <c r="F217" s="22"/>
      <c r="G217" s="22">
        <v>49.74</v>
      </c>
      <c r="H217" s="36"/>
      <c r="I217" s="36"/>
      <c r="J217" s="36"/>
      <c r="K217" s="36"/>
      <c r="L217" s="36"/>
      <c r="M217" s="36"/>
      <c r="N217" s="36"/>
      <c r="O217" s="39"/>
      <c r="P217" s="36"/>
      <c r="Q217" s="36">
        <v>45.14</v>
      </c>
      <c r="R217" s="36"/>
      <c r="S217" s="26">
        <f>SUM(F217:R217)</f>
        <v>94.88</v>
      </c>
      <c r="T217" s="27">
        <f>COUNTA(F217:R217)</f>
        <v>2</v>
      </c>
      <c r="U217" s="28"/>
      <c r="V217" s="33">
        <f>S217-$S$6</f>
        <v>-1026.103903432228</v>
      </c>
    </row>
    <row r="218" spans="1:22" ht="12.75">
      <c r="A218" s="18">
        <v>213</v>
      </c>
      <c r="B218" s="19">
        <v>210</v>
      </c>
      <c r="C218" s="43" t="s">
        <v>282</v>
      </c>
      <c r="D218" s="43" t="s">
        <v>23</v>
      </c>
      <c r="E218" s="35">
        <v>69</v>
      </c>
      <c r="F218" s="22"/>
      <c r="G218" s="22">
        <v>94.7</v>
      </c>
      <c r="H218" s="36"/>
      <c r="I218" s="36"/>
      <c r="J218" s="36"/>
      <c r="K218" s="36"/>
      <c r="L218" s="36"/>
      <c r="M218" s="36"/>
      <c r="N218" s="36"/>
      <c r="O218" s="39"/>
      <c r="P218" s="36"/>
      <c r="Q218" s="36"/>
      <c r="R218" s="36"/>
      <c r="S218" s="26">
        <f>SUM(F218:R218)</f>
        <v>94.7</v>
      </c>
      <c r="T218" s="27">
        <f>COUNTA(F218:R218)</f>
        <v>1</v>
      </c>
      <c r="U218" s="28">
        <v>1</v>
      </c>
      <c r="V218" s="33">
        <f>S218-$S$6</f>
        <v>-1026.2839034322278</v>
      </c>
    </row>
    <row r="219" spans="1:22" ht="12.75">
      <c r="A219" s="18">
        <v>214</v>
      </c>
      <c r="B219" s="19">
        <v>211</v>
      </c>
      <c r="C219" s="43" t="s">
        <v>283</v>
      </c>
      <c r="D219" s="43" t="s">
        <v>108</v>
      </c>
      <c r="E219" s="35">
        <v>84</v>
      </c>
      <c r="F219" s="22"/>
      <c r="G219" s="22"/>
      <c r="H219" s="36"/>
      <c r="I219" s="36"/>
      <c r="J219" s="36"/>
      <c r="K219" s="36"/>
      <c r="L219" s="36">
        <v>94.63</v>
      </c>
      <c r="M219" s="36"/>
      <c r="N219" s="36"/>
      <c r="O219" s="39"/>
      <c r="P219" s="36"/>
      <c r="Q219" s="36"/>
      <c r="R219" s="36"/>
      <c r="S219" s="26">
        <f>SUM(F219:R219)</f>
        <v>94.63</v>
      </c>
      <c r="T219" s="27">
        <f>COUNTA(F219:R219)</f>
        <v>1</v>
      </c>
      <c r="U219" s="28"/>
      <c r="V219" s="33">
        <f>S219-$S$6</f>
        <v>-1026.353903432228</v>
      </c>
    </row>
    <row r="220" spans="1:22" ht="12.75">
      <c r="A220" s="18">
        <v>215</v>
      </c>
      <c r="B220" s="19">
        <v>212</v>
      </c>
      <c r="C220" s="43" t="s">
        <v>102</v>
      </c>
      <c r="D220" s="43" t="s">
        <v>180</v>
      </c>
      <c r="E220" s="35">
        <v>89</v>
      </c>
      <c r="F220" s="22"/>
      <c r="G220" s="22"/>
      <c r="H220" s="36"/>
      <c r="I220" s="36">
        <v>94.53</v>
      </c>
      <c r="J220" s="36"/>
      <c r="K220" s="36"/>
      <c r="L220" s="36"/>
      <c r="M220" s="36"/>
      <c r="N220" s="36"/>
      <c r="O220" s="39"/>
      <c r="P220" s="36"/>
      <c r="Q220" s="38"/>
      <c r="R220" s="36"/>
      <c r="S220" s="26">
        <f>SUM(F220:R220)</f>
        <v>94.53</v>
      </c>
      <c r="T220" s="27">
        <f>COUNTA(F220:R220)</f>
        <v>1</v>
      </c>
      <c r="U220" s="28">
        <v>1</v>
      </c>
      <c r="V220" s="33">
        <f>S220-$S$6</f>
        <v>-1026.453903432228</v>
      </c>
    </row>
    <row r="221" spans="1:22" ht="12.75">
      <c r="A221" s="18">
        <v>216</v>
      </c>
      <c r="B221" s="19">
        <v>213</v>
      </c>
      <c r="C221" s="41" t="s">
        <v>228</v>
      </c>
      <c r="D221" s="41" t="s">
        <v>154</v>
      </c>
      <c r="E221" s="35">
        <v>88</v>
      </c>
      <c r="F221" s="22"/>
      <c r="G221" s="22"/>
      <c r="H221" s="36">
        <v>93.52</v>
      </c>
      <c r="I221" s="36"/>
      <c r="J221" s="36"/>
      <c r="K221" s="36"/>
      <c r="L221" s="36"/>
      <c r="M221" s="36"/>
      <c r="N221" s="36"/>
      <c r="O221" s="39"/>
      <c r="P221" s="36"/>
      <c r="Q221" s="36"/>
      <c r="R221" s="36"/>
      <c r="S221" s="26">
        <f>SUM(F221:R221)</f>
        <v>93.52</v>
      </c>
      <c r="T221" s="27">
        <f>COUNTA(F221:R221)</f>
        <v>1</v>
      </c>
      <c r="U221" s="28"/>
      <c r="V221" s="33">
        <f>S221-$S$6</f>
        <v>-1027.4639034322279</v>
      </c>
    </row>
    <row r="222" spans="1:22" ht="12.75">
      <c r="A222" s="18">
        <v>217</v>
      </c>
      <c r="B222" s="19">
        <v>214</v>
      </c>
      <c r="C222" s="43" t="s">
        <v>284</v>
      </c>
      <c r="D222" s="43" t="s">
        <v>99</v>
      </c>
      <c r="E222" s="42"/>
      <c r="F222" s="22"/>
      <c r="G222" s="32"/>
      <c r="H222" s="36"/>
      <c r="I222" s="36"/>
      <c r="J222" s="36"/>
      <c r="K222" s="36"/>
      <c r="L222" s="36"/>
      <c r="M222" s="36"/>
      <c r="N222" s="36"/>
      <c r="O222" s="39"/>
      <c r="P222" s="36">
        <v>93.5</v>
      </c>
      <c r="Q222" s="36"/>
      <c r="R222" s="36"/>
      <c r="S222" s="26">
        <f>SUM(F222:R222)</f>
        <v>93.5</v>
      </c>
      <c r="T222" s="27">
        <f>COUNTA(F222:R222)</f>
        <v>1</v>
      </c>
      <c r="U222" s="28">
        <v>1</v>
      </c>
      <c r="V222" s="33">
        <f>S222-$S$6</f>
        <v>-1027.4839034322279</v>
      </c>
    </row>
    <row r="223" spans="1:22" ht="12.75">
      <c r="A223" s="18">
        <v>218</v>
      </c>
      <c r="B223" s="19"/>
      <c r="C223" s="43" t="s">
        <v>201</v>
      </c>
      <c r="D223" s="43" t="s">
        <v>51</v>
      </c>
      <c r="E223" s="35"/>
      <c r="F223" s="22"/>
      <c r="G223" s="22"/>
      <c r="H223" s="36"/>
      <c r="I223" s="36"/>
      <c r="J223" s="36"/>
      <c r="K223" s="36"/>
      <c r="L223" s="36"/>
      <c r="M223" s="36"/>
      <c r="N223" s="36"/>
      <c r="O223" s="39"/>
      <c r="P223" s="36"/>
      <c r="Q223" s="36">
        <v>92.72</v>
      </c>
      <c r="R223" s="36"/>
      <c r="S223" s="26">
        <f>SUM(F223:R223)</f>
        <v>92.72</v>
      </c>
      <c r="T223" s="27">
        <f>COUNTA(F223:R223)</f>
        <v>1</v>
      </c>
      <c r="U223" s="28">
        <v>1</v>
      </c>
      <c r="V223" s="33">
        <f>S223-$S$6</f>
        <v>-1028.2639034322278</v>
      </c>
    </row>
    <row r="224" spans="1:22" ht="12.75">
      <c r="A224" s="18">
        <v>219</v>
      </c>
      <c r="B224" s="19">
        <v>215</v>
      </c>
      <c r="C224" s="43" t="s">
        <v>285</v>
      </c>
      <c r="D224" s="43" t="s">
        <v>23</v>
      </c>
      <c r="E224" s="35">
        <v>91</v>
      </c>
      <c r="F224" s="22"/>
      <c r="G224" s="22"/>
      <c r="H224" s="36"/>
      <c r="I224" s="36"/>
      <c r="J224" s="36"/>
      <c r="K224" s="36">
        <v>92.46</v>
      </c>
      <c r="L224" s="36"/>
      <c r="M224" s="36"/>
      <c r="N224" s="36"/>
      <c r="O224" s="39"/>
      <c r="P224" s="36"/>
      <c r="Q224" s="36"/>
      <c r="R224" s="36"/>
      <c r="S224" s="26">
        <f>SUM(F224:R224)</f>
        <v>92.46000000000001</v>
      </c>
      <c r="T224" s="27">
        <f>COUNTA(F224:R224)</f>
        <v>1</v>
      </c>
      <c r="U224" s="28"/>
      <c r="V224" s="33">
        <f>S224-$S$6</f>
        <v>-1028.5239034322278</v>
      </c>
    </row>
    <row r="225" spans="1:22" ht="12.75">
      <c r="A225" s="18">
        <v>220</v>
      </c>
      <c r="B225" s="19">
        <v>216</v>
      </c>
      <c r="C225" s="43" t="s">
        <v>286</v>
      </c>
      <c r="D225" s="43" t="s">
        <v>53</v>
      </c>
      <c r="E225" s="35">
        <v>87</v>
      </c>
      <c r="F225" s="22"/>
      <c r="G225" s="22"/>
      <c r="H225" s="36"/>
      <c r="I225" s="36"/>
      <c r="J225" s="36">
        <v>92.38</v>
      </c>
      <c r="K225" s="36"/>
      <c r="L225" s="36"/>
      <c r="M225" s="36"/>
      <c r="N225" s="36"/>
      <c r="O225" s="39"/>
      <c r="P225" s="36"/>
      <c r="Q225" s="38"/>
      <c r="R225" s="36"/>
      <c r="S225" s="26">
        <f>SUM(F225:R225)</f>
        <v>92.38</v>
      </c>
      <c r="T225" s="27">
        <f>COUNTA(F225:R225)</f>
        <v>1</v>
      </c>
      <c r="U225" s="28">
        <v>1</v>
      </c>
      <c r="V225" s="33">
        <f>S225-$S$6</f>
        <v>-1028.603903432228</v>
      </c>
    </row>
    <row r="226" spans="1:22" ht="12.75">
      <c r="A226" s="18">
        <v>221</v>
      </c>
      <c r="B226" s="19">
        <v>217</v>
      </c>
      <c r="C226" s="43" t="s">
        <v>287</v>
      </c>
      <c r="D226" s="43" t="s">
        <v>288</v>
      </c>
      <c r="E226" s="35">
        <v>60</v>
      </c>
      <c r="F226" s="22"/>
      <c r="G226" s="22"/>
      <c r="H226" s="36">
        <v>91.85</v>
      </c>
      <c r="I226" s="36"/>
      <c r="J226" s="36"/>
      <c r="K226" s="36"/>
      <c r="L226" s="36"/>
      <c r="M226" s="36"/>
      <c r="N226" s="36"/>
      <c r="O226" s="39"/>
      <c r="P226" s="36"/>
      <c r="Q226" s="36"/>
      <c r="R226" s="36"/>
      <c r="S226" s="26">
        <f>SUM(F226:R226)</f>
        <v>91.85000000000001</v>
      </c>
      <c r="T226" s="27">
        <f>COUNTA(F226:R226)</f>
        <v>1</v>
      </c>
      <c r="U226" s="28"/>
      <c r="V226" s="33">
        <f>S226-$S$6</f>
        <v>-1029.133903432228</v>
      </c>
    </row>
    <row r="227" spans="1:22" ht="12.75">
      <c r="A227" s="18">
        <v>222</v>
      </c>
      <c r="B227" s="19">
        <v>218</v>
      </c>
      <c r="C227" s="43" t="s">
        <v>289</v>
      </c>
      <c r="D227" s="43" t="s">
        <v>128</v>
      </c>
      <c r="E227" s="35">
        <v>83</v>
      </c>
      <c r="F227" s="22"/>
      <c r="G227" s="22"/>
      <c r="H227" s="36"/>
      <c r="I227" s="36"/>
      <c r="J227" s="36"/>
      <c r="K227" s="36">
        <v>89.78</v>
      </c>
      <c r="L227" s="36"/>
      <c r="M227" s="36"/>
      <c r="N227" s="36"/>
      <c r="O227" s="39"/>
      <c r="P227" s="36"/>
      <c r="Q227" s="36"/>
      <c r="R227" s="36"/>
      <c r="S227" s="26">
        <f>SUM(F227:R227)</f>
        <v>89.78</v>
      </c>
      <c r="T227" s="27">
        <f>COUNTA(F227:R227)</f>
        <v>1</v>
      </c>
      <c r="U227" s="28"/>
      <c r="V227" s="33">
        <f>S227-$S$6</f>
        <v>-1031.203903432228</v>
      </c>
    </row>
    <row r="228" spans="1:22" ht="12.75">
      <c r="A228" s="18">
        <v>223</v>
      </c>
      <c r="B228" s="19">
        <v>281</v>
      </c>
      <c r="C228" s="41" t="s">
        <v>290</v>
      </c>
      <c r="D228" s="41" t="s">
        <v>291</v>
      </c>
      <c r="E228" s="35">
        <v>91</v>
      </c>
      <c r="F228" s="22"/>
      <c r="G228" s="22">
        <v>51</v>
      </c>
      <c r="H228" s="36"/>
      <c r="I228" s="36"/>
      <c r="J228" s="36"/>
      <c r="K228" s="36"/>
      <c r="L228" s="36"/>
      <c r="M228" s="36"/>
      <c r="N228" s="36"/>
      <c r="O228" s="39"/>
      <c r="P228" s="36"/>
      <c r="Q228" s="36">
        <v>38.24</v>
      </c>
      <c r="R228" s="36"/>
      <c r="S228" s="26">
        <f>SUM(F228:R228)</f>
        <v>89.24000000000001</v>
      </c>
      <c r="T228" s="27">
        <f>COUNTA(F228:R228)</f>
        <v>2</v>
      </c>
      <c r="U228" s="28"/>
      <c r="V228" s="33">
        <f>S228-$S$6</f>
        <v>-1031.7439034322279</v>
      </c>
    </row>
    <row r="229" spans="1:22" ht="12.75">
      <c r="A229" s="18">
        <v>224</v>
      </c>
      <c r="B229" s="19">
        <v>219</v>
      </c>
      <c r="C229" s="43" t="s">
        <v>120</v>
      </c>
      <c r="D229" s="43" t="s">
        <v>21</v>
      </c>
      <c r="E229" s="35">
        <v>88</v>
      </c>
      <c r="F229" s="22"/>
      <c r="G229" s="22"/>
      <c r="H229" s="36"/>
      <c r="I229" s="36"/>
      <c r="J229" s="36"/>
      <c r="K229" s="36">
        <v>88.96</v>
      </c>
      <c r="L229" s="36"/>
      <c r="M229" s="36"/>
      <c r="N229" s="36"/>
      <c r="O229" s="39"/>
      <c r="P229" s="36"/>
      <c r="Q229" s="36"/>
      <c r="R229" s="36"/>
      <c r="S229" s="26">
        <f>SUM(F229:R229)</f>
        <v>88.96000000000001</v>
      </c>
      <c r="T229" s="27">
        <f>COUNTA(F229:R229)</f>
        <v>1</v>
      </c>
      <c r="U229" s="28"/>
      <c r="V229" s="33">
        <f>S229-$S$6</f>
        <v>-1032.0239034322278</v>
      </c>
    </row>
    <row r="230" spans="1:22" ht="12.75">
      <c r="A230" s="18">
        <v>225</v>
      </c>
      <c r="B230" s="19">
        <v>220</v>
      </c>
      <c r="C230" s="43" t="s">
        <v>292</v>
      </c>
      <c r="D230" s="43" t="s">
        <v>293</v>
      </c>
      <c r="E230" s="35">
        <v>89</v>
      </c>
      <c r="F230" s="22"/>
      <c r="G230" s="22"/>
      <c r="H230" s="36"/>
      <c r="I230" s="36"/>
      <c r="J230" s="36"/>
      <c r="K230" s="36"/>
      <c r="L230" s="36"/>
      <c r="M230" s="36"/>
      <c r="N230" s="36"/>
      <c r="O230" s="39"/>
      <c r="P230" s="36"/>
      <c r="Q230" s="36"/>
      <c r="R230" s="36">
        <v>88.7</v>
      </c>
      <c r="S230" s="26">
        <f>SUM(F230:R230)</f>
        <v>88.7</v>
      </c>
      <c r="T230" s="27">
        <f>COUNTA(F230:R230)</f>
        <v>1</v>
      </c>
      <c r="U230" s="28">
        <v>1</v>
      </c>
      <c r="V230" s="33">
        <f>S230-$S$6</f>
        <v>-1032.2839034322278</v>
      </c>
    </row>
    <row r="231" spans="1:22" ht="12.75">
      <c r="A231" s="18">
        <v>226</v>
      </c>
      <c r="B231" s="19">
        <v>221</v>
      </c>
      <c r="C231" s="43" t="s">
        <v>294</v>
      </c>
      <c r="D231" s="43" t="s">
        <v>128</v>
      </c>
      <c r="E231" s="35">
        <v>91</v>
      </c>
      <c r="F231" s="22"/>
      <c r="G231" s="22"/>
      <c r="H231" s="36"/>
      <c r="I231" s="36">
        <v>88.64</v>
      </c>
      <c r="J231" s="36"/>
      <c r="K231" s="36"/>
      <c r="L231" s="36"/>
      <c r="M231" s="36"/>
      <c r="N231" s="36"/>
      <c r="O231" s="39"/>
      <c r="P231" s="36"/>
      <c r="Q231" s="36"/>
      <c r="R231" s="36"/>
      <c r="S231" s="26">
        <f>SUM(F231:R231)</f>
        <v>88.64</v>
      </c>
      <c r="T231" s="27">
        <f>COUNTA(F231:R231)</f>
        <v>1</v>
      </c>
      <c r="U231" s="28">
        <v>1</v>
      </c>
      <c r="V231" s="33">
        <f>S231-$S$6</f>
        <v>-1032.3439034322278</v>
      </c>
    </row>
    <row r="232" spans="1:22" ht="12.75">
      <c r="A232" s="18">
        <v>227</v>
      </c>
      <c r="B232" s="19">
        <v>222</v>
      </c>
      <c r="C232" s="43" t="s">
        <v>295</v>
      </c>
      <c r="D232" s="43" t="s">
        <v>74</v>
      </c>
      <c r="E232" s="44">
        <v>58</v>
      </c>
      <c r="F232" s="22"/>
      <c r="G232" s="22"/>
      <c r="H232" s="36">
        <v>88.23</v>
      </c>
      <c r="I232" s="36"/>
      <c r="J232" s="36"/>
      <c r="K232" s="36"/>
      <c r="L232" s="36"/>
      <c r="M232" s="36"/>
      <c r="N232" s="36"/>
      <c r="O232" s="39"/>
      <c r="P232" s="36"/>
      <c r="Q232" s="36"/>
      <c r="R232" s="36"/>
      <c r="S232" s="26">
        <f>SUM(F232:R232)</f>
        <v>88.23</v>
      </c>
      <c r="T232" s="27">
        <f>COUNTA(F232:R232)</f>
        <v>1</v>
      </c>
      <c r="U232" s="28"/>
      <c r="V232" s="33">
        <f>S232-$S$6</f>
        <v>-1032.7539034322278</v>
      </c>
    </row>
    <row r="233" spans="1:22" ht="12.75">
      <c r="A233" s="18">
        <v>228</v>
      </c>
      <c r="B233" s="19">
        <v>223</v>
      </c>
      <c r="C233" s="41" t="s">
        <v>172</v>
      </c>
      <c r="D233" s="41" t="s">
        <v>296</v>
      </c>
      <c r="E233" s="35">
        <v>93</v>
      </c>
      <c r="F233" s="22"/>
      <c r="G233" s="22">
        <v>40.92</v>
      </c>
      <c r="H233" s="36"/>
      <c r="I233" s="36">
        <v>47.19</v>
      </c>
      <c r="J233" s="36"/>
      <c r="K233" s="36"/>
      <c r="L233" s="36"/>
      <c r="M233" s="36"/>
      <c r="N233" s="36"/>
      <c r="O233" s="39"/>
      <c r="P233" s="36"/>
      <c r="Q233" s="36"/>
      <c r="R233" s="36"/>
      <c r="S233" s="26">
        <f>SUM(F233:R233)</f>
        <v>88.11</v>
      </c>
      <c r="T233" s="27">
        <f>COUNTA(F233:R233)</f>
        <v>2</v>
      </c>
      <c r="U233" s="28"/>
      <c r="V233" s="33">
        <f>S233-$S$6</f>
        <v>-1032.873903432228</v>
      </c>
    </row>
    <row r="234" spans="1:22" ht="12.75">
      <c r="A234" s="18">
        <v>229</v>
      </c>
      <c r="B234" s="19">
        <v>224</v>
      </c>
      <c r="C234" s="41" t="s">
        <v>297</v>
      </c>
      <c r="D234" s="41" t="s">
        <v>298</v>
      </c>
      <c r="E234" s="35">
        <v>71</v>
      </c>
      <c r="F234" s="22"/>
      <c r="G234" s="22">
        <v>87.55</v>
      </c>
      <c r="H234" s="36"/>
      <c r="I234" s="36"/>
      <c r="J234" s="36"/>
      <c r="K234" s="36"/>
      <c r="L234" s="36"/>
      <c r="M234" s="36"/>
      <c r="N234" s="36"/>
      <c r="O234" s="39"/>
      <c r="P234" s="36"/>
      <c r="Q234" s="36"/>
      <c r="R234" s="36"/>
      <c r="S234" s="26">
        <f>SUM(F234:R234)</f>
        <v>87.55</v>
      </c>
      <c r="T234" s="27">
        <f>COUNTA(F234:R234)</f>
        <v>1</v>
      </c>
      <c r="U234" s="28">
        <v>1</v>
      </c>
      <c r="V234" s="33">
        <f>S234-$S$6</f>
        <v>-1033.433903432228</v>
      </c>
    </row>
    <row r="235" spans="1:22" ht="12.75">
      <c r="A235" s="18">
        <v>230</v>
      </c>
      <c r="B235" s="19">
        <v>225</v>
      </c>
      <c r="C235" s="43" t="s">
        <v>299</v>
      </c>
      <c r="D235" s="43" t="s">
        <v>39</v>
      </c>
      <c r="E235" s="35">
        <v>80</v>
      </c>
      <c r="F235" s="22"/>
      <c r="G235" s="22"/>
      <c r="H235" s="36"/>
      <c r="I235" s="36"/>
      <c r="J235" s="36"/>
      <c r="K235" s="36">
        <v>87.24</v>
      </c>
      <c r="L235" s="36"/>
      <c r="M235" s="36"/>
      <c r="N235" s="36"/>
      <c r="O235" s="39"/>
      <c r="P235" s="36"/>
      <c r="Q235" s="36"/>
      <c r="R235" s="36"/>
      <c r="S235" s="26">
        <f>SUM(F235:R235)</f>
        <v>87.24</v>
      </c>
      <c r="T235" s="27">
        <f>COUNTA(F235:R235)</f>
        <v>1</v>
      </c>
      <c r="U235" s="28"/>
      <c r="V235" s="33">
        <f>S235-$S$6</f>
        <v>-1033.7439034322279</v>
      </c>
    </row>
    <row r="236" spans="1:22" ht="12.75">
      <c r="A236" s="18">
        <v>231</v>
      </c>
      <c r="B236" s="19">
        <v>226</v>
      </c>
      <c r="C236" s="43" t="s">
        <v>300</v>
      </c>
      <c r="D236" s="43" t="s">
        <v>53</v>
      </c>
      <c r="E236" s="35">
        <v>58</v>
      </c>
      <c r="F236" s="22"/>
      <c r="G236" s="22"/>
      <c r="H236" s="36"/>
      <c r="I236" s="36"/>
      <c r="J236" s="36"/>
      <c r="K236" s="36">
        <v>86.96</v>
      </c>
      <c r="L236" s="36"/>
      <c r="M236" s="36"/>
      <c r="N236" s="36"/>
      <c r="O236" s="39"/>
      <c r="P236" s="36"/>
      <c r="Q236" s="36"/>
      <c r="R236" s="36"/>
      <c r="S236" s="26">
        <f>SUM(F236:R236)</f>
        <v>86.96000000000001</v>
      </c>
      <c r="T236" s="27">
        <f>COUNTA(F236:R236)</f>
        <v>1</v>
      </c>
      <c r="U236" s="28"/>
      <c r="V236" s="33">
        <f>S236-$S$6</f>
        <v>-1034.0239034322278</v>
      </c>
    </row>
    <row r="237" spans="1:22" ht="12.75">
      <c r="A237" s="18">
        <v>232</v>
      </c>
      <c r="B237" s="19">
        <v>227</v>
      </c>
      <c r="C237" s="43" t="s">
        <v>301</v>
      </c>
      <c r="D237" s="43" t="s">
        <v>302</v>
      </c>
      <c r="E237" s="35">
        <v>91</v>
      </c>
      <c r="F237" s="22"/>
      <c r="G237" s="22"/>
      <c r="H237" s="36">
        <v>86.36</v>
      </c>
      <c r="I237" s="36"/>
      <c r="J237" s="36"/>
      <c r="K237" s="36"/>
      <c r="L237" s="36"/>
      <c r="M237" s="36"/>
      <c r="N237" s="36"/>
      <c r="O237" s="39"/>
      <c r="P237" s="36"/>
      <c r="Q237" s="36"/>
      <c r="R237" s="36"/>
      <c r="S237" s="26">
        <f>SUM(F237:R237)</f>
        <v>86.36</v>
      </c>
      <c r="T237" s="27">
        <f>COUNTA(F237:R237)</f>
        <v>1</v>
      </c>
      <c r="U237" s="28"/>
      <c r="V237" s="33">
        <f>S237-$S$6</f>
        <v>-1034.623903432228</v>
      </c>
    </row>
    <row r="238" spans="1:22" ht="12.75">
      <c r="A238" s="18">
        <v>233</v>
      </c>
      <c r="B238" s="19">
        <v>228</v>
      </c>
      <c r="C238" s="41" t="s">
        <v>303</v>
      </c>
      <c r="D238" s="41" t="s">
        <v>296</v>
      </c>
      <c r="E238" s="35">
        <v>88</v>
      </c>
      <c r="F238" s="22"/>
      <c r="G238" s="22"/>
      <c r="H238" s="36"/>
      <c r="I238" s="36"/>
      <c r="J238" s="36"/>
      <c r="K238" s="36"/>
      <c r="L238" s="36"/>
      <c r="M238" s="36"/>
      <c r="N238" s="36"/>
      <c r="O238" s="39"/>
      <c r="P238" s="36"/>
      <c r="Q238" s="36"/>
      <c r="R238" s="36">
        <v>85.42</v>
      </c>
      <c r="S238" s="26">
        <f>SUM(F238:R238)</f>
        <v>85.42</v>
      </c>
      <c r="T238" s="27">
        <f>COUNTA(F238:R238)</f>
        <v>1</v>
      </c>
      <c r="U238" s="28">
        <v>1</v>
      </c>
      <c r="V238" s="33">
        <f>S238-$S$6</f>
        <v>-1035.5639034322278</v>
      </c>
    </row>
    <row r="239" spans="1:22" ht="12.75">
      <c r="A239" s="18">
        <v>234</v>
      </c>
      <c r="B239" s="19">
        <v>229</v>
      </c>
      <c r="C239" s="43" t="s">
        <v>304</v>
      </c>
      <c r="D239" s="43" t="s">
        <v>21</v>
      </c>
      <c r="E239" s="35">
        <v>76</v>
      </c>
      <c r="F239" s="22"/>
      <c r="G239" s="22"/>
      <c r="H239" s="36"/>
      <c r="I239" s="36"/>
      <c r="J239" s="36"/>
      <c r="K239" s="36"/>
      <c r="L239" s="36"/>
      <c r="M239" s="36"/>
      <c r="N239" s="36"/>
      <c r="O239" s="39"/>
      <c r="P239" s="38"/>
      <c r="Q239" s="36"/>
      <c r="R239" s="36">
        <v>85.21</v>
      </c>
      <c r="S239" s="26">
        <f>SUM(F239:R239)</f>
        <v>85.21000000000001</v>
      </c>
      <c r="T239" s="27">
        <f>COUNTA(F239:R239)</f>
        <v>1</v>
      </c>
      <c r="U239" s="28">
        <v>1</v>
      </c>
      <c r="V239" s="33">
        <f>S239-$S$6</f>
        <v>-1035.7739034322278</v>
      </c>
    </row>
    <row r="240" spans="1:22" ht="12.75">
      <c r="A240" s="18">
        <v>235</v>
      </c>
      <c r="B240" s="19">
        <v>230</v>
      </c>
      <c r="C240" s="43" t="s">
        <v>98</v>
      </c>
      <c r="D240" s="43" t="s">
        <v>51</v>
      </c>
      <c r="E240" s="35">
        <v>87</v>
      </c>
      <c r="F240" s="22"/>
      <c r="G240" s="22"/>
      <c r="H240" s="36"/>
      <c r="I240" s="36"/>
      <c r="J240" s="36">
        <v>85.09</v>
      </c>
      <c r="K240" s="36"/>
      <c r="L240" s="36"/>
      <c r="M240" s="36"/>
      <c r="N240" s="36"/>
      <c r="O240" s="39"/>
      <c r="P240" s="36"/>
      <c r="Q240" s="36"/>
      <c r="R240" s="36"/>
      <c r="S240" s="26">
        <f>SUM(F240:R240)</f>
        <v>85.09</v>
      </c>
      <c r="T240" s="27">
        <f>COUNTA(F240:R240)</f>
        <v>1</v>
      </c>
      <c r="U240" s="28">
        <v>1</v>
      </c>
      <c r="V240" s="33">
        <f>S240-$S$6</f>
        <v>-1035.893903432228</v>
      </c>
    </row>
    <row r="241" spans="1:22" ht="12.75">
      <c r="A241" s="18">
        <v>236</v>
      </c>
      <c r="B241" s="19">
        <v>231</v>
      </c>
      <c r="C241" s="43" t="s">
        <v>305</v>
      </c>
      <c r="D241" s="43" t="s">
        <v>23</v>
      </c>
      <c r="E241" s="35">
        <v>69</v>
      </c>
      <c r="F241" s="22">
        <v>84.88058381247237</v>
      </c>
      <c r="G241" s="22"/>
      <c r="H241" s="36"/>
      <c r="I241" s="36"/>
      <c r="J241" s="36"/>
      <c r="K241" s="36"/>
      <c r="L241" s="36"/>
      <c r="M241" s="36"/>
      <c r="N241" s="36"/>
      <c r="O241" s="39"/>
      <c r="P241" s="36"/>
      <c r="Q241" s="36"/>
      <c r="R241" s="36"/>
      <c r="S241" s="26">
        <f>SUM(F241:R241)</f>
        <v>84.88058381247237</v>
      </c>
      <c r="T241" s="27">
        <f>COUNTA(F241:R241)</f>
        <v>1</v>
      </c>
      <c r="U241" s="28"/>
      <c r="V241" s="33">
        <f>S241-$S$6</f>
        <v>-1036.1033196197554</v>
      </c>
    </row>
    <row r="242" spans="1:22" ht="12.75">
      <c r="A242" s="18">
        <v>237</v>
      </c>
      <c r="B242" s="19">
        <v>232</v>
      </c>
      <c r="C242" s="43" t="s">
        <v>306</v>
      </c>
      <c r="D242" s="43" t="s">
        <v>307</v>
      </c>
      <c r="E242" s="35">
        <v>76</v>
      </c>
      <c r="F242" s="22"/>
      <c r="G242" s="22"/>
      <c r="H242" s="36"/>
      <c r="I242" s="36"/>
      <c r="J242" s="36"/>
      <c r="K242" s="36"/>
      <c r="L242" s="36"/>
      <c r="M242" s="36"/>
      <c r="N242" s="36">
        <v>84.76</v>
      </c>
      <c r="O242" s="39"/>
      <c r="P242" s="36"/>
      <c r="Q242" s="36"/>
      <c r="R242" s="36"/>
      <c r="S242" s="26">
        <f>SUM(F242:R242)</f>
        <v>84.76</v>
      </c>
      <c r="T242" s="27">
        <f>COUNTA(F242:R242)</f>
        <v>1</v>
      </c>
      <c r="U242" s="28"/>
      <c r="V242" s="33">
        <f>S242-$S$6</f>
        <v>-1036.2239034322279</v>
      </c>
    </row>
    <row r="243" spans="1:22" ht="12.75">
      <c r="A243" s="18">
        <v>238</v>
      </c>
      <c r="B243" s="19">
        <v>233</v>
      </c>
      <c r="C243" s="43" t="s">
        <v>308</v>
      </c>
      <c r="D243" s="43" t="s">
        <v>27</v>
      </c>
      <c r="E243" s="35">
        <v>89</v>
      </c>
      <c r="F243" s="22"/>
      <c r="G243" s="22"/>
      <c r="H243" s="36"/>
      <c r="I243" s="36"/>
      <c r="J243" s="36"/>
      <c r="K243" s="36">
        <v>84.01</v>
      </c>
      <c r="L243" s="36"/>
      <c r="M243" s="36"/>
      <c r="N243" s="36"/>
      <c r="O243" s="39"/>
      <c r="P243" s="38"/>
      <c r="Q243" s="36"/>
      <c r="R243" s="36"/>
      <c r="S243" s="26">
        <f>SUM(F243:R243)</f>
        <v>84.01</v>
      </c>
      <c r="T243" s="27">
        <f>COUNTA(F243:R243)</f>
        <v>1</v>
      </c>
      <c r="U243" s="28"/>
      <c r="V243" s="33">
        <f>S243-$S$6</f>
        <v>-1036.9739034322279</v>
      </c>
    </row>
    <row r="244" spans="1:22" ht="12.75">
      <c r="A244" s="18">
        <v>239</v>
      </c>
      <c r="B244" s="19">
        <v>234</v>
      </c>
      <c r="C244" s="41" t="s">
        <v>309</v>
      </c>
      <c r="D244" s="41" t="s">
        <v>310</v>
      </c>
      <c r="E244" s="42"/>
      <c r="F244" s="22"/>
      <c r="G244" s="32"/>
      <c r="H244" s="36"/>
      <c r="I244" s="36"/>
      <c r="J244" s="36"/>
      <c r="K244" s="36"/>
      <c r="L244" s="36"/>
      <c r="M244" s="36"/>
      <c r="N244" s="36"/>
      <c r="O244" s="39"/>
      <c r="P244" s="36">
        <v>83.94</v>
      </c>
      <c r="Q244" s="36"/>
      <c r="R244" s="36"/>
      <c r="S244" s="26">
        <f>SUM(F244:R244)</f>
        <v>83.94</v>
      </c>
      <c r="T244" s="27">
        <f>COUNTA(F244:R244)</f>
        <v>1</v>
      </c>
      <c r="U244" s="28">
        <v>1</v>
      </c>
      <c r="V244" s="33">
        <f>S244-$S$6</f>
        <v>-1037.0439034322278</v>
      </c>
    </row>
    <row r="245" spans="1:22" ht="12.75">
      <c r="A245" s="18">
        <v>240</v>
      </c>
      <c r="B245" s="19">
        <v>235</v>
      </c>
      <c r="C245" s="43" t="s">
        <v>109</v>
      </c>
      <c r="D245" s="43" t="s">
        <v>36</v>
      </c>
      <c r="E245" s="35">
        <v>89</v>
      </c>
      <c r="F245" s="22"/>
      <c r="G245" s="22"/>
      <c r="H245" s="36"/>
      <c r="I245" s="36"/>
      <c r="J245" s="36">
        <v>83.71</v>
      </c>
      <c r="K245" s="36"/>
      <c r="L245" s="36"/>
      <c r="M245" s="36"/>
      <c r="N245" s="36"/>
      <c r="O245" s="39"/>
      <c r="P245" s="36"/>
      <c r="Q245" s="36"/>
      <c r="R245" s="36"/>
      <c r="S245" s="26">
        <f>SUM(F245:R245)</f>
        <v>83.71000000000001</v>
      </c>
      <c r="T245" s="27">
        <f>COUNTA(F245:R245)</f>
        <v>1</v>
      </c>
      <c r="U245" s="28"/>
      <c r="V245" s="33">
        <f>S245-$S$6</f>
        <v>-1037.2739034322278</v>
      </c>
    </row>
    <row r="246" spans="1:22" ht="12.75">
      <c r="A246" s="18">
        <v>241</v>
      </c>
      <c r="B246" s="19">
        <v>236</v>
      </c>
      <c r="C246" s="43" t="s">
        <v>271</v>
      </c>
      <c r="D246" s="43" t="s">
        <v>311</v>
      </c>
      <c r="E246" s="35">
        <v>40</v>
      </c>
      <c r="F246" s="22"/>
      <c r="G246" s="22"/>
      <c r="H246" s="36">
        <v>82.16</v>
      </c>
      <c r="I246" s="36"/>
      <c r="J246" s="36"/>
      <c r="K246" s="36"/>
      <c r="L246" s="36"/>
      <c r="M246" s="36"/>
      <c r="N246" s="36"/>
      <c r="O246" s="39"/>
      <c r="P246" s="36"/>
      <c r="Q246" s="36"/>
      <c r="R246" s="36"/>
      <c r="S246" s="26">
        <f>SUM(F246:R246)</f>
        <v>82.16</v>
      </c>
      <c r="T246" s="27">
        <f>COUNTA(F246:R246)</f>
        <v>1</v>
      </c>
      <c r="U246" s="28"/>
      <c r="V246" s="33">
        <f>S246-$S$6</f>
        <v>-1038.8239034322278</v>
      </c>
    </row>
    <row r="247" spans="1:22" ht="12.75">
      <c r="A247" s="18">
        <v>242</v>
      </c>
      <c r="B247" s="19">
        <v>237</v>
      </c>
      <c r="C247" s="41" t="s">
        <v>312</v>
      </c>
      <c r="D247" s="41" t="s">
        <v>313</v>
      </c>
      <c r="E247" s="35">
        <v>87</v>
      </c>
      <c r="F247" s="22"/>
      <c r="G247" s="22"/>
      <c r="H247" s="36"/>
      <c r="I247" s="36"/>
      <c r="J247" s="36"/>
      <c r="K247" s="36">
        <v>82.06</v>
      </c>
      <c r="L247" s="36"/>
      <c r="M247" s="36"/>
      <c r="N247" s="36"/>
      <c r="O247" s="39"/>
      <c r="P247" s="36"/>
      <c r="Q247" s="36"/>
      <c r="R247" s="36"/>
      <c r="S247" s="26">
        <f>SUM(F247:R247)</f>
        <v>82.06</v>
      </c>
      <c r="T247" s="27">
        <f>COUNTA(F247:R247)</f>
        <v>1</v>
      </c>
      <c r="U247" s="28"/>
      <c r="V247" s="33">
        <f>S247-$S$6</f>
        <v>-1038.923903432228</v>
      </c>
    </row>
    <row r="248" spans="1:22" ht="12.75">
      <c r="A248" s="18">
        <v>243</v>
      </c>
      <c r="B248" s="19">
        <v>238</v>
      </c>
      <c r="C248" s="43" t="s">
        <v>314</v>
      </c>
      <c r="D248" s="43" t="s">
        <v>92</v>
      </c>
      <c r="E248" s="35">
        <v>80</v>
      </c>
      <c r="F248" s="22"/>
      <c r="G248" s="22"/>
      <c r="H248" s="36"/>
      <c r="I248" s="36"/>
      <c r="J248" s="36"/>
      <c r="K248" s="36"/>
      <c r="L248" s="36"/>
      <c r="M248" s="36"/>
      <c r="N248" s="36">
        <v>82.05</v>
      </c>
      <c r="O248" s="39"/>
      <c r="P248" s="36"/>
      <c r="Q248" s="36"/>
      <c r="R248" s="36"/>
      <c r="S248" s="26">
        <f>SUM(F248:R248)</f>
        <v>82.05</v>
      </c>
      <c r="T248" s="27">
        <f>COUNTA(F248:R248)</f>
        <v>1</v>
      </c>
      <c r="U248" s="28"/>
      <c r="V248" s="33">
        <f>S248-$S$6</f>
        <v>-1038.933903432228</v>
      </c>
    </row>
    <row r="249" spans="1:22" ht="12.75">
      <c r="A249" s="18">
        <v>244</v>
      </c>
      <c r="B249" s="19">
        <v>239</v>
      </c>
      <c r="C249" s="41" t="s">
        <v>315</v>
      </c>
      <c r="D249" s="41" t="s">
        <v>196</v>
      </c>
      <c r="E249" s="35">
        <v>88</v>
      </c>
      <c r="F249" s="22"/>
      <c r="G249" s="22"/>
      <c r="H249" s="36"/>
      <c r="I249" s="36"/>
      <c r="J249" s="36"/>
      <c r="K249" s="36">
        <v>81.71000000000001</v>
      </c>
      <c r="L249" s="36"/>
      <c r="M249" s="36"/>
      <c r="N249" s="36"/>
      <c r="O249" s="39"/>
      <c r="P249" s="36"/>
      <c r="Q249" s="36"/>
      <c r="R249" s="36"/>
      <c r="S249" s="26">
        <f>SUM(F249:R249)</f>
        <v>81.71000000000001</v>
      </c>
      <c r="T249" s="27">
        <f>COUNTA(F249:R249)</f>
        <v>1</v>
      </c>
      <c r="U249" s="28"/>
      <c r="V249" s="33">
        <f>S249-$S$6</f>
        <v>-1039.2739034322278</v>
      </c>
    </row>
    <row r="250" spans="1:22" ht="12.75">
      <c r="A250" s="18">
        <v>245</v>
      </c>
      <c r="B250" s="19">
        <v>240</v>
      </c>
      <c r="C250" s="43" t="s">
        <v>316</v>
      </c>
      <c r="D250" s="43" t="s">
        <v>23</v>
      </c>
      <c r="E250" s="35">
        <v>75</v>
      </c>
      <c r="F250" s="22">
        <v>81.47034076567101</v>
      </c>
      <c r="G250" s="22"/>
      <c r="H250" s="36"/>
      <c r="I250" s="36"/>
      <c r="J250" s="36"/>
      <c r="K250" s="36"/>
      <c r="L250" s="36"/>
      <c r="M250" s="36"/>
      <c r="N250" s="36"/>
      <c r="O250" s="39"/>
      <c r="P250" s="36"/>
      <c r="Q250" s="36"/>
      <c r="R250" s="36"/>
      <c r="S250" s="26">
        <f>SUM(F250:R250)</f>
        <v>81.47034076567101</v>
      </c>
      <c r="T250" s="27">
        <f>COUNTA(F250:R250)</f>
        <v>1</v>
      </c>
      <c r="U250" s="28"/>
      <c r="V250" s="33">
        <f>S250-$S$6</f>
        <v>-1039.513562666557</v>
      </c>
    </row>
    <row r="251" spans="1:22" ht="12.75">
      <c r="A251" s="18">
        <v>246</v>
      </c>
      <c r="B251" s="19">
        <v>241</v>
      </c>
      <c r="C251" s="43" t="s">
        <v>111</v>
      </c>
      <c r="D251" s="43" t="s">
        <v>51</v>
      </c>
      <c r="E251" s="35">
        <v>82</v>
      </c>
      <c r="F251" s="22"/>
      <c r="G251" s="22"/>
      <c r="H251" s="36"/>
      <c r="I251" s="36"/>
      <c r="J251" s="36"/>
      <c r="K251" s="36">
        <v>80.03</v>
      </c>
      <c r="L251" s="36"/>
      <c r="M251" s="36"/>
      <c r="N251" s="36"/>
      <c r="O251" s="39"/>
      <c r="P251" s="36"/>
      <c r="Q251" s="36"/>
      <c r="R251" s="36"/>
      <c r="S251" s="26">
        <f>SUM(F251:R251)</f>
        <v>80.03</v>
      </c>
      <c r="T251" s="27">
        <f>COUNTA(F251:R251)</f>
        <v>1</v>
      </c>
      <c r="U251" s="28"/>
      <c r="V251" s="33">
        <f>S251-$S$6</f>
        <v>-1040.953903432228</v>
      </c>
    </row>
    <row r="252" spans="1:22" ht="12.75">
      <c r="A252" s="18">
        <v>247</v>
      </c>
      <c r="B252" s="19">
        <v>242</v>
      </c>
      <c r="C252" s="43" t="s">
        <v>317</v>
      </c>
      <c r="D252" s="43" t="s">
        <v>47</v>
      </c>
      <c r="E252" s="35">
        <v>60</v>
      </c>
      <c r="F252" s="22"/>
      <c r="G252" s="22"/>
      <c r="H252" s="36"/>
      <c r="I252" s="36"/>
      <c r="J252" s="36"/>
      <c r="K252" s="36"/>
      <c r="L252" s="36"/>
      <c r="M252" s="36"/>
      <c r="N252" s="36"/>
      <c r="O252" s="39"/>
      <c r="P252" s="38"/>
      <c r="Q252" s="36"/>
      <c r="R252" s="36">
        <v>79.22</v>
      </c>
      <c r="S252" s="26">
        <f>SUM(F252:R252)</f>
        <v>79.22</v>
      </c>
      <c r="T252" s="27">
        <f>COUNTA(F252:R252)</f>
        <v>1</v>
      </c>
      <c r="U252" s="28"/>
      <c r="V252" s="33">
        <f>S252-$S$6</f>
        <v>-1041.7639034322278</v>
      </c>
    </row>
    <row r="253" spans="1:22" ht="12.75">
      <c r="A253" s="18">
        <v>248</v>
      </c>
      <c r="B253" s="19">
        <v>243</v>
      </c>
      <c r="C253" s="43" t="s">
        <v>318</v>
      </c>
      <c r="D253" s="43" t="s">
        <v>93</v>
      </c>
      <c r="E253" s="35">
        <v>65</v>
      </c>
      <c r="F253" s="22"/>
      <c r="G253" s="22"/>
      <c r="H253" s="36"/>
      <c r="I253" s="36"/>
      <c r="J253" s="36"/>
      <c r="K253" s="36"/>
      <c r="L253" s="36"/>
      <c r="M253" s="36"/>
      <c r="N253" s="36"/>
      <c r="O253" s="39"/>
      <c r="P253" s="38"/>
      <c r="Q253" s="36"/>
      <c r="R253" s="36">
        <v>79.04</v>
      </c>
      <c r="S253" s="26">
        <f>SUM(F253:R253)</f>
        <v>79.04</v>
      </c>
      <c r="T253" s="27">
        <f>COUNTA(F253:R253)</f>
        <v>1</v>
      </c>
      <c r="U253" s="28"/>
      <c r="V253" s="33">
        <f>S253-$S$6</f>
        <v>-1041.943903432228</v>
      </c>
    </row>
    <row r="254" spans="1:22" ht="12.75">
      <c r="A254" s="18">
        <v>249</v>
      </c>
      <c r="B254" s="19">
        <v>244</v>
      </c>
      <c r="C254" s="43" t="s">
        <v>120</v>
      </c>
      <c r="D254" s="43" t="s">
        <v>47</v>
      </c>
      <c r="E254" s="35">
        <v>59</v>
      </c>
      <c r="F254" s="22"/>
      <c r="G254" s="22"/>
      <c r="H254" s="36"/>
      <c r="I254" s="36"/>
      <c r="J254" s="36"/>
      <c r="K254" s="36"/>
      <c r="L254" s="36"/>
      <c r="M254" s="36"/>
      <c r="N254" s="36"/>
      <c r="O254" s="37"/>
      <c r="P254" s="36"/>
      <c r="Q254" s="36"/>
      <c r="R254" s="36">
        <v>78.86</v>
      </c>
      <c r="S254" s="26">
        <f>SUM(F254:R254)</f>
        <v>78.86</v>
      </c>
      <c r="T254" s="27">
        <f>COUNTA(F254:R254)</f>
        <v>1</v>
      </c>
      <c r="U254" s="28"/>
      <c r="V254" s="33">
        <f>S254-$S$6</f>
        <v>-1042.123903432228</v>
      </c>
    </row>
    <row r="255" spans="1:22" ht="12.75">
      <c r="A255" s="18">
        <v>250</v>
      </c>
      <c r="B255" s="19">
        <v>245</v>
      </c>
      <c r="C255" s="43" t="s">
        <v>319</v>
      </c>
      <c r="D255" s="43" t="s">
        <v>93</v>
      </c>
      <c r="E255" s="35"/>
      <c r="F255" s="22">
        <v>77.8980891719745</v>
      </c>
      <c r="G255" s="22"/>
      <c r="H255" s="36"/>
      <c r="I255" s="36"/>
      <c r="J255" s="36"/>
      <c r="K255" s="36"/>
      <c r="L255" s="36"/>
      <c r="M255" s="36"/>
      <c r="N255" s="36"/>
      <c r="O255" s="39"/>
      <c r="P255" s="36"/>
      <c r="Q255" s="36"/>
      <c r="R255" s="36"/>
      <c r="S255" s="26">
        <f>SUM(F255:R255)</f>
        <v>77.8980891719745</v>
      </c>
      <c r="T255" s="27">
        <f>COUNTA(F255:R255)</f>
        <v>1</v>
      </c>
      <c r="U255" s="28"/>
      <c r="V255" s="33">
        <f>S255-$S$6</f>
        <v>-1043.0858142602533</v>
      </c>
    </row>
    <row r="256" spans="1:22" ht="12.75">
      <c r="A256" s="18">
        <v>251</v>
      </c>
      <c r="B256" s="19">
        <v>246</v>
      </c>
      <c r="C256" s="43" t="s">
        <v>320</v>
      </c>
      <c r="D256" s="43" t="s">
        <v>93</v>
      </c>
      <c r="E256" s="44">
        <v>94</v>
      </c>
      <c r="F256" s="22"/>
      <c r="G256" s="22">
        <v>77.47</v>
      </c>
      <c r="H256" s="36"/>
      <c r="I256" s="36"/>
      <c r="J256" s="36"/>
      <c r="K256" s="36"/>
      <c r="L256" s="36"/>
      <c r="M256" s="36"/>
      <c r="N256" s="36"/>
      <c r="O256" s="39"/>
      <c r="P256" s="36"/>
      <c r="Q256" s="36"/>
      <c r="R256" s="36"/>
      <c r="S256" s="26">
        <f>SUM(F256:R256)</f>
        <v>77.47</v>
      </c>
      <c r="T256" s="27">
        <f>COUNTA(F256:R256)</f>
        <v>1</v>
      </c>
      <c r="U256" s="28"/>
      <c r="V256" s="33">
        <f>S256-$S$6</f>
        <v>-1043.5139034322278</v>
      </c>
    </row>
    <row r="257" spans="1:22" ht="12.75">
      <c r="A257" s="18">
        <v>252</v>
      </c>
      <c r="B257" s="19">
        <v>247</v>
      </c>
      <c r="C257" s="43" t="s">
        <v>321</v>
      </c>
      <c r="D257" s="43" t="s">
        <v>322</v>
      </c>
      <c r="E257" s="35">
        <v>76</v>
      </c>
      <c r="F257" s="22"/>
      <c r="G257" s="22"/>
      <c r="H257" s="36"/>
      <c r="I257" s="36"/>
      <c r="J257" s="36"/>
      <c r="K257" s="36"/>
      <c r="L257" s="36"/>
      <c r="M257" s="36"/>
      <c r="N257" s="36"/>
      <c r="O257" s="39"/>
      <c r="P257" s="38"/>
      <c r="Q257" s="36"/>
      <c r="R257" s="36">
        <v>77.13</v>
      </c>
      <c r="S257" s="26">
        <f>SUM(F257:R257)</f>
        <v>77.13</v>
      </c>
      <c r="T257" s="27">
        <f>COUNTA(F257:R257)</f>
        <v>1</v>
      </c>
      <c r="U257" s="28"/>
      <c r="V257" s="33">
        <f>S257-$S$6</f>
        <v>-1043.853903432228</v>
      </c>
    </row>
    <row r="258" spans="1:22" ht="12.75">
      <c r="A258" s="18">
        <v>253</v>
      </c>
      <c r="B258" s="19">
        <v>249</v>
      </c>
      <c r="C258" s="41" t="s">
        <v>323</v>
      </c>
      <c r="D258" s="41" t="s">
        <v>324</v>
      </c>
      <c r="E258" s="44">
        <v>76</v>
      </c>
      <c r="F258" s="22"/>
      <c r="G258" s="22">
        <v>77.05</v>
      </c>
      <c r="H258" s="36"/>
      <c r="I258" s="36"/>
      <c r="J258" s="36"/>
      <c r="K258" s="36"/>
      <c r="L258" s="36"/>
      <c r="M258" s="36"/>
      <c r="N258" s="36"/>
      <c r="O258" s="39"/>
      <c r="P258" s="36"/>
      <c r="Q258" s="36"/>
      <c r="R258" s="36"/>
      <c r="S258" s="26">
        <f>SUM(F258:R258)</f>
        <v>77.05</v>
      </c>
      <c r="T258" s="27">
        <f>COUNTA(F258:R258)</f>
        <v>1</v>
      </c>
      <c r="U258" s="28">
        <v>1</v>
      </c>
      <c r="V258" s="33">
        <f>S258-$S$6</f>
        <v>-1043.933903432228</v>
      </c>
    </row>
    <row r="259" spans="1:22" ht="12.75">
      <c r="A259" s="18">
        <v>254</v>
      </c>
      <c r="B259" s="19">
        <v>250</v>
      </c>
      <c r="C259" s="43" t="s">
        <v>97</v>
      </c>
      <c r="D259" s="43" t="s">
        <v>211</v>
      </c>
      <c r="E259" s="35">
        <v>82</v>
      </c>
      <c r="F259" s="22">
        <v>76.52647975077882</v>
      </c>
      <c r="G259" s="22"/>
      <c r="H259" s="36"/>
      <c r="I259" s="36"/>
      <c r="J259" s="36"/>
      <c r="K259" s="36"/>
      <c r="L259" s="36"/>
      <c r="M259" s="36"/>
      <c r="N259" s="36"/>
      <c r="O259" s="39"/>
      <c r="P259" s="36"/>
      <c r="Q259" s="36"/>
      <c r="R259" s="36"/>
      <c r="S259" s="26">
        <f>SUM(F259:R259)</f>
        <v>76.52647975077882</v>
      </c>
      <c r="T259" s="27">
        <f>COUNTA(F259:R259)</f>
        <v>1</v>
      </c>
      <c r="U259" s="28"/>
      <c r="V259" s="33">
        <f>S259-$S$6</f>
        <v>-1044.457423681449</v>
      </c>
    </row>
    <row r="260" spans="1:22" ht="12.75">
      <c r="A260" s="18">
        <v>255</v>
      </c>
      <c r="B260" s="19">
        <v>251</v>
      </c>
      <c r="C260" s="43" t="s">
        <v>325</v>
      </c>
      <c r="D260" s="43" t="s">
        <v>147</v>
      </c>
      <c r="E260" s="35">
        <v>80</v>
      </c>
      <c r="F260" s="22"/>
      <c r="G260" s="22"/>
      <c r="H260" s="36"/>
      <c r="I260" s="36"/>
      <c r="J260" s="36"/>
      <c r="K260" s="36">
        <v>76.18</v>
      </c>
      <c r="L260" s="36"/>
      <c r="M260" s="36"/>
      <c r="N260" s="36"/>
      <c r="O260" s="39"/>
      <c r="P260" s="36"/>
      <c r="Q260" s="36"/>
      <c r="R260" s="36"/>
      <c r="S260" s="26">
        <f>SUM(F260:R260)</f>
        <v>76.18</v>
      </c>
      <c r="T260" s="27">
        <f>COUNTA(F260:R260)</f>
        <v>1</v>
      </c>
      <c r="U260" s="28"/>
      <c r="V260" s="33">
        <f>S260-$S$6</f>
        <v>-1044.8039034322278</v>
      </c>
    </row>
    <row r="261" spans="1:22" ht="12.75">
      <c r="A261" s="18">
        <v>256</v>
      </c>
      <c r="B261" s="19">
        <v>252</v>
      </c>
      <c r="C261" s="43" t="s">
        <v>326</v>
      </c>
      <c r="D261" s="43" t="s">
        <v>36</v>
      </c>
      <c r="E261" s="35">
        <v>83</v>
      </c>
      <c r="F261" s="22"/>
      <c r="G261" s="22">
        <v>75.37</v>
      </c>
      <c r="H261" s="36"/>
      <c r="I261" s="36"/>
      <c r="J261" s="36"/>
      <c r="K261" s="36"/>
      <c r="L261" s="36"/>
      <c r="M261" s="36"/>
      <c r="N261" s="36"/>
      <c r="O261" s="39"/>
      <c r="P261" s="36"/>
      <c r="Q261" s="36"/>
      <c r="R261" s="36"/>
      <c r="S261" s="26">
        <f>SUM(F261:R261)</f>
        <v>75.37</v>
      </c>
      <c r="T261" s="27">
        <f>COUNTA(F261:R261)</f>
        <v>1</v>
      </c>
      <c r="U261" s="28"/>
      <c r="V261" s="33">
        <f>S261-$S$6</f>
        <v>-1045.6139034322277</v>
      </c>
    </row>
    <row r="262" spans="1:22" ht="12.75">
      <c r="A262" s="18">
        <v>257</v>
      </c>
      <c r="B262" s="19">
        <v>253</v>
      </c>
      <c r="C262" s="41" t="s">
        <v>297</v>
      </c>
      <c r="D262" s="41" t="s">
        <v>327</v>
      </c>
      <c r="E262" s="35">
        <v>91</v>
      </c>
      <c r="F262" s="22"/>
      <c r="G262" s="22">
        <v>74.53</v>
      </c>
      <c r="H262" s="36"/>
      <c r="I262" s="36"/>
      <c r="J262" s="36"/>
      <c r="K262" s="36"/>
      <c r="L262" s="36"/>
      <c r="M262" s="36"/>
      <c r="N262" s="36"/>
      <c r="O262" s="39"/>
      <c r="P262" s="36"/>
      <c r="Q262" s="36"/>
      <c r="R262" s="36"/>
      <c r="S262" s="26">
        <f>SUM(F262:R262)</f>
        <v>74.53</v>
      </c>
      <c r="T262" s="27">
        <f>COUNTA(F262:R262)</f>
        <v>1</v>
      </c>
      <c r="U262" s="28">
        <v>1</v>
      </c>
      <c r="V262" s="33">
        <f>S262-$S$6</f>
        <v>-1046.453903432228</v>
      </c>
    </row>
    <row r="263" spans="1:22" ht="12.75">
      <c r="A263" s="18">
        <v>258</v>
      </c>
      <c r="B263" s="19">
        <v>298</v>
      </c>
      <c r="C263" s="41" t="s">
        <v>328</v>
      </c>
      <c r="D263" s="41" t="s">
        <v>329</v>
      </c>
      <c r="E263" s="35">
        <v>50</v>
      </c>
      <c r="F263" s="22"/>
      <c r="G263" s="22">
        <v>39.24</v>
      </c>
      <c r="H263" s="36"/>
      <c r="I263" s="36"/>
      <c r="J263" s="36"/>
      <c r="K263" s="36"/>
      <c r="L263" s="36"/>
      <c r="M263" s="36"/>
      <c r="N263" s="36"/>
      <c r="O263" s="39"/>
      <c r="P263" s="36"/>
      <c r="Q263" s="36">
        <v>33.410000000000004</v>
      </c>
      <c r="R263" s="36"/>
      <c r="S263" s="26">
        <f>SUM(F263:R263)</f>
        <v>72.65</v>
      </c>
      <c r="T263" s="27">
        <f>COUNTA(F263:R263)</f>
        <v>2</v>
      </c>
      <c r="U263" s="28"/>
      <c r="V263" s="33">
        <f>S263-$S$6</f>
        <v>-1048.3339034322278</v>
      </c>
    </row>
    <row r="264" spans="1:22" ht="12.75">
      <c r="A264" s="18">
        <v>259</v>
      </c>
      <c r="B264" s="19"/>
      <c r="C264" s="43" t="s">
        <v>330</v>
      </c>
      <c r="D264" s="43" t="s">
        <v>47</v>
      </c>
      <c r="E264" s="35"/>
      <c r="F264" s="22"/>
      <c r="G264" s="22"/>
      <c r="H264" s="36"/>
      <c r="I264" s="36"/>
      <c r="J264" s="36"/>
      <c r="K264" s="36"/>
      <c r="L264" s="36"/>
      <c r="M264" s="36"/>
      <c r="N264" s="36"/>
      <c r="O264" s="39"/>
      <c r="P264" s="36"/>
      <c r="Q264" s="36">
        <v>71.34</v>
      </c>
      <c r="R264" s="36"/>
      <c r="S264" s="26">
        <f>SUM(F264:R264)</f>
        <v>71.34</v>
      </c>
      <c r="T264" s="27">
        <f>COUNTA(F264:R264)</f>
        <v>1</v>
      </c>
      <c r="U264" s="28"/>
      <c r="V264" s="33">
        <f>S264-$S$6</f>
        <v>-1049.643903432228</v>
      </c>
    </row>
    <row r="265" spans="1:22" ht="12.75">
      <c r="A265" s="18">
        <v>260</v>
      </c>
      <c r="B265" s="19">
        <v>254</v>
      </c>
      <c r="C265" s="43" t="s">
        <v>331</v>
      </c>
      <c r="D265" s="43" t="s">
        <v>32</v>
      </c>
      <c r="E265" s="35">
        <v>88</v>
      </c>
      <c r="F265" s="22"/>
      <c r="G265" s="22">
        <v>69.91</v>
      </c>
      <c r="H265" s="36"/>
      <c r="I265" s="36"/>
      <c r="J265" s="36"/>
      <c r="K265" s="36"/>
      <c r="L265" s="36"/>
      <c r="M265" s="36"/>
      <c r="N265" s="36"/>
      <c r="O265" s="39"/>
      <c r="P265" s="36"/>
      <c r="Q265" s="36"/>
      <c r="R265" s="36"/>
      <c r="S265" s="26">
        <f>SUM(F265:R265)</f>
        <v>69.91</v>
      </c>
      <c r="T265" s="27">
        <f>COUNTA(F265:R265)</f>
        <v>1</v>
      </c>
      <c r="U265" s="28"/>
      <c r="V265" s="33">
        <f>S265-$S$6</f>
        <v>-1051.0739034322278</v>
      </c>
    </row>
    <row r="266" spans="1:22" ht="12.75">
      <c r="A266" s="18">
        <v>261</v>
      </c>
      <c r="B266" s="19">
        <v>255</v>
      </c>
      <c r="C266" s="43" t="s">
        <v>332</v>
      </c>
      <c r="D266" s="43" t="s">
        <v>307</v>
      </c>
      <c r="E266" s="35">
        <v>84</v>
      </c>
      <c r="F266" s="22"/>
      <c r="G266" s="22"/>
      <c r="H266" s="36"/>
      <c r="I266" s="36"/>
      <c r="J266" s="36"/>
      <c r="K266" s="36"/>
      <c r="L266" s="36">
        <v>69.81</v>
      </c>
      <c r="M266" s="36"/>
      <c r="N266" s="36"/>
      <c r="O266" s="39"/>
      <c r="P266" s="36"/>
      <c r="Q266" s="36"/>
      <c r="R266" s="36"/>
      <c r="S266" s="26">
        <f>SUM(F266:R266)</f>
        <v>69.81</v>
      </c>
      <c r="T266" s="27">
        <f>COUNTA(F266:R266)</f>
        <v>1</v>
      </c>
      <c r="U266" s="28"/>
      <c r="V266" s="33">
        <f>S266-$S$6</f>
        <v>-1051.173903432228</v>
      </c>
    </row>
    <row r="267" spans="1:22" ht="12.75">
      <c r="A267" s="18">
        <v>262</v>
      </c>
      <c r="B267" s="19">
        <v>256</v>
      </c>
      <c r="C267" s="41" t="s">
        <v>199</v>
      </c>
      <c r="D267" s="41" t="s">
        <v>333</v>
      </c>
      <c r="E267" s="35">
        <v>77</v>
      </c>
      <c r="F267" s="22"/>
      <c r="G267" s="22"/>
      <c r="H267" s="36">
        <v>68.71000000000001</v>
      </c>
      <c r="I267" s="36"/>
      <c r="J267" s="36"/>
      <c r="K267" s="36"/>
      <c r="L267" s="36"/>
      <c r="M267" s="36"/>
      <c r="N267" s="36"/>
      <c r="O267" s="39"/>
      <c r="P267" s="36"/>
      <c r="Q267" s="36"/>
      <c r="R267" s="36"/>
      <c r="S267" s="26">
        <f>SUM(F267:R267)</f>
        <v>68.71000000000001</v>
      </c>
      <c r="T267" s="27">
        <f>COUNTA(F267:R267)</f>
        <v>1</v>
      </c>
      <c r="U267" s="28"/>
      <c r="V267" s="33">
        <f>S267-$S$6</f>
        <v>-1052.2739034322278</v>
      </c>
    </row>
    <row r="268" spans="1:22" ht="12.75">
      <c r="A268" s="18">
        <v>263</v>
      </c>
      <c r="B268" s="19">
        <v>257</v>
      </c>
      <c r="C268" s="43" t="s">
        <v>334</v>
      </c>
      <c r="D268" s="43" t="s">
        <v>25</v>
      </c>
      <c r="E268" s="35">
        <v>83</v>
      </c>
      <c r="F268" s="22">
        <v>68.5593220338983</v>
      </c>
      <c r="G268" s="22"/>
      <c r="H268" s="36"/>
      <c r="I268" s="36"/>
      <c r="J268" s="36"/>
      <c r="K268" s="36"/>
      <c r="L268" s="36"/>
      <c r="M268" s="36"/>
      <c r="N268" s="36"/>
      <c r="O268" s="39"/>
      <c r="P268" s="36"/>
      <c r="Q268" s="36"/>
      <c r="R268" s="36"/>
      <c r="S268" s="26">
        <f>SUM(F268:R268)</f>
        <v>68.5593220338983</v>
      </c>
      <c r="T268" s="27">
        <f>COUNTA(F268:R268)</f>
        <v>1</v>
      </c>
      <c r="U268" s="28"/>
      <c r="V268" s="33">
        <f>S268-$S$6</f>
        <v>-1052.4245813983296</v>
      </c>
    </row>
    <row r="269" spans="1:22" ht="12.75">
      <c r="A269" s="18">
        <v>264</v>
      </c>
      <c r="B269" s="19">
        <v>258</v>
      </c>
      <c r="C269" s="41" t="s">
        <v>335</v>
      </c>
      <c r="D269" s="41" t="s">
        <v>123</v>
      </c>
      <c r="E269" s="35"/>
      <c r="F269" s="22"/>
      <c r="G269" s="22"/>
      <c r="H269" s="36"/>
      <c r="I269" s="36"/>
      <c r="J269" s="36"/>
      <c r="K269" s="36"/>
      <c r="L269" s="36"/>
      <c r="M269" s="36"/>
      <c r="N269" s="36"/>
      <c r="O269" s="39"/>
      <c r="P269" s="36">
        <v>68.09</v>
      </c>
      <c r="Q269" s="36"/>
      <c r="R269" s="36"/>
      <c r="S269" s="26">
        <f>SUM(F269:R269)</f>
        <v>68.09</v>
      </c>
      <c r="T269" s="27">
        <f>COUNTA(F269:R269)</f>
        <v>1</v>
      </c>
      <c r="U269" s="28">
        <v>1</v>
      </c>
      <c r="V269" s="33">
        <f>S269-$S$6</f>
        <v>-1052.893903432228</v>
      </c>
    </row>
    <row r="270" spans="1:22" ht="12.75">
      <c r="A270" s="18">
        <v>265</v>
      </c>
      <c r="B270" s="19">
        <v>259</v>
      </c>
      <c r="C270" s="43" t="s">
        <v>336</v>
      </c>
      <c r="D270" s="43" t="s">
        <v>93</v>
      </c>
      <c r="E270" s="35">
        <v>73</v>
      </c>
      <c r="F270" s="22"/>
      <c r="G270" s="22"/>
      <c r="H270" s="36"/>
      <c r="I270" s="36">
        <v>66.15</v>
      </c>
      <c r="J270" s="36"/>
      <c r="K270" s="36"/>
      <c r="L270" s="36"/>
      <c r="M270" s="36"/>
      <c r="N270" s="36"/>
      <c r="O270" s="39"/>
      <c r="P270" s="36"/>
      <c r="Q270" s="36"/>
      <c r="R270" s="36"/>
      <c r="S270" s="26">
        <f>SUM(F270:R270)</f>
        <v>66.15</v>
      </c>
      <c r="T270" s="27">
        <f>COUNTA(F270:R270)</f>
        <v>1</v>
      </c>
      <c r="U270" s="28"/>
      <c r="V270" s="33">
        <f>S270-$S$6</f>
        <v>-1054.8339034322278</v>
      </c>
    </row>
    <row r="271" spans="1:22" ht="12.75">
      <c r="A271" s="18">
        <v>266</v>
      </c>
      <c r="B271" s="19">
        <v>260</v>
      </c>
      <c r="C271" s="41" t="s">
        <v>337</v>
      </c>
      <c r="D271" s="41" t="s">
        <v>338</v>
      </c>
      <c r="E271" s="35">
        <v>88</v>
      </c>
      <c r="F271" s="22"/>
      <c r="G271" s="22">
        <v>65.71000000000001</v>
      </c>
      <c r="H271" s="36"/>
      <c r="I271" s="36"/>
      <c r="J271" s="36"/>
      <c r="K271" s="36"/>
      <c r="L271" s="36"/>
      <c r="M271" s="36"/>
      <c r="N271" s="36"/>
      <c r="O271" s="39"/>
      <c r="P271" s="36"/>
      <c r="Q271" s="36"/>
      <c r="R271" s="36"/>
      <c r="S271" s="26">
        <f>SUM(F271:R271)</f>
        <v>65.71000000000001</v>
      </c>
      <c r="T271" s="27">
        <f>COUNTA(F271:R271)</f>
        <v>1</v>
      </c>
      <c r="U271" s="28">
        <v>1</v>
      </c>
      <c r="V271" s="33">
        <f>S271-$S$6</f>
        <v>-1055.2739034322278</v>
      </c>
    </row>
    <row r="272" spans="1:22" ht="12.75">
      <c r="A272" s="18">
        <v>267</v>
      </c>
      <c r="B272" s="19">
        <v>261</v>
      </c>
      <c r="C272" s="43" t="s">
        <v>339</v>
      </c>
      <c r="D272" s="43" t="s">
        <v>147</v>
      </c>
      <c r="E272" s="35">
        <v>52</v>
      </c>
      <c r="F272" s="22"/>
      <c r="G272" s="22">
        <v>65.71000000000001</v>
      </c>
      <c r="H272" s="36"/>
      <c r="I272" s="36"/>
      <c r="J272" s="36"/>
      <c r="K272" s="36"/>
      <c r="L272" s="36"/>
      <c r="M272" s="36"/>
      <c r="N272" s="36"/>
      <c r="O272" s="39"/>
      <c r="P272" s="36"/>
      <c r="Q272" s="36"/>
      <c r="R272" s="36"/>
      <c r="S272" s="26">
        <f>SUM(F272:R272)</f>
        <v>65.71000000000001</v>
      </c>
      <c r="T272" s="27">
        <f>COUNTA(F272:R272)</f>
        <v>1</v>
      </c>
      <c r="U272" s="27"/>
      <c r="V272" s="33">
        <f>S272-$S$6</f>
        <v>-1055.2739034322278</v>
      </c>
    </row>
    <row r="273" spans="1:22" ht="12.75">
      <c r="A273" s="18">
        <v>268</v>
      </c>
      <c r="B273" s="19">
        <v>262</v>
      </c>
      <c r="C273" s="43" t="s">
        <v>167</v>
      </c>
      <c r="D273" s="43" t="s">
        <v>108</v>
      </c>
      <c r="E273" s="35">
        <v>88</v>
      </c>
      <c r="F273" s="22"/>
      <c r="G273" s="22">
        <v>65.29</v>
      </c>
      <c r="H273" s="36"/>
      <c r="I273" s="36"/>
      <c r="J273" s="36"/>
      <c r="K273" s="36"/>
      <c r="L273" s="36"/>
      <c r="M273" s="36"/>
      <c r="N273" s="36"/>
      <c r="O273" s="39"/>
      <c r="P273" s="38"/>
      <c r="Q273" s="36"/>
      <c r="R273" s="36"/>
      <c r="S273" s="26">
        <f>SUM(F273:R273)</f>
        <v>65.29</v>
      </c>
      <c r="T273" s="27">
        <f>COUNTA(F273:R273)</f>
        <v>1</v>
      </c>
      <c r="U273" s="27"/>
      <c r="V273" s="33">
        <f>S273-$S$6</f>
        <v>-1055.693903432228</v>
      </c>
    </row>
    <row r="274" spans="1:22" ht="12.75">
      <c r="A274" s="18">
        <v>269</v>
      </c>
      <c r="B274" s="19">
        <v>263</v>
      </c>
      <c r="C274" s="43" t="s">
        <v>340</v>
      </c>
      <c r="D274" s="43" t="s">
        <v>47</v>
      </c>
      <c r="E274" s="35">
        <v>91</v>
      </c>
      <c r="F274" s="22"/>
      <c r="G274" s="22"/>
      <c r="H274" s="36"/>
      <c r="I274" s="36"/>
      <c r="J274" s="36"/>
      <c r="K274" s="36"/>
      <c r="L274" s="36"/>
      <c r="M274" s="36"/>
      <c r="N274" s="36"/>
      <c r="O274" s="39"/>
      <c r="P274" s="36"/>
      <c r="Q274" s="36"/>
      <c r="R274" s="36">
        <v>65.27</v>
      </c>
      <c r="S274" s="26">
        <f>SUM(F274:R274)</f>
        <v>65.27</v>
      </c>
      <c r="T274" s="27">
        <f>COUNTA(F274:R274)</f>
        <v>1</v>
      </c>
      <c r="U274" s="27"/>
      <c r="V274" s="33">
        <f>S274-$S$6</f>
        <v>-1055.7139034322279</v>
      </c>
    </row>
    <row r="275" spans="1:22" ht="12.75">
      <c r="A275" s="18">
        <v>270</v>
      </c>
      <c r="B275" s="19"/>
      <c r="C275" s="41" t="s">
        <v>276</v>
      </c>
      <c r="D275" s="41" t="s">
        <v>183</v>
      </c>
      <c r="E275" s="35"/>
      <c r="F275" s="22"/>
      <c r="G275" s="22"/>
      <c r="H275" s="36"/>
      <c r="I275" s="36"/>
      <c r="J275" s="36"/>
      <c r="K275" s="36"/>
      <c r="L275" s="36"/>
      <c r="M275" s="36"/>
      <c r="N275" s="36"/>
      <c r="O275" s="39"/>
      <c r="P275" s="36"/>
      <c r="Q275" s="36">
        <v>64.45</v>
      </c>
      <c r="R275" s="36"/>
      <c r="S275" s="26">
        <f>SUM(F275:R275)</f>
        <v>64.45</v>
      </c>
      <c r="T275" s="27">
        <f>COUNTA(F275:R275)</f>
        <v>1</v>
      </c>
      <c r="U275" s="27">
        <v>1</v>
      </c>
      <c r="V275" s="33">
        <f>S275-$S$6</f>
        <v>-1056.5339034322278</v>
      </c>
    </row>
    <row r="276" spans="1:22" ht="12.75">
      <c r="A276" s="18">
        <v>271</v>
      </c>
      <c r="B276" s="19"/>
      <c r="C276" s="43" t="s">
        <v>341</v>
      </c>
      <c r="D276" s="43" t="s">
        <v>29</v>
      </c>
      <c r="E276" s="35"/>
      <c r="F276" s="22"/>
      <c r="G276" s="22"/>
      <c r="H276" s="36"/>
      <c r="I276" s="36"/>
      <c r="J276" s="36"/>
      <c r="K276" s="36"/>
      <c r="L276" s="36"/>
      <c r="M276" s="36"/>
      <c r="N276" s="36"/>
      <c r="O276" s="39"/>
      <c r="P276" s="36"/>
      <c r="Q276" s="36">
        <v>63.76</v>
      </c>
      <c r="R276" s="36"/>
      <c r="S276" s="26">
        <f>SUM(F276:R276)</f>
        <v>63.76</v>
      </c>
      <c r="T276" s="27">
        <f>COUNTA(F276:R276)</f>
        <v>1</v>
      </c>
      <c r="U276" s="27"/>
      <c r="V276" s="33">
        <f>S276-$S$6</f>
        <v>-1057.2239034322279</v>
      </c>
    </row>
    <row r="277" spans="1:22" ht="12.75">
      <c r="A277" s="18">
        <v>272</v>
      </c>
      <c r="B277" s="19">
        <v>264</v>
      </c>
      <c r="C277" s="43" t="s">
        <v>342</v>
      </c>
      <c r="D277" s="43" t="s">
        <v>108</v>
      </c>
      <c r="E277" s="35">
        <v>76</v>
      </c>
      <c r="F277" s="22"/>
      <c r="G277" s="22"/>
      <c r="H277" s="36"/>
      <c r="I277" s="36"/>
      <c r="J277" s="36"/>
      <c r="K277" s="36"/>
      <c r="L277" s="36"/>
      <c r="M277" s="36"/>
      <c r="N277" s="36"/>
      <c r="O277" s="39"/>
      <c r="P277" s="36"/>
      <c r="Q277" s="36"/>
      <c r="R277" s="36">
        <v>61.72</v>
      </c>
      <c r="S277" s="26">
        <f>SUM(F277:R277)</f>
        <v>61.72</v>
      </c>
      <c r="T277" s="27">
        <f>COUNTA(F277:R277)</f>
        <v>1</v>
      </c>
      <c r="U277" s="27"/>
      <c r="V277" s="33">
        <f>S277-$S$6</f>
        <v>-1059.2639034322278</v>
      </c>
    </row>
    <row r="278" spans="1:22" ht="12.75">
      <c r="A278" s="18">
        <v>273</v>
      </c>
      <c r="B278" s="19">
        <v>265</v>
      </c>
      <c r="C278" s="43" t="s">
        <v>343</v>
      </c>
      <c r="D278" s="43" t="s">
        <v>32</v>
      </c>
      <c r="E278" s="35">
        <v>92</v>
      </c>
      <c r="F278" s="22"/>
      <c r="G278" s="22"/>
      <c r="H278" s="36"/>
      <c r="I278" s="36"/>
      <c r="J278" s="36"/>
      <c r="K278" s="36"/>
      <c r="L278" s="36"/>
      <c r="M278" s="36"/>
      <c r="N278" s="36"/>
      <c r="O278" s="39">
        <v>60.88</v>
      </c>
      <c r="P278" s="36"/>
      <c r="Q278" s="36"/>
      <c r="R278" s="36"/>
      <c r="S278" s="26">
        <f>SUM(F278:R278)</f>
        <v>60.88</v>
      </c>
      <c r="T278" s="27">
        <f>COUNTA(F278:R278)</f>
        <v>1</v>
      </c>
      <c r="U278" s="27"/>
      <c r="V278" s="33">
        <f>S278-$S$6</f>
        <v>-1060.1039034322278</v>
      </c>
    </row>
    <row r="279" spans="1:22" ht="12.75">
      <c r="A279" s="18">
        <v>274</v>
      </c>
      <c r="B279" s="19">
        <v>266</v>
      </c>
      <c r="C279" s="43" t="s">
        <v>213</v>
      </c>
      <c r="D279" s="43" t="s">
        <v>108</v>
      </c>
      <c r="E279" s="35">
        <v>79</v>
      </c>
      <c r="F279" s="22"/>
      <c r="G279" s="22">
        <v>60.66</v>
      </c>
      <c r="H279" s="36"/>
      <c r="I279" s="36"/>
      <c r="J279" s="36"/>
      <c r="K279" s="36"/>
      <c r="L279" s="36"/>
      <c r="M279" s="36"/>
      <c r="N279" s="36"/>
      <c r="O279" s="39"/>
      <c r="P279" s="36"/>
      <c r="Q279" s="36"/>
      <c r="R279" s="36"/>
      <c r="S279" s="26">
        <f>SUM(F279:R279)</f>
        <v>60.660000000000004</v>
      </c>
      <c r="T279" s="27">
        <f>COUNTA(F279:R279)</f>
        <v>1</v>
      </c>
      <c r="U279" s="27"/>
      <c r="V279" s="33">
        <f>S279-$S$6</f>
        <v>-1060.3239034322278</v>
      </c>
    </row>
    <row r="280" spans="1:22" ht="12.75">
      <c r="A280" s="18">
        <v>275</v>
      </c>
      <c r="B280" s="19">
        <v>267</v>
      </c>
      <c r="C280" s="43" t="s">
        <v>344</v>
      </c>
      <c r="D280" s="43" t="s">
        <v>345</v>
      </c>
      <c r="E280" s="35">
        <v>50</v>
      </c>
      <c r="F280" s="22"/>
      <c r="G280" s="22">
        <v>60.24</v>
      </c>
      <c r="H280" s="36"/>
      <c r="I280" s="36"/>
      <c r="J280" s="36"/>
      <c r="K280" s="36"/>
      <c r="L280" s="36"/>
      <c r="M280" s="36"/>
      <c r="N280" s="36"/>
      <c r="O280" s="39"/>
      <c r="P280" s="36"/>
      <c r="Q280" s="36"/>
      <c r="R280" s="36"/>
      <c r="S280" s="26">
        <f>SUM(F280:R280)</f>
        <v>60.24</v>
      </c>
      <c r="T280" s="27">
        <f>COUNTA(F280:R280)</f>
        <v>1</v>
      </c>
      <c r="U280" s="27"/>
      <c r="V280" s="33">
        <f>S280-$S$6</f>
        <v>-1060.7439034322279</v>
      </c>
    </row>
    <row r="281" spans="1:22" ht="12.75">
      <c r="A281" s="18">
        <v>276</v>
      </c>
      <c r="B281" s="19">
        <v>268</v>
      </c>
      <c r="C281" s="43" t="s">
        <v>188</v>
      </c>
      <c r="D281" s="43" t="s">
        <v>346</v>
      </c>
      <c r="E281" s="42"/>
      <c r="F281" s="22"/>
      <c r="G281" s="32"/>
      <c r="H281" s="36"/>
      <c r="I281" s="36"/>
      <c r="J281" s="36"/>
      <c r="K281" s="36"/>
      <c r="L281" s="36"/>
      <c r="M281" s="36"/>
      <c r="N281" s="36"/>
      <c r="O281" s="39">
        <v>59.84</v>
      </c>
      <c r="P281" s="36"/>
      <c r="Q281" s="36"/>
      <c r="R281" s="36"/>
      <c r="S281" s="26">
        <f>SUM(F281:R281)</f>
        <v>59.84</v>
      </c>
      <c r="T281" s="27">
        <f>COUNTA(F281:R281)</f>
        <v>1</v>
      </c>
      <c r="U281" s="27"/>
      <c r="V281" s="33">
        <f>S281-$S$6</f>
        <v>-1061.143903432228</v>
      </c>
    </row>
    <row r="282" spans="1:22" ht="12.75">
      <c r="A282" s="18">
        <v>277</v>
      </c>
      <c r="B282" s="19">
        <v>269</v>
      </c>
      <c r="C282" s="41" t="s">
        <v>347</v>
      </c>
      <c r="D282" s="41" t="s">
        <v>338</v>
      </c>
      <c r="E282" s="35">
        <v>82</v>
      </c>
      <c r="F282" s="22"/>
      <c r="G282" s="22">
        <v>58.98</v>
      </c>
      <c r="H282" s="36"/>
      <c r="I282" s="36"/>
      <c r="J282" s="36"/>
      <c r="K282" s="36"/>
      <c r="L282" s="36"/>
      <c r="M282" s="36"/>
      <c r="N282" s="36"/>
      <c r="O282" s="39"/>
      <c r="P282" s="36"/>
      <c r="Q282" s="36"/>
      <c r="R282" s="36"/>
      <c r="S282" s="26">
        <f>SUM(F282:R282)</f>
        <v>58.980000000000004</v>
      </c>
      <c r="T282" s="27">
        <f>COUNTA(F282:R282)</f>
        <v>1</v>
      </c>
      <c r="U282" s="27"/>
      <c r="V282" s="33">
        <f>S282-$S$6</f>
        <v>-1062.0039034322278</v>
      </c>
    </row>
    <row r="283" spans="1:22" ht="12.75">
      <c r="A283" s="18">
        <v>278</v>
      </c>
      <c r="B283" s="19">
        <v>270</v>
      </c>
      <c r="C283" s="43" t="s">
        <v>348</v>
      </c>
      <c r="D283" s="43" t="s">
        <v>39</v>
      </c>
      <c r="E283" s="35">
        <v>81</v>
      </c>
      <c r="F283" s="22"/>
      <c r="G283" s="22">
        <v>58.56</v>
      </c>
      <c r="H283" s="36"/>
      <c r="I283" s="36"/>
      <c r="J283" s="36"/>
      <c r="K283" s="36"/>
      <c r="L283" s="36"/>
      <c r="M283" s="36"/>
      <c r="N283" s="36"/>
      <c r="O283" s="39"/>
      <c r="P283" s="36"/>
      <c r="Q283" s="36"/>
      <c r="R283" s="36"/>
      <c r="S283" s="26">
        <f>SUM(F283:R283)</f>
        <v>58.56</v>
      </c>
      <c r="T283" s="27">
        <f>COUNTA(F283:R283)</f>
        <v>1</v>
      </c>
      <c r="U283" s="27"/>
      <c r="V283" s="33">
        <f>S283-$S$6</f>
        <v>-1062.423903432228</v>
      </c>
    </row>
    <row r="284" spans="1:22" ht="12.75">
      <c r="A284" s="18">
        <v>279</v>
      </c>
      <c r="B284" s="19">
        <v>271</v>
      </c>
      <c r="C284" s="43" t="s">
        <v>349</v>
      </c>
      <c r="D284" s="43" t="s">
        <v>49</v>
      </c>
      <c r="E284" s="35"/>
      <c r="F284" s="22"/>
      <c r="G284" s="22"/>
      <c r="H284" s="36"/>
      <c r="I284" s="36"/>
      <c r="J284" s="36"/>
      <c r="K284" s="36"/>
      <c r="L284" s="36"/>
      <c r="M284" s="36"/>
      <c r="N284" s="36"/>
      <c r="O284" s="37">
        <v>58.3</v>
      </c>
      <c r="P284" s="36"/>
      <c r="Q284" s="36"/>
      <c r="R284" s="36"/>
      <c r="S284" s="26">
        <f>SUM(F284:R284)</f>
        <v>58.300000000000004</v>
      </c>
      <c r="T284" s="27">
        <f>COUNTA(F284:R284)</f>
        <v>1</v>
      </c>
      <c r="U284" s="27"/>
      <c r="V284" s="33">
        <f>S284-$S$6</f>
        <v>-1062.683903432228</v>
      </c>
    </row>
    <row r="285" spans="1:22" ht="12.75">
      <c r="A285" s="18">
        <v>280</v>
      </c>
      <c r="B285" s="19">
        <v>272</v>
      </c>
      <c r="C285" s="43" t="s">
        <v>350</v>
      </c>
      <c r="D285" s="43" t="s">
        <v>21</v>
      </c>
      <c r="E285" s="35">
        <v>78</v>
      </c>
      <c r="F285" s="22"/>
      <c r="G285" s="22"/>
      <c r="H285" s="36"/>
      <c r="I285" s="36"/>
      <c r="J285" s="36"/>
      <c r="K285" s="36"/>
      <c r="L285" s="36"/>
      <c r="M285" s="36"/>
      <c r="N285" s="36"/>
      <c r="O285" s="39"/>
      <c r="P285" s="36"/>
      <c r="Q285" s="36"/>
      <c r="R285" s="36">
        <v>57.29</v>
      </c>
      <c r="S285" s="26">
        <f>SUM(F285:R285)</f>
        <v>57.29</v>
      </c>
      <c r="T285" s="27">
        <f>COUNTA(F285:R285)</f>
        <v>1</v>
      </c>
      <c r="U285" s="27"/>
      <c r="V285" s="33">
        <f>S285-$S$6</f>
        <v>-1063.693903432228</v>
      </c>
    </row>
    <row r="286" spans="1:22" ht="12.75">
      <c r="A286" s="18">
        <v>281</v>
      </c>
      <c r="B286" s="19">
        <v>273</v>
      </c>
      <c r="C286" s="41" t="s">
        <v>351</v>
      </c>
      <c r="D286" s="41" t="s">
        <v>173</v>
      </c>
      <c r="E286" s="35">
        <v>77</v>
      </c>
      <c r="F286" s="22"/>
      <c r="G286" s="22"/>
      <c r="H286" s="36"/>
      <c r="I286" s="36"/>
      <c r="J286" s="36"/>
      <c r="K286" s="36"/>
      <c r="L286" s="36"/>
      <c r="M286" s="36"/>
      <c r="N286" s="36"/>
      <c r="O286" s="39"/>
      <c r="P286" s="36"/>
      <c r="Q286" s="36"/>
      <c r="R286" s="36">
        <v>56.94</v>
      </c>
      <c r="S286" s="26">
        <f>SUM(F286:R286)</f>
        <v>56.94</v>
      </c>
      <c r="T286" s="27">
        <f>COUNTA(F286:R286)</f>
        <v>1</v>
      </c>
      <c r="U286" s="27"/>
      <c r="V286" s="33">
        <f>S286-$S$6</f>
        <v>-1064.0439034322278</v>
      </c>
    </row>
    <row r="287" spans="1:22" ht="12.75">
      <c r="A287" s="18">
        <v>282</v>
      </c>
      <c r="B287" s="19">
        <v>274</v>
      </c>
      <c r="C287" s="43" t="s">
        <v>352</v>
      </c>
      <c r="D287" s="43" t="s">
        <v>53</v>
      </c>
      <c r="E287" s="44">
        <v>73</v>
      </c>
      <c r="F287" s="22"/>
      <c r="G287" s="22">
        <v>56.04</v>
      </c>
      <c r="H287" s="36"/>
      <c r="I287" s="36"/>
      <c r="J287" s="36"/>
      <c r="K287" s="36"/>
      <c r="L287" s="36"/>
      <c r="M287" s="36"/>
      <c r="N287" s="36"/>
      <c r="O287" s="39"/>
      <c r="P287" s="36"/>
      <c r="Q287" s="36"/>
      <c r="R287" s="36"/>
      <c r="S287" s="26">
        <f>SUM(F287:R287)</f>
        <v>56.04</v>
      </c>
      <c r="T287" s="27">
        <f>COUNTA(F287:R287)</f>
        <v>1</v>
      </c>
      <c r="U287" s="27"/>
      <c r="V287" s="33">
        <f>S287-$S$6</f>
        <v>-1064.943903432228</v>
      </c>
    </row>
    <row r="288" spans="1:22" ht="12.75">
      <c r="A288" s="18">
        <v>283</v>
      </c>
      <c r="B288" s="19">
        <v>275</v>
      </c>
      <c r="C288" s="43" t="s">
        <v>353</v>
      </c>
      <c r="D288" s="43" t="s">
        <v>36</v>
      </c>
      <c r="E288" s="35">
        <v>93</v>
      </c>
      <c r="F288" s="22"/>
      <c r="G288" s="22">
        <v>56.04</v>
      </c>
      <c r="H288" s="36"/>
      <c r="I288" s="36"/>
      <c r="J288" s="36"/>
      <c r="K288" s="36"/>
      <c r="L288" s="36"/>
      <c r="M288" s="36"/>
      <c r="N288" s="36"/>
      <c r="O288" s="39"/>
      <c r="P288" s="38"/>
      <c r="Q288" s="36"/>
      <c r="R288" s="36"/>
      <c r="S288" s="26">
        <f>SUM(F288:R288)</f>
        <v>56.04</v>
      </c>
      <c r="T288" s="27">
        <f>COUNTA(F288:R288)</f>
        <v>1</v>
      </c>
      <c r="U288" s="27"/>
      <c r="V288" s="33">
        <f>S288-$S$6</f>
        <v>-1064.943903432228</v>
      </c>
    </row>
    <row r="289" spans="1:22" ht="12.75">
      <c r="A289" s="18">
        <v>284</v>
      </c>
      <c r="B289" s="19">
        <v>277</v>
      </c>
      <c r="C289" s="43" t="s">
        <v>354</v>
      </c>
      <c r="D289" s="43" t="s">
        <v>23</v>
      </c>
      <c r="E289" s="35"/>
      <c r="F289" s="22"/>
      <c r="G289" s="22"/>
      <c r="H289" s="36"/>
      <c r="I289" s="36"/>
      <c r="J289" s="36"/>
      <c r="K289" s="36"/>
      <c r="L289" s="36"/>
      <c r="M289" s="36"/>
      <c r="N289" s="36"/>
      <c r="O289" s="39">
        <v>53.46</v>
      </c>
      <c r="P289" s="36"/>
      <c r="Q289" s="36"/>
      <c r="R289" s="36"/>
      <c r="S289" s="26">
        <f>SUM(F289:R289)</f>
        <v>53.46</v>
      </c>
      <c r="T289" s="27">
        <f>COUNTA(F289:R289)</f>
        <v>1</v>
      </c>
      <c r="U289" s="27"/>
      <c r="V289" s="33">
        <f>S289-$S$6</f>
        <v>-1067.5239034322278</v>
      </c>
    </row>
    <row r="290" spans="1:22" ht="12.75">
      <c r="A290" s="18">
        <v>285</v>
      </c>
      <c r="B290" s="19">
        <v>278</v>
      </c>
      <c r="C290" s="41" t="s">
        <v>118</v>
      </c>
      <c r="D290" s="41" t="s">
        <v>355</v>
      </c>
      <c r="E290" s="35">
        <v>92</v>
      </c>
      <c r="F290" s="22">
        <v>0</v>
      </c>
      <c r="G290" s="22">
        <v>52.26</v>
      </c>
      <c r="H290" s="36"/>
      <c r="I290" s="36"/>
      <c r="J290" s="36"/>
      <c r="K290" s="36"/>
      <c r="L290" s="36"/>
      <c r="M290" s="36"/>
      <c r="N290" s="36"/>
      <c r="O290" s="39"/>
      <c r="P290" s="36"/>
      <c r="Q290" s="36"/>
      <c r="R290" s="36"/>
      <c r="S290" s="26">
        <f>SUM(F290:R290)</f>
        <v>52.26</v>
      </c>
      <c r="T290" s="27">
        <f>COUNTA(F290:R290)</f>
        <v>2</v>
      </c>
      <c r="U290" s="27"/>
      <c r="V290" s="33">
        <f>S290-$S$6</f>
        <v>-1068.7239034322279</v>
      </c>
    </row>
    <row r="291" spans="1:22" ht="12.75">
      <c r="A291" s="18">
        <v>286</v>
      </c>
      <c r="B291" s="19">
        <v>279</v>
      </c>
      <c r="C291" s="41" t="s">
        <v>356</v>
      </c>
      <c r="D291" s="41" t="s">
        <v>154</v>
      </c>
      <c r="E291" s="35">
        <v>88</v>
      </c>
      <c r="F291" s="22"/>
      <c r="G291" s="22">
        <v>52.26</v>
      </c>
      <c r="H291" s="36"/>
      <c r="I291" s="36"/>
      <c r="J291" s="36"/>
      <c r="K291" s="36"/>
      <c r="L291" s="36"/>
      <c r="M291" s="36"/>
      <c r="N291" s="36"/>
      <c r="O291" s="39"/>
      <c r="P291" s="36"/>
      <c r="Q291" s="36"/>
      <c r="R291" s="36"/>
      <c r="S291" s="26">
        <f>SUM(F291:R291)</f>
        <v>52.26</v>
      </c>
      <c r="T291" s="27">
        <f>COUNTA(F291:R291)</f>
        <v>1</v>
      </c>
      <c r="U291" s="27"/>
      <c r="V291" s="33">
        <f>S291-$S$6</f>
        <v>-1068.7239034322279</v>
      </c>
    </row>
    <row r="292" spans="1:22" ht="12.75">
      <c r="A292" s="18">
        <v>287</v>
      </c>
      <c r="B292" s="19"/>
      <c r="C292" s="43" t="s">
        <v>357</v>
      </c>
      <c r="D292" s="43" t="s">
        <v>49</v>
      </c>
      <c r="E292" s="35"/>
      <c r="F292" s="22"/>
      <c r="G292" s="22"/>
      <c r="H292" s="36"/>
      <c r="I292" s="36"/>
      <c r="J292" s="36"/>
      <c r="K292" s="36"/>
      <c r="L292" s="36"/>
      <c r="M292" s="36"/>
      <c r="N292" s="36"/>
      <c r="O292" s="39"/>
      <c r="P292" s="36"/>
      <c r="Q292" s="36">
        <v>51.34</v>
      </c>
      <c r="R292" s="36"/>
      <c r="S292" s="26">
        <f>SUM(F292:R292)</f>
        <v>51.34</v>
      </c>
      <c r="T292" s="27">
        <f>COUNTA(F292:R292)</f>
        <v>1</v>
      </c>
      <c r="U292" s="27"/>
      <c r="V292" s="33">
        <f>S292-$S$6</f>
        <v>-1069.643903432228</v>
      </c>
    </row>
    <row r="293" spans="1:22" ht="12.75">
      <c r="A293" s="18">
        <v>288</v>
      </c>
      <c r="B293" s="19">
        <v>280</v>
      </c>
      <c r="C293" s="43" t="s">
        <v>358</v>
      </c>
      <c r="D293" s="43" t="s">
        <v>171</v>
      </c>
      <c r="E293" s="35">
        <v>44</v>
      </c>
      <c r="F293" s="22"/>
      <c r="G293" s="22">
        <v>51</v>
      </c>
      <c r="H293" s="36"/>
      <c r="I293" s="36"/>
      <c r="J293" s="36"/>
      <c r="K293" s="36"/>
      <c r="L293" s="36"/>
      <c r="M293" s="36"/>
      <c r="N293" s="36"/>
      <c r="O293" s="39"/>
      <c r="P293" s="36"/>
      <c r="Q293" s="36"/>
      <c r="R293" s="36"/>
      <c r="S293" s="26">
        <f>SUM(F293:R293)</f>
        <v>51</v>
      </c>
      <c r="T293" s="27">
        <f>COUNTA(F293:R293)</f>
        <v>1</v>
      </c>
      <c r="U293" s="27"/>
      <c r="V293" s="33">
        <f>S293-$S$6</f>
        <v>-1069.9839034322279</v>
      </c>
    </row>
    <row r="294" spans="1:22" ht="12.75">
      <c r="A294" s="18">
        <v>289</v>
      </c>
      <c r="B294" s="19">
        <v>282</v>
      </c>
      <c r="C294" s="41" t="s">
        <v>359</v>
      </c>
      <c r="D294" s="41" t="s">
        <v>360</v>
      </c>
      <c r="E294" s="35">
        <v>62</v>
      </c>
      <c r="F294" s="22"/>
      <c r="G294" s="22"/>
      <c r="H294" s="36"/>
      <c r="I294" s="36"/>
      <c r="J294" s="36"/>
      <c r="K294" s="36"/>
      <c r="L294" s="36"/>
      <c r="M294" s="36"/>
      <c r="N294" s="36"/>
      <c r="O294" s="39"/>
      <c r="P294" s="36"/>
      <c r="Q294" s="36"/>
      <c r="R294" s="36">
        <v>50.29</v>
      </c>
      <c r="S294" s="26">
        <f>SUM(F294:R294)</f>
        <v>50.29</v>
      </c>
      <c r="T294" s="27">
        <f>COUNTA(F294:R294)</f>
        <v>1</v>
      </c>
      <c r="U294" s="27"/>
      <c r="V294" s="33">
        <f>S294-$S$6</f>
        <v>-1070.693903432228</v>
      </c>
    </row>
    <row r="295" spans="1:22" ht="12.75">
      <c r="A295" s="18">
        <v>290</v>
      </c>
      <c r="B295" s="19"/>
      <c r="C295" s="43" t="s">
        <v>361</v>
      </c>
      <c r="D295" s="43" t="s">
        <v>53</v>
      </c>
      <c r="E295" s="35"/>
      <c r="F295" s="22"/>
      <c r="G295" s="22"/>
      <c r="H295" s="36"/>
      <c r="I295" s="36"/>
      <c r="J295" s="36"/>
      <c r="K295" s="36"/>
      <c r="L295" s="36"/>
      <c r="M295" s="36"/>
      <c r="N295" s="36"/>
      <c r="O295" s="39"/>
      <c r="P295" s="36"/>
      <c r="Q295" s="36">
        <v>49.97</v>
      </c>
      <c r="R295" s="36"/>
      <c r="S295" s="26">
        <f>SUM(F295:R295)</f>
        <v>49.97</v>
      </c>
      <c r="T295" s="27">
        <f>COUNTA(F295:R295)</f>
        <v>1</v>
      </c>
      <c r="U295" s="27"/>
      <c r="V295" s="33">
        <f>S295-$S$6</f>
        <v>-1071.0139034322278</v>
      </c>
    </row>
    <row r="296" spans="1:22" ht="12.75">
      <c r="A296" s="18">
        <v>291</v>
      </c>
      <c r="B296" s="19">
        <v>283</v>
      </c>
      <c r="C296" s="43" t="s">
        <v>138</v>
      </c>
      <c r="D296" s="43" t="s">
        <v>108</v>
      </c>
      <c r="E296" s="35">
        <v>78</v>
      </c>
      <c r="F296" s="22"/>
      <c r="G296" s="22"/>
      <c r="H296" s="36"/>
      <c r="I296" s="36"/>
      <c r="J296" s="36"/>
      <c r="K296" s="36"/>
      <c r="L296" s="36"/>
      <c r="M296" s="36"/>
      <c r="N296" s="36"/>
      <c r="O296" s="39"/>
      <c r="P296" s="36"/>
      <c r="Q296" s="36"/>
      <c r="R296" s="36">
        <v>49.96</v>
      </c>
      <c r="S296" s="26">
        <f>SUM(F296:R296)</f>
        <v>49.96</v>
      </c>
      <c r="T296" s="27">
        <f>COUNTA(F296:R296)</f>
        <v>1</v>
      </c>
      <c r="U296" s="27"/>
      <c r="V296" s="33">
        <f>S296-$S$6</f>
        <v>-1071.0239034322278</v>
      </c>
    </row>
    <row r="297" spans="1:22" ht="12.75">
      <c r="A297" s="18">
        <v>292</v>
      </c>
      <c r="B297" s="19">
        <v>285</v>
      </c>
      <c r="C297" s="41" t="s">
        <v>362</v>
      </c>
      <c r="D297" s="41" t="s">
        <v>310</v>
      </c>
      <c r="E297" s="35">
        <v>77</v>
      </c>
      <c r="F297" s="22"/>
      <c r="G297" s="22"/>
      <c r="H297" s="36"/>
      <c r="I297" s="36"/>
      <c r="J297" s="36"/>
      <c r="K297" s="36"/>
      <c r="L297" s="36"/>
      <c r="M297" s="36"/>
      <c r="N297" s="36"/>
      <c r="O297" s="39"/>
      <c r="P297" s="36">
        <v>49.47</v>
      </c>
      <c r="Q297" s="36"/>
      <c r="R297" s="36"/>
      <c r="S297" s="26">
        <f>SUM(F297:R297)</f>
        <v>49.47</v>
      </c>
      <c r="T297" s="27">
        <f>COUNTA(F297:R297)</f>
        <v>1</v>
      </c>
      <c r="U297" s="27"/>
      <c r="V297" s="33">
        <f>S297-$S$6</f>
        <v>-1071.5139034322278</v>
      </c>
    </row>
    <row r="298" spans="1:22" ht="12.75">
      <c r="A298" s="18">
        <v>293</v>
      </c>
      <c r="B298" s="19">
        <v>286</v>
      </c>
      <c r="C298" s="41" t="s">
        <v>363</v>
      </c>
      <c r="D298" s="41" t="s">
        <v>127</v>
      </c>
      <c r="E298" s="35">
        <v>86</v>
      </c>
      <c r="F298" s="22"/>
      <c r="G298" s="22">
        <v>49.32</v>
      </c>
      <c r="H298" s="36"/>
      <c r="I298" s="36"/>
      <c r="J298" s="36"/>
      <c r="K298" s="36"/>
      <c r="L298" s="36"/>
      <c r="M298" s="36"/>
      <c r="N298" s="36"/>
      <c r="O298" s="39"/>
      <c r="P298" s="36"/>
      <c r="Q298" s="36"/>
      <c r="R298" s="36"/>
      <c r="S298" s="26">
        <f>SUM(F298:R298)</f>
        <v>49.32</v>
      </c>
      <c r="T298" s="27">
        <f>COUNTA(F298:R298)</f>
        <v>1</v>
      </c>
      <c r="U298" s="27"/>
      <c r="V298" s="33">
        <f>S298-$S$6</f>
        <v>-1071.663903432228</v>
      </c>
    </row>
    <row r="299" spans="1:22" ht="12.75">
      <c r="A299" s="18">
        <v>294</v>
      </c>
      <c r="B299" s="19">
        <v>287</v>
      </c>
      <c r="C299" s="43" t="s">
        <v>364</v>
      </c>
      <c r="D299" s="43" t="s">
        <v>25</v>
      </c>
      <c r="E299" s="35">
        <v>74</v>
      </c>
      <c r="F299" s="22"/>
      <c r="G299" s="22">
        <v>48.9</v>
      </c>
      <c r="H299" s="36"/>
      <c r="I299" s="36"/>
      <c r="J299" s="36"/>
      <c r="K299" s="36"/>
      <c r="L299" s="36"/>
      <c r="M299" s="36"/>
      <c r="N299" s="36"/>
      <c r="O299" s="39"/>
      <c r="P299" s="36"/>
      <c r="Q299" s="36"/>
      <c r="R299" s="36"/>
      <c r="S299" s="26">
        <f>SUM(F299:R299)</f>
        <v>48.9</v>
      </c>
      <c r="T299" s="27">
        <f>COUNTA(F299:R299)</f>
        <v>1</v>
      </c>
      <c r="U299" s="27"/>
      <c r="V299" s="33">
        <f>S299-$S$6</f>
        <v>-1072.0839034322278</v>
      </c>
    </row>
    <row r="300" spans="1:22" ht="12.75">
      <c r="A300" s="18">
        <v>295</v>
      </c>
      <c r="B300" s="19">
        <v>288</v>
      </c>
      <c r="C300" s="41" t="s">
        <v>365</v>
      </c>
      <c r="D300" s="41" t="s">
        <v>218</v>
      </c>
      <c r="E300" s="35">
        <v>88</v>
      </c>
      <c r="F300" s="22"/>
      <c r="G300" s="22">
        <v>48.06</v>
      </c>
      <c r="H300" s="36"/>
      <c r="I300" s="36"/>
      <c r="J300" s="36"/>
      <c r="K300" s="36"/>
      <c r="L300" s="36"/>
      <c r="M300" s="36"/>
      <c r="N300" s="36"/>
      <c r="O300" s="39"/>
      <c r="P300" s="36"/>
      <c r="Q300" s="36"/>
      <c r="R300" s="36"/>
      <c r="S300" s="26">
        <f>SUM(F300:R300)</f>
        <v>48.06</v>
      </c>
      <c r="T300" s="27">
        <f>COUNTA(F300:R300)</f>
        <v>1</v>
      </c>
      <c r="U300" s="27"/>
      <c r="V300" s="33">
        <f>S300-$S$6</f>
        <v>-1072.923903432228</v>
      </c>
    </row>
    <row r="301" spans="1:22" ht="12.75">
      <c r="A301" s="18">
        <v>296</v>
      </c>
      <c r="B301" s="19">
        <v>289</v>
      </c>
      <c r="C301" s="41" t="s">
        <v>366</v>
      </c>
      <c r="D301" s="41" t="s">
        <v>67</v>
      </c>
      <c r="E301" s="35">
        <v>72</v>
      </c>
      <c r="F301" s="22"/>
      <c r="G301" s="22">
        <v>48.06</v>
      </c>
      <c r="H301" s="36"/>
      <c r="I301" s="36"/>
      <c r="J301" s="36"/>
      <c r="K301" s="36"/>
      <c r="L301" s="36"/>
      <c r="M301" s="36"/>
      <c r="N301" s="36"/>
      <c r="O301" s="39"/>
      <c r="P301" s="36"/>
      <c r="Q301" s="36"/>
      <c r="R301" s="36"/>
      <c r="S301" s="26">
        <f>SUM(F301:R301)</f>
        <v>48.06</v>
      </c>
      <c r="T301" s="27">
        <f>COUNTA(F301:R301)</f>
        <v>1</v>
      </c>
      <c r="U301" s="27"/>
      <c r="V301" s="33">
        <f>S301-$S$6</f>
        <v>-1072.923903432228</v>
      </c>
    </row>
    <row r="302" spans="1:22" ht="12.75">
      <c r="A302" s="18">
        <v>297</v>
      </c>
      <c r="B302" s="19">
        <v>290</v>
      </c>
      <c r="C302" s="41" t="s">
        <v>290</v>
      </c>
      <c r="D302" s="41" t="s">
        <v>367</v>
      </c>
      <c r="E302" s="35">
        <v>64</v>
      </c>
      <c r="F302" s="22"/>
      <c r="G302" s="22">
        <v>45.96</v>
      </c>
      <c r="H302" s="36"/>
      <c r="I302" s="36"/>
      <c r="J302" s="36"/>
      <c r="K302" s="36"/>
      <c r="L302" s="36"/>
      <c r="M302" s="36"/>
      <c r="N302" s="36"/>
      <c r="O302" s="39"/>
      <c r="P302" s="36"/>
      <c r="Q302" s="36"/>
      <c r="R302" s="36"/>
      <c r="S302" s="26">
        <f>SUM(F302:R302)</f>
        <v>45.96</v>
      </c>
      <c r="T302" s="27">
        <f>COUNTA(F302:R302)</f>
        <v>1</v>
      </c>
      <c r="U302" s="27"/>
      <c r="V302" s="33">
        <f>S302-$S$6</f>
        <v>-1075.0239034322278</v>
      </c>
    </row>
    <row r="303" spans="1:22" ht="12.75">
      <c r="A303" s="18">
        <v>298</v>
      </c>
      <c r="B303" s="19">
        <v>291</v>
      </c>
      <c r="C303" s="41" t="s">
        <v>66</v>
      </c>
      <c r="D303" s="41" t="s">
        <v>229</v>
      </c>
      <c r="E303" s="44">
        <v>62</v>
      </c>
      <c r="F303" s="22">
        <v>0</v>
      </c>
      <c r="G303" s="22">
        <v>45.54</v>
      </c>
      <c r="H303" s="36"/>
      <c r="I303" s="36"/>
      <c r="J303" s="36"/>
      <c r="K303" s="36"/>
      <c r="L303" s="36"/>
      <c r="M303" s="36"/>
      <c r="N303" s="36"/>
      <c r="O303" s="39"/>
      <c r="P303" s="36"/>
      <c r="Q303" s="36"/>
      <c r="R303" s="36"/>
      <c r="S303" s="26">
        <f>SUM(F303:R303)</f>
        <v>45.54</v>
      </c>
      <c r="T303" s="27">
        <f>COUNTA(F303:R303)</f>
        <v>2</v>
      </c>
      <c r="U303" s="27"/>
      <c r="V303" s="33">
        <f>S303-$S$6</f>
        <v>-1075.443903432228</v>
      </c>
    </row>
    <row r="304" spans="1:22" ht="12.75">
      <c r="A304" s="18">
        <v>299</v>
      </c>
      <c r="B304" s="19">
        <v>292</v>
      </c>
      <c r="C304" s="41" t="s">
        <v>226</v>
      </c>
      <c r="D304" s="41" t="s">
        <v>368</v>
      </c>
      <c r="E304" s="42"/>
      <c r="F304" s="22"/>
      <c r="G304" s="22"/>
      <c r="H304" s="36"/>
      <c r="I304" s="36"/>
      <c r="J304" s="36"/>
      <c r="K304" s="36"/>
      <c r="L304" s="36"/>
      <c r="M304" s="36"/>
      <c r="N304" s="36"/>
      <c r="O304" s="39">
        <v>45.24</v>
      </c>
      <c r="P304" s="36"/>
      <c r="Q304" s="36"/>
      <c r="R304" s="36"/>
      <c r="S304" s="26">
        <f>SUM(F304:R304)</f>
        <v>45.24</v>
      </c>
      <c r="T304" s="27">
        <f>COUNTA(F304:R304)</f>
        <v>1</v>
      </c>
      <c r="U304" s="27"/>
      <c r="V304" s="33">
        <f>S304-$S$6</f>
        <v>-1075.7439034322279</v>
      </c>
    </row>
    <row r="305" spans="1:22" ht="12.75">
      <c r="A305" s="18">
        <v>300</v>
      </c>
      <c r="B305" s="19">
        <v>293</v>
      </c>
      <c r="C305" s="41" t="s">
        <v>369</v>
      </c>
      <c r="D305" s="41" t="s">
        <v>370</v>
      </c>
      <c r="E305" s="35">
        <v>83</v>
      </c>
      <c r="F305" s="22"/>
      <c r="G305" s="22">
        <v>44.7</v>
      </c>
      <c r="H305" s="36"/>
      <c r="I305" s="36"/>
      <c r="J305" s="36"/>
      <c r="K305" s="36"/>
      <c r="L305" s="36"/>
      <c r="M305" s="36"/>
      <c r="N305" s="36"/>
      <c r="O305" s="39"/>
      <c r="P305" s="36"/>
      <c r="Q305" s="36"/>
      <c r="R305" s="36"/>
      <c r="S305" s="26">
        <f>SUM(F305:R305)</f>
        <v>44.7</v>
      </c>
      <c r="T305" s="27">
        <f>COUNTA(F305:R305)</f>
        <v>1</v>
      </c>
      <c r="U305" s="27"/>
      <c r="V305" s="33">
        <f>S305-$S$6</f>
        <v>-1076.2839034322278</v>
      </c>
    </row>
    <row r="306" spans="1:22" ht="12.75">
      <c r="A306" s="18">
        <v>301</v>
      </c>
      <c r="B306" s="19">
        <v>294</v>
      </c>
      <c r="C306" s="43" t="s">
        <v>371</v>
      </c>
      <c r="D306" s="43" t="s">
        <v>51</v>
      </c>
      <c r="E306" s="35">
        <v>62</v>
      </c>
      <c r="F306" s="22"/>
      <c r="G306" s="22">
        <v>44.7</v>
      </c>
      <c r="H306" s="36"/>
      <c r="I306" s="36"/>
      <c r="J306" s="36"/>
      <c r="K306" s="36"/>
      <c r="L306" s="36"/>
      <c r="M306" s="36"/>
      <c r="N306" s="36"/>
      <c r="O306" s="39"/>
      <c r="P306" s="36"/>
      <c r="Q306" s="36"/>
      <c r="R306" s="36"/>
      <c r="S306" s="26">
        <f>SUM(F306:R306)</f>
        <v>44.7</v>
      </c>
      <c r="T306" s="27">
        <f>COUNTA(F306:R306)</f>
        <v>1</v>
      </c>
      <c r="U306" s="27"/>
      <c r="V306" s="33">
        <f>S306-$S$6</f>
        <v>-1076.2839034322278</v>
      </c>
    </row>
    <row r="307" spans="1:22" ht="12.75">
      <c r="A307" s="18">
        <v>302</v>
      </c>
      <c r="B307" s="19">
        <v>295</v>
      </c>
      <c r="C307" s="41" t="s">
        <v>372</v>
      </c>
      <c r="D307" s="41" t="s">
        <v>373</v>
      </c>
      <c r="E307" s="35">
        <v>83</v>
      </c>
      <c r="F307" s="22"/>
      <c r="G307" s="22">
        <v>44.28</v>
      </c>
      <c r="H307" s="36"/>
      <c r="I307" s="36"/>
      <c r="J307" s="36"/>
      <c r="K307" s="36"/>
      <c r="L307" s="36"/>
      <c r="M307" s="36"/>
      <c r="N307" s="36"/>
      <c r="O307" s="39"/>
      <c r="P307" s="36"/>
      <c r="Q307" s="36"/>
      <c r="R307" s="36"/>
      <c r="S307" s="26">
        <f>SUM(F307:R307)</f>
        <v>44.28</v>
      </c>
      <c r="T307" s="27">
        <f>COUNTA(F307:R307)</f>
        <v>1</v>
      </c>
      <c r="U307" s="27"/>
      <c r="V307" s="33">
        <f>S307-$S$6</f>
        <v>-1076.703903432228</v>
      </c>
    </row>
    <row r="308" spans="1:22" ht="12.75">
      <c r="A308" s="18">
        <v>303</v>
      </c>
      <c r="B308" s="19"/>
      <c r="C308" s="41" t="s">
        <v>374</v>
      </c>
      <c r="D308" s="41" t="s">
        <v>84</v>
      </c>
      <c r="E308" s="35"/>
      <c r="F308" s="22"/>
      <c r="G308" s="22"/>
      <c r="H308" s="36"/>
      <c r="I308" s="36"/>
      <c r="J308" s="36"/>
      <c r="K308" s="36"/>
      <c r="L308" s="36"/>
      <c r="M308" s="36"/>
      <c r="N308" s="36"/>
      <c r="O308" s="39"/>
      <c r="P308" s="36"/>
      <c r="Q308" s="36">
        <v>43.07</v>
      </c>
      <c r="R308" s="36"/>
      <c r="S308" s="26">
        <f>SUM(F308:R308)</f>
        <v>43.07</v>
      </c>
      <c r="T308" s="27">
        <f>COUNTA(F308:R308)</f>
        <v>1</v>
      </c>
      <c r="U308" s="27"/>
      <c r="V308" s="33">
        <f>S308-$S$6</f>
        <v>-1077.913903432228</v>
      </c>
    </row>
    <row r="309" spans="1:22" ht="12.75">
      <c r="A309" s="18">
        <v>304</v>
      </c>
      <c r="B309" s="19">
        <v>296</v>
      </c>
      <c r="C309" s="43" t="s">
        <v>375</v>
      </c>
      <c r="D309" s="43" t="s">
        <v>53</v>
      </c>
      <c r="E309" s="35">
        <v>74</v>
      </c>
      <c r="F309" s="22"/>
      <c r="G309" s="22">
        <v>42.18</v>
      </c>
      <c r="H309" s="36"/>
      <c r="I309" s="36"/>
      <c r="J309" s="36"/>
      <c r="K309" s="36"/>
      <c r="L309" s="36"/>
      <c r="M309" s="36"/>
      <c r="N309" s="36"/>
      <c r="O309" s="39"/>
      <c r="P309" s="36"/>
      <c r="Q309" s="36"/>
      <c r="R309" s="36"/>
      <c r="S309" s="26">
        <f>SUM(F309:R309)</f>
        <v>42.18</v>
      </c>
      <c r="T309" s="27">
        <f>COUNTA(F309:R309)</f>
        <v>1</v>
      </c>
      <c r="U309" s="27"/>
      <c r="V309" s="33">
        <f>S309-$S$6</f>
        <v>-1078.8039034322278</v>
      </c>
    </row>
    <row r="310" spans="1:22" ht="12.75">
      <c r="A310" s="18">
        <v>305</v>
      </c>
      <c r="B310" s="19">
        <v>297</v>
      </c>
      <c r="C310" s="43" t="s">
        <v>376</v>
      </c>
      <c r="D310" s="43" t="s">
        <v>23</v>
      </c>
      <c r="E310" s="35">
        <v>61</v>
      </c>
      <c r="F310" s="22"/>
      <c r="G310" s="22">
        <v>40.92</v>
      </c>
      <c r="H310" s="36"/>
      <c r="I310" s="36"/>
      <c r="J310" s="36"/>
      <c r="K310" s="36"/>
      <c r="L310" s="36"/>
      <c r="M310" s="36"/>
      <c r="N310" s="36"/>
      <c r="O310" s="39"/>
      <c r="P310" s="36"/>
      <c r="Q310" s="36"/>
      <c r="R310" s="36"/>
      <c r="S310" s="26">
        <f>SUM(F310:R310)</f>
        <v>40.92</v>
      </c>
      <c r="T310" s="27">
        <f>COUNTA(F310:R310)</f>
        <v>1</v>
      </c>
      <c r="U310" s="27"/>
      <c r="V310" s="33">
        <f>S310-$S$6</f>
        <v>-1080.0639034322278</v>
      </c>
    </row>
    <row r="311" spans="1:22" ht="12.75">
      <c r="A311" s="18">
        <v>306</v>
      </c>
      <c r="B311" s="19">
        <v>299</v>
      </c>
      <c r="C311" s="41" t="s">
        <v>377</v>
      </c>
      <c r="D311" s="41" t="s">
        <v>333</v>
      </c>
      <c r="E311" s="35"/>
      <c r="F311" s="22"/>
      <c r="G311" s="22"/>
      <c r="H311" s="36"/>
      <c r="I311" s="36"/>
      <c r="J311" s="36"/>
      <c r="K311" s="36"/>
      <c r="L311" s="36"/>
      <c r="M311" s="36"/>
      <c r="N311" s="36"/>
      <c r="O311" s="39">
        <v>39.2</v>
      </c>
      <c r="P311" s="36"/>
      <c r="Q311" s="36"/>
      <c r="R311" s="36"/>
      <c r="S311" s="26">
        <f>SUM(F311:R311)</f>
        <v>39.2</v>
      </c>
      <c r="T311" s="27">
        <f>COUNTA(F311:R311)</f>
        <v>1</v>
      </c>
      <c r="U311" s="27"/>
      <c r="V311" s="33">
        <f>S311-$S$6</f>
        <v>-1081.7839034322278</v>
      </c>
    </row>
    <row r="312" spans="1:22" ht="12.75">
      <c r="A312" s="18">
        <v>307</v>
      </c>
      <c r="B312" s="19">
        <v>300</v>
      </c>
      <c r="C312" s="41" t="s">
        <v>378</v>
      </c>
      <c r="D312" s="41" t="s">
        <v>379</v>
      </c>
      <c r="E312" s="35">
        <v>81</v>
      </c>
      <c r="F312" s="22"/>
      <c r="G312" s="22">
        <v>37.97</v>
      </c>
      <c r="H312" s="36"/>
      <c r="I312" s="36"/>
      <c r="J312" s="36"/>
      <c r="K312" s="36"/>
      <c r="L312" s="36"/>
      <c r="M312" s="36"/>
      <c r="N312" s="36"/>
      <c r="O312" s="39"/>
      <c r="P312" s="36"/>
      <c r="Q312" s="36"/>
      <c r="R312" s="36"/>
      <c r="S312" s="26">
        <f>SUM(F312:R312)</f>
        <v>37.97</v>
      </c>
      <c r="T312" s="27">
        <f>COUNTA(F312:R312)</f>
        <v>1</v>
      </c>
      <c r="U312" s="27"/>
      <c r="V312" s="33">
        <f>S312-$S$6</f>
        <v>-1083.0139034322278</v>
      </c>
    </row>
    <row r="313" spans="1:22" ht="12.75">
      <c r="A313" s="18">
        <v>308</v>
      </c>
      <c r="B313" s="19">
        <v>301</v>
      </c>
      <c r="C313" s="43" t="s">
        <v>380</v>
      </c>
      <c r="D313" s="43" t="s">
        <v>211</v>
      </c>
      <c r="E313" s="35"/>
      <c r="F313" s="22"/>
      <c r="G313" s="22"/>
      <c r="H313" s="36"/>
      <c r="I313" s="36"/>
      <c r="J313" s="36"/>
      <c r="K313" s="36"/>
      <c r="L313" s="36"/>
      <c r="M313" s="36"/>
      <c r="N313" s="36"/>
      <c r="O313" s="39">
        <v>37.38</v>
      </c>
      <c r="P313" s="36"/>
      <c r="Q313" s="36"/>
      <c r="R313" s="36"/>
      <c r="S313" s="26">
        <f>SUM(F313:R313)</f>
        <v>37.38</v>
      </c>
      <c r="T313" s="27">
        <f>COUNTA(F313:R313)</f>
        <v>1</v>
      </c>
      <c r="U313" s="27"/>
      <c r="V313" s="33">
        <f>S313-$S$6</f>
        <v>-1083.6039034322278</v>
      </c>
    </row>
    <row r="314" spans="1:22" ht="12.75">
      <c r="A314" s="18">
        <v>309</v>
      </c>
      <c r="B314" s="19">
        <v>302</v>
      </c>
      <c r="C314" s="43" t="s">
        <v>381</v>
      </c>
      <c r="D314" s="43" t="s">
        <v>39</v>
      </c>
      <c r="E314" s="44"/>
      <c r="F314" s="22"/>
      <c r="G314" s="22"/>
      <c r="H314" s="36"/>
      <c r="I314" s="36"/>
      <c r="J314" s="36"/>
      <c r="K314" s="36"/>
      <c r="L314" s="36"/>
      <c r="M314" s="36"/>
      <c r="N314" s="36"/>
      <c r="O314" s="39">
        <v>36.67</v>
      </c>
      <c r="P314" s="36"/>
      <c r="Q314" s="36"/>
      <c r="R314" s="36"/>
      <c r="S314" s="26">
        <f>SUM(F314:R314)</f>
        <v>36.67</v>
      </c>
      <c r="T314" s="27">
        <f>COUNTA(F314:R314)</f>
        <v>1</v>
      </c>
      <c r="U314" s="27"/>
      <c r="V314" s="33">
        <f>S314-$S$6</f>
        <v>-1084.3139034322278</v>
      </c>
    </row>
    <row r="315" spans="1:22" ht="12.75">
      <c r="A315" s="18">
        <v>310</v>
      </c>
      <c r="B315" s="19">
        <v>303</v>
      </c>
      <c r="C315" s="43" t="s">
        <v>382</v>
      </c>
      <c r="D315" s="43" t="s">
        <v>53</v>
      </c>
      <c r="E315" s="35">
        <v>78</v>
      </c>
      <c r="F315" s="22"/>
      <c r="G315" s="22">
        <v>31.25</v>
      </c>
      <c r="H315" s="36"/>
      <c r="I315" s="36"/>
      <c r="J315" s="36"/>
      <c r="K315" s="36"/>
      <c r="L315" s="36"/>
      <c r="M315" s="36"/>
      <c r="N315" s="36"/>
      <c r="O315" s="39"/>
      <c r="P315" s="36"/>
      <c r="Q315" s="36"/>
      <c r="R315" s="36"/>
      <c r="S315" s="26">
        <f>SUM(F315:R315)</f>
        <v>31.25</v>
      </c>
      <c r="T315" s="27">
        <f>COUNTA(F315:R315)</f>
        <v>1</v>
      </c>
      <c r="U315" s="27"/>
      <c r="V315" s="33">
        <f>S315-$S$6</f>
        <v>-1089.7339034322279</v>
      </c>
    </row>
    <row r="316" spans="1:22" ht="12.75">
      <c r="A316" s="18">
        <v>311</v>
      </c>
      <c r="B316" s="19"/>
      <c r="C316" s="43" t="s">
        <v>383</v>
      </c>
      <c r="D316" s="43" t="s">
        <v>384</v>
      </c>
      <c r="E316" s="53"/>
      <c r="F316" s="36"/>
      <c r="G316" s="36"/>
      <c r="H316" s="36"/>
      <c r="I316" s="36"/>
      <c r="J316" s="36"/>
      <c r="K316" s="36"/>
      <c r="L316" s="36"/>
      <c r="M316" s="36"/>
      <c r="N316" s="36"/>
      <c r="O316" s="39"/>
      <c r="P316" s="36"/>
      <c r="Q316" s="36">
        <v>30.66</v>
      </c>
      <c r="R316" s="36"/>
      <c r="S316" s="26">
        <f>SUM(F316:R316)</f>
        <v>30.66</v>
      </c>
      <c r="T316" s="27">
        <f>COUNTA(F316:R316)</f>
        <v>1</v>
      </c>
      <c r="U316" s="27"/>
      <c r="V316" s="33">
        <f>S316-$S$6</f>
        <v>-1090.3239034322278</v>
      </c>
    </row>
    <row r="317" spans="1:22" ht="12.75">
      <c r="A317" s="18">
        <v>312</v>
      </c>
      <c r="B317" s="19">
        <v>304</v>
      </c>
      <c r="C317" s="43" t="s">
        <v>64</v>
      </c>
      <c r="D317" s="43" t="s">
        <v>36</v>
      </c>
      <c r="E317" s="53"/>
      <c r="F317" s="36"/>
      <c r="G317" s="36"/>
      <c r="H317" s="36"/>
      <c r="I317" s="36"/>
      <c r="J317" s="36"/>
      <c r="K317" s="36"/>
      <c r="L317" s="36"/>
      <c r="M317" s="36"/>
      <c r="N317" s="36"/>
      <c r="O317" s="39">
        <v>29.06</v>
      </c>
      <c r="P317" s="36"/>
      <c r="Q317" s="36"/>
      <c r="R317" s="36"/>
      <c r="S317" s="26">
        <f>SUM(F317:R317)</f>
        <v>29.060000000000002</v>
      </c>
      <c r="T317" s="27">
        <f>COUNTA(F317:R317)</f>
        <v>1</v>
      </c>
      <c r="U317" s="27"/>
      <c r="V317" s="33">
        <f>S317-$S$6</f>
        <v>-1091.923903432228</v>
      </c>
    </row>
    <row r="318" spans="1:22" ht="12.75">
      <c r="A318" s="18">
        <v>313</v>
      </c>
      <c r="B318" s="19"/>
      <c r="C318" s="43" t="s">
        <v>357</v>
      </c>
      <c r="D318" s="43" t="s">
        <v>47</v>
      </c>
      <c r="E318" s="53"/>
      <c r="F318" s="36"/>
      <c r="G318" s="36"/>
      <c r="H318" s="36"/>
      <c r="I318" s="36"/>
      <c r="J318" s="36"/>
      <c r="K318" s="36"/>
      <c r="L318" s="36"/>
      <c r="M318" s="36"/>
      <c r="N318" s="36"/>
      <c r="O318" s="39"/>
      <c r="P318" s="36"/>
      <c r="Q318" s="36">
        <v>17.55</v>
      </c>
      <c r="R318" s="36"/>
      <c r="S318" s="26">
        <f>SUM(F318:R318)</f>
        <v>17.55</v>
      </c>
      <c r="T318" s="27">
        <f>COUNTA(F318:R318)</f>
        <v>1</v>
      </c>
      <c r="U318" s="27"/>
      <c r="V318" s="33">
        <f>S318-$S$6</f>
        <v>-1103.433903432228</v>
      </c>
    </row>
    <row r="319" spans="1:22" ht="12.75">
      <c r="A319" s="18">
        <v>314</v>
      </c>
      <c r="B319" s="19"/>
      <c r="C319" s="41" t="s">
        <v>197</v>
      </c>
      <c r="D319" s="41" t="s">
        <v>385</v>
      </c>
      <c r="E319" s="53"/>
      <c r="F319" s="36"/>
      <c r="G319" s="36"/>
      <c r="H319" s="36"/>
      <c r="I319" s="36"/>
      <c r="J319" s="36"/>
      <c r="K319" s="36"/>
      <c r="L319" s="36"/>
      <c r="M319" s="36"/>
      <c r="N319" s="36"/>
      <c r="O319" s="39"/>
      <c r="P319" s="36"/>
      <c r="Q319" s="36">
        <v>14.1</v>
      </c>
      <c r="R319" s="36"/>
      <c r="S319" s="26">
        <f>SUM(F319:R319)</f>
        <v>14.1</v>
      </c>
      <c r="T319" s="27">
        <f>COUNTA(F319:R319)</f>
        <v>1</v>
      </c>
      <c r="U319" s="27"/>
      <c r="V319" s="33">
        <f>S319-$S$6</f>
        <v>-1106.883903432228</v>
      </c>
    </row>
    <row r="320" spans="1:22" ht="12.75">
      <c r="A320" s="18">
        <v>315</v>
      </c>
      <c r="B320" s="19">
        <v>305</v>
      </c>
      <c r="C320" s="43" t="s">
        <v>233</v>
      </c>
      <c r="D320" s="43" t="s">
        <v>145</v>
      </c>
      <c r="E320" s="53"/>
      <c r="F320" s="51"/>
      <c r="G320" s="51"/>
      <c r="H320" s="51"/>
      <c r="I320" s="51"/>
      <c r="J320" s="51"/>
      <c r="K320" s="51"/>
      <c r="L320" s="51"/>
      <c r="M320" s="51"/>
      <c r="N320" s="51">
        <v>0</v>
      </c>
      <c r="O320" s="52"/>
      <c r="P320" s="51"/>
      <c r="Q320" s="51"/>
      <c r="R320" s="51"/>
      <c r="S320" s="26">
        <f>SUM(F320:R320)</f>
        <v>0</v>
      </c>
      <c r="T320" s="27">
        <f>COUNTA(F320:R320)</f>
        <v>1</v>
      </c>
      <c r="U320" s="27"/>
      <c r="V320" s="33">
        <f>S320-$S$6</f>
        <v>-1120.9839034322279</v>
      </c>
    </row>
    <row r="321" spans="1:22" ht="12.75">
      <c r="A321" s="18">
        <v>316</v>
      </c>
      <c r="B321" s="19">
        <v>306</v>
      </c>
      <c r="C321" s="43" t="s">
        <v>386</v>
      </c>
      <c r="D321" s="43" t="s">
        <v>51</v>
      </c>
      <c r="E321" s="53"/>
      <c r="F321" s="36">
        <v>0</v>
      </c>
      <c r="G321" s="36"/>
      <c r="H321" s="36"/>
      <c r="I321" s="36"/>
      <c r="J321" s="36"/>
      <c r="K321" s="36"/>
      <c r="L321" s="36"/>
      <c r="M321" s="36"/>
      <c r="N321" s="36"/>
      <c r="O321" s="39"/>
      <c r="P321" s="36"/>
      <c r="Q321" s="36"/>
      <c r="R321" s="36"/>
      <c r="S321" s="26">
        <f>SUM(F321:R321)</f>
        <v>0</v>
      </c>
      <c r="T321" s="27">
        <f>COUNTA(F321:R321)</f>
        <v>1</v>
      </c>
      <c r="U321" s="27"/>
      <c r="V321" s="33">
        <f>S321-$S$6</f>
        <v>-1120.9839034322279</v>
      </c>
    </row>
    <row r="322" spans="1:22" ht="12.75">
      <c r="A322" s="54"/>
      <c r="B322" s="55"/>
      <c r="C322" s="56"/>
      <c r="D322" s="56"/>
      <c r="E322" s="57"/>
      <c r="F322" s="58"/>
      <c r="G322" s="58"/>
      <c r="H322" s="58"/>
      <c r="I322" s="58"/>
      <c r="J322" s="58"/>
      <c r="K322" s="58"/>
      <c r="L322" s="58"/>
      <c r="M322" s="58"/>
      <c r="N322" s="58"/>
      <c r="O322" s="59"/>
      <c r="P322" s="58"/>
      <c r="Q322" s="58"/>
      <c r="R322" s="58"/>
      <c r="S322" s="60"/>
      <c r="T322" s="61"/>
      <c r="U322" s="61"/>
      <c r="V322" s="62"/>
    </row>
    <row r="323" spans="1:22" ht="12.75">
      <c r="A323" s="54"/>
      <c r="B323" s="55"/>
      <c r="C323" s="56"/>
      <c r="D323" s="56"/>
      <c r="E323" s="57"/>
      <c r="F323" s="58"/>
      <c r="G323" s="58"/>
      <c r="H323" s="58"/>
      <c r="I323" s="58"/>
      <c r="J323" s="58"/>
      <c r="K323" s="58"/>
      <c r="L323" s="58"/>
      <c r="M323" s="58"/>
      <c r="N323" s="58"/>
      <c r="O323" s="59"/>
      <c r="P323" s="58"/>
      <c r="Q323" s="58"/>
      <c r="R323" s="58"/>
      <c r="S323" s="60"/>
      <c r="T323" s="61"/>
      <c r="U323" s="61"/>
      <c r="V323" s="62"/>
    </row>
    <row r="324" spans="1:22" ht="12.75">
      <c r="A324" s="54"/>
      <c r="B324" s="55"/>
      <c r="C324" s="56"/>
      <c r="D324" s="56"/>
      <c r="E324" s="57"/>
      <c r="F324" s="58"/>
      <c r="G324" s="58"/>
      <c r="H324" s="58"/>
      <c r="I324" s="58"/>
      <c r="J324" s="58"/>
      <c r="K324" s="58"/>
      <c r="L324" s="58"/>
      <c r="M324" s="58"/>
      <c r="N324" s="58"/>
      <c r="O324" s="59"/>
      <c r="P324" s="58"/>
      <c r="Q324" s="58"/>
      <c r="R324" s="58"/>
      <c r="S324" s="60"/>
      <c r="T324" s="61"/>
      <c r="U324" s="61"/>
      <c r="V324" s="62"/>
    </row>
    <row r="325" spans="1:22" ht="12.75">
      <c r="A325" s="54"/>
      <c r="B325" s="55"/>
      <c r="C325" s="56"/>
      <c r="D325" s="56"/>
      <c r="E325" s="57"/>
      <c r="F325" s="58"/>
      <c r="G325" s="58"/>
      <c r="H325" s="58"/>
      <c r="I325" s="58"/>
      <c r="J325" s="58"/>
      <c r="K325" s="58"/>
      <c r="L325" s="58"/>
      <c r="M325" s="58"/>
      <c r="N325" s="58"/>
      <c r="O325" s="59"/>
      <c r="P325" s="58"/>
      <c r="Q325" s="58"/>
      <c r="R325" s="58"/>
      <c r="S325" s="60"/>
      <c r="T325" s="61"/>
      <c r="U325" s="61"/>
      <c r="V325" s="62"/>
    </row>
    <row r="326" spans="1:22" ht="12.75">
      <c r="A326" s="54"/>
      <c r="B326" s="55"/>
      <c r="C326" s="56"/>
      <c r="D326" s="56"/>
      <c r="E326" s="57"/>
      <c r="F326" s="58"/>
      <c r="G326" s="58"/>
      <c r="H326" s="58"/>
      <c r="I326" s="58"/>
      <c r="J326" s="58"/>
      <c r="K326" s="58"/>
      <c r="L326" s="58"/>
      <c r="M326" s="58"/>
      <c r="N326" s="58"/>
      <c r="O326" s="59"/>
      <c r="P326" s="58"/>
      <c r="Q326" s="58"/>
      <c r="R326" s="58"/>
      <c r="S326" s="60"/>
      <c r="T326" s="61"/>
      <c r="U326" s="61"/>
      <c r="V326" s="62"/>
    </row>
    <row r="327" spans="1:22" ht="12.75">
      <c r="A327" s="54"/>
      <c r="B327" s="55"/>
      <c r="C327" s="56"/>
      <c r="D327" s="56"/>
      <c r="E327" s="57"/>
      <c r="F327" s="58"/>
      <c r="G327" s="58"/>
      <c r="H327" s="58"/>
      <c r="I327" s="58"/>
      <c r="J327" s="58"/>
      <c r="K327" s="58"/>
      <c r="L327" s="58"/>
      <c r="M327" s="58"/>
      <c r="N327" s="58"/>
      <c r="O327" s="59"/>
      <c r="P327" s="58"/>
      <c r="Q327" s="58"/>
      <c r="R327" s="58"/>
      <c r="S327" s="60"/>
      <c r="T327" s="61"/>
      <c r="U327" s="61"/>
      <c r="V327" s="62"/>
    </row>
    <row r="328" spans="1:22" ht="12.75">
      <c r="A328" s="54"/>
      <c r="B328" s="55"/>
      <c r="C328" s="56"/>
      <c r="D328" s="56"/>
      <c r="E328" s="57"/>
      <c r="F328" s="58"/>
      <c r="G328" s="58"/>
      <c r="H328" s="58"/>
      <c r="I328" s="58"/>
      <c r="J328" s="58"/>
      <c r="K328" s="58"/>
      <c r="L328" s="58"/>
      <c r="M328" s="58"/>
      <c r="N328" s="58"/>
      <c r="O328" s="59"/>
      <c r="P328" s="58"/>
      <c r="Q328" s="58"/>
      <c r="R328" s="58"/>
      <c r="S328" s="60"/>
      <c r="T328" s="61"/>
      <c r="U328" s="61"/>
      <c r="V328" s="62"/>
    </row>
    <row r="329" spans="1:22" ht="12.75">
      <c r="A329" s="54"/>
      <c r="B329" s="55"/>
      <c r="C329" s="56"/>
      <c r="D329" s="56"/>
      <c r="E329" s="57"/>
      <c r="F329" s="58"/>
      <c r="G329" s="58"/>
      <c r="H329" s="58"/>
      <c r="I329" s="58"/>
      <c r="J329" s="58"/>
      <c r="K329" s="58"/>
      <c r="L329" s="58"/>
      <c r="M329" s="58"/>
      <c r="N329" s="58"/>
      <c r="O329" s="59"/>
      <c r="P329" s="58"/>
      <c r="Q329" s="58"/>
      <c r="R329" s="58"/>
      <c r="S329" s="60"/>
      <c r="T329" s="61"/>
      <c r="U329" s="61"/>
      <c r="V329" s="62"/>
    </row>
    <row r="330" spans="1:22" ht="12.75">
      <c r="A330" s="54"/>
      <c r="B330" s="55"/>
      <c r="C330" s="56"/>
      <c r="D330" s="56"/>
      <c r="E330" s="57"/>
      <c r="F330" s="58"/>
      <c r="G330" s="58"/>
      <c r="H330" s="58"/>
      <c r="I330" s="58"/>
      <c r="J330" s="58"/>
      <c r="K330" s="58"/>
      <c r="L330" s="58"/>
      <c r="M330" s="58"/>
      <c r="N330" s="58"/>
      <c r="O330" s="59"/>
      <c r="P330" s="58"/>
      <c r="Q330" s="58"/>
      <c r="R330" s="58"/>
      <c r="S330" s="60"/>
      <c r="T330" s="61"/>
      <c r="U330" s="61"/>
      <c r="V330" s="62"/>
    </row>
    <row r="331" spans="1:22" ht="12.75">
      <c r="A331" s="54"/>
      <c r="B331" s="55"/>
      <c r="C331" s="56"/>
      <c r="D331" s="56"/>
      <c r="E331" s="57"/>
      <c r="F331" s="58"/>
      <c r="G331" s="58"/>
      <c r="H331" s="58"/>
      <c r="I331" s="58"/>
      <c r="J331" s="58"/>
      <c r="K331" s="58"/>
      <c r="L331" s="58"/>
      <c r="M331" s="58"/>
      <c r="N331" s="58"/>
      <c r="O331" s="59"/>
      <c r="P331" s="58"/>
      <c r="Q331" s="58"/>
      <c r="R331" s="58"/>
      <c r="S331" s="60"/>
      <c r="T331" s="61"/>
      <c r="U331" s="61"/>
      <c r="V331" s="62"/>
    </row>
    <row r="332" spans="1:22" ht="12.75">
      <c r="A332" s="54"/>
      <c r="B332" s="55"/>
      <c r="C332" s="56"/>
      <c r="D332" s="56"/>
      <c r="E332" s="57"/>
      <c r="F332" s="58"/>
      <c r="G332" s="58"/>
      <c r="H332" s="58"/>
      <c r="I332" s="58"/>
      <c r="J332" s="58"/>
      <c r="K332" s="58"/>
      <c r="L332" s="58"/>
      <c r="M332" s="58"/>
      <c r="N332" s="58"/>
      <c r="O332" s="59"/>
      <c r="P332" s="58"/>
      <c r="Q332" s="58"/>
      <c r="R332" s="58"/>
      <c r="S332" s="60"/>
      <c r="T332" s="61"/>
      <c r="U332" s="61"/>
      <c r="V332" s="62"/>
    </row>
    <row r="333" spans="1:22" ht="12.75">
      <c r="A333" s="54"/>
      <c r="B333" s="55"/>
      <c r="C333" s="63"/>
      <c r="D333" s="63"/>
      <c r="E333" s="64"/>
      <c r="F333" s="58"/>
      <c r="G333" s="58"/>
      <c r="H333" s="58"/>
      <c r="I333" s="58"/>
      <c r="J333" s="58"/>
      <c r="K333" s="58"/>
      <c r="L333" s="58"/>
      <c r="M333" s="58"/>
      <c r="N333" s="58"/>
      <c r="O333" s="59"/>
      <c r="P333" s="58"/>
      <c r="Q333" s="58"/>
      <c r="R333" s="58"/>
      <c r="S333" s="60"/>
      <c r="T333" s="61"/>
      <c r="U333" s="61"/>
      <c r="V333" s="62"/>
    </row>
    <row r="334" spans="1:22" ht="12.75">
      <c r="A334" s="54"/>
      <c r="B334" s="55"/>
      <c r="C334" s="63"/>
      <c r="D334" s="63"/>
      <c r="E334" s="64"/>
      <c r="F334" s="58"/>
      <c r="G334" s="58"/>
      <c r="H334" s="58"/>
      <c r="I334" s="58"/>
      <c r="J334" s="58"/>
      <c r="K334" s="58"/>
      <c r="L334" s="58"/>
      <c r="M334" s="58"/>
      <c r="N334" s="58"/>
      <c r="O334" s="59"/>
      <c r="P334" s="58"/>
      <c r="Q334" s="58"/>
      <c r="R334" s="58"/>
      <c r="S334" s="60"/>
      <c r="T334" s="61"/>
      <c r="U334" s="61"/>
      <c r="V334" s="62"/>
    </row>
    <row r="335" spans="1:22" ht="12.75">
      <c r="A335" s="54"/>
      <c r="B335" s="55"/>
      <c r="C335" s="56"/>
      <c r="D335" s="56"/>
      <c r="E335" s="57"/>
      <c r="F335" s="58"/>
      <c r="G335" s="58"/>
      <c r="H335" s="58"/>
      <c r="I335" s="58"/>
      <c r="J335" s="58"/>
      <c r="K335" s="58"/>
      <c r="L335" s="58"/>
      <c r="M335" s="58"/>
      <c r="N335" s="58"/>
      <c r="O335" s="59"/>
      <c r="P335" s="58"/>
      <c r="Q335" s="58"/>
      <c r="R335" s="58"/>
      <c r="S335" s="60"/>
      <c r="T335" s="61"/>
      <c r="U335" s="61"/>
      <c r="V335" s="62"/>
    </row>
    <row r="336" spans="1:22" ht="12.75">
      <c r="A336" s="54"/>
      <c r="B336" s="55"/>
      <c r="C336" s="63"/>
      <c r="D336" s="63"/>
      <c r="E336" s="64"/>
      <c r="F336" s="58"/>
      <c r="G336" s="58"/>
      <c r="H336" s="58"/>
      <c r="I336" s="58"/>
      <c r="J336" s="58"/>
      <c r="K336" s="58"/>
      <c r="L336" s="58"/>
      <c r="M336" s="58"/>
      <c r="N336" s="58"/>
      <c r="O336" s="59"/>
      <c r="P336" s="58"/>
      <c r="Q336" s="58"/>
      <c r="R336" s="58"/>
      <c r="S336" s="60"/>
      <c r="T336" s="61"/>
      <c r="U336" s="61"/>
      <c r="V336" s="62"/>
    </row>
    <row r="337" spans="1:22" ht="12.75">
      <c r="A337" s="54"/>
      <c r="B337" s="55"/>
      <c r="C337" s="56"/>
      <c r="D337" s="56"/>
      <c r="E337" s="57"/>
      <c r="F337" s="58"/>
      <c r="G337" s="58"/>
      <c r="H337" s="58"/>
      <c r="I337" s="58"/>
      <c r="J337" s="58"/>
      <c r="K337" s="58"/>
      <c r="L337" s="58"/>
      <c r="M337" s="58"/>
      <c r="N337" s="58"/>
      <c r="O337" s="59"/>
      <c r="P337" s="58"/>
      <c r="Q337" s="58"/>
      <c r="R337" s="58"/>
      <c r="S337" s="60"/>
      <c r="T337" s="61"/>
      <c r="U337" s="61"/>
      <c r="V337" s="62"/>
    </row>
    <row r="338" spans="1:22" ht="12.75">
      <c r="A338" s="54"/>
      <c r="B338" s="55"/>
      <c r="C338" s="63"/>
      <c r="D338" s="63"/>
      <c r="E338" s="64"/>
      <c r="F338" s="58"/>
      <c r="G338" s="58"/>
      <c r="H338" s="58"/>
      <c r="I338" s="58"/>
      <c r="J338" s="58"/>
      <c r="K338" s="58"/>
      <c r="L338" s="58"/>
      <c r="M338" s="58"/>
      <c r="N338" s="58"/>
      <c r="O338" s="59"/>
      <c r="P338" s="58"/>
      <c r="Q338" s="58"/>
      <c r="R338" s="58"/>
      <c r="S338" s="60"/>
      <c r="T338" s="65"/>
      <c r="U338" s="65"/>
      <c r="V338" s="62"/>
    </row>
    <row r="339" spans="1:22" ht="12.75">
      <c r="A339" s="54"/>
      <c r="B339" s="55"/>
      <c r="C339" s="56"/>
      <c r="D339" s="56"/>
      <c r="E339" s="57"/>
      <c r="F339" s="58"/>
      <c r="G339" s="58"/>
      <c r="H339" s="58"/>
      <c r="I339" s="58"/>
      <c r="J339" s="58"/>
      <c r="K339" s="58"/>
      <c r="L339" s="58"/>
      <c r="M339" s="58"/>
      <c r="N339" s="58"/>
      <c r="O339" s="59"/>
      <c r="P339" s="58"/>
      <c r="Q339" s="58"/>
      <c r="R339" s="58"/>
      <c r="S339" s="60"/>
      <c r="T339" s="65"/>
      <c r="U339" s="65"/>
      <c r="V339" s="62"/>
    </row>
    <row r="340" spans="1:22" ht="12.75">
      <c r="A340" s="54"/>
      <c r="B340" s="55"/>
      <c r="C340" s="63"/>
      <c r="D340" s="63"/>
      <c r="E340" s="64"/>
      <c r="F340" s="58"/>
      <c r="G340" s="58"/>
      <c r="H340" s="58"/>
      <c r="I340" s="58"/>
      <c r="J340" s="58"/>
      <c r="K340" s="58"/>
      <c r="L340" s="58"/>
      <c r="M340" s="58"/>
      <c r="N340" s="58"/>
      <c r="O340" s="59"/>
      <c r="P340" s="58"/>
      <c r="Q340" s="58"/>
      <c r="R340" s="58"/>
      <c r="S340" s="60"/>
      <c r="T340" s="65"/>
      <c r="U340" s="65"/>
      <c r="V340" s="62"/>
    </row>
    <row r="341" spans="1:22" ht="12.75">
      <c r="A341" s="54"/>
      <c r="B341" s="55"/>
      <c r="C341" s="63"/>
      <c r="D341" s="63"/>
      <c r="E341" s="64"/>
      <c r="F341" s="58"/>
      <c r="G341" s="58"/>
      <c r="H341" s="58"/>
      <c r="I341" s="58"/>
      <c r="J341" s="58"/>
      <c r="K341" s="58"/>
      <c r="L341" s="58"/>
      <c r="M341" s="58"/>
      <c r="N341" s="58"/>
      <c r="O341" s="59"/>
      <c r="P341" s="58"/>
      <c r="Q341" s="58"/>
      <c r="R341" s="58"/>
      <c r="S341" s="60"/>
      <c r="T341" s="65"/>
      <c r="U341" s="65"/>
      <c r="V341" s="62"/>
    </row>
    <row r="342" spans="1:22" ht="12.75">
      <c r="A342" s="54"/>
      <c r="B342" s="55"/>
      <c r="C342" s="56"/>
      <c r="D342" s="56"/>
      <c r="E342" s="57"/>
      <c r="F342" s="58"/>
      <c r="G342" s="58"/>
      <c r="H342" s="58"/>
      <c r="I342" s="58"/>
      <c r="J342" s="58"/>
      <c r="K342" s="58"/>
      <c r="L342" s="58"/>
      <c r="M342" s="58"/>
      <c r="N342" s="58"/>
      <c r="O342" s="59"/>
      <c r="P342" s="58"/>
      <c r="Q342" s="58"/>
      <c r="R342" s="58"/>
      <c r="S342" s="60"/>
      <c r="T342" s="65"/>
      <c r="U342" s="65"/>
      <c r="V342" s="62"/>
    </row>
    <row r="343" spans="1:22" ht="12.75">
      <c r="A343" s="54"/>
      <c r="B343" s="55"/>
      <c r="C343" s="66"/>
      <c r="D343" s="66"/>
      <c r="E343" s="57"/>
      <c r="F343" s="58"/>
      <c r="G343" s="58"/>
      <c r="H343" s="58"/>
      <c r="I343" s="58"/>
      <c r="J343" s="58"/>
      <c r="K343" s="58"/>
      <c r="L343" s="58"/>
      <c r="M343" s="58"/>
      <c r="N343" s="58"/>
      <c r="O343" s="59"/>
      <c r="P343" s="58"/>
      <c r="Q343" s="58"/>
      <c r="R343" s="58"/>
      <c r="S343" s="60"/>
      <c r="T343" s="65"/>
      <c r="U343" s="65"/>
      <c r="V343" s="62"/>
    </row>
    <row r="344" spans="1:22" ht="12.75">
      <c r="A344" s="54"/>
      <c r="B344" s="55"/>
      <c r="C344" s="66"/>
      <c r="D344" s="66"/>
      <c r="E344" s="57"/>
      <c r="F344" s="58"/>
      <c r="G344" s="58"/>
      <c r="H344" s="58"/>
      <c r="I344" s="58"/>
      <c r="J344" s="58"/>
      <c r="K344" s="58"/>
      <c r="L344" s="58"/>
      <c r="M344" s="58"/>
      <c r="N344" s="58"/>
      <c r="O344" s="59"/>
      <c r="P344" s="58"/>
      <c r="Q344" s="58"/>
      <c r="R344" s="58"/>
      <c r="S344" s="60"/>
      <c r="T344" s="65"/>
      <c r="U344" s="65"/>
      <c r="V344" s="62"/>
    </row>
    <row r="345" spans="1:22" ht="12.75">
      <c r="A345" s="54"/>
      <c r="B345" s="55"/>
      <c r="C345" s="67"/>
      <c r="D345" s="67"/>
      <c r="E345" s="64"/>
      <c r="F345" s="58"/>
      <c r="G345" s="58"/>
      <c r="H345" s="58"/>
      <c r="I345" s="58"/>
      <c r="J345" s="58"/>
      <c r="K345" s="58"/>
      <c r="L345" s="58"/>
      <c r="M345" s="58"/>
      <c r="N345" s="58"/>
      <c r="O345" s="59"/>
      <c r="P345" s="58"/>
      <c r="Q345" s="58"/>
      <c r="R345" s="58"/>
      <c r="S345" s="60"/>
      <c r="T345" s="65"/>
      <c r="U345" s="65"/>
      <c r="V345" s="62"/>
    </row>
    <row r="346" spans="1:22" ht="12.75">
      <c r="A346" s="54"/>
      <c r="B346" s="55"/>
      <c r="C346" s="67"/>
      <c r="D346" s="67"/>
      <c r="E346" s="64"/>
      <c r="F346" s="58"/>
      <c r="G346" s="58"/>
      <c r="H346" s="58"/>
      <c r="I346" s="58"/>
      <c r="J346" s="58"/>
      <c r="K346" s="58"/>
      <c r="L346" s="58"/>
      <c r="M346" s="58"/>
      <c r="N346" s="58"/>
      <c r="O346" s="59"/>
      <c r="P346" s="58"/>
      <c r="Q346" s="58"/>
      <c r="R346" s="58"/>
      <c r="S346" s="60"/>
      <c r="T346" s="65"/>
      <c r="U346" s="65"/>
      <c r="V346" s="62"/>
    </row>
    <row r="347" spans="1:22" ht="12.75">
      <c r="A347" s="54"/>
      <c r="B347" s="55"/>
      <c r="C347" s="66"/>
      <c r="D347" s="66"/>
      <c r="E347" s="57"/>
      <c r="F347" s="58"/>
      <c r="G347" s="58"/>
      <c r="H347" s="58"/>
      <c r="I347" s="58"/>
      <c r="J347" s="58"/>
      <c r="K347" s="58"/>
      <c r="L347" s="58"/>
      <c r="M347" s="58"/>
      <c r="N347" s="58"/>
      <c r="O347" s="59"/>
      <c r="P347" s="58"/>
      <c r="Q347" s="58"/>
      <c r="R347" s="58"/>
      <c r="S347" s="60"/>
      <c r="T347" s="65"/>
      <c r="U347" s="65"/>
      <c r="V347" s="62"/>
    </row>
    <row r="348" spans="1:22" ht="12.75">
      <c r="A348" s="54"/>
      <c r="B348" s="55"/>
      <c r="C348" s="66"/>
      <c r="D348" s="66"/>
      <c r="E348" s="57"/>
      <c r="F348" s="58"/>
      <c r="G348" s="58"/>
      <c r="H348" s="58"/>
      <c r="I348" s="58"/>
      <c r="J348" s="58"/>
      <c r="K348" s="58"/>
      <c r="L348" s="58"/>
      <c r="M348" s="58"/>
      <c r="N348" s="58"/>
      <c r="O348" s="59"/>
      <c r="P348" s="58"/>
      <c r="Q348" s="58"/>
      <c r="R348" s="58"/>
      <c r="S348" s="60"/>
      <c r="T348" s="65"/>
      <c r="U348" s="65"/>
      <c r="V348" s="62"/>
    </row>
    <row r="349" spans="1:22" ht="12.75">
      <c r="A349" s="54"/>
      <c r="B349" s="55"/>
      <c r="C349" s="66"/>
      <c r="D349" s="66"/>
      <c r="E349" s="57"/>
      <c r="F349" s="58"/>
      <c r="G349" s="58"/>
      <c r="H349" s="58"/>
      <c r="I349" s="58"/>
      <c r="J349" s="58"/>
      <c r="K349" s="58"/>
      <c r="L349" s="58"/>
      <c r="M349" s="58"/>
      <c r="N349" s="58"/>
      <c r="O349" s="59"/>
      <c r="P349" s="58"/>
      <c r="Q349" s="58"/>
      <c r="R349" s="58"/>
      <c r="S349" s="60"/>
      <c r="T349" s="65"/>
      <c r="U349" s="65"/>
      <c r="V349" s="62"/>
    </row>
    <row r="350" spans="1:22" ht="12.75">
      <c r="A350" s="54"/>
      <c r="B350" s="55"/>
      <c r="C350" s="66"/>
      <c r="D350" s="66"/>
      <c r="E350" s="57"/>
      <c r="F350" s="58"/>
      <c r="G350" s="58"/>
      <c r="H350" s="58"/>
      <c r="I350" s="58"/>
      <c r="J350" s="58"/>
      <c r="K350" s="58"/>
      <c r="L350" s="58"/>
      <c r="M350" s="58"/>
      <c r="N350" s="58"/>
      <c r="O350" s="59"/>
      <c r="P350" s="58"/>
      <c r="Q350" s="58"/>
      <c r="R350" s="58"/>
      <c r="S350" s="60"/>
      <c r="T350" s="65"/>
      <c r="U350" s="65"/>
      <c r="V350" s="62"/>
    </row>
    <row r="351" spans="1:22" ht="12.75">
      <c r="A351" s="54"/>
      <c r="B351" s="55"/>
      <c r="C351" s="66"/>
      <c r="D351" s="66"/>
      <c r="E351" s="57"/>
      <c r="F351" s="58"/>
      <c r="G351" s="58"/>
      <c r="H351" s="58"/>
      <c r="I351" s="58"/>
      <c r="J351" s="58"/>
      <c r="K351" s="58"/>
      <c r="L351" s="58"/>
      <c r="M351" s="58"/>
      <c r="N351" s="58"/>
      <c r="O351" s="59"/>
      <c r="P351" s="58"/>
      <c r="Q351" s="58"/>
      <c r="R351" s="58"/>
      <c r="S351" s="60"/>
      <c r="T351" s="65"/>
      <c r="U351" s="65"/>
      <c r="V351" s="62"/>
    </row>
    <row r="352" spans="1:22" ht="12.75">
      <c r="A352" s="54"/>
      <c r="B352" s="55"/>
      <c r="C352" s="66"/>
      <c r="D352" s="66"/>
      <c r="E352" s="57"/>
      <c r="F352" s="58"/>
      <c r="G352" s="58"/>
      <c r="H352" s="58"/>
      <c r="I352" s="58"/>
      <c r="J352" s="58"/>
      <c r="K352" s="58"/>
      <c r="L352" s="58"/>
      <c r="M352" s="58"/>
      <c r="N352" s="58"/>
      <c r="O352" s="59"/>
      <c r="P352" s="58"/>
      <c r="Q352" s="58"/>
      <c r="R352" s="58"/>
      <c r="S352" s="60"/>
      <c r="T352" s="65"/>
      <c r="U352" s="65"/>
      <c r="V352" s="62"/>
    </row>
    <row r="353" spans="1:22" ht="12.75">
      <c r="A353" s="54"/>
      <c r="B353" s="55"/>
      <c r="C353" s="67"/>
      <c r="D353" s="67"/>
      <c r="E353" s="64"/>
      <c r="F353" s="58"/>
      <c r="G353" s="58"/>
      <c r="H353" s="58"/>
      <c r="I353" s="58"/>
      <c r="J353" s="58"/>
      <c r="K353" s="58"/>
      <c r="L353" s="58"/>
      <c r="M353" s="58"/>
      <c r="N353" s="58"/>
      <c r="O353" s="59"/>
      <c r="P353" s="58"/>
      <c r="Q353" s="58"/>
      <c r="R353" s="58"/>
      <c r="S353" s="60"/>
      <c r="T353" s="65"/>
      <c r="U353" s="65"/>
      <c r="V353" s="62"/>
    </row>
    <row r="354" spans="1:22" ht="12.75">
      <c r="A354" s="54"/>
      <c r="B354" s="55"/>
      <c r="C354" s="66"/>
      <c r="D354" s="66"/>
      <c r="E354" s="57"/>
      <c r="F354" s="58"/>
      <c r="G354" s="58"/>
      <c r="H354" s="58"/>
      <c r="I354" s="58"/>
      <c r="J354" s="58"/>
      <c r="K354" s="58"/>
      <c r="L354" s="58"/>
      <c r="M354" s="58"/>
      <c r="N354" s="58"/>
      <c r="O354" s="59"/>
      <c r="P354" s="58"/>
      <c r="Q354" s="58"/>
      <c r="R354" s="58"/>
      <c r="S354" s="60"/>
      <c r="T354" s="65"/>
      <c r="U354" s="65"/>
      <c r="V354" s="62"/>
    </row>
    <row r="355" spans="1:22" ht="12.75">
      <c r="A355" s="54"/>
      <c r="B355" s="55"/>
      <c r="C355" s="66"/>
      <c r="D355" s="66"/>
      <c r="E355" s="68"/>
      <c r="F355" s="58"/>
      <c r="G355" s="58"/>
      <c r="H355" s="58"/>
      <c r="I355" s="58"/>
      <c r="J355" s="58"/>
      <c r="K355" s="58"/>
      <c r="L355" s="58"/>
      <c r="M355" s="58"/>
      <c r="N355" s="58"/>
      <c r="O355" s="59"/>
      <c r="P355" s="58"/>
      <c r="Q355" s="58"/>
      <c r="R355" s="58"/>
      <c r="S355" s="60"/>
      <c r="T355" s="65"/>
      <c r="U355" s="65"/>
      <c r="V355" s="62"/>
    </row>
    <row r="356" spans="1:22" ht="12.75">
      <c r="A356" s="54"/>
      <c r="B356" s="55"/>
      <c r="C356" s="66"/>
      <c r="D356" s="66"/>
      <c r="E356" s="68"/>
      <c r="F356" s="58"/>
      <c r="G356" s="58"/>
      <c r="H356" s="58"/>
      <c r="I356" s="58"/>
      <c r="J356" s="58"/>
      <c r="K356" s="58"/>
      <c r="L356" s="58"/>
      <c r="M356" s="58"/>
      <c r="N356" s="58"/>
      <c r="O356" s="59"/>
      <c r="P356" s="58"/>
      <c r="Q356" s="58"/>
      <c r="R356" s="58"/>
      <c r="S356" s="60"/>
      <c r="T356" s="65"/>
      <c r="U356" s="65"/>
      <c r="V356" s="62"/>
    </row>
    <row r="357" spans="1:22" ht="12.75">
      <c r="A357" s="54"/>
      <c r="B357" s="55"/>
      <c r="C357" s="66"/>
      <c r="D357" s="66"/>
      <c r="E357" s="68"/>
      <c r="F357" s="58"/>
      <c r="G357" s="58"/>
      <c r="H357" s="58"/>
      <c r="I357" s="58"/>
      <c r="J357" s="58"/>
      <c r="K357" s="58"/>
      <c r="L357" s="58"/>
      <c r="M357" s="58"/>
      <c r="N357" s="58"/>
      <c r="O357" s="59"/>
      <c r="P357" s="58"/>
      <c r="Q357" s="58"/>
      <c r="R357" s="58"/>
      <c r="S357" s="60"/>
      <c r="T357" s="65"/>
      <c r="U357" s="65"/>
      <c r="V357" s="62"/>
    </row>
    <row r="358" spans="1:22" ht="12.75">
      <c r="A358" s="54"/>
      <c r="B358" s="55"/>
      <c r="C358" s="66"/>
      <c r="D358" s="66"/>
      <c r="E358" s="68"/>
      <c r="F358" s="58"/>
      <c r="G358" s="58"/>
      <c r="H358" s="58"/>
      <c r="I358" s="58"/>
      <c r="J358" s="58"/>
      <c r="K358" s="58"/>
      <c r="L358" s="58"/>
      <c r="M358" s="58"/>
      <c r="N358" s="58"/>
      <c r="O358" s="59"/>
      <c r="P358" s="58"/>
      <c r="Q358" s="58"/>
      <c r="R358" s="58"/>
      <c r="S358" s="60"/>
      <c r="T358" s="65"/>
      <c r="U358" s="65"/>
      <c r="V358" s="62"/>
    </row>
    <row r="359" spans="1:22" ht="12.75">
      <c r="A359" s="54"/>
      <c r="B359" s="55"/>
      <c r="C359" s="66"/>
      <c r="D359" s="66"/>
      <c r="E359" s="68"/>
      <c r="F359" s="58"/>
      <c r="G359" s="58"/>
      <c r="H359" s="58"/>
      <c r="I359" s="58"/>
      <c r="J359" s="58"/>
      <c r="K359" s="58"/>
      <c r="L359" s="58"/>
      <c r="M359" s="58"/>
      <c r="N359" s="58"/>
      <c r="O359" s="59"/>
      <c r="P359" s="58"/>
      <c r="Q359" s="58"/>
      <c r="R359" s="58"/>
      <c r="S359" s="60"/>
      <c r="T359" s="65"/>
      <c r="U359" s="65"/>
      <c r="V359" s="62"/>
    </row>
    <row r="360" spans="1:22" ht="12.75">
      <c r="A360" s="54"/>
      <c r="B360" s="55"/>
      <c r="C360" s="66"/>
      <c r="D360" s="66"/>
      <c r="E360" s="68"/>
      <c r="F360" s="58"/>
      <c r="G360" s="58"/>
      <c r="H360" s="58"/>
      <c r="I360" s="58"/>
      <c r="J360" s="58"/>
      <c r="K360" s="58"/>
      <c r="L360" s="58"/>
      <c r="M360" s="58"/>
      <c r="N360" s="58"/>
      <c r="O360" s="59"/>
      <c r="P360" s="58"/>
      <c r="Q360" s="58"/>
      <c r="R360" s="58"/>
      <c r="S360" s="60"/>
      <c r="T360" s="65"/>
      <c r="U360" s="65"/>
      <c r="V360" s="62"/>
    </row>
    <row r="361" spans="1:22" ht="12.75">
      <c r="A361" s="54"/>
      <c r="B361" s="55"/>
      <c r="C361" s="66"/>
      <c r="D361" s="66"/>
      <c r="E361" s="68"/>
      <c r="F361" s="58"/>
      <c r="G361" s="58"/>
      <c r="H361" s="58"/>
      <c r="I361" s="58"/>
      <c r="J361" s="58"/>
      <c r="K361" s="58"/>
      <c r="L361" s="58"/>
      <c r="M361" s="58"/>
      <c r="N361" s="58"/>
      <c r="O361" s="59"/>
      <c r="P361" s="58"/>
      <c r="Q361" s="58"/>
      <c r="R361" s="58"/>
      <c r="S361" s="60"/>
      <c r="T361" s="65"/>
      <c r="U361" s="65"/>
      <c r="V361" s="62"/>
    </row>
    <row r="362" spans="1:22" ht="12.75">
      <c r="A362" s="54"/>
      <c r="B362" s="55"/>
      <c r="C362" s="66"/>
      <c r="D362" s="66"/>
      <c r="E362" s="68"/>
      <c r="F362" s="58"/>
      <c r="G362" s="58"/>
      <c r="H362" s="58"/>
      <c r="I362" s="58"/>
      <c r="J362" s="58"/>
      <c r="K362" s="58"/>
      <c r="L362" s="58"/>
      <c r="M362" s="58"/>
      <c r="N362" s="58"/>
      <c r="O362" s="59"/>
      <c r="P362" s="58"/>
      <c r="Q362" s="58"/>
      <c r="R362" s="58"/>
      <c r="S362" s="60"/>
      <c r="T362" s="65"/>
      <c r="U362" s="65"/>
      <c r="V362" s="62"/>
    </row>
    <row r="363" spans="1:22" ht="12.75">
      <c r="A363" s="54"/>
      <c r="B363" s="55"/>
      <c r="C363" s="67"/>
      <c r="D363" s="67"/>
      <c r="E363" s="69"/>
      <c r="F363" s="58"/>
      <c r="G363" s="58"/>
      <c r="H363" s="58"/>
      <c r="I363" s="58"/>
      <c r="J363" s="58"/>
      <c r="K363" s="58"/>
      <c r="L363" s="58"/>
      <c r="M363" s="58"/>
      <c r="N363" s="58"/>
      <c r="O363" s="59"/>
      <c r="P363" s="58"/>
      <c r="Q363" s="58"/>
      <c r="R363" s="58"/>
      <c r="S363" s="60"/>
      <c r="T363" s="65"/>
      <c r="U363" s="65"/>
      <c r="V363" s="62"/>
    </row>
    <row r="364" spans="1:22" ht="12.75">
      <c r="A364" s="54"/>
      <c r="B364" s="55"/>
      <c r="C364" s="66"/>
      <c r="D364" s="66"/>
      <c r="E364" s="68"/>
      <c r="F364" s="58"/>
      <c r="G364" s="58"/>
      <c r="H364" s="58"/>
      <c r="I364" s="58"/>
      <c r="J364" s="58"/>
      <c r="K364" s="58"/>
      <c r="L364" s="58"/>
      <c r="M364" s="58"/>
      <c r="N364" s="58"/>
      <c r="O364" s="59"/>
      <c r="P364" s="58"/>
      <c r="Q364" s="58"/>
      <c r="R364" s="58"/>
      <c r="S364" s="60"/>
      <c r="T364" s="65"/>
      <c r="U364" s="65"/>
      <c r="V364" s="62"/>
    </row>
    <row r="365" spans="1:22" ht="12.75">
      <c r="A365" s="54"/>
      <c r="B365" s="55"/>
      <c r="C365" s="66"/>
      <c r="D365" s="66"/>
      <c r="E365" s="68"/>
      <c r="F365" s="58"/>
      <c r="G365" s="58"/>
      <c r="H365" s="58"/>
      <c r="I365" s="58"/>
      <c r="J365" s="58"/>
      <c r="K365" s="58"/>
      <c r="L365" s="58"/>
      <c r="M365" s="58"/>
      <c r="N365" s="58"/>
      <c r="O365" s="59"/>
      <c r="P365" s="58"/>
      <c r="Q365" s="58"/>
      <c r="R365" s="58"/>
      <c r="S365" s="60"/>
      <c r="T365" s="65"/>
      <c r="U365" s="65"/>
      <c r="V365" s="62"/>
    </row>
    <row r="366" spans="1:22" ht="12.75">
      <c r="A366" s="54"/>
      <c r="B366" s="55"/>
      <c r="C366" s="66"/>
      <c r="D366" s="66"/>
      <c r="E366" s="68"/>
      <c r="F366" s="58"/>
      <c r="G366" s="58"/>
      <c r="H366" s="58"/>
      <c r="I366" s="58"/>
      <c r="J366" s="58"/>
      <c r="K366" s="58"/>
      <c r="L366" s="58"/>
      <c r="M366" s="58"/>
      <c r="N366" s="58"/>
      <c r="O366" s="59"/>
      <c r="P366" s="58"/>
      <c r="Q366" s="58"/>
      <c r="R366" s="58"/>
      <c r="S366" s="60"/>
      <c r="T366" s="65"/>
      <c r="U366" s="65"/>
      <c r="V366" s="62"/>
    </row>
    <row r="367" spans="1:22" ht="12.75">
      <c r="A367" s="54"/>
      <c r="B367" s="55"/>
      <c r="C367" s="66"/>
      <c r="D367" s="66"/>
      <c r="E367" s="68"/>
      <c r="F367" s="58"/>
      <c r="G367" s="58"/>
      <c r="H367" s="58"/>
      <c r="I367" s="58"/>
      <c r="J367" s="58"/>
      <c r="K367" s="58"/>
      <c r="L367" s="58"/>
      <c r="M367" s="58"/>
      <c r="N367" s="58"/>
      <c r="O367" s="59"/>
      <c r="P367" s="58"/>
      <c r="Q367" s="58"/>
      <c r="R367" s="58"/>
      <c r="S367" s="60"/>
      <c r="T367" s="65"/>
      <c r="U367" s="65"/>
      <c r="V367" s="62"/>
    </row>
    <row r="368" spans="1:22" ht="12.75">
      <c r="A368" s="54"/>
      <c r="B368" s="55"/>
      <c r="C368" s="66"/>
      <c r="D368" s="66"/>
      <c r="E368" s="68"/>
      <c r="F368" s="58"/>
      <c r="G368" s="58"/>
      <c r="H368" s="58"/>
      <c r="I368" s="58"/>
      <c r="J368" s="58"/>
      <c r="K368" s="58"/>
      <c r="L368" s="58"/>
      <c r="M368" s="58"/>
      <c r="N368" s="58"/>
      <c r="O368" s="59"/>
      <c r="P368" s="58"/>
      <c r="Q368" s="58"/>
      <c r="R368" s="58"/>
      <c r="S368" s="60"/>
      <c r="T368" s="65"/>
      <c r="U368" s="65"/>
      <c r="V368" s="62"/>
    </row>
    <row r="369" spans="1:22" ht="12.75">
      <c r="A369" s="54"/>
      <c r="B369" s="55"/>
      <c r="C369" s="66"/>
      <c r="D369" s="66"/>
      <c r="E369" s="68"/>
      <c r="F369" s="58"/>
      <c r="G369" s="58"/>
      <c r="H369" s="58"/>
      <c r="I369" s="58"/>
      <c r="J369" s="58"/>
      <c r="K369" s="58"/>
      <c r="L369" s="58"/>
      <c r="M369" s="58"/>
      <c r="N369" s="58"/>
      <c r="O369" s="59"/>
      <c r="P369" s="58"/>
      <c r="Q369" s="58"/>
      <c r="R369" s="58"/>
      <c r="S369" s="60"/>
      <c r="T369" s="65"/>
      <c r="U369" s="65"/>
      <c r="V369" s="62"/>
    </row>
    <row r="370" spans="1:22" ht="12.75">
      <c r="A370" s="54"/>
      <c r="B370" s="55"/>
      <c r="C370" s="66"/>
      <c r="D370" s="66"/>
      <c r="E370" s="68"/>
      <c r="F370" s="58"/>
      <c r="G370" s="58"/>
      <c r="H370" s="58"/>
      <c r="I370" s="58"/>
      <c r="J370" s="58"/>
      <c r="K370" s="58"/>
      <c r="L370" s="58"/>
      <c r="M370" s="58"/>
      <c r="N370" s="58"/>
      <c r="O370" s="59"/>
      <c r="P370" s="58"/>
      <c r="Q370" s="58"/>
      <c r="R370" s="58"/>
      <c r="S370" s="60"/>
      <c r="T370" s="65"/>
      <c r="U370" s="65"/>
      <c r="V370" s="62"/>
    </row>
    <row r="371" spans="1:22" ht="12.75">
      <c r="A371" s="54"/>
      <c r="B371" s="55"/>
      <c r="C371" s="67"/>
      <c r="D371" s="67"/>
      <c r="E371" s="69"/>
      <c r="F371" s="58"/>
      <c r="G371" s="58"/>
      <c r="H371" s="58"/>
      <c r="I371" s="58"/>
      <c r="J371" s="58"/>
      <c r="K371" s="58"/>
      <c r="L371" s="58"/>
      <c r="M371" s="58"/>
      <c r="N371" s="58"/>
      <c r="O371" s="59"/>
      <c r="P371" s="58"/>
      <c r="Q371" s="58"/>
      <c r="R371" s="58"/>
      <c r="S371" s="60"/>
      <c r="T371" s="65"/>
      <c r="U371" s="65"/>
      <c r="V371" s="62"/>
    </row>
    <row r="372" spans="1:22" ht="12.75">
      <c r="A372" s="54"/>
      <c r="B372" s="55"/>
      <c r="C372" s="66"/>
      <c r="D372" s="66"/>
      <c r="E372" s="68"/>
      <c r="F372" s="58"/>
      <c r="G372" s="58"/>
      <c r="H372" s="58"/>
      <c r="I372" s="58"/>
      <c r="J372" s="58"/>
      <c r="K372" s="58"/>
      <c r="L372" s="58"/>
      <c r="M372" s="58"/>
      <c r="N372" s="58"/>
      <c r="O372" s="59"/>
      <c r="P372" s="58"/>
      <c r="Q372" s="58"/>
      <c r="R372" s="58"/>
      <c r="S372" s="60"/>
      <c r="T372" s="65"/>
      <c r="U372" s="65"/>
      <c r="V372" s="62"/>
    </row>
    <row r="373" spans="1:22" ht="12.75">
      <c r="A373" s="54"/>
      <c r="B373" s="55"/>
      <c r="C373" s="66"/>
      <c r="D373" s="66"/>
      <c r="E373" s="68"/>
      <c r="F373" s="58"/>
      <c r="G373" s="58"/>
      <c r="H373" s="58"/>
      <c r="I373" s="58"/>
      <c r="J373" s="58"/>
      <c r="K373" s="58"/>
      <c r="L373" s="58"/>
      <c r="M373" s="58"/>
      <c r="N373" s="58"/>
      <c r="O373" s="59"/>
      <c r="P373" s="58"/>
      <c r="Q373" s="58"/>
      <c r="R373" s="58"/>
      <c r="S373" s="60"/>
      <c r="T373" s="65"/>
      <c r="U373" s="65"/>
      <c r="V373" s="62"/>
    </row>
    <row r="374" spans="1:22" ht="12.75">
      <c r="A374" s="54"/>
      <c r="B374" s="55"/>
      <c r="C374" s="66"/>
      <c r="D374" s="66"/>
      <c r="E374" s="68"/>
      <c r="F374" s="58"/>
      <c r="G374" s="58"/>
      <c r="H374" s="58"/>
      <c r="I374" s="58"/>
      <c r="J374" s="58"/>
      <c r="K374" s="58"/>
      <c r="L374" s="58"/>
      <c r="M374" s="58"/>
      <c r="N374" s="58"/>
      <c r="O374" s="59"/>
      <c r="P374" s="58"/>
      <c r="Q374" s="58"/>
      <c r="R374" s="58"/>
      <c r="S374" s="60"/>
      <c r="T374" s="65"/>
      <c r="U374" s="65"/>
      <c r="V374" s="62"/>
    </row>
    <row r="375" spans="1:22" ht="12.75">
      <c r="A375" s="54"/>
      <c r="B375" s="55"/>
      <c r="C375" s="66"/>
      <c r="D375" s="66"/>
      <c r="E375" s="68"/>
      <c r="F375" s="58"/>
      <c r="G375" s="58"/>
      <c r="H375" s="58"/>
      <c r="I375" s="58"/>
      <c r="J375" s="58"/>
      <c r="K375" s="58"/>
      <c r="L375" s="58"/>
      <c r="M375" s="58"/>
      <c r="N375" s="58"/>
      <c r="O375" s="59"/>
      <c r="P375" s="58"/>
      <c r="Q375" s="58"/>
      <c r="R375" s="58"/>
      <c r="S375" s="60"/>
      <c r="T375" s="65"/>
      <c r="U375" s="65"/>
      <c r="V375" s="62"/>
    </row>
    <row r="376" spans="1:22" ht="12.75">
      <c r="A376" s="54"/>
      <c r="B376" s="55"/>
      <c r="C376" s="66"/>
      <c r="D376" s="66"/>
      <c r="E376" s="68"/>
      <c r="F376" s="58"/>
      <c r="G376" s="58"/>
      <c r="H376" s="58"/>
      <c r="I376" s="58"/>
      <c r="J376" s="58"/>
      <c r="K376" s="58"/>
      <c r="L376" s="58"/>
      <c r="M376" s="58"/>
      <c r="N376" s="58"/>
      <c r="O376" s="59"/>
      <c r="P376" s="58"/>
      <c r="Q376" s="58"/>
      <c r="R376" s="58"/>
      <c r="S376" s="60"/>
      <c r="T376" s="65"/>
      <c r="U376" s="65"/>
      <c r="V376" s="62"/>
    </row>
    <row r="377" spans="1:22" ht="12.75">
      <c r="A377" s="54"/>
      <c r="B377" s="55"/>
      <c r="C377" s="66"/>
      <c r="D377" s="66"/>
      <c r="E377" s="68"/>
      <c r="F377" s="58"/>
      <c r="G377" s="58"/>
      <c r="H377" s="58"/>
      <c r="I377" s="58"/>
      <c r="J377" s="58"/>
      <c r="K377" s="58"/>
      <c r="L377" s="58"/>
      <c r="M377" s="58"/>
      <c r="N377" s="58"/>
      <c r="O377" s="59"/>
      <c r="P377" s="58"/>
      <c r="Q377" s="58"/>
      <c r="R377" s="58"/>
      <c r="S377" s="60"/>
      <c r="T377" s="65"/>
      <c r="U377" s="65"/>
      <c r="V377" s="62"/>
    </row>
    <row r="378" spans="1:22" ht="12.75">
      <c r="A378" s="54"/>
      <c r="B378" s="55"/>
      <c r="C378" s="66"/>
      <c r="D378" s="66"/>
      <c r="E378" s="68"/>
      <c r="F378" s="58"/>
      <c r="G378" s="58"/>
      <c r="H378" s="58"/>
      <c r="I378" s="58"/>
      <c r="J378" s="58"/>
      <c r="K378" s="58"/>
      <c r="L378" s="58"/>
      <c r="M378" s="58"/>
      <c r="N378" s="58"/>
      <c r="O378" s="59"/>
      <c r="P378" s="58"/>
      <c r="Q378" s="58"/>
      <c r="R378" s="58"/>
      <c r="S378" s="60"/>
      <c r="T378" s="65"/>
      <c r="U378" s="65"/>
      <c r="V378" s="62"/>
    </row>
    <row r="379" spans="1:22" ht="12.75">
      <c r="A379" s="54"/>
      <c r="B379" s="55"/>
      <c r="C379" s="66"/>
      <c r="D379" s="66"/>
      <c r="E379" s="68"/>
      <c r="F379" s="58"/>
      <c r="G379" s="58"/>
      <c r="H379" s="58"/>
      <c r="I379" s="58"/>
      <c r="J379" s="58"/>
      <c r="K379" s="58"/>
      <c r="L379" s="58"/>
      <c r="M379" s="58"/>
      <c r="N379" s="58"/>
      <c r="O379" s="59"/>
      <c r="P379" s="58"/>
      <c r="Q379" s="58"/>
      <c r="R379" s="58"/>
      <c r="S379" s="60"/>
      <c r="T379" s="65"/>
      <c r="U379" s="65"/>
      <c r="V379" s="62"/>
    </row>
    <row r="380" spans="1:22" ht="12.75">
      <c r="A380" s="54"/>
      <c r="B380" s="55"/>
      <c r="C380" s="67"/>
      <c r="D380" s="67"/>
      <c r="E380" s="69"/>
      <c r="F380" s="58"/>
      <c r="G380" s="58"/>
      <c r="H380" s="58"/>
      <c r="I380" s="58"/>
      <c r="J380" s="58"/>
      <c r="K380" s="58"/>
      <c r="L380" s="58"/>
      <c r="M380" s="58"/>
      <c r="N380" s="58"/>
      <c r="O380" s="59"/>
      <c r="P380" s="58"/>
      <c r="Q380" s="58"/>
      <c r="R380" s="58"/>
      <c r="S380" s="60"/>
      <c r="T380" s="65"/>
      <c r="U380" s="65"/>
      <c r="V380" s="62"/>
    </row>
    <row r="381" spans="1:22" ht="12.75">
      <c r="A381" s="54"/>
      <c r="B381" s="55"/>
      <c r="C381" s="66"/>
      <c r="D381" s="66"/>
      <c r="E381" s="68"/>
      <c r="F381" s="58"/>
      <c r="G381" s="58"/>
      <c r="H381" s="58"/>
      <c r="I381" s="58"/>
      <c r="J381" s="58"/>
      <c r="K381" s="58"/>
      <c r="L381" s="58"/>
      <c r="M381" s="58"/>
      <c r="N381" s="58"/>
      <c r="O381" s="59"/>
      <c r="P381" s="58"/>
      <c r="Q381" s="58"/>
      <c r="R381" s="58"/>
      <c r="S381" s="60"/>
      <c r="T381" s="65"/>
      <c r="U381" s="65"/>
      <c r="V381" s="62"/>
    </row>
    <row r="382" spans="1:22" ht="12.75">
      <c r="A382" s="54"/>
      <c r="B382" s="55"/>
      <c r="C382" s="66"/>
      <c r="D382" s="66"/>
      <c r="E382" s="68"/>
      <c r="F382" s="58"/>
      <c r="G382" s="58"/>
      <c r="H382" s="58"/>
      <c r="I382" s="58"/>
      <c r="J382" s="58"/>
      <c r="K382" s="58"/>
      <c r="L382" s="58"/>
      <c r="M382" s="58"/>
      <c r="N382" s="58"/>
      <c r="O382" s="59"/>
      <c r="P382" s="58"/>
      <c r="Q382" s="58"/>
      <c r="R382" s="58"/>
      <c r="S382" s="60"/>
      <c r="T382" s="65"/>
      <c r="U382" s="65"/>
      <c r="V382" s="62"/>
    </row>
    <row r="383" spans="1:22" ht="12.75">
      <c r="A383" s="54"/>
      <c r="B383" s="55"/>
      <c r="C383" s="66"/>
      <c r="D383" s="66"/>
      <c r="E383" s="68"/>
      <c r="F383" s="58"/>
      <c r="G383" s="58"/>
      <c r="H383" s="58"/>
      <c r="I383" s="58"/>
      <c r="J383" s="58"/>
      <c r="K383" s="58"/>
      <c r="L383" s="58"/>
      <c r="M383" s="58"/>
      <c r="N383" s="58"/>
      <c r="O383" s="59"/>
      <c r="P383" s="58"/>
      <c r="Q383" s="58"/>
      <c r="R383" s="58"/>
      <c r="S383" s="60"/>
      <c r="T383" s="65"/>
      <c r="U383" s="65"/>
      <c r="V383" s="62"/>
    </row>
    <row r="384" spans="1:22" ht="12.75">
      <c r="A384" s="54"/>
      <c r="B384" s="55"/>
      <c r="C384" s="66"/>
      <c r="D384" s="66"/>
      <c r="E384" s="68"/>
      <c r="F384" s="58"/>
      <c r="G384" s="58"/>
      <c r="H384" s="58"/>
      <c r="I384" s="58"/>
      <c r="J384" s="58"/>
      <c r="K384" s="58"/>
      <c r="L384" s="58"/>
      <c r="M384" s="58"/>
      <c r="N384" s="58"/>
      <c r="O384" s="59"/>
      <c r="P384" s="58"/>
      <c r="Q384" s="58"/>
      <c r="R384" s="58"/>
      <c r="S384" s="60"/>
      <c r="T384" s="65"/>
      <c r="U384" s="65"/>
      <c r="V384" s="62"/>
    </row>
    <row r="385" spans="1:22" ht="12.75">
      <c r="A385" s="54"/>
      <c r="B385" s="55"/>
      <c r="C385" s="66"/>
      <c r="D385" s="66"/>
      <c r="E385" s="68"/>
      <c r="F385" s="58"/>
      <c r="G385" s="58"/>
      <c r="H385" s="58"/>
      <c r="I385" s="58"/>
      <c r="J385" s="58"/>
      <c r="K385" s="58"/>
      <c r="L385" s="58"/>
      <c r="M385" s="58"/>
      <c r="N385" s="58"/>
      <c r="O385" s="59"/>
      <c r="P385" s="58"/>
      <c r="Q385" s="58"/>
      <c r="R385" s="58"/>
      <c r="S385" s="60"/>
      <c r="T385" s="65"/>
      <c r="U385" s="65"/>
      <c r="V385" s="62"/>
    </row>
    <row r="386" spans="1:22" ht="12.75">
      <c r="A386" s="54"/>
      <c r="B386" s="55"/>
      <c r="C386" s="66"/>
      <c r="D386" s="66"/>
      <c r="E386" s="68"/>
      <c r="F386" s="58"/>
      <c r="G386" s="58"/>
      <c r="H386" s="58"/>
      <c r="I386" s="58"/>
      <c r="J386" s="58"/>
      <c r="K386" s="58"/>
      <c r="L386" s="58"/>
      <c r="M386" s="58"/>
      <c r="N386" s="58"/>
      <c r="O386" s="59"/>
      <c r="P386" s="58"/>
      <c r="Q386" s="58"/>
      <c r="R386" s="58"/>
      <c r="S386" s="60"/>
      <c r="T386" s="65"/>
      <c r="U386" s="65"/>
      <c r="V386" s="62"/>
    </row>
    <row r="387" spans="1:22" ht="12.75">
      <c r="A387" s="54"/>
      <c r="B387" s="55"/>
      <c r="C387" s="66"/>
      <c r="D387" s="66"/>
      <c r="E387" s="68"/>
      <c r="F387" s="58"/>
      <c r="G387" s="58"/>
      <c r="H387" s="58"/>
      <c r="I387" s="58"/>
      <c r="J387" s="58"/>
      <c r="K387" s="58"/>
      <c r="L387" s="58"/>
      <c r="M387" s="58"/>
      <c r="N387" s="58"/>
      <c r="O387" s="59"/>
      <c r="P387" s="58"/>
      <c r="Q387" s="58"/>
      <c r="R387" s="58"/>
      <c r="S387" s="60"/>
      <c r="T387" s="65"/>
      <c r="U387" s="65"/>
      <c r="V387" s="62"/>
    </row>
    <row r="388" spans="1:22" ht="12.75">
      <c r="A388" s="54"/>
      <c r="B388" s="55"/>
      <c r="C388" s="66"/>
      <c r="D388" s="66"/>
      <c r="E388" s="68"/>
      <c r="F388" s="58"/>
      <c r="G388" s="58"/>
      <c r="H388" s="58"/>
      <c r="I388" s="58"/>
      <c r="J388" s="58"/>
      <c r="K388" s="58"/>
      <c r="L388" s="58"/>
      <c r="M388" s="58"/>
      <c r="N388" s="58"/>
      <c r="O388" s="59"/>
      <c r="P388" s="58"/>
      <c r="Q388" s="58"/>
      <c r="R388" s="58"/>
      <c r="S388" s="60"/>
      <c r="T388" s="65"/>
      <c r="U388" s="65"/>
      <c r="V388" s="62"/>
    </row>
    <row r="389" spans="1:22" ht="12.75">
      <c r="A389" s="54"/>
      <c r="B389" s="55"/>
      <c r="C389" s="66"/>
      <c r="D389" s="66"/>
      <c r="E389" s="68"/>
      <c r="F389" s="58"/>
      <c r="G389" s="58"/>
      <c r="H389" s="58"/>
      <c r="I389" s="58"/>
      <c r="J389" s="58"/>
      <c r="K389" s="58"/>
      <c r="L389" s="58"/>
      <c r="M389" s="58"/>
      <c r="N389" s="58"/>
      <c r="O389" s="59"/>
      <c r="P389" s="58"/>
      <c r="Q389" s="58"/>
      <c r="R389" s="58"/>
      <c r="S389" s="60"/>
      <c r="T389" s="65"/>
      <c r="U389" s="65"/>
      <c r="V389" s="62"/>
    </row>
    <row r="390" spans="1:22" ht="12.75">
      <c r="A390" s="54"/>
      <c r="B390" s="55"/>
      <c r="C390" s="66"/>
      <c r="D390" s="66"/>
      <c r="E390" s="68"/>
      <c r="F390" s="58"/>
      <c r="G390" s="58"/>
      <c r="H390" s="58"/>
      <c r="I390" s="58"/>
      <c r="J390" s="58"/>
      <c r="K390" s="58"/>
      <c r="L390" s="58"/>
      <c r="M390" s="58"/>
      <c r="N390" s="58"/>
      <c r="O390" s="59"/>
      <c r="P390" s="58"/>
      <c r="Q390" s="58"/>
      <c r="R390" s="58"/>
      <c r="S390" s="60"/>
      <c r="T390" s="65"/>
      <c r="U390" s="65"/>
      <c r="V390" s="62"/>
    </row>
    <row r="391" spans="1:22" ht="12.75">
      <c r="A391" s="54"/>
      <c r="B391" s="55"/>
      <c r="C391" s="66"/>
      <c r="D391" s="66"/>
      <c r="E391" s="68"/>
      <c r="F391" s="58"/>
      <c r="G391" s="58"/>
      <c r="H391" s="58"/>
      <c r="I391" s="58"/>
      <c r="J391" s="58"/>
      <c r="K391" s="58"/>
      <c r="L391" s="58"/>
      <c r="M391" s="58"/>
      <c r="N391" s="58"/>
      <c r="O391" s="59"/>
      <c r="P391" s="58"/>
      <c r="Q391" s="58"/>
      <c r="R391" s="58"/>
      <c r="S391" s="60"/>
      <c r="T391" s="65"/>
      <c r="U391" s="65"/>
      <c r="V391" s="62"/>
    </row>
    <row r="392" spans="1:22" ht="12.75">
      <c r="A392" s="54"/>
      <c r="B392" s="55"/>
      <c r="C392" s="66"/>
      <c r="D392" s="66"/>
      <c r="E392" s="68"/>
      <c r="F392" s="58"/>
      <c r="G392" s="58"/>
      <c r="H392" s="58"/>
      <c r="I392" s="58"/>
      <c r="J392" s="58"/>
      <c r="K392" s="58"/>
      <c r="L392" s="58"/>
      <c r="M392" s="58"/>
      <c r="N392" s="58"/>
      <c r="O392" s="59"/>
      <c r="P392" s="58"/>
      <c r="Q392" s="58"/>
      <c r="R392" s="58"/>
      <c r="S392" s="60"/>
      <c r="T392" s="65"/>
      <c r="U392" s="65"/>
      <c r="V392" s="62"/>
    </row>
    <row r="393" spans="1:22" ht="12.75">
      <c r="A393" s="54"/>
      <c r="B393" s="55"/>
      <c r="C393" s="66"/>
      <c r="D393" s="66"/>
      <c r="E393" s="68"/>
      <c r="F393" s="58"/>
      <c r="G393" s="58"/>
      <c r="H393" s="58"/>
      <c r="I393" s="58"/>
      <c r="J393" s="58"/>
      <c r="K393" s="58"/>
      <c r="L393" s="58"/>
      <c r="M393" s="58"/>
      <c r="N393" s="58"/>
      <c r="O393" s="59"/>
      <c r="P393" s="58"/>
      <c r="Q393" s="58"/>
      <c r="R393" s="58"/>
      <c r="S393" s="60"/>
      <c r="T393" s="65"/>
      <c r="U393" s="65"/>
      <c r="V393" s="62"/>
    </row>
    <row r="394" spans="1:22" ht="12.75">
      <c r="A394" s="54"/>
      <c r="B394" s="55"/>
      <c r="C394" s="66"/>
      <c r="D394" s="66"/>
      <c r="E394" s="68"/>
      <c r="F394" s="58"/>
      <c r="G394" s="58"/>
      <c r="H394" s="58"/>
      <c r="I394" s="58"/>
      <c r="J394" s="58"/>
      <c r="K394" s="58"/>
      <c r="L394" s="58"/>
      <c r="M394" s="58"/>
      <c r="N394" s="58"/>
      <c r="O394" s="59"/>
      <c r="P394" s="58"/>
      <c r="Q394" s="58"/>
      <c r="R394" s="58"/>
      <c r="S394" s="60"/>
      <c r="T394" s="65"/>
      <c r="U394" s="65"/>
      <c r="V394" s="62"/>
    </row>
    <row r="395" spans="1:22" ht="12.75">
      <c r="A395" s="54"/>
      <c r="B395" s="55"/>
      <c r="C395" s="67"/>
      <c r="D395" s="67"/>
      <c r="E395" s="69"/>
      <c r="F395" s="58"/>
      <c r="G395" s="58"/>
      <c r="H395" s="58"/>
      <c r="I395" s="58"/>
      <c r="J395" s="58"/>
      <c r="K395" s="58"/>
      <c r="L395" s="58"/>
      <c r="M395" s="58"/>
      <c r="N395" s="58"/>
      <c r="O395" s="59"/>
      <c r="P395" s="58"/>
      <c r="Q395" s="58"/>
      <c r="R395" s="58"/>
      <c r="S395" s="60"/>
      <c r="T395" s="65"/>
      <c r="U395" s="65"/>
      <c r="V395" s="62"/>
    </row>
    <row r="396" spans="1:22" ht="12.75">
      <c r="A396" s="54"/>
      <c r="B396" s="55"/>
      <c r="C396" s="66"/>
      <c r="D396" s="66"/>
      <c r="E396" s="68"/>
      <c r="F396" s="58"/>
      <c r="G396" s="58"/>
      <c r="H396" s="58"/>
      <c r="I396" s="58"/>
      <c r="J396" s="58"/>
      <c r="K396" s="58"/>
      <c r="L396" s="58"/>
      <c r="M396" s="58"/>
      <c r="N396" s="58"/>
      <c r="O396" s="59"/>
      <c r="P396" s="58"/>
      <c r="Q396" s="58"/>
      <c r="R396" s="58"/>
      <c r="S396" s="60"/>
      <c r="T396" s="65"/>
      <c r="U396" s="65"/>
      <c r="V396" s="62"/>
    </row>
    <row r="397" spans="1:22" ht="12.75">
      <c r="A397" s="54"/>
      <c r="B397" s="55"/>
      <c r="C397" s="66"/>
      <c r="D397" s="66"/>
      <c r="E397" s="68"/>
      <c r="F397" s="58"/>
      <c r="G397" s="58"/>
      <c r="H397" s="58"/>
      <c r="I397" s="58"/>
      <c r="J397" s="58"/>
      <c r="K397" s="58"/>
      <c r="L397" s="58"/>
      <c r="M397" s="58"/>
      <c r="N397" s="58"/>
      <c r="O397" s="59"/>
      <c r="P397" s="58"/>
      <c r="Q397" s="58"/>
      <c r="R397" s="58"/>
      <c r="S397" s="60"/>
      <c r="T397" s="65"/>
      <c r="U397" s="65"/>
      <c r="V397" s="62"/>
    </row>
    <row r="398" spans="1:22" ht="12.75">
      <c r="A398" s="54"/>
      <c r="B398" s="55"/>
      <c r="C398" s="66"/>
      <c r="D398" s="66"/>
      <c r="E398" s="68"/>
      <c r="F398" s="58"/>
      <c r="G398" s="58"/>
      <c r="H398" s="58"/>
      <c r="I398" s="58"/>
      <c r="J398" s="58"/>
      <c r="K398" s="58"/>
      <c r="L398" s="58"/>
      <c r="M398" s="58"/>
      <c r="N398" s="58"/>
      <c r="O398" s="59"/>
      <c r="P398" s="58"/>
      <c r="Q398" s="58"/>
      <c r="R398" s="58"/>
      <c r="S398" s="60"/>
      <c r="T398" s="65"/>
      <c r="U398" s="65"/>
      <c r="V398" s="62"/>
    </row>
    <row r="399" spans="1:22" ht="12.75">
      <c r="A399" s="54"/>
      <c r="B399" s="55"/>
      <c r="C399" s="66"/>
      <c r="D399" s="66"/>
      <c r="E399" s="68"/>
      <c r="F399" s="58"/>
      <c r="G399" s="58"/>
      <c r="H399" s="58"/>
      <c r="I399" s="58"/>
      <c r="J399" s="58"/>
      <c r="K399" s="58"/>
      <c r="L399" s="58"/>
      <c r="M399" s="58"/>
      <c r="N399" s="58"/>
      <c r="O399" s="59"/>
      <c r="P399" s="58"/>
      <c r="Q399" s="58"/>
      <c r="R399" s="58"/>
      <c r="S399" s="60"/>
      <c r="T399" s="65"/>
      <c r="U399" s="65"/>
      <c r="V399" s="62"/>
    </row>
    <row r="400" spans="1:22" ht="12.75">
      <c r="A400" s="54"/>
      <c r="B400" s="55"/>
      <c r="C400" s="67"/>
      <c r="D400" s="67"/>
      <c r="E400" s="69"/>
      <c r="F400" s="58"/>
      <c r="G400" s="58"/>
      <c r="H400" s="58"/>
      <c r="I400" s="58"/>
      <c r="J400" s="58"/>
      <c r="K400" s="58"/>
      <c r="L400" s="58"/>
      <c r="M400" s="58"/>
      <c r="N400" s="58"/>
      <c r="O400" s="59"/>
      <c r="P400" s="58"/>
      <c r="Q400" s="58"/>
      <c r="R400" s="58"/>
      <c r="S400" s="60"/>
      <c r="T400" s="65"/>
      <c r="U400" s="65"/>
      <c r="V400" s="62"/>
    </row>
    <row r="401" spans="1:22" ht="12.75">
      <c r="A401" s="54"/>
      <c r="B401" s="55"/>
      <c r="C401" s="66"/>
      <c r="D401" s="66"/>
      <c r="E401" s="68"/>
      <c r="F401" s="58"/>
      <c r="G401" s="58"/>
      <c r="H401" s="58"/>
      <c r="I401" s="58"/>
      <c r="J401" s="58"/>
      <c r="K401" s="58"/>
      <c r="L401" s="58"/>
      <c r="M401" s="58"/>
      <c r="N401" s="58"/>
      <c r="O401" s="59"/>
      <c r="P401" s="58"/>
      <c r="Q401" s="58"/>
      <c r="R401" s="58"/>
      <c r="S401" s="60"/>
      <c r="T401" s="65"/>
      <c r="U401" s="65"/>
      <c r="V401" s="62"/>
    </row>
    <row r="402" spans="1:22" ht="12.75">
      <c r="A402" s="54"/>
      <c r="B402" s="55"/>
      <c r="C402" s="66"/>
      <c r="D402" s="66"/>
      <c r="E402" s="68"/>
      <c r="F402" s="58"/>
      <c r="G402" s="58"/>
      <c r="H402" s="58"/>
      <c r="I402" s="58"/>
      <c r="J402" s="58"/>
      <c r="K402" s="58"/>
      <c r="L402" s="58"/>
      <c r="M402" s="58"/>
      <c r="N402" s="58"/>
      <c r="O402" s="59"/>
      <c r="P402" s="58"/>
      <c r="Q402" s="58"/>
      <c r="R402" s="58"/>
      <c r="S402" s="60"/>
      <c r="T402" s="65"/>
      <c r="U402" s="65"/>
      <c r="V402" s="62"/>
    </row>
    <row r="403" spans="1:22" ht="12.75">
      <c r="A403" s="54"/>
      <c r="B403" s="55"/>
      <c r="C403" s="66"/>
      <c r="D403" s="66"/>
      <c r="E403" s="68"/>
      <c r="F403" s="58"/>
      <c r="G403" s="58"/>
      <c r="H403" s="58"/>
      <c r="I403" s="58"/>
      <c r="J403" s="58"/>
      <c r="K403" s="58"/>
      <c r="L403" s="58"/>
      <c r="M403" s="58"/>
      <c r="N403" s="58"/>
      <c r="O403" s="59"/>
      <c r="P403" s="58"/>
      <c r="Q403" s="58"/>
      <c r="R403" s="58"/>
      <c r="S403" s="60"/>
      <c r="T403" s="65"/>
      <c r="U403" s="65"/>
      <c r="V403" s="62"/>
    </row>
    <row r="404" spans="1:22" ht="12.75">
      <c r="A404" s="54"/>
      <c r="B404" s="55"/>
      <c r="C404" s="66"/>
      <c r="D404" s="66"/>
      <c r="E404" s="68"/>
      <c r="F404" s="58"/>
      <c r="G404" s="58"/>
      <c r="H404" s="58"/>
      <c r="I404" s="58"/>
      <c r="J404" s="58"/>
      <c r="K404" s="58"/>
      <c r="L404" s="58"/>
      <c r="M404" s="58"/>
      <c r="N404" s="58"/>
      <c r="O404" s="59"/>
      <c r="P404" s="58"/>
      <c r="Q404" s="58"/>
      <c r="R404" s="58"/>
      <c r="S404" s="60"/>
      <c r="T404" s="65"/>
      <c r="U404" s="65"/>
      <c r="V404" s="62"/>
    </row>
    <row r="405" spans="1:22" ht="12.75">
      <c r="A405" s="54"/>
      <c r="B405" s="55"/>
      <c r="C405" s="66"/>
      <c r="D405" s="66"/>
      <c r="E405" s="68"/>
      <c r="F405" s="58"/>
      <c r="G405" s="58"/>
      <c r="H405" s="58"/>
      <c r="I405" s="58"/>
      <c r="J405" s="58"/>
      <c r="K405" s="58"/>
      <c r="L405" s="58"/>
      <c r="M405" s="58"/>
      <c r="N405" s="58"/>
      <c r="O405" s="59"/>
      <c r="P405" s="58"/>
      <c r="Q405" s="58"/>
      <c r="R405" s="58"/>
      <c r="S405" s="60"/>
      <c r="T405" s="65"/>
      <c r="U405" s="65"/>
      <c r="V405" s="62"/>
    </row>
    <row r="406" spans="1:22" ht="12.75">
      <c r="A406" s="54"/>
      <c r="B406" s="55"/>
      <c r="C406" s="67"/>
      <c r="D406" s="67"/>
      <c r="E406" s="69"/>
      <c r="F406" s="58"/>
      <c r="G406" s="58"/>
      <c r="H406" s="58"/>
      <c r="I406" s="58"/>
      <c r="J406" s="58"/>
      <c r="K406" s="58"/>
      <c r="L406" s="58"/>
      <c r="M406" s="58"/>
      <c r="N406" s="58"/>
      <c r="O406" s="59"/>
      <c r="P406" s="58"/>
      <c r="Q406" s="58"/>
      <c r="R406" s="58"/>
      <c r="S406" s="60"/>
      <c r="T406" s="65"/>
      <c r="U406" s="65"/>
      <c r="V406" s="62"/>
    </row>
    <row r="407" spans="1:22" ht="12.75">
      <c r="A407" s="54"/>
      <c r="B407" s="55"/>
      <c r="C407" s="66"/>
      <c r="D407" s="66"/>
      <c r="E407" s="68"/>
      <c r="F407" s="58"/>
      <c r="G407" s="58"/>
      <c r="H407" s="58"/>
      <c r="I407" s="58"/>
      <c r="J407" s="58"/>
      <c r="K407" s="58"/>
      <c r="L407" s="58"/>
      <c r="M407" s="58"/>
      <c r="N407" s="58"/>
      <c r="O407" s="59"/>
      <c r="P407" s="58"/>
      <c r="Q407" s="58"/>
      <c r="R407" s="58"/>
      <c r="S407" s="60"/>
      <c r="T407" s="65"/>
      <c r="U407" s="65"/>
      <c r="V407" s="62"/>
    </row>
    <row r="408" spans="1:22" ht="12.75">
      <c r="A408" s="54"/>
      <c r="B408" s="55"/>
      <c r="C408" s="66"/>
      <c r="D408" s="66"/>
      <c r="E408" s="68"/>
      <c r="F408" s="58"/>
      <c r="G408" s="58"/>
      <c r="H408" s="58"/>
      <c r="I408" s="58"/>
      <c r="J408" s="58"/>
      <c r="K408" s="58"/>
      <c r="L408" s="58"/>
      <c r="M408" s="58"/>
      <c r="N408" s="58"/>
      <c r="O408" s="59"/>
      <c r="P408" s="58"/>
      <c r="Q408" s="58"/>
      <c r="R408" s="58"/>
      <c r="S408" s="60"/>
      <c r="T408" s="65"/>
      <c r="U408" s="65"/>
      <c r="V408" s="62"/>
    </row>
    <row r="409" spans="1:22" ht="12.75">
      <c r="A409" s="54"/>
      <c r="B409" s="55"/>
      <c r="C409" s="66"/>
      <c r="D409" s="66"/>
      <c r="E409" s="68"/>
      <c r="F409" s="58"/>
      <c r="G409" s="58"/>
      <c r="H409" s="58"/>
      <c r="I409" s="58"/>
      <c r="J409" s="58"/>
      <c r="K409" s="58"/>
      <c r="L409" s="58"/>
      <c r="M409" s="58"/>
      <c r="N409" s="58"/>
      <c r="O409" s="59"/>
      <c r="P409" s="58"/>
      <c r="Q409" s="58"/>
      <c r="R409" s="58"/>
      <c r="S409" s="60"/>
      <c r="T409" s="65"/>
      <c r="U409" s="65"/>
      <c r="V409" s="62"/>
    </row>
    <row r="410" spans="1:21" ht="12.75">
      <c r="A410" s="54"/>
      <c r="B410" s="55"/>
      <c r="C410" s="66"/>
      <c r="D410" s="66"/>
      <c r="E410" s="68"/>
      <c r="F410" s="58"/>
      <c r="G410" s="58"/>
      <c r="H410" s="58"/>
      <c r="I410" s="58"/>
      <c r="J410" s="58"/>
      <c r="K410" s="58"/>
      <c r="L410" s="58"/>
      <c r="M410" s="58"/>
      <c r="N410" s="58"/>
      <c r="O410" s="59"/>
      <c r="P410" s="58"/>
      <c r="Q410" s="58"/>
      <c r="R410" s="58"/>
      <c r="S410" s="60"/>
      <c r="T410" s="65"/>
      <c r="U410" s="65"/>
    </row>
    <row r="411" spans="1:21" ht="12.75">
      <c r="A411" s="54"/>
      <c r="B411" s="55"/>
      <c r="C411" s="66"/>
      <c r="D411" s="66"/>
      <c r="E411" s="68"/>
      <c r="F411" s="58"/>
      <c r="G411" s="58"/>
      <c r="H411" s="58"/>
      <c r="I411" s="58"/>
      <c r="J411" s="58"/>
      <c r="K411" s="58"/>
      <c r="L411" s="58"/>
      <c r="M411" s="58"/>
      <c r="N411" s="58"/>
      <c r="O411" s="59"/>
      <c r="P411" s="58"/>
      <c r="Q411" s="58"/>
      <c r="R411" s="58"/>
      <c r="S411" s="60"/>
      <c r="T411" s="65"/>
      <c r="U411" s="65"/>
    </row>
    <row r="412" spans="1:21" ht="12.75">
      <c r="A412" s="54"/>
      <c r="B412" s="55"/>
      <c r="C412" s="66"/>
      <c r="D412" s="66"/>
      <c r="E412" s="68"/>
      <c r="F412" s="58"/>
      <c r="G412" s="58"/>
      <c r="H412" s="58"/>
      <c r="I412" s="58"/>
      <c r="J412" s="58"/>
      <c r="K412" s="58"/>
      <c r="L412" s="58"/>
      <c r="M412" s="58"/>
      <c r="N412" s="58"/>
      <c r="O412" s="59"/>
      <c r="P412" s="58"/>
      <c r="Q412" s="58"/>
      <c r="R412" s="58"/>
      <c r="S412" s="60"/>
      <c r="T412" s="65"/>
      <c r="U412" s="65"/>
    </row>
    <row r="413" spans="1:21" ht="12.75">
      <c r="A413" s="54"/>
      <c r="B413" s="55"/>
      <c r="C413" s="66"/>
      <c r="D413" s="66"/>
      <c r="E413" s="68"/>
      <c r="F413" s="58"/>
      <c r="G413" s="58"/>
      <c r="H413" s="58"/>
      <c r="I413" s="58"/>
      <c r="J413" s="58"/>
      <c r="K413" s="58"/>
      <c r="L413" s="58"/>
      <c r="M413" s="58"/>
      <c r="N413" s="58"/>
      <c r="O413" s="59"/>
      <c r="P413" s="58"/>
      <c r="Q413" s="58"/>
      <c r="R413" s="58"/>
      <c r="S413" s="60"/>
      <c r="T413" s="65"/>
      <c r="U413" s="65"/>
    </row>
    <row r="414" spans="1:21" ht="12.75">
      <c r="A414" s="54"/>
      <c r="B414" s="55"/>
      <c r="C414" s="66"/>
      <c r="D414" s="66"/>
      <c r="E414" s="68"/>
      <c r="F414" s="58"/>
      <c r="G414" s="58"/>
      <c r="H414" s="58"/>
      <c r="I414" s="58"/>
      <c r="J414" s="58"/>
      <c r="K414" s="58"/>
      <c r="L414" s="58"/>
      <c r="M414" s="58"/>
      <c r="N414" s="58"/>
      <c r="O414" s="59"/>
      <c r="P414" s="58"/>
      <c r="Q414" s="58"/>
      <c r="R414" s="58"/>
      <c r="S414" s="60"/>
      <c r="T414" s="65"/>
      <c r="U414" s="65"/>
    </row>
    <row r="415" spans="1:21" ht="12.75">
      <c r="A415" s="54"/>
      <c r="B415" s="55"/>
      <c r="C415" s="66"/>
      <c r="D415" s="66"/>
      <c r="E415" s="68"/>
      <c r="F415" s="58"/>
      <c r="G415" s="58"/>
      <c r="H415" s="58"/>
      <c r="I415" s="58"/>
      <c r="J415" s="58"/>
      <c r="K415" s="58"/>
      <c r="L415" s="58"/>
      <c r="M415" s="58"/>
      <c r="N415" s="58"/>
      <c r="O415" s="59"/>
      <c r="P415" s="58"/>
      <c r="Q415" s="58"/>
      <c r="R415" s="58"/>
      <c r="S415" s="60"/>
      <c r="T415" s="65"/>
      <c r="U415" s="65"/>
    </row>
    <row r="416" spans="1:21" ht="12.75">
      <c r="A416" s="54"/>
      <c r="B416" s="55"/>
      <c r="C416" s="66"/>
      <c r="D416" s="66"/>
      <c r="E416" s="68"/>
      <c r="F416" s="58"/>
      <c r="G416" s="58"/>
      <c r="H416" s="58"/>
      <c r="I416" s="58"/>
      <c r="J416" s="58"/>
      <c r="K416" s="58"/>
      <c r="L416" s="58"/>
      <c r="M416" s="58"/>
      <c r="N416" s="58"/>
      <c r="O416" s="59"/>
      <c r="P416" s="58"/>
      <c r="Q416" s="58"/>
      <c r="R416" s="58"/>
      <c r="S416" s="60"/>
      <c r="T416" s="65"/>
      <c r="U416" s="65"/>
    </row>
    <row r="417" spans="1:21" ht="12.75">
      <c r="A417" s="54"/>
      <c r="B417" s="55"/>
      <c r="C417" s="66"/>
      <c r="D417" s="66"/>
      <c r="E417" s="68"/>
      <c r="F417" s="58"/>
      <c r="G417" s="58"/>
      <c r="H417" s="58"/>
      <c r="I417" s="58"/>
      <c r="J417" s="58"/>
      <c r="K417" s="58"/>
      <c r="L417" s="58"/>
      <c r="M417" s="58"/>
      <c r="N417" s="58"/>
      <c r="O417" s="59"/>
      <c r="P417" s="58"/>
      <c r="Q417" s="58"/>
      <c r="R417" s="58"/>
      <c r="S417" s="60"/>
      <c r="T417" s="65"/>
      <c r="U417" s="65"/>
    </row>
    <row r="418" spans="1:21" ht="12.75">
      <c r="A418" s="54"/>
      <c r="B418" s="55"/>
      <c r="C418" s="66"/>
      <c r="D418" s="66"/>
      <c r="E418" s="68"/>
      <c r="F418" s="58"/>
      <c r="G418" s="58"/>
      <c r="H418" s="58"/>
      <c r="I418" s="58"/>
      <c r="J418" s="58"/>
      <c r="K418" s="58"/>
      <c r="L418" s="58"/>
      <c r="M418" s="58"/>
      <c r="N418" s="58"/>
      <c r="O418" s="59"/>
      <c r="P418" s="58"/>
      <c r="Q418" s="58"/>
      <c r="R418" s="58"/>
      <c r="S418" s="60"/>
      <c r="T418" s="65"/>
      <c r="U418" s="65"/>
    </row>
    <row r="419" spans="1:21" ht="12.75">
      <c r="A419" s="54"/>
      <c r="B419" s="55"/>
      <c r="C419" s="66"/>
      <c r="D419" s="66"/>
      <c r="E419" s="68"/>
      <c r="F419" s="58"/>
      <c r="G419" s="58"/>
      <c r="H419" s="58"/>
      <c r="I419" s="58"/>
      <c r="J419" s="58"/>
      <c r="K419" s="58"/>
      <c r="L419" s="58"/>
      <c r="M419" s="58"/>
      <c r="N419" s="58"/>
      <c r="O419" s="59"/>
      <c r="P419" s="58"/>
      <c r="Q419" s="58"/>
      <c r="R419" s="58"/>
      <c r="S419" s="60"/>
      <c r="T419" s="65"/>
      <c r="U419" s="65"/>
    </row>
    <row r="420" spans="1:21" ht="12.75">
      <c r="A420" s="54"/>
      <c r="B420" s="55"/>
      <c r="C420" s="66"/>
      <c r="D420" s="66"/>
      <c r="E420" s="68"/>
      <c r="F420" s="58"/>
      <c r="G420" s="58"/>
      <c r="H420" s="58"/>
      <c r="I420" s="58"/>
      <c r="J420" s="58"/>
      <c r="K420" s="58"/>
      <c r="L420" s="58"/>
      <c r="M420" s="58"/>
      <c r="N420" s="58"/>
      <c r="O420" s="59"/>
      <c r="P420" s="58"/>
      <c r="Q420" s="58"/>
      <c r="R420" s="58"/>
      <c r="S420" s="60"/>
      <c r="T420" s="65"/>
      <c r="U420" s="65"/>
    </row>
    <row r="421" spans="1:21" ht="12.75">
      <c r="A421" s="54"/>
      <c r="B421" s="55"/>
      <c r="C421" s="66"/>
      <c r="D421" s="66"/>
      <c r="E421" s="68"/>
      <c r="F421" s="58"/>
      <c r="G421" s="58"/>
      <c r="H421" s="58"/>
      <c r="I421" s="58"/>
      <c r="J421" s="58"/>
      <c r="K421" s="58"/>
      <c r="L421" s="58"/>
      <c r="M421" s="58"/>
      <c r="N421" s="58"/>
      <c r="O421" s="59"/>
      <c r="P421" s="58"/>
      <c r="Q421" s="58"/>
      <c r="R421" s="58"/>
      <c r="S421" s="60"/>
      <c r="T421" s="65"/>
      <c r="U421" s="65"/>
    </row>
    <row r="422" spans="1:21" ht="12.75">
      <c r="A422" s="54"/>
      <c r="B422" s="55"/>
      <c r="C422" s="66"/>
      <c r="D422" s="66"/>
      <c r="E422" s="68"/>
      <c r="F422" s="58"/>
      <c r="G422" s="58"/>
      <c r="H422" s="58"/>
      <c r="I422" s="58"/>
      <c r="J422" s="58"/>
      <c r="K422" s="58"/>
      <c r="L422" s="58"/>
      <c r="M422" s="58"/>
      <c r="N422" s="58"/>
      <c r="O422" s="59"/>
      <c r="P422" s="58"/>
      <c r="Q422" s="58"/>
      <c r="R422" s="58"/>
      <c r="S422" s="60"/>
      <c r="T422" s="65"/>
      <c r="U422" s="65"/>
    </row>
    <row r="423" spans="1:21" ht="12.75">
      <c r="A423" s="54"/>
      <c r="B423" s="55"/>
      <c r="C423" s="66"/>
      <c r="D423" s="66"/>
      <c r="E423" s="68"/>
      <c r="F423" s="58"/>
      <c r="G423" s="58"/>
      <c r="H423" s="58"/>
      <c r="I423" s="58"/>
      <c r="J423" s="58"/>
      <c r="K423" s="58"/>
      <c r="L423" s="58"/>
      <c r="M423" s="58"/>
      <c r="N423" s="58"/>
      <c r="O423" s="59"/>
      <c r="P423" s="58"/>
      <c r="Q423" s="58"/>
      <c r="R423" s="58"/>
      <c r="S423" s="60"/>
      <c r="T423" s="65"/>
      <c r="U423" s="65"/>
    </row>
    <row r="424" spans="1:21" ht="12.75">
      <c r="A424" s="54"/>
      <c r="B424" s="55"/>
      <c r="C424" s="66"/>
      <c r="D424" s="66"/>
      <c r="E424" s="68"/>
      <c r="F424" s="58"/>
      <c r="G424" s="58"/>
      <c r="H424" s="58"/>
      <c r="I424" s="58"/>
      <c r="J424" s="58"/>
      <c r="K424" s="58"/>
      <c r="L424" s="58"/>
      <c r="M424" s="58"/>
      <c r="N424" s="58"/>
      <c r="O424" s="59"/>
      <c r="P424" s="58"/>
      <c r="Q424" s="58"/>
      <c r="R424" s="58"/>
      <c r="S424" s="60"/>
      <c r="T424" s="65"/>
      <c r="U424" s="65"/>
    </row>
    <row r="425" spans="1:21" ht="12.75">
      <c r="A425" s="54"/>
      <c r="B425" s="55"/>
      <c r="C425" s="67"/>
      <c r="D425" s="67"/>
      <c r="E425" s="69"/>
      <c r="F425" s="58"/>
      <c r="G425" s="58"/>
      <c r="H425" s="58"/>
      <c r="I425" s="58"/>
      <c r="J425" s="58"/>
      <c r="K425" s="58"/>
      <c r="L425" s="58"/>
      <c r="M425" s="58"/>
      <c r="N425" s="58"/>
      <c r="O425" s="59"/>
      <c r="P425" s="58"/>
      <c r="Q425" s="58"/>
      <c r="R425" s="58"/>
      <c r="S425" s="60"/>
      <c r="T425" s="65"/>
      <c r="U425" s="65"/>
    </row>
    <row r="426" spans="1:21" ht="12.75">
      <c r="A426" s="54"/>
      <c r="B426" s="55"/>
      <c r="C426" s="67"/>
      <c r="D426" s="67"/>
      <c r="E426" s="69"/>
      <c r="F426" s="58"/>
      <c r="G426" s="58"/>
      <c r="H426" s="58"/>
      <c r="I426" s="58"/>
      <c r="J426" s="58"/>
      <c r="K426" s="58"/>
      <c r="L426" s="58"/>
      <c r="M426" s="58"/>
      <c r="N426" s="58"/>
      <c r="O426" s="59"/>
      <c r="P426" s="58"/>
      <c r="Q426" s="58"/>
      <c r="R426" s="58"/>
      <c r="S426" s="60"/>
      <c r="T426" s="65"/>
      <c r="U426" s="65"/>
    </row>
    <row r="427" spans="1:21" ht="12.75">
      <c r="A427" s="54"/>
      <c r="B427" s="55"/>
      <c r="C427" s="66"/>
      <c r="D427" s="66"/>
      <c r="E427" s="68"/>
      <c r="F427" s="58"/>
      <c r="G427" s="58"/>
      <c r="H427" s="58"/>
      <c r="I427" s="58"/>
      <c r="J427" s="58"/>
      <c r="K427" s="58"/>
      <c r="L427" s="58"/>
      <c r="M427" s="58"/>
      <c r="N427" s="58"/>
      <c r="O427" s="59"/>
      <c r="P427" s="58"/>
      <c r="Q427" s="58"/>
      <c r="R427" s="58"/>
      <c r="S427" s="60"/>
      <c r="T427" s="65"/>
      <c r="U427" s="65"/>
    </row>
    <row r="428" spans="1:21" ht="12.75">
      <c r="A428" s="54"/>
      <c r="B428" s="55"/>
      <c r="C428" s="66"/>
      <c r="D428" s="66"/>
      <c r="E428" s="68"/>
      <c r="F428" s="58"/>
      <c r="G428" s="58"/>
      <c r="H428" s="58"/>
      <c r="I428" s="58"/>
      <c r="J428" s="58"/>
      <c r="K428" s="58"/>
      <c r="L428" s="58"/>
      <c r="M428" s="58"/>
      <c r="N428" s="58"/>
      <c r="O428" s="59"/>
      <c r="P428" s="58"/>
      <c r="Q428" s="58"/>
      <c r="R428" s="58"/>
      <c r="S428" s="60"/>
      <c r="T428" s="65"/>
      <c r="U428" s="65"/>
    </row>
    <row r="429" spans="1:21" ht="12.75">
      <c r="A429" s="54"/>
      <c r="B429" s="55"/>
      <c r="C429" s="66"/>
      <c r="D429" s="66"/>
      <c r="E429" s="68"/>
      <c r="F429" s="58"/>
      <c r="G429" s="58"/>
      <c r="H429" s="58"/>
      <c r="I429" s="58"/>
      <c r="J429" s="58"/>
      <c r="K429" s="58"/>
      <c r="L429" s="58"/>
      <c r="M429" s="58"/>
      <c r="N429" s="58"/>
      <c r="O429" s="59"/>
      <c r="P429" s="58"/>
      <c r="Q429" s="58"/>
      <c r="R429" s="58"/>
      <c r="S429" s="60"/>
      <c r="T429" s="65"/>
      <c r="U429" s="65"/>
    </row>
    <row r="430" spans="1:21" ht="12.75">
      <c r="A430" s="54"/>
      <c r="B430" s="55"/>
      <c r="C430" s="66"/>
      <c r="D430" s="66"/>
      <c r="E430" s="68"/>
      <c r="F430" s="58"/>
      <c r="G430" s="58"/>
      <c r="H430" s="58"/>
      <c r="I430" s="58"/>
      <c r="J430" s="58"/>
      <c r="K430" s="58"/>
      <c r="L430" s="58"/>
      <c r="M430" s="58"/>
      <c r="N430" s="58"/>
      <c r="O430" s="59"/>
      <c r="P430" s="58"/>
      <c r="Q430" s="58"/>
      <c r="R430" s="58"/>
      <c r="S430" s="60"/>
      <c r="T430" s="65"/>
      <c r="U430" s="65"/>
    </row>
    <row r="431" spans="1:21" ht="12.75">
      <c r="A431" s="54"/>
      <c r="B431" s="55"/>
      <c r="C431" s="67"/>
      <c r="D431" s="67"/>
      <c r="E431" s="69"/>
      <c r="F431" s="58"/>
      <c r="G431" s="58"/>
      <c r="H431" s="58"/>
      <c r="I431" s="58"/>
      <c r="J431" s="58"/>
      <c r="K431" s="58"/>
      <c r="L431" s="58"/>
      <c r="M431" s="58"/>
      <c r="N431" s="58"/>
      <c r="O431" s="59"/>
      <c r="P431" s="58"/>
      <c r="Q431" s="58"/>
      <c r="R431" s="58"/>
      <c r="S431" s="60"/>
      <c r="T431" s="65"/>
      <c r="U431" s="65"/>
    </row>
    <row r="432" spans="1:21" ht="12.75">
      <c r="A432" s="54"/>
      <c r="B432" s="55"/>
      <c r="C432" s="66"/>
      <c r="D432" s="66"/>
      <c r="E432" s="68"/>
      <c r="F432" s="58"/>
      <c r="G432" s="58"/>
      <c r="H432" s="58"/>
      <c r="I432" s="58"/>
      <c r="J432" s="58"/>
      <c r="K432" s="58"/>
      <c r="L432" s="58"/>
      <c r="M432" s="58"/>
      <c r="N432" s="58"/>
      <c r="O432" s="59"/>
      <c r="P432" s="58"/>
      <c r="Q432" s="58"/>
      <c r="R432" s="58"/>
      <c r="S432" s="60"/>
      <c r="T432" s="65"/>
      <c r="U432" s="65"/>
    </row>
    <row r="433" spans="1:21" ht="12.75">
      <c r="A433" s="54"/>
      <c r="B433" s="55"/>
      <c r="C433" s="66"/>
      <c r="D433" s="66"/>
      <c r="E433" s="68"/>
      <c r="F433" s="58"/>
      <c r="G433" s="58"/>
      <c r="H433" s="58"/>
      <c r="I433" s="58"/>
      <c r="J433" s="58"/>
      <c r="K433" s="58"/>
      <c r="L433" s="58"/>
      <c r="M433" s="58"/>
      <c r="N433" s="58"/>
      <c r="O433" s="59"/>
      <c r="P433" s="58"/>
      <c r="Q433" s="58"/>
      <c r="R433" s="58"/>
      <c r="S433" s="60"/>
      <c r="T433" s="65"/>
      <c r="U433" s="65"/>
    </row>
    <row r="434" spans="1:21" ht="12.75">
      <c r="A434" s="54"/>
      <c r="B434" s="55"/>
      <c r="C434" s="67"/>
      <c r="D434" s="67"/>
      <c r="E434" s="69"/>
      <c r="F434" s="58"/>
      <c r="G434" s="58"/>
      <c r="H434" s="58"/>
      <c r="I434" s="58"/>
      <c r="J434" s="58"/>
      <c r="K434" s="58"/>
      <c r="L434" s="58"/>
      <c r="M434" s="58"/>
      <c r="N434" s="58"/>
      <c r="O434" s="59"/>
      <c r="P434" s="58"/>
      <c r="Q434" s="58"/>
      <c r="R434" s="58"/>
      <c r="S434" s="60"/>
      <c r="T434" s="65"/>
      <c r="U434" s="65"/>
    </row>
    <row r="435" spans="1:21" ht="12.75">
      <c r="A435" s="54"/>
      <c r="B435" s="55"/>
      <c r="C435" s="66"/>
      <c r="D435" s="66"/>
      <c r="E435" s="68"/>
      <c r="F435" s="58"/>
      <c r="G435" s="58"/>
      <c r="H435" s="58"/>
      <c r="I435" s="58"/>
      <c r="J435" s="58"/>
      <c r="K435" s="58"/>
      <c r="L435" s="58"/>
      <c r="M435" s="58"/>
      <c r="N435" s="58"/>
      <c r="O435" s="59"/>
      <c r="P435" s="58"/>
      <c r="Q435" s="58"/>
      <c r="R435" s="58"/>
      <c r="S435" s="60"/>
      <c r="T435" s="65"/>
      <c r="U435" s="65"/>
    </row>
    <row r="436" spans="1:21" ht="12.75">
      <c r="A436" s="54"/>
      <c r="B436" s="55"/>
      <c r="C436" s="66"/>
      <c r="D436" s="66"/>
      <c r="E436" s="68"/>
      <c r="F436" s="58"/>
      <c r="G436" s="58"/>
      <c r="H436" s="58"/>
      <c r="I436" s="58"/>
      <c r="J436" s="58"/>
      <c r="K436" s="58"/>
      <c r="L436" s="58"/>
      <c r="M436" s="58"/>
      <c r="N436" s="58"/>
      <c r="O436" s="59"/>
      <c r="P436" s="58"/>
      <c r="Q436" s="58"/>
      <c r="R436" s="58"/>
      <c r="S436" s="60"/>
      <c r="T436" s="65"/>
      <c r="U436" s="65"/>
    </row>
    <row r="437" spans="1:21" ht="12.75">
      <c r="A437" s="54"/>
      <c r="B437" s="55"/>
      <c r="C437" s="66"/>
      <c r="D437" s="66"/>
      <c r="E437" s="68"/>
      <c r="F437" s="58"/>
      <c r="G437" s="58"/>
      <c r="H437" s="58"/>
      <c r="I437" s="58"/>
      <c r="J437" s="58"/>
      <c r="K437" s="58"/>
      <c r="L437" s="58"/>
      <c r="M437" s="58"/>
      <c r="N437" s="58"/>
      <c r="O437" s="59"/>
      <c r="P437" s="58"/>
      <c r="Q437" s="58"/>
      <c r="R437" s="58"/>
      <c r="S437" s="60"/>
      <c r="T437" s="65"/>
      <c r="U437" s="65"/>
    </row>
    <row r="438" spans="1:21" ht="12.75">
      <c r="A438" s="54"/>
      <c r="B438" s="55"/>
      <c r="C438" s="66"/>
      <c r="D438" s="66"/>
      <c r="E438" s="68"/>
      <c r="F438" s="58"/>
      <c r="G438" s="58"/>
      <c r="H438" s="58"/>
      <c r="I438" s="58"/>
      <c r="J438" s="58"/>
      <c r="K438" s="58"/>
      <c r="L438" s="58"/>
      <c r="M438" s="58"/>
      <c r="N438" s="58"/>
      <c r="O438" s="59"/>
      <c r="P438" s="58"/>
      <c r="Q438" s="58"/>
      <c r="R438" s="58"/>
      <c r="S438" s="60"/>
      <c r="T438" s="65"/>
      <c r="U438" s="65"/>
    </row>
    <row r="439" spans="1:21" ht="12.75">
      <c r="A439" s="54"/>
      <c r="B439" s="55"/>
      <c r="C439" s="67"/>
      <c r="D439" s="67"/>
      <c r="E439" s="69"/>
      <c r="F439" s="58"/>
      <c r="G439" s="58"/>
      <c r="H439" s="58"/>
      <c r="I439" s="58"/>
      <c r="J439" s="58"/>
      <c r="K439" s="58"/>
      <c r="L439" s="58"/>
      <c r="M439" s="58"/>
      <c r="N439" s="58"/>
      <c r="O439" s="59"/>
      <c r="P439" s="58"/>
      <c r="Q439" s="58"/>
      <c r="R439" s="58"/>
      <c r="S439" s="60"/>
      <c r="T439" s="65"/>
      <c r="U439" s="65"/>
    </row>
    <row r="440" spans="1:21" ht="12.75">
      <c r="A440" s="54"/>
      <c r="B440" s="55"/>
      <c r="C440" s="66"/>
      <c r="D440" s="66"/>
      <c r="E440" s="68"/>
      <c r="F440" s="58"/>
      <c r="G440" s="58"/>
      <c r="H440" s="58"/>
      <c r="I440" s="58"/>
      <c r="J440" s="58"/>
      <c r="K440" s="58"/>
      <c r="L440" s="58"/>
      <c r="M440" s="58"/>
      <c r="N440" s="58"/>
      <c r="O440" s="59"/>
      <c r="P440" s="58"/>
      <c r="Q440" s="58"/>
      <c r="R440" s="58"/>
      <c r="S440" s="60"/>
      <c r="T440" s="65"/>
      <c r="U440" s="65"/>
    </row>
    <row r="441" spans="1:21" ht="12.75">
      <c r="A441" s="54"/>
      <c r="B441" s="55"/>
      <c r="C441" s="67"/>
      <c r="D441" s="67"/>
      <c r="E441" s="69"/>
      <c r="F441" s="58"/>
      <c r="G441" s="58"/>
      <c r="H441" s="58"/>
      <c r="I441" s="58"/>
      <c r="J441" s="58"/>
      <c r="K441" s="58"/>
      <c r="L441" s="58"/>
      <c r="M441" s="58"/>
      <c r="N441" s="58"/>
      <c r="O441" s="59"/>
      <c r="P441" s="58"/>
      <c r="Q441" s="58"/>
      <c r="R441" s="58"/>
      <c r="S441" s="60"/>
      <c r="T441" s="65"/>
      <c r="U441" s="65"/>
    </row>
    <row r="442" spans="1:21" ht="12.75">
      <c r="A442" s="54"/>
      <c r="B442" s="55"/>
      <c r="C442" s="66"/>
      <c r="D442" s="66"/>
      <c r="E442" s="68"/>
      <c r="F442" s="58"/>
      <c r="G442" s="58"/>
      <c r="H442" s="58"/>
      <c r="I442" s="58"/>
      <c r="J442" s="58"/>
      <c r="K442" s="58"/>
      <c r="L442" s="58"/>
      <c r="M442" s="58"/>
      <c r="N442" s="58"/>
      <c r="O442" s="59"/>
      <c r="P442" s="58"/>
      <c r="Q442" s="58"/>
      <c r="R442" s="58"/>
      <c r="S442" s="60"/>
      <c r="T442" s="65"/>
      <c r="U442" s="65"/>
    </row>
    <row r="443" spans="1:21" ht="12.75">
      <c r="A443" s="54"/>
      <c r="B443" s="55"/>
      <c r="C443" s="66"/>
      <c r="D443" s="66"/>
      <c r="E443" s="68"/>
      <c r="F443" s="58"/>
      <c r="G443" s="58"/>
      <c r="H443" s="58"/>
      <c r="I443" s="58"/>
      <c r="J443" s="58"/>
      <c r="K443" s="58"/>
      <c r="L443" s="58"/>
      <c r="M443" s="58"/>
      <c r="N443" s="58"/>
      <c r="O443" s="59"/>
      <c r="P443" s="58"/>
      <c r="Q443" s="58"/>
      <c r="R443" s="58"/>
      <c r="S443" s="60"/>
      <c r="T443" s="65"/>
      <c r="U443" s="65"/>
    </row>
    <row r="444" spans="1:21" ht="12.75">
      <c r="A444" s="54"/>
      <c r="B444" s="55"/>
      <c r="C444" s="67"/>
      <c r="D444" s="67"/>
      <c r="E444" s="69"/>
      <c r="F444" s="58"/>
      <c r="G444" s="58"/>
      <c r="H444" s="58"/>
      <c r="I444" s="58"/>
      <c r="J444" s="58"/>
      <c r="K444" s="58"/>
      <c r="L444" s="58"/>
      <c r="M444" s="58"/>
      <c r="N444" s="58"/>
      <c r="O444" s="59"/>
      <c r="P444" s="58"/>
      <c r="Q444" s="58"/>
      <c r="R444" s="58"/>
      <c r="S444" s="60"/>
      <c r="T444" s="65"/>
      <c r="U444" s="65"/>
    </row>
    <row r="445" spans="1:21" ht="12.75">
      <c r="A445" s="54"/>
      <c r="B445" s="55"/>
      <c r="C445" s="66"/>
      <c r="D445" s="66"/>
      <c r="E445" s="68"/>
      <c r="F445" s="58"/>
      <c r="G445" s="58"/>
      <c r="H445" s="58"/>
      <c r="I445" s="58"/>
      <c r="J445" s="58"/>
      <c r="K445" s="58"/>
      <c r="L445" s="58"/>
      <c r="M445" s="58"/>
      <c r="N445" s="58"/>
      <c r="O445" s="59"/>
      <c r="P445" s="58"/>
      <c r="Q445" s="58"/>
      <c r="R445" s="58"/>
      <c r="S445" s="60"/>
      <c r="T445" s="65"/>
      <c r="U445" s="65"/>
    </row>
    <row r="446" spans="1:21" ht="12.75">
      <c r="A446" s="54"/>
      <c r="B446" s="55"/>
      <c r="C446" s="66"/>
      <c r="D446" s="66"/>
      <c r="E446" s="68"/>
      <c r="F446" s="58"/>
      <c r="G446" s="58"/>
      <c r="H446" s="58"/>
      <c r="I446" s="58"/>
      <c r="J446" s="58"/>
      <c r="K446" s="58"/>
      <c r="L446" s="58"/>
      <c r="M446" s="58"/>
      <c r="N446" s="58"/>
      <c r="O446" s="59"/>
      <c r="P446" s="58"/>
      <c r="Q446" s="58"/>
      <c r="R446" s="58"/>
      <c r="S446" s="60"/>
      <c r="T446" s="65"/>
      <c r="U446" s="65"/>
    </row>
    <row r="447" spans="1:21" ht="12.75">
      <c r="A447" s="54"/>
      <c r="B447" s="55"/>
      <c r="C447" s="66"/>
      <c r="D447" s="66"/>
      <c r="E447" s="68"/>
      <c r="F447" s="58"/>
      <c r="G447" s="58"/>
      <c r="H447" s="58"/>
      <c r="I447" s="58"/>
      <c r="J447" s="58"/>
      <c r="K447" s="58"/>
      <c r="L447" s="58"/>
      <c r="M447" s="58"/>
      <c r="N447" s="58"/>
      <c r="O447" s="59"/>
      <c r="P447" s="58"/>
      <c r="Q447" s="58"/>
      <c r="R447" s="58"/>
      <c r="S447" s="60"/>
      <c r="T447" s="65"/>
      <c r="U447" s="65"/>
    </row>
    <row r="448" spans="1:21" ht="12.75">
      <c r="A448" s="54"/>
      <c r="B448" s="55"/>
      <c r="C448" s="66"/>
      <c r="D448" s="66"/>
      <c r="E448" s="68"/>
      <c r="F448" s="58"/>
      <c r="G448" s="58"/>
      <c r="H448" s="58"/>
      <c r="I448" s="58"/>
      <c r="J448" s="58"/>
      <c r="K448" s="58"/>
      <c r="L448" s="58"/>
      <c r="M448" s="58"/>
      <c r="N448" s="58"/>
      <c r="O448" s="59"/>
      <c r="P448" s="58"/>
      <c r="Q448" s="58"/>
      <c r="R448" s="58"/>
      <c r="S448" s="60"/>
      <c r="T448" s="65"/>
      <c r="U448" s="65"/>
    </row>
    <row r="449" spans="1:21" ht="12.75">
      <c r="A449" s="54"/>
      <c r="B449" s="55"/>
      <c r="C449" s="67"/>
      <c r="D449" s="67"/>
      <c r="E449" s="69"/>
      <c r="F449" s="58"/>
      <c r="G449" s="58"/>
      <c r="H449" s="58"/>
      <c r="I449" s="58"/>
      <c r="J449" s="58"/>
      <c r="K449" s="58"/>
      <c r="L449" s="58"/>
      <c r="M449" s="58"/>
      <c r="N449" s="58"/>
      <c r="O449" s="59"/>
      <c r="P449" s="58"/>
      <c r="Q449" s="58"/>
      <c r="R449" s="58"/>
      <c r="S449" s="60"/>
      <c r="T449" s="65"/>
      <c r="U449" s="65"/>
    </row>
  </sheetData>
  <mergeCells count="7">
    <mergeCell ref="A1:V1"/>
    <mergeCell ref="S2:S5"/>
    <mergeCell ref="T2:T5"/>
    <mergeCell ref="U2:U5"/>
    <mergeCell ref="V2:V5"/>
    <mergeCell ref="A4:D5"/>
    <mergeCell ref="E4:E5"/>
  </mergeCells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2.375" style="0" customWidth="1"/>
    <col min="3" max="3" width="11.625" style="0" customWidth="1"/>
    <col min="4" max="4" width="4.375" style="0" customWidth="1"/>
    <col min="5" max="5" width="4.75390625" style="0" customWidth="1"/>
    <col min="6" max="6" width="6.125" style="0" customWidth="1"/>
    <col min="7" max="7" width="4.25390625" style="0" customWidth="1"/>
    <col min="8" max="8" width="5.25390625" style="0" customWidth="1"/>
    <col min="9" max="9" width="5.125" style="0" customWidth="1"/>
    <col min="10" max="10" width="6.125" style="0" customWidth="1"/>
    <col min="11" max="11" width="8.125" style="0" customWidth="1"/>
    <col min="12" max="12" width="3.875" style="0" customWidth="1"/>
    <col min="13" max="13" width="7.625" style="0" customWidth="1"/>
  </cols>
  <sheetData>
    <row r="1" spans="1:13" ht="22.5">
      <c r="A1" s="77" t="s">
        <v>434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2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2.75">
      <c r="A3" s="84"/>
      <c r="B3" s="84"/>
      <c r="C3" s="84"/>
      <c r="D3" s="84"/>
      <c r="E3" s="84"/>
      <c r="F3" s="80" t="s">
        <v>388</v>
      </c>
      <c r="G3" s="140"/>
      <c r="H3" s="140"/>
      <c r="I3" s="140"/>
      <c r="J3" s="140"/>
      <c r="K3" s="140"/>
      <c r="L3" s="140"/>
      <c r="M3" s="140"/>
    </row>
    <row r="4" spans="1:13" ht="12.75">
      <c r="A4" s="81" t="s">
        <v>389</v>
      </c>
      <c r="B4" s="81"/>
      <c r="C4" s="82" t="s">
        <v>403</v>
      </c>
      <c r="D4" s="82"/>
      <c r="E4" s="191"/>
      <c r="F4" s="80">
        <v>10</v>
      </c>
      <c r="G4" s="140"/>
      <c r="H4" s="140"/>
      <c r="I4" s="140"/>
      <c r="J4" s="140"/>
      <c r="K4" s="140"/>
      <c r="L4" s="140"/>
      <c r="M4" s="140"/>
    </row>
    <row r="5" spans="1:13" ht="12.75">
      <c r="A5" s="81" t="s">
        <v>390</v>
      </c>
      <c r="B5" s="81"/>
      <c r="C5" s="163">
        <v>38872</v>
      </c>
      <c r="D5" s="163"/>
      <c r="E5" s="191"/>
      <c r="F5" s="140"/>
      <c r="G5" s="140"/>
      <c r="H5" s="140"/>
      <c r="I5" s="140"/>
      <c r="J5" s="140"/>
      <c r="K5" s="140"/>
      <c r="L5" s="140"/>
      <c r="M5" s="140"/>
    </row>
    <row r="6" spans="1:13" ht="12.75">
      <c r="A6" s="81" t="s">
        <v>391</v>
      </c>
      <c r="B6" s="81"/>
      <c r="C6" s="192" t="s">
        <v>435</v>
      </c>
      <c r="D6" s="192"/>
      <c r="E6" s="192"/>
      <c r="F6" s="192"/>
      <c r="G6" s="140"/>
      <c r="H6" s="140"/>
      <c r="I6" s="140"/>
      <c r="J6" s="140"/>
      <c r="K6" s="140"/>
      <c r="L6" s="140"/>
      <c r="M6" s="140"/>
    </row>
    <row r="7" spans="1:13" ht="12.75">
      <c r="A7" s="81" t="s">
        <v>393</v>
      </c>
      <c r="B7" s="81"/>
      <c r="C7" s="85">
        <f>COUNTA(B10:B93)</f>
        <v>84</v>
      </c>
      <c r="D7" s="85"/>
      <c r="E7" s="136"/>
      <c r="F7" s="140"/>
      <c r="G7" s="140"/>
      <c r="H7" s="140"/>
      <c r="I7" s="140"/>
      <c r="J7" s="140"/>
      <c r="K7" s="140"/>
      <c r="L7" s="140"/>
      <c r="M7" s="140"/>
    </row>
    <row r="8" spans="1:13" ht="12.75">
      <c r="A8" s="193"/>
      <c r="B8" s="193"/>
      <c r="C8" s="85"/>
      <c r="D8" s="85"/>
      <c r="E8" s="136"/>
      <c r="F8" s="140"/>
      <c r="G8" s="140"/>
      <c r="H8" s="194">
        <v>0.00013310185185185186</v>
      </c>
      <c r="I8" s="195">
        <v>5.44</v>
      </c>
      <c r="J8" s="196">
        <v>44.72</v>
      </c>
      <c r="K8" s="140"/>
      <c r="L8" s="140"/>
      <c r="M8" s="140"/>
    </row>
    <row r="9" spans="1:13" ht="18" customHeight="1">
      <c r="A9" s="197" t="s">
        <v>394</v>
      </c>
      <c r="B9" s="197" t="s">
        <v>395</v>
      </c>
      <c r="C9" s="197" t="s">
        <v>396</v>
      </c>
      <c r="D9" s="198" t="s">
        <v>6</v>
      </c>
      <c r="E9" s="198" t="s">
        <v>436</v>
      </c>
      <c r="F9" s="198" t="s">
        <v>437</v>
      </c>
      <c r="G9" s="199" t="s">
        <v>438</v>
      </c>
      <c r="H9" s="198" t="s">
        <v>436</v>
      </c>
      <c r="I9" s="198" t="s">
        <v>439</v>
      </c>
      <c r="J9" s="200" t="s">
        <v>438</v>
      </c>
      <c r="K9" s="201" t="s">
        <v>1</v>
      </c>
      <c r="L9" s="202" t="s">
        <v>440</v>
      </c>
      <c r="M9" s="203" t="s">
        <v>441</v>
      </c>
    </row>
    <row r="10" spans="1:13" ht="12.75">
      <c r="A10" s="204">
        <v>1</v>
      </c>
      <c r="B10" s="151" t="s">
        <v>162</v>
      </c>
      <c r="C10" s="151" t="s">
        <v>53</v>
      </c>
      <c r="D10" s="205">
        <v>79</v>
      </c>
      <c r="E10" s="194">
        <v>0.00014583333333333335</v>
      </c>
      <c r="F10" s="206">
        <v>4.8500000000000005</v>
      </c>
      <c r="G10" s="207">
        <v>44.72</v>
      </c>
      <c r="H10" s="101">
        <f>($H$8/E10)*100</f>
        <v>91.26984126984127</v>
      </c>
      <c r="I10" s="196">
        <f>(F10/$I$8)*100</f>
        <v>89.15441176470588</v>
      </c>
      <c r="J10" s="196">
        <f>(G10/$J$8)*100</f>
        <v>100</v>
      </c>
      <c r="K10" s="208">
        <f>SUM(H10:J10)</f>
        <v>280.4242530345472</v>
      </c>
      <c r="L10" s="101">
        <f>(K10/K$10)*100</f>
        <v>100</v>
      </c>
      <c r="M10" s="102">
        <f>L10+F$4</f>
        <v>110</v>
      </c>
    </row>
    <row r="11" spans="1:13" ht="12.75">
      <c r="A11" s="204">
        <v>2</v>
      </c>
      <c r="B11" s="151" t="s">
        <v>30</v>
      </c>
      <c r="C11" s="151" t="s">
        <v>21</v>
      </c>
      <c r="D11" s="209">
        <v>80</v>
      </c>
      <c r="E11" s="194">
        <v>0.00014236111111111112</v>
      </c>
      <c r="F11" s="206">
        <v>5.44</v>
      </c>
      <c r="G11" s="207">
        <v>26.97</v>
      </c>
      <c r="H11" s="101">
        <f>($H$8/E11)*100</f>
        <v>93.4959349593496</v>
      </c>
      <c r="I11" s="196">
        <f>(F11/$I$8)*100</f>
        <v>100</v>
      </c>
      <c r="J11" s="196">
        <f>(G11/$J$8)*100</f>
        <v>60.30858676207514</v>
      </c>
      <c r="K11" s="210">
        <f>SUM(H11:J11)</f>
        <v>253.80452172142475</v>
      </c>
      <c r="L11" s="101">
        <f>(K11/K$10)*100</f>
        <v>90.50733628597987</v>
      </c>
      <c r="M11" s="102">
        <f>L11+F$4</f>
        <v>100.50733628597987</v>
      </c>
    </row>
    <row r="12" spans="1:13" ht="12.75">
      <c r="A12" s="204">
        <v>3</v>
      </c>
      <c r="B12" s="151" t="s">
        <v>286</v>
      </c>
      <c r="C12" s="151" t="s">
        <v>53</v>
      </c>
      <c r="D12" s="209">
        <v>87</v>
      </c>
      <c r="E12" s="194">
        <v>0.00013310185185185186</v>
      </c>
      <c r="F12" s="206">
        <v>5.43</v>
      </c>
      <c r="G12" s="207">
        <v>13.95</v>
      </c>
      <c r="H12" s="101">
        <f>($H$8/E12)*100</f>
        <v>100</v>
      </c>
      <c r="I12" s="196">
        <f>(F12/$I$8)*100</f>
        <v>99.81617647058823</v>
      </c>
      <c r="J12" s="196">
        <f>(G12/$J$8)*100</f>
        <v>31.19409660107335</v>
      </c>
      <c r="K12" s="210">
        <f>SUM(H12:J12)</f>
        <v>231.01027307166157</v>
      </c>
      <c r="L12" s="101">
        <f>(K12/K$10)*100</f>
        <v>82.3788493940294</v>
      </c>
      <c r="M12" s="102">
        <f>L12+F$4</f>
        <v>92.3788493940294</v>
      </c>
    </row>
    <row r="13" spans="1:13" ht="12.75">
      <c r="A13" s="204">
        <v>4</v>
      </c>
      <c r="B13" s="151" t="s">
        <v>62</v>
      </c>
      <c r="C13" s="151" t="s">
        <v>63</v>
      </c>
      <c r="D13" s="211">
        <v>76</v>
      </c>
      <c r="E13" s="194">
        <v>0.00014236111111111112</v>
      </c>
      <c r="F13" s="206">
        <v>4.51</v>
      </c>
      <c r="G13" s="207">
        <v>23.41</v>
      </c>
      <c r="H13" s="101">
        <f>($H$8/E13)*100</f>
        <v>93.4959349593496</v>
      </c>
      <c r="I13" s="196">
        <f>(F13/$I$8)*100</f>
        <v>82.90441176470587</v>
      </c>
      <c r="J13" s="196">
        <f>(G13/$J$8)*100</f>
        <v>52.347942754919494</v>
      </c>
      <c r="K13" s="210">
        <f>SUM(H13:J13)</f>
        <v>228.74828947897495</v>
      </c>
      <c r="L13" s="101">
        <f>(K13/K$10)*100</f>
        <v>81.57222030677713</v>
      </c>
      <c r="M13" s="102">
        <f>L13+F$4</f>
        <v>91.57222030677713</v>
      </c>
    </row>
    <row r="14" spans="1:13" ht="12.75">
      <c r="A14" s="204">
        <v>5</v>
      </c>
      <c r="B14" s="151" t="s">
        <v>33</v>
      </c>
      <c r="C14" s="151" t="s">
        <v>405</v>
      </c>
      <c r="D14" s="209">
        <v>66</v>
      </c>
      <c r="E14" s="194">
        <v>0.00014814814814814815</v>
      </c>
      <c r="F14" s="206">
        <v>5</v>
      </c>
      <c r="G14" s="207">
        <v>20.98</v>
      </c>
      <c r="H14" s="101">
        <f>($H$8/E14)*100</f>
        <v>89.84375000000001</v>
      </c>
      <c r="I14" s="196">
        <f>(F14/$I$8)*100</f>
        <v>91.91176470588235</v>
      </c>
      <c r="J14" s="196">
        <f>(G14/$J$8)*100</f>
        <v>46.91413237924866</v>
      </c>
      <c r="K14" s="210">
        <f>SUM(H14:J14)</f>
        <v>228.66964708513103</v>
      </c>
      <c r="L14" s="101">
        <f>(K14/K$10)*100</f>
        <v>81.54417622963582</v>
      </c>
      <c r="M14" s="102">
        <f>L14+F$4</f>
        <v>91.54417622963582</v>
      </c>
    </row>
    <row r="15" spans="1:13" ht="12.75">
      <c r="A15" s="204">
        <v>6</v>
      </c>
      <c r="B15" s="151" t="s">
        <v>44</v>
      </c>
      <c r="C15" s="151" t="s">
        <v>45</v>
      </c>
      <c r="D15" s="209">
        <v>74</v>
      </c>
      <c r="E15" s="194">
        <v>0.0001539351851851852</v>
      </c>
      <c r="F15" s="206">
        <v>4.78</v>
      </c>
      <c r="G15" s="207">
        <v>24.07</v>
      </c>
      <c r="H15" s="101">
        <f>($H$8/E15)*100</f>
        <v>86.46616541353383</v>
      </c>
      <c r="I15" s="196">
        <f>(F15/$I$8)*100</f>
        <v>87.86764705882352</v>
      </c>
      <c r="J15" s="196">
        <f>(G15/$J$8)*100</f>
        <v>53.82379248658319</v>
      </c>
      <c r="K15" s="210">
        <f>SUM(H15:J15)</f>
        <v>228.1576049589405</v>
      </c>
      <c r="L15" s="101">
        <f>(K15/K$10)*100</f>
        <v>81.36158070851039</v>
      </c>
      <c r="M15" s="102">
        <f>L15+F$4</f>
        <v>91.36158070851039</v>
      </c>
    </row>
    <row r="16" spans="1:13" ht="12.75">
      <c r="A16" s="204">
        <v>7</v>
      </c>
      <c r="B16" s="151" t="s">
        <v>174</v>
      </c>
      <c r="C16" s="151" t="s">
        <v>108</v>
      </c>
      <c r="D16" s="209">
        <v>77</v>
      </c>
      <c r="E16" s="194">
        <v>0.0001574074074074074</v>
      </c>
      <c r="F16" s="206">
        <v>4.68</v>
      </c>
      <c r="G16" s="207">
        <v>25.69</v>
      </c>
      <c r="H16" s="101">
        <f>($H$8/E16)*100</f>
        <v>84.55882352941177</v>
      </c>
      <c r="I16" s="196">
        <f>(F16/$I$8)*100</f>
        <v>86.02941176470587</v>
      </c>
      <c r="J16" s="196">
        <f>(G16/$J$8)*100</f>
        <v>57.44633273703042</v>
      </c>
      <c r="K16" s="210">
        <f>SUM(H16:J16)</f>
        <v>228.03456803114807</v>
      </c>
      <c r="L16" s="101">
        <f>(K16/K$10)*100</f>
        <v>81.31770542794496</v>
      </c>
      <c r="M16" s="102">
        <f>L16+F$4</f>
        <v>91.31770542794496</v>
      </c>
    </row>
    <row r="17" spans="1:13" ht="12.75">
      <c r="A17" s="204">
        <v>8</v>
      </c>
      <c r="B17" s="151" t="s">
        <v>20</v>
      </c>
      <c r="C17" s="151" t="s">
        <v>53</v>
      </c>
      <c r="D17" s="209">
        <v>83</v>
      </c>
      <c r="E17" s="194">
        <v>0.00014699074074074072</v>
      </c>
      <c r="F17" s="206">
        <v>4.63</v>
      </c>
      <c r="G17" s="207">
        <v>22.43</v>
      </c>
      <c r="H17" s="101">
        <f>($H$8/E17)*100</f>
        <v>90.55118110236222</v>
      </c>
      <c r="I17" s="196">
        <f>(F17/$I$8)*100</f>
        <v>85.11029411764706</v>
      </c>
      <c r="J17" s="196">
        <f>(G17/$J$8)*100</f>
        <v>50.15652951699463</v>
      </c>
      <c r="K17" s="210">
        <f>SUM(H17:J17)</f>
        <v>225.81800473700392</v>
      </c>
      <c r="L17" s="101">
        <f>(K17/K$10)*100</f>
        <v>80.52727333437312</v>
      </c>
      <c r="M17" s="102">
        <f>L17+F$4</f>
        <v>90.52727333437312</v>
      </c>
    </row>
    <row r="18" spans="1:13" ht="12.75">
      <c r="A18" s="204">
        <v>9</v>
      </c>
      <c r="B18" s="151" t="s">
        <v>32</v>
      </c>
      <c r="C18" s="151" t="s">
        <v>36</v>
      </c>
      <c r="D18" s="209">
        <v>60</v>
      </c>
      <c r="E18" s="194">
        <v>0.0001585648148148148</v>
      </c>
      <c r="F18" s="206">
        <v>4.5600000000000005</v>
      </c>
      <c r="G18" s="207">
        <v>24.44</v>
      </c>
      <c r="H18" s="101">
        <f>($H$8/E18)*100</f>
        <v>83.94160583941607</v>
      </c>
      <c r="I18" s="196">
        <f>(F18/$I$8)*100</f>
        <v>83.82352941176471</v>
      </c>
      <c r="J18" s="196">
        <f>(G18/$J$8)*100</f>
        <v>54.65116279069768</v>
      </c>
      <c r="K18" s="210">
        <f>SUM(H18:J18)</f>
        <v>222.41629804187846</v>
      </c>
      <c r="L18" s="101">
        <f>(K18/K$10)*100</f>
        <v>79.31421609759182</v>
      </c>
      <c r="M18" s="102">
        <f>L18+F$4</f>
        <v>89.31421609759182</v>
      </c>
    </row>
    <row r="19" spans="1:13" ht="12.75">
      <c r="A19" s="204">
        <v>10</v>
      </c>
      <c r="B19" s="151" t="s">
        <v>129</v>
      </c>
      <c r="C19" s="151" t="s">
        <v>130</v>
      </c>
      <c r="D19" s="209">
        <v>91</v>
      </c>
      <c r="E19" s="194">
        <v>0.0001412037037037037</v>
      </c>
      <c r="F19" s="206">
        <v>4.8500000000000005</v>
      </c>
      <c r="G19" s="207">
        <v>16.76</v>
      </c>
      <c r="H19" s="101">
        <f>($H$8/E19)*100</f>
        <v>94.26229508196722</v>
      </c>
      <c r="I19" s="196">
        <f>(F19/$I$8)*100</f>
        <v>89.15441176470588</v>
      </c>
      <c r="J19" s="196">
        <f>(G19/$J$8)*100</f>
        <v>37.47763864042935</v>
      </c>
      <c r="K19" s="210">
        <f>SUM(H19:J19)</f>
        <v>220.89434548710244</v>
      </c>
      <c r="L19" s="101">
        <f>(K19/K$10)*100</f>
        <v>78.77148395573657</v>
      </c>
      <c r="M19" s="102">
        <f>L19+F$4</f>
        <v>88.77148395573657</v>
      </c>
    </row>
    <row r="20" spans="1:13" ht="12.75">
      <c r="A20" s="204">
        <v>11</v>
      </c>
      <c r="B20" s="151" t="s">
        <v>170</v>
      </c>
      <c r="C20" s="151" t="s">
        <v>108</v>
      </c>
      <c r="D20" s="209">
        <v>73</v>
      </c>
      <c r="E20" s="194">
        <v>0.0001574074074074074</v>
      </c>
      <c r="F20" s="206">
        <v>4.57</v>
      </c>
      <c r="G20" s="207">
        <v>23.4</v>
      </c>
      <c r="H20" s="101">
        <f>($H$8/E20)*100</f>
        <v>84.55882352941177</v>
      </c>
      <c r="I20" s="196">
        <f>(F20/$I$8)*100</f>
        <v>84.00735294117648</v>
      </c>
      <c r="J20" s="196">
        <f>(G20/$J$8)*100</f>
        <v>52.32558139534884</v>
      </c>
      <c r="K20" s="210">
        <f>SUM(H20:J20)</f>
        <v>220.89175786593708</v>
      </c>
      <c r="L20" s="101">
        <f>(K20/K$10)*100</f>
        <v>78.77056120346484</v>
      </c>
      <c r="M20" s="102">
        <f>L20+F$4</f>
        <v>88.77056120346484</v>
      </c>
    </row>
    <row r="21" spans="1:13" ht="12.75">
      <c r="A21" s="105">
        <v>12</v>
      </c>
      <c r="B21" s="212" t="s">
        <v>410</v>
      </c>
      <c r="C21" s="212" t="s">
        <v>53</v>
      </c>
      <c r="D21" s="213">
        <v>80</v>
      </c>
      <c r="E21" s="214">
        <v>0.00015972222222222223</v>
      </c>
      <c r="F21" s="215">
        <v>4.25</v>
      </c>
      <c r="G21" s="216">
        <v>25.32</v>
      </c>
      <c r="H21" s="109">
        <f>($H$8/E21)*100</f>
        <v>83.33333333333334</v>
      </c>
      <c r="I21" s="217">
        <f>(F21/$I$8)*100</f>
        <v>78.12499999999999</v>
      </c>
      <c r="J21" s="217">
        <f>(G21/$J$8)*100</f>
        <v>56.61896243291592</v>
      </c>
      <c r="K21" s="218">
        <f>SUM(H21:J21)</f>
        <v>218.07729576624925</v>
      </c>
      <c r="L21" s="109">
        <f>(K21/K$10)*100</f>
        <v>77.7669168791128</v>
      </c>
      <c r="M21" s="110">
        <f>L21+F$4</f>
        <v>87.7669168791128</v>
      </c>
    </row>
    <row r="22" spans="1:13" ht="12.75">
      <c r="A22" s="91">
        <v>13</v>
      </c>
      <c r="B22" s="157" t="s">
        <v>26</v>
      </c>
      <c r="C22" s="157" t="s">
        <v>27</v>
      </c>
      <c r="D22" s="219">
        <v>76</v>
      </c>
      <c r="E22" s="220">
        <v>0.00015162037037037035</v>
      </c>
      <c r="F22" s="221">
        <v>4.89</v>
      </c>
      <c r="G22" s="222">
        <v>17.8</v>
      </c>
      <c r="H22" s="95">
        <f>($H$8/E22)*100</f>
        <v>87.78625954198475</v>
      </c>
      <c r="I22" s="223">
        <f>(F22/$I$8)*100</f>
        <v>89.88970588235293</v>
      </c>
      <c r="J22" s="223">
        <f>(G22/$J$8)*100</f>
        <v>39.80322003577818</v>
      </c>
      <c r="K22" s="224">
        <f>SUM(H22:J22)</f>
        <v>217.47918546011584</v>
      </c>
      <c r="L22" s="95">
        <f>(K22/K$10)*100</f>
        <v>77.55362922668577</v>
      </c>
      <c r="M22" s="96">
        <f>L22+F$4</f>
        <v>87.55362922668577</v>
      </c>
    </row>
    <row r="23" spans="1:13" ht="12.75">
      <c r="A23" s="204">
        <v>14</v>
      </c>
      <c r="B23" s="161" t="s">
        <v>406</v>
      </c>
      <c r="C23" s="161" t="s">
        <v>25</v>
      </c>
      <c r="D23" s="205">
        <v>71</v>
      </c>
      <c r="E23" s="194">
        <v>0.0001585648148148148</v>
      </c>
      <c r="F23" s="206">
        <v>4.6000000000000005</v>
      </c>
      <c r="G23" s="207">
        <v>21.52</v>
      </c>
      <c r="H23" s="101">
        <f>($H$8/E23)*100</f>
        <v>83.94160583941607</v>
      </c>
      <c r="I23" s="196">
        <f>(F23/$I$8)*100</f>
        <v>84.55882352941177</v>
      </c>
      <c r="J23" s="196">
        <f>(G23/$J$8)*100</f>
        <v>48.1216457960644</v>
      </c>
      <c r="K23" s="210">
        <f>SUM(H23:J23)</f>
        <v>216.62207516489224</v>
      </c>
      <c r="L23" s="101">
        <f>(K23/K$10)*100</f>
        <v>77.24798152112943</v>
      </c>
      <c r="M23" s="102">
        <f>L23+F$4</f>
        <v>87.24798152112943</v>
      </c>
    </row>
    <row r="24" spans="1:16" ht="12.75">
      <c r="A24" s="204">
        <v>15</v>
      </c>
      <c r="B24" s="161" t="s">
        <v>44</v>
      </c>
      <c r="C24" s="161" t="s">
        <v>47</v>
      </c>
      <c r="D24" s="211">
        <v>78</v>
      </c>
      <c r="E24" s="194">
        <v>0.00015972222222222223</v>
      </c>
      <c r="F24" s="206">
        <v>4.46</v>
      </c>
      <c r="G24" s="207">
        <v>22.91</v>
      </c>
      <c r="H24" s="101">
        <f>($H$8/E24)*100</f>
        <v>83.33333333333334</v>
      </c>
      <c r="I24" s="196">
        <f>(F24/$I$8)*100</f>
        <v>81.98529411764706</v>
      </c>
      <c r="J24" s="196">
        <f>(G24/$J$8)*100</f>
        <v>51.22987477638641</v>
      </c>
      <c r="K24" s="210">
        <f>SUM(H24:J24)</f>
        <v>216.5485022273668</v>
      </c>
      <c r="L24" s="101">
        <f>(K24/K$10)*100</f>
        <v>77.22174522497129</v>
      </c>
      <c r="M24" s="102">
        <f>L24+F$4</f>
        <v>87.22174522497129</v>
      </c>
      <c r="O24" s="225"/>
      <c r="P24" s="225"/>
    </row>
    <row r="25" spans="1:13" ht="12.75">
      <c r="A25" s="204">
        <v>16</v>
      </c>
      <c r="B25" s="161" t="s">
        <v>46</v>
      </c>
      <c r="C25" s="161" t="s">
        <v>56</v>
      </c>
      <c r="D25" s="209">
        <v>64</v>
      </c>
      <c r="E25" s="194">
        <v>0.00016435185185185183</v>
      </c>
      <c r="F25" s="206">
        <v>4.33</v>
      </c>
      <c r="G25" s="207">
        <v>24.27</v>
      </c>
      <c r="H25" s="101">
        <f>($H$8/E25)*100</f>
        <v>80.98591549295776</v>
      </c>
      <c r="I25" s="196">
        <f>(F25/$I$8)*100</f>
        <v>79.59558823529412</v>
      </c>
      <c r="J25" s="196">
        <f>(G25/$J$8)*100</f>
        <v>54.27101967799642</v>
      </c>
      <c r="K25" s="210">
        <f>SUM(H25:J25)</f>
        <v>214.85252340624828</v>
      </c>
      <c r="L25" s="101">
        <f>(K25/K$10)*100</f>
        <v>76.61695487507612</v>
      </c>
      <c r="M25" s="102">
        <f>L25+F$4</f>
        <v>86.61695487507612</v>
      </c>
    </row>
    <row r="26" spans="1:13" ht="12.75">
      <c r="A26" s="204">
        <v>17</v>
      </c>
      <c r="B26" s="161" t="s">
        <v>20</v>
      </c>
      <c r="C26" s="161" t="s">
        <v>21</v>
      </c>
      <c r="D26" s="209">
        <v>79</v>
      </c>
      <c r="E26" s="194">
        <v>0.0001585648148148148</v>
      </c>
      <c r="F26" s="206">
        <v>4.53</v>
      </c>
      <c r="G26" s="207">
        <v>21.03</v>
      </c>
      <c r="H26" s="101">
        <f>($H$8/E26)*100</f>
        <v>83.94160583941607</v>
      </c>
      <c r="I26" s="196">
        <f>(F26/$I$8)*100</f>
        <v>83.27205882352942</v>
      </c>
      <c r="J26" s="196">
        <f>(G26/$J$8)*100</f>
        <v>47.025939177101975</v>
      </c>
      <c r="K26" s="210">
        <f>SUM(H26:J26)</f>
        <v>214.23960384004747</v>
      </c>
      <c r="L26" s="101">
        <f>(K26/K$10)*100</f>
        <v>76.39838620294158</v>
      </c>
      <c r="M26" s="102">
        <f>L26+F$4</f>
        <v>86.39838620294158</v>
      </c>
    </row>
    <row r="27" spans="1:13" ht="12.75">
      <c r="A27" s="204">
        <v>18</v>
      </c>
      <c r="B27" s="161" t="s">
        <v>98</v>
      </c>
      <c r="C27" s="161" t="s">
        <v>51</v>
      </c>
      <c r="D27" s="209">
        <v>87</v>
      </c>
      <c r="E27" s="194">
        <v>0.00015162037037037035</v>
      </c>
      <c r="F27" s="206">
        <v>5.04</v>
      </c>
      <c r="G27" s="207">
        <v>13.48</v>
      </c>
      <c r="H27" s="101">
        <f>($H$8/E27)*100</f>
        <v>87.78625954198475</v>
      </c>
      <c r="I27" s="196">
        <f>(F27/$I$8)*100</f>
        <v>92.6470588235294</v>
      </c>
      <c r="J27" s="196">
        <f>(G27/$J$8)*100</f>
        <v>30.14311270125224</v>
      </c>
      <c r="K27" s="210">
        <f>SUM(H27:J27)</f>
        <v>210.5764310667664</v>
      </c>
      <c r="L27" s="101">
        <f>(K27/K$10)*100</f>
        <v>75.09208949941437</v>
      </c>
      <c r="M27" s="102">
        <f>L27+F$4</f>
        <v>85.09208949941437</v>
      </c>
    </row>
    <row r="28" spans="1:13" ht="12.75">
      <c r="A28" s="204">
        <v>19</v>
      </c>
      <c r="B28" s="161" t="s">
        <v>50</v>
      </c>
      <c r="C28" s="161" t="s">
        <v>51</v>
      </c>
      <c r="D28" s="209">
        <v>78</v>
      </c>
      <c r="E28" s="194">
        <v>0.00016898148148148146</v>
      </c>
      <c r="F28" s="206">
        <v>4.19</v>
      </c>
      <c r="G28" s="207">
        <v>24.19</v>
      </c>
      <c r="H28" s="101">
        <f>($H$8/E28)*100</f>
        <v>78.76712328767125</v>
      </c>
      <c r="I28" s="196">
        <f>(F28/$I$8)*100</f>
        <v>77.02205882352942</v>
      </c>
      <c r="J28" s="196">
        <f>(G28/$J$8)*100</f>
        <v>54.09212880143113</v>
      </c>
      <c r="K28" s="210">
        <f>SUM(H28:J28)</f>
        <v>209.88131091263182</v>
      </c>
      <c r="L28" s="101">
        <f>(K28/K$10)*100</f>
        <v>74.84420788909982</v>
      </c>
      <c r="M28" s="102">
        <f>L28+F$4</f>
        <v>84.84420788909982</v>
      </c>
    </row>
    <row r="29" spans="1:13" ht="12.75">
      <c r="A29" s="204">
        <v>20</v>
      </c>
      <c r="B29" s="161" t="s">
        <v>46</v>
      </c>
      <c r="C29" s="161" t="s">
        <v>47</v>
      </c>
      <c r="D29" s="211">
        <v>86</v>
      </c>
      <c r="E29" s="194">
        <v>0.00015162037037037035</v>
      </c>
      <c r="F29" s="206">
        <v>4.69</v>
      </c>
      <c r="G29" s="207">
        <v>15.84</v>
      </c>
      <c r="H29" s="101">
        <f>($H$8/E29)*100</f>
        <v>87.78625954198475</v>
      </c>
      <c r="I29" s="196">
        <f>(F29/$I$8)*100</f>
        <v>86.21323529411765</v>
      </c>
      <c r="J29" s="196">
        <f>(G29/$J$8)*100</f>
        <v>35.42039355992844</v>
      </c>
      <c r="K29" s="210">
        <f>SUM(H29:J29)</f>
        <v>209.41988839603084</v>
      </c>
      <c r="L29" s="101">
        <f>(K29/K$10)*100</f>
        <v>74.67966344916363</v>
      </c>
      <c r="M29" s="102">
        <f>L29+F$4</f>
        <v>84.67966344916363</v>
      </c>
    </row>
    <row r="30" spans="1:13" ht="12.75">
      <c r="A30" s="204">
        <v>21</v>
      </c>
      <c r="B30" s="161" t="s">
        <v>109</v>
      </c>
      <c r="C30" s="161" t="s">
        <v>36</v>
      </c>
      <c r="D30" s="209">
        <v>89</v>
      </c>
      <c r="E30" s="194">
        <v>0.00015046296296296297</v>
      </c>
      <c r="F30" s="206">
        <v>4.4</v>
      </c>
      <c r="G30" s="207">
        <v>16.71</v>
      </c>
      <c r="H30" s="101">
        <f>($H$8/E30)*100</f>
        <v>88.46153846153845</v>
      </c>
      <c r="I30" s="196">
        <f>(F30/$I$8)*100</f>
        <v>80.88235294117648</v>
      </c>
      <c r="J30" s="196">
        <f>(G30/$J$8)*100</f>
        <v>37.36583184257603</v>
      </c>
      <c r="K30" s="210">
        <f>SUM(H30:J30)</f>
        <v>206.70972324529095</v>
      </c>
      <c r="L30" s="101">
        <f>(K30/K$10)*100</f>
        <v>73.71321168138232</v>
      </c>
      <c r="M30" s="102">
        <f>L30+F$4</f>
        <v>83.71321168138232</v>
      </c>
    </row>
    <row r="31" spans="1:13" ht="12.75">
      <c r="A31" s="204">
        <v>22</v>
      </c>
      <c r="B31" s="161" t="s">
        <v>98</v>
      </c>
      <c r="C31" s="161" t="s">
        <v>99</v>
      </c>
      <c r="D31" s="211">
        <v>90</v>
      </c>
      <c r="E31" s="194">
        <v>0.0001585648148148148</v>
      </c>
      <c r="F31" s="206">
        <v>4.67</v>
      </c>
      <c r="G31" s="207">
        <v>16.39</v>
      </c>
      <c r="H31" s="101">
        <f>($H$8/E31)*100</f>
        <v>83.94160583941607</v>
      </c>
      <c r="I31" s="196">
        <f>(F31/$I$8)*100</f>
        <v>85.84558823529412</v>
      </c>
      <c r="J31" s="196">
        <f>(G31/$J$8)*100</f>
        <v>36.65026833631485</v>
      </c>
      <c r="K31" s="210">
        <f>SUM(H31:J31)</f>
        <v>206.43746241102502</v>
      </c>
      <c r="L31" s="101">
        <f>(K31/K$10)*100</f>
        <v>73.61612277722381</v>
      </c>
      <c r="M31" s="102">
        <f>L31+F$4</f>
        <v>83.61612277722381</v>
      </c>
    </row>
    <row r="32" spans="1:13" ht="12.75">
      <c r="A32" s="204">
        <v>23</v>
      </c>
      <c r="B32" s="161" t="s">
        <v>22</v>
      </c>
      <c r="C32" s="161" t="s">
        <v>23</v>
      </c>
      <c r="D32" s="209">
        <v>78</v>
      </c>
      <c r="E32" s="194">
        <v>0.0001574074074074074</v>
      </c>
      <c r="F32" s="206">
        <v>4.22</v>
      </c>
      <c r="G32" s="207">
        <v>19.78</v>
      </c>
      <c r="H32" s="101">
        <f>($H$8/E32)*100</f>
        <v>84.55882352941177</v>
      </c>
      <c r="I32" s="196">
        <f>(F32/$I$8)*100</f>
        <v>77.5735294117647</v>
      </c>
      <c r="J32" s="196">
        <f>(G32/$J$8)*100</f>
        <v>44.23076923076923</v>
      </c>
      <c r="K32" s="210">
        <f>SUM(H32:J32)</f>
        <v>206.3631221719457</v>
      </c>
      <c r="L32" s="101">
        <f>(K32/K$10)*100</f>
        <v>73.58961285938508</v>
      </c>
      <c r="M32" s="102">
        <f>L32+F$4</f>
        <v>83.58961285938508</v>
      </c>
    </row>
    <row r="33" spans="1:13" ht="12.75">
      <c r="A33" s="204">
        <v>24</v>
      </c>
      <c r="B33" s="161" t="s">
        <v>113</v>
      </c>
      <c r="C33" s="161" t="s">
        <v>108</v>
      </c>
      <c r="D33" s="209">
        <v>76</v>
      </c>
      <c r="E33" s="194">
        <v>0.0001550925925925926</v>
      </c>
      <c r="F33" s="206">
        <v>4.49</v>
      </c>
      <c r="G33" s="207">
        <v>16.71</v>
      </c>
      <c r="H33" s="101">
        <f>($H$8/E33)*100</f>
        <v>85.82089552238806</v>
      </c>
      <c r="I33" s="196">
        <f>(F33/$I$8)*100</f>
        <v>82.53676470588235</v>
      </c>
      <c r="J33" s="196">
        <f>(G33/$J$8)*100</f>
        <v>37.36583184257603</v>
      </c>
      <c r="K33" s="210">
        <f>SUM(H33:J33)</f>
        <v>205.72349207084642</v>
      </c>
      <c r="L33" s="101">
        <f>(K33/K$10)*100</f>
        <v>73.36151914274764</v>
      </c>
      <c r="M33" s="102">
        <f>L33+F$4</f>
        <v>83.36151914274764</v>
      </c>
    </row>
    <row r="34" spans="1:13" ht="12.75">
      <c r="A34" s="204">
        <v>25</v>
      </c>
      <c r="B34" s="161" t="s">
        <v>102</v>
      </c>
      <c r="C34" s="161" t="s">
        <v>51</v>
      </c>
      <c r="D34" s="209">
        <v>65</v>
      </c>
      <c r="E34" s="194">
        <v>0.00016087962962962963</v>
      </c>
      <c r="F34" s="206">
        <v>4.41</v>
      </c>
      <c r="G34" s="207">
        <v>18.28</v>
      </c>
      <c r="H34" s="101">
        <f>($H$8/E34)*100</f>
        <v>82.7338129496403</v>
      </c>
      <c r="I34" s="196">
        <f>(F34/$I$8)*100</f>
        <v>81.06617647058823</v>
      </c>
      <c r="J34" s="196">
        <f>(G34/$J$8)*100</f>
        <v>40.87656529516995</v>
      </c>
      <c r="K34" s="210">
        <f>SUM(H34:J34)</f>
        <v>204.67655471539848</v>
      </c>
      <c r="L34" s="101">
        <f>(K34/K$10)*100</f>
        <v>72.98817862597039</v>
      </c>
      <c r="M34" s="102">
        <f>L34+F$4</f>
        <v>82.98817862597039</v>
      </c>
    </row>
    <row r="35" spans="1:13" ht="12.75">
      <c r="A35" s="204">
        <v>26</v>
      </c>
      <c r="B35" s="161" t="s">
        <v>31</v>
      </c>
      <c r="C35" s="161" t="s">
        <v>32</v>
      </c>
      <c r="D35" s="209">
        <v>77</v>
      </c>
      <c r="E35" s="194">
        <v>0.00015972222222222223</v>
      </c>
      <c r="F35" s="206">
        <v>4.5600000000000005</v>
      </c>
      <c r="G35" s="207">
        <v>16.330000000000002</v>
      </c>
      <c r="H35" s="101">
        <f>($H$8/E35)*100</f>
        <v>83.33333333333334</v>
      </c>
      <c r="I35" s="196">
        <f>(F35/$I$8)*100</f>
        <v>83.82352941176471</v>
      </c>
      <c r="J35" s="196">
        <f>(G35/$J$8)*100</f>
        <v>36.51610017889088</v>
      </c>
      <c r="K35" s="210">
        <f>SUM(H35:J35)</f>
        <v>203.67296292398893</v>
      </c>
      <c r="L35" s="101">
        <f>(K35/K$10)*100</f>
        <v>72.63029524728634</v>
      </c>
      <c r="M35" s="102">
        <f>L35+F$4</f>
        <v>82.63029524728634</v>
      </c>
    </row>
    <row r="36" spans="1:13" ht="12.75">
      <c r="A36" s="204">
        <v>27</v>
      </c>
      <c r="B36" s="160" t="s">
        <v>226</v>
      </c>
      <c r="C36" s="160" t="s">
        <v>123</v>
      </c>
      <c r="D36" s="205">
        <v>88</v>
      </c>
      <c r="E36" s="194">
        <v>0.00016666666666666666</v>
      </c>
      <c r="F36" s="206">
        <v>4.55</v>
      </c>
      <c r="G36" s="207">
        <v>17.32</v>
      </c>
      <c r="H36" s="101">
        <f>($H$8/E36)*100</f>
        <v>79.86111111111111</v>
      </c>
      <c r="I36" s="196">
        <f>(F36/$I$8)*100</f>
        <v>83.63970588235293</v>
      </c>
      <c r="J36" s="196">
        <f>(G36/$J$8)*100</f>
        <v>38.72987477638641</v>
      </c>
      <c r="K36" s="210">
        <f>SUM(H36:J36)</f>
        <v>202.23069176985047</v>
      </c>
      <c r="L36" s="101">
        <f>(K36/K$10)*100</f>
        <v>72.1159776950307</v>
      </c>
      <c r="M36" s="102">
        <f>L36+F$4</f>
        <v>82.1159776950307</v>
      </c>
    </row>
    <row r="37" spans="1:13" ht="12.75">
      <c r="A37" s="204">
        <v>28</v>
      </c>
      <c r="B37" s="161" t="s">
        <v>111</v>
      </c>
      <c r="C37" s="161" t="s">
        <v>112</v>
      </c>
      <c r="D37" s="205">
        <v>82</v>
      </c>
      <c r="E37" s="194">
        <v>0.00016898148148148146</v>
      </c>
      <c r="F37" s="206">
        <v>4.37</v>
      </c>
      <c r="G37" s="207">
        <v>19.26</v>
      </c>
      <c r="H37" s="101">
        <f>($H$8/E37)*100</f>
        <v>78.76712328767125</v>
      </c>
      <c r="I37" s="196">
        <f>(F37/$I$8)*100</f>
        <v>80.33088235294117</v>
      </c>
      <c r="J37" s="196">
        <f>(G37/$J$8)*100</f>
        <v>43.067978533094816</v>
      </c>
      <c r="K37" s="210">
        <f>SUM(H37:J37)</f>
        <v>202.16598417370724</v>
      </c>
      <c r="L37" s="101">
        <f>(K37/K$10)*100</f>
        <v>72.09290280209864</v>
      </c>
      <c r="M37" s="102">
        <f>L37+F$4</f>
        <v>82.09290280209864</v>
      </c>
    </row>
    <row r="38" spans="1:13" ht="12.75">
      <c r="A38" s="204">
        <v>29</v>
      </c>
      <c r="B38" s="161" t="s">
        <v>90</v>
      </c>
      <c r="C38" s="161" t="s">
        <v>32</v>
      </c>
      <c r="D38" s="209">
        <v>75</v>
      </c>
      <c r="E38" s="194">
        <v>0.00017245370370370372</v>
      </c>
      <c r="F38" s="206">
        <v>4.19</v>
      </c>
      <c r="G38" s="207">
        <v>20.8</v>
      </c>
      <c r="H38" s="101">
        <f>($H$8/E38)*100</f>
        <v>77.18120805369128</v>
      </c>
      <c r="I38" s="196">
        <f>(F38/$I$8)*100</f>
        <v>77.02205882352942</v>
      </c>
      <c r="J38" s="196">
        <f>(G38/$J$8)*100</f>
        <v>46.51162790697675</v>
      </c>
      <c r="K38" s="210">
        <f>SUM(H38:J38)</f>
        <v>200.71489478419744</v>
      </c>
      <c r="L38" s="101">
        <f>(K38/K$10)*100</f>
        <v>71.57544064473986</v>
      </c>
      <c r="M38" s="102">
        <f>L38+F$4</f>
        <v>81.57544064473986</v>
      </c>
    </row>
    <row r="39" spans="1:13" ht="12.75">
      <c r="A39" s="204">
        <v>30</v>
      </c>
      <c r="B39" s="161" t="s">
        <v>48</v>
      </c>
      <c r="C39" s="161" t="s">
        <v>49</v>
      </c>
      <c r="D39" s="209">
        <v>69</v>
      </c>
      <c r="E39" s="194">
        <v>0.00017129629629629632</v>
      </c>
      <c r="F39" s="206">
        <v>3.9</v>
      </c>
      <c r="G39" s="207">
        <v>21.18</v>
      </c>
      <c r="H39" s="101">
        <f>($H$8/E39)*100</f>
        <v>77.7027027027027</v>
      </c>
      <c r="I39" s="196">
        <f>(F39/$I$8)*100</f>
        <v>71.69117647058823</v>
      </c>
      <c r="J39" s="196">
        <f>(G39/$J$8)*100</f>
        <v>47.3613595706619</v>
      </c>
      <c r="K39" s="210">
        <f>SUM(H39:J39)</f>
        <v>196.75523874395282</v>
      </c>
      <c r="L39" s="101">
        <f>(K39/K$10)*100</f>
        <v>70.16341725610778</v>
      </c>
      <c r="M39" s="102">
        <f>L39+F$4</f>
        <v>80.16341725610778</v>
      </c>
    </row>
    <row r="40" spans="1:13" ht="12.75">
      <c r="A40" s="204">
        <v>31</v>
      </c>
      <c r="B40" s="161" t="s">
        <v>26</v>
      </c>
      <c r="C40" s="161" t="s">
        <v>51</v>
      </c>
      <c r="D40" s="209">
        <v>74</v>
      </c>
      <c r="E40" s="194">
        <v>0.00016435185185185183</v>
      </c>
      <c r="F40" s="206">
        <v>4.42</v>
      </c>
      <c r="G40" s="207">
        <v>14.52</v>
      </c>
      <c r="H40" s="101">
        <f>($H$8/E40)*100</f>
        <v>80.98591549295776</v>
      </c>
      <c r="I40" s="196">
        <f>(F40/$I$8)*100</f>
        <v>81.24999999999999</v>
      </c>
      <c r="J40" s="196">
        <f>(G40/$J$8)*100</f>
        <v>32.46869409660108</v>
      </c>
      <c r="K40" s="210">
        <f>SUM(H40:J40)</f>
        <v>194.70460958955883</v>
      </c>
      <c r="L40" s="101">
        <f>(K40/K$10)*100</f>
        <v>69.43215769770526</v>
      </c>
      <c r="M40" s="102">
        <f>L40+F$4</f>
        <v>79.43215769770526</v>
      </c>
    </row>
    <row r="41" spans="1:13" ht="12.75">
      <c r="A41" s="204">
        <v>32</v>
      </c>
      <c r="B41" s="161" t="s">
        <v>62</v>
      </c>
      <c r="C41" s="161" t="s">
        <v>94</v>
      </c>
      <c r="D41" s="209">
        <v>47</v>
      </c>
      <c r="E41" s="194">
        <v>0.00018634259259259263</v>
      </c>
      <c r="F41" s="206">
        <v>3.94</v>
      </c>
      <c r="G41" s="207">
        <v>21</v>
      </c>
      <c r="H41" s="101">
        <f>($H$8/E41)*100</f>
        <v>71.42857142857142</v>
      </c>
      <c r="I41" s="196">
        <f>(F41/$I$8)*100</f>
        <v>72.42647058823529</v>
      </c>
      <c r="J41" s="196">
        <f>(G41/$J$8)*100</f>
        <v>46.95885509838998</v>
      </c>
      <c r="K41" s="210">
        <f>SUM(H41:J41)</f>
        <v>190.81389711519668</v>
      </c>
      <c r="L41" s="101">
        <f>(K41/K$10)*100</f>
        <v>68.04471975955987</v>
      </c>
      <c r="M41" s="102">
        <f>L41+F$4</f>
        <v>78.04471975955987</v>
      </c>
    </row>
    <row r="42" spans="1:13" ht="12.75">
      <c r="A42" s="204">
        <v>33</v>
      </c>
      <c r="B42" s="160" t="s">
        <v>228</v>
      </c>
      <c r="C42" s="160" t="s">
        <v>229</v>
      </c>
      <c r="D42" s="211">
        <v>88</v>
      </c>
      <c r="E42" s="194">
        <v>0.00016782407407407406</v>
      </c>
      <c r="F42" s="206">
        <v>3.95</v>
      </c>
      <c r="G42" s="207">
        <v>17.28</v>
      </c>
      <c r="H42" s="101">
        <f>($H$8/E42)*100</f>
        <v>79.31034482758622</v>
      </c>
      <c r="I42" s="196">
        <f>(F42/$I$8)*100</f>
        <v>72.61029411764706</v>
      </c>
      <c r="J42" s="196">
        <f>(G42/$J$8)*100</f>
        <v>38.64042933810376</v>
      </c>
      <c r="K42" s="210">
        <f>SUM(H42:J42)</f>
        <v>190.56106828333702</v>
      </c>
      <c r="L42" s="101">
        <f>(K42/K$10)*100</f>
        <v>67.95456035675367</v>
      </c>
      <c r="M42" s="102">
        <f>L42+F$4</f>
        <v>77.95456035675367</v>
      </c>
    </row>
    <row r="43" spans="1:13" ht="12.75">
      <c r="A43" s="204">
        <v>34</v>
      </c>
      <c r="B43" s="161" t="s">
        <v>58</v>
      </c>
      <c r="C43" s="161" t="s">
        <v>59</v>
      </c>
      <c r="D43" s="211">
        <v>92</v>
      </c>
      <c r="E43" s="194">
        <v>0.00016666666666666666</v>
      </c>
      <c r="F43" s="206">
        <v>4.0200000000000005</v>
      </c>
      <c r="G43" s="207">
        <v>16.43</v>
      </c>
      <c r="H43" s="101">
        <f>($H$8/E43)*100</f>
        <v>79.86111111111111</v>
      </c>
      <c r="I43" s="196">
        <f>(F43/$I$8)*100</f>
        <v>73.89705882352942</v>
      </c>
      <c r="J43" s="196">
        <f>(G43/$J$8)*100</f>
        <v>36.73971377459749</v>
      </c>
      <c r="K43" s="210">
        <f>SUM(H43:J43)</f>
        <v>190.497883709238</v>
      </c>
      <c r="L43" s="101">
        <f>(K43/K$10)*100</f>
        <v>67.93202857734613</v>
      </c>
      <c r="M43" s="102">
        <f>L43+F$4</f>
        <v>77.93202857734613</v>
      </c>
    </row>
    <row r="44" spans="1:13" ht="12.75">
      <c r="A44" s="204">
        <v>35</v>
      </c>
      <c r="B44" s="161" t="s">
        <v>38</v>
      </c>
      <c r="C44" s="161" t="s">
        <v>39</v>
      </c>
      <c r="D44" s="209">
        <v>58</v>
      </c>
      <c r="E44" s="194">
        <v>0.00016782407407407406</v>
      </c>
      <c r="F44" s="206">
        <v>4.01</v>
      </c>
      <c r="G44" s="207">
        <v>16.71</v>
      </c>
      <c r="H44" s="101">
        <f>($H$8/E44)*100</f>
        <v>79.31034482758622</v>
      </c>
      <c r="I44" s="196">
        <f>(F44/$I$8)*100</f>
        <v>73.71323529411764</v>
      </c>
      <c r="J44" s="196">
        <f>(G44/$J$8)*100</f>
        <v>37.36583184257603</v>
      </c>
      <c r="K44" s="210">
        <f>SUM(H44:J44)</f>
        <v>190.38941196427987</v>
      </c>
      <c r="L44" s="101">
        <f>(K44/K$10)*100</f>
        <v>67.89334727792772</v>
      </c>
      <c r="M44" s="102">
        <f>L44+F$4</f>
        <v>77.89334727792772</v>
      </c>
    </row>
    <row r="45" spans="1:13" ht="12.75">
      <c r="A45" s="204">
        <v>36</v>
      </c>
      <c r="B45" s="160" t="s">
        <v>75</v>
      </c>
      <c r="C45" s="160" t="s">
        <v>76</v>
      </c>
      <c r="D45" s="209">
        <v>74</v>
      </c>
      <c r="E45" s="194">
        <v>0.00018171296296296295</v>
      </c>
      <c r="F45" s="206">
        <v>4</v>
      </c>
      <c r="G45" s="207">
        <v>19.28</v>
      </c>
      <c r="H45" s="101">
        <f>($H$8/E45)*100</f>
        <v>73.2484076433121</v>
      </c>
      <c r="I45" s="196">
        <f>(F45/$I$8)*100</f>
        <v>73.52941176470587</v>
      </c>
      <c r="J45" s="196">
        <f>(G45/$J$8)*100</f>
        <v>43.11270125223614</v>
      </c>
      <c r="K45" s="210">
        <f>SUM(H45:J45)</f>
        <v>189.8905206602541</v>
      </c>
      <c r="L45" s="101">
        <f>(K45/K$10)*100</f>
        <v>67.71544137334668</v>
      </c>
      <c r="M45" s="102">
        <f>L45+F$4</f>
        <v>77.71544137334668</v>
      </c>
    </row>
    <row r="46" spans="1:13" ht="12.75">
      <c r="A46" s="204">
        <v>37</v>
      </c>
      <c r="B46" s="160" t="s">
        <v>168</v>
      </c>
      <c r="C46" s="160" t="s">
        <v>169</v>
      </c>
      <c r="D46" s="209">
        <v>76</v>
      </c>
      <c r="E46" s="194">
        <v>0.00017708333333333335</v>
      </c>
      <c r="F46" s="206">
        <v>3.79</v>
      </c>
      <c r="G46" s="207">
        <v>19.75</v>
      </c>
      <c r="H46" s="101">
        <f>($H$8/E46)*100</f>
        <v>75.16339869281046</v>
      </c>
      <c r="I46" s="196">
        <f>(F46/$I$8)*100</f>
        <v>69.66911764705883</v>
      </c>
      <c r="J46" s="196">
        <f>(G46/$J$8)*100</f>
        <v>44.16368515205725</v>
      </c>
      <c r="K46" s="210">
        <f>SUM(H46:J46)</f>
        <v>188.99620149192654</v>
      </c>
      <c r="L46" s="101">
        <f>(K46/K$10)*100</f>
        <v>67.39652488925162</v>
      </c>
      <c r="M46" s="102">
        <f>L46+F$4</f>
        <v>77.39652488925162</v>
      </c>
    </row>
    <row r="47" spans="1:13" ht="12.75">
      <c r="A47" s="204">
        <v>38</v>
      </c>
      <c r="B47" s="160" t="s">
        <v>122</v>
      </c>
      <c r="C47" s="160" t="s">
        <v>123</v>
      </c>
      <c r="D47" s="209">
        <v>88</v>
      </c>
      <c r="E47" s="194">
        <v>0.00016898148148148146</v>
      </c>
      <c r="F47" s="206">
        <v>3.92</v>
      </c>
      <c r="G47" s="207">
        <v>16.76</v>
      </c>
      <c r="H47" s="101">
        <f>($H$8/E47)*100</f>
        <v>78.76712328767125</v>
      </c>
      <c r="I47" s="196">
        <f>(F47/$I$8)*100</f>
        <v>72.05882352941175</v>
      </c>
      <c r="J47" s="196">
        <f>(G47/$J$8)*100</f>
        <v>37.47763864042935</v>
      </c>
      <c r="K47" s="210">
        <f>SUM(H47:J47)</f>
        <v>188.30358545751236</v>
      </c>
      <c r="L47" s="101">
        <f>(K47/K$10)*100</f>
        <v>67.1495362543817</v>
      </c>
      <c r="M47" s="102">
        <f>L47+F$4</f>
        <v>77.1495362543817</v>
      </c>
    </row>
    <row r="48" spans="1:13" ht="12.75">
      <c r="A48" s="204">
        <v>39</v>
      </c>
      <c r="B48" s="160" t="s">
        <v>88</v>
      </c>
      <c r="C48" s="160" t="s">
        <v>89</v>
      </c>
      <c r="D48" s="209">
        <v>74</v>
      </c>
      <c r="E48" s="194">
        <v>0.00019097222222222223</v>
      </c>
      <c r="F48" s="206">
        <v>3.9</v>
      </c>
      <c r="G48" s="207">
        <v>20.66</v>
      </c>
      <c r="H48" s="101">
        <f>($H$8/E48)*100</f>
        <v>69.6969696969697</v>
      </c>
      <c r="I48" s="196">
        <f>(F48/$I$8)*100</f>
        <v>71.69117647058823</v>
      </c>
      <c r="J48" s="196">
        <f>(G48/$J$8)*100</f>
        <v>46.19856887298748</v>
      </c>
      <c r="K48" s="210">
        <f>SUM(H48:J48)</f>
        <v>187.5867150405454</v>
      </c>
      <c r="L48" s="101">
        <f>(K48/K$10)*100</f>
        <v>66.89389844516603</v>
      </c>
      <c r="M48" s="102">
        <f>L48+F$4</f>
        <v>76.89389844516603</v>
      </c>
    </row>
    <row r="49" spans="1:13" ht="12.75">
      <c r="A49" s="204">
        <v>40</v>
      </c>
      <c r="B49" s="161" t="s">
        <v>37</v>
      </c>
      <c r="C49" s="161" t="s">
        <v>25</v>
      </c>
      <c r="D49" s="205">
        <v>64</v>
      </c>
      <c r="E49" s="194">
        <v>0.00016666666666666666</v>
      </c>
      <c r="F49" s="206">
        <v>3.85</v>
      </c>
      <c r="G49" s="207">
        <v>16.35</v>
      </c>
      <c r="H49" s="101">
        <f>($H$8/E49)*100</f>
        <v>79.86111111111111</v>
      </c>
      <c r="I49" s="196">
        <f>(F49/$I$8)*100</f>
        <v>70.7720588235294</v>
      </c>
      <c r="J49" s="196">
        <f>(G49/$J$8)*100</f>
        <v>36.5608228980322</v>
      </c>
      <c r="K49" s="210">
        <f>SUM(H49:J49)</f>
        <v>187.19399283267273</v>
      </c>
      <c r="L49" s="101">
        <f>(K49/K$10)*100</f>
        <v>66.75385270959825</v>
      </c>
      <c r="M49" s="102">
        <f>L49+F$4</f>
        <v>76.75385270959825</v>
      </c>
    </row>
    <row r="50" spans="1:13" ht="12.75">
      <c r="A50" s="204">
        <v>41</v>
      </c>
      <c r="B50" s="161" t="s">
        <v>410</v>
      </c>
      <c r="C50" s="161" t="s">
        <v>51</v>
      </c>
      <c r="D50" s="209">
        <v>72</v>
      </c>
      <c r="E50" s="194">
        <v>0.00017708333333333335</v>
      </c>
      <c r="F50" s="206">
        <v>3.45</v>
      </c>
      <c r="G50" s="207">
        <v>21.56</v>
      </c>
      <c r="H50" s="101">
        <f>($H$8/E50)*100</f>
        <v>75.16339869281046</v>
      </c>
      <c r="I50" s="196">
        <f>(F50/$I$8)*100</f>
        <v>63.41911764705882</v>
      </c>
      <c r="J50" s="196">
        <f>(G50/$J$8)*100</f>
        <v>48.211091234347045</v>
      </c>
      <c r="K50" s="210">
        <f>SUM(H50:J50)</f>
        <v>186.7936075742163</v>
      </c>
      <c r="L50" s="101">
        <f>(K50/K$10)*100</f>
        <v>66.61107431075303</v>
      </c>
      <c r="M50" s="102">
        <f>L50+F$4</f>
        <v>76.61107431075303</v>
      </c>
    </row>
    <row r="51" spans="1:13" ht="12.75">
      <c r="A51" s="204">
        <v>42</v>
      </c>
      <c r="B51" s="161" t="s">
        <v>155</v>
      </c>
      <c r="C51" s="161" t="s">
        <v>156</v>
      </c>
      <c r="D51" s="205">
        <v>81</v>
      </c>
      <c r="E51" s="194">
        <v>0.00016550925925925926</v>
      </c>
      <c r="F51" s="206">
        <v>3.75</v>
      </c>
      <c r="G51" s="207">
        <v>16.66</v>
      </c>
      <c r="H51" s="101">
        <f>($H$8/E51)*100</f>
        <v>80.41958041958043</v>
      </c>
      <c r="I51" s="196">
        <f>(F51/$I$8)*100</f>
        <v>68.93382352941177</v>
      </c>
      <c r="J51" s="196">
        <f>(G51/$J$8)*100</f>
        <v>37.254025044722724</v>
      </c>
      <c r="K51" s="210">
        <f>SUM(H51:J51)</f>
        <v>186.6074289937149</v>
      </c>
      <c r="L51" s="101">
        <f>(K51/K$10)*100</f>
        <v>66.54468255665661</v>
      </c>
      <c r="M51" s="102">
        <f>L51+F$4</f>
        <v>76.54468255665661</v>
      </c>
    </row>
    <row r="52" spans="1:13" ht="12.75">
      <c r="A52" s="204">
        <v>43</v>
      </c>
      <c r="B52" s="161" t="s">
        <v>60</v>
      </c>
      <c r="C52" s="161" t="s">
        <v>61</v>
      </c>
      <c r="D52" s="209">
        <v>44</v>
      </c>
      <c r="E52" s="194">
        <v>0.00017824074074074075</v>
      </c>
      <c r="F52" s="206">
        <v>3.62</v>
      </c>
      <c r="G52" s="207">
        <v>20.14</v>
      </c>
      <c r="H52" s="101">
        <f>($H$8/E52)*100</f>
        <v>74.67532467532467</v>
      </c>
      <c r="I52" s="196">
        <f>(F52/$I$8)*100</f>
        <v>66.54411764705883</v>
      </c>
      <c r="J52" s="196">
        <f>(G52/$J$8)*100</f>
        <v>45.03577817531306</v>
      </c>
      <c r="K52" s="210">
        <f>SUM(H52:J52)</f>
        <v>186.25522049769657</v>
      </c>
      <c r="L52" s="101">
        <f>(K52/K$10)*100</f>
        <v>66.41908411350948</v>
      </c>
      <c r="M52" s="102">
        <f>L52+F$4</f>
        <v>76.41908411350948</v>
      </c>
    </row>
    <row r="53" spans="1:13" ht="12.75">
      <c r="A53" s="204">
        <v>44</v>
      </c>
      <c r="B53" s="161" t="s">
        <v>86</v>
      </c>
      <c r="C53" s="161" t="s">
        <v>93</v>
      </c>
      <c r="D53" s="211">
        <v>50</v>
      </c>
      <c r="E53" s="194">
        <v>0.00017129629629629632</v>
      </c>
      <c r="F53" s="206">
        <v>3.86</v>
      </c>
      <c r="G53" s="207">
        <v>16.57</v>
      </c>
      <c r="H53" s="101">
        <f>($H$8/E53)*100</f>
        <v>77.7027027027027</v>
      </c>
      <c r="I53" s="196">
        <f>(F53/$I$8)*100</f>
        <v>70.95588235294117</v>
      </c>
      <c r="J53" s="196">
        <f>(G53/$J$8)*100</f>
        <v>37.05277280858677</v>
      </c>
      <c r="K53" s="210">
        <f>SUM(H53:J53)</f>
        <v>185.71135786423065</v>
      </c>
      <c r="L53" s="101">
        <f>(K53/K$10)*100</f>
        <v>66.22514131876879</v>
      </c>
      <c r="M53" s="102">
        <f>L53+F$4</f>
        <v>76.22514131876879</v>
      </c>
    </row>
    <row r="54" spans="1:13" ht="12.75">
      <c r="A54" s="204">
        <v>45</v>
      </c>
      <c r="B54" s="160" t="s">
        <v>42</v>
      </c>
      <c r="C54" s="160" t="s">
        <v>43</v>
      </c>
      <c r="D54" s="209">
        <v>77</v>
      </c>
      <c r="E54" s="194">
        <v>0.00017361111111111112</v>
      </c>
      <c r="F54" s="206">
        <v>4.15</v>
      </c>
      <c r="G54" s="207">
        <v>14.64</v>
      </c>
      <c r="H54" s="101">
        <f>($H$8/E54)*100</f>
        <v>76.66666666666667</v>
      </c>
      <c r="I54" s="196">
        <f>(F54/$I$8)*100</f>
        <v>76.28676470588236</v>
      </c>
      <c r="J54" s="196">
        <f>(G54/$J$8)*100</f>
        <v>32.73703041144902</v>
      </c>
      <c r="K54" s="210">
        <f>SUM(H54:J54)</f>
        <v>185.69046178399805</v>
      </c>
      <c r="L54" s="101">
        <f>(K54/K$10)*100</f>
        <v>66.21768972354958</v>
      </c>
      <c r="M54" s="102">
        <f>L54+F$4</f>
        <v>76.21768972354958</v>
      </c>
    </row>
    <row r="55" spans="1:13" ht="12.75">
      <c r="A55" s="204">
        <v>46</v>
      </c>
      <c r="B55" s="161" t="s">
        <v>28</v>
      </c>
      <c r="C55" s="161" t="s">
        <v>29</v>
      </c>
      <c r="D55" s="211">
        <v>64</v>
      </c>
      <c r="E55" s="194">
        <v>0.00016550925925925926</v>
      </c>
      <c r="F55" s="206">
        <v>3.67</v>
      </c>
      <c r="G55" s="207">
        <v>16.59</v>
      </c>
      <c r="H55" s="101">
        <f>($H$8/E55)*100</f>
        <v>80.41958041958043</v>
      </c>
      <c r="I55" s="196">
        <f>(F55/$I$8)*100</f>
        <v>67.46323529411764</v>
      </c>
      <c r="J55" s="196">
        <f>(G55/$J$8)*100</f>
        <v>37.097495527728086</v>
      </c>
      <c r="K55" s="210">
        <f>SUM(H55:J55)</f>
        <v>184.98031124142614</v>
      </c>
      <c r="L55" s="101">
        <f>(K55/K$10)*100</f>
        <v>65.96444823858987</v>
      </c>
      <c r="M55" s="102">
        <f>L55+F$4</f>
        <v>75.96444823858987</v>
      </c>
    </row>
    <row r="56" spans="1:13" ht="12.75">
      <c r="A56" s="204">
        <v>47</v>
      </c>
      <c r="B56" s="161" t="s">
        <v>57</v>
      </c>
      <c r="C56" s="161" t="s">
        <v>53</v>
      </c>
      <c r="D56" s="209">
        <v>66</v>
      </c>
      <c r="E56" s="194">
        <v>0.00017592592592592592</v>
      </c>
      <c r="F56" s="206">
        <v>4.11</v>
      </c>
      <c r="G56" s="207">
        <v>14.8</v>
      </c>
      <c r="H56" s="101">
        <f>($H$8/E56)*100</f>
        <v>75.65789473684211</v>
      </c>
      <c r="I56" s="196">
        <f>(F56/$I$8)*100</f>
        <v>75.55147058823529</v>
      </c>
      <c r="J56" s="196">
        <f>(G56/$J$8)*100</f>
        <v>33.09481216457961</v>
      </c>
      <c r="K56" s="210">
        <f>SUM(H56:J56)</f>
        <v>184.304177489657</v>
      </c>
      <c r="L56" s="101">
        <f>(K56/K$10)*100</f>
        <v>65.7233372275227</v>
      </c>
      <c r="M56" s="102">
        <f>L56+F$4</f>
        <v>75.7233372275227</v>
      </c>
    </row>
    <row r="57" spans="1:13" ht="12.75">
      <c r="A57" s="204">
        <v>48</v>
      </c>
      <c r="B57" s="161" t="s">
        <v>87</v>
      </c>
      <c r="C57" s="161" t="s">
        <v>53</v>
      </c>
      <c r="D57" s="209">
        <v>50</v>
      </c>
      <c r="E57" s="194">
        <v>0.00018171296296296295</v>
      </c>
      <c r="F57" s="206">
        <v>3.78</v>
      </c>
      <c r="G57" s="207">
        <v>18.2</v>
      </c>
      <c r="H57" s="101">
        <f>($H$8/E57)*100</f>
        <v>73.2484076433121</v>
      </c>
      <c r="I57" s="196">
        <f>(F57/$I$8)*100</f>
        <v>69.48529411764706</v>
      </c>
      <c r="J57" s="196">
        <f>(G57/$J$8)*100</f>
        <v>40.69767441860465</v>
      </c>
      <c r="K57" s="210">
        <f>SUM(H57:J57)</f>
        <v>183.4313761795638</v>
      </c>
      <c r="L57" s="101">
        <f>(K57/K$10)*100</f>
        <v>65.41209406625958</v>
      </c>
      <c r="M57" s="102">
        <f>L57+F$4</f>
        <v>75.41209406625958</v>
      </c>
    </row>
    <row r="58" spans="1:13" ht="12.75">
      <c r="A58" s="204">
        <v>49</v>
      </c>
      <c r="B58" s="161" t="s">
        <v>100</v>
      </c>
      <c r="C58" s="161" t="s">
        <v>101</v>
      </c>
      <c r="D58" s="205">
        <v>86</v>
      </c>
      <c r="E58" s="194">
        <v>0.00016898148148148146</v>
      </c>
      <c r="F58" s="206">
        <v>4.0600000000000005</v>
      </c>
      <c r="G58" s="207">
        <v>13.27</v>
      </c>
      <c r="H58" s="101">
        <f>($H$8/E58)*100</f>
        <v>78.76712328767125</v>
      </c>
      <c r="I58" s="196">
        <f>(F58/$I$8)*100</f>
        <v>74.63235294117648</v>
      </c>
      <c r="J58" s="196">
        <f>(G58/$J$8)*100</f>
        <v>29.67352415026834</v>
      </c>
      <c r="K58" s="210">
        <f>SUM(H58:J58)</f>
        <v>183.07300037911608</v>
      </c>
      <c r="L58" s="101">
        <f>(K58/K$10)*100</f>
        <v>65.284296346708</v>
      </c>
      <c r="M58" s="102">
        <f>L58+F$4</f>
        <v>75.284296346708</v>
      </c>
    </row>
    <row r="59" spans="1:13" ht="12.75">
      <c r="A59" s="204">
        <v>50</v>
      </c>
      <c r="B59" s="161" t="s">
        <v>144</v>
      </c>
      <c r="C59" s="161" t="s">
        <v>145</v>
      </c>
      <c r="D59" s="209">
        <v>88</v>
      </c>
      <c r="E59" s="194">
        <v>0.00017592592592592592</v>
      </c>
      <c r="F59" s="206">
        <v>3.97</v>
      </c>
      <c r="G59" s="207">
        <v>15.34</v>
      </c>
      <c r="H59" s="101">
        <f>($H$8/E59)*100</f>
        <v>75.65789473684211</v>
      </c>
      <c r="I59" s="196">
        <f>(F59/$I$8)*100</f>
        <v>72.97794117647058</v>
      </c>
      <c r="J59" s="196">
        <f>(G59/$J$8)*100</f>
        <v>34.30232558139535</v>
      </c>
      <c r="K59" s="210">
        <f>SUM(H59:J59)</f>
        <v>182.93816149470803</v>
      </c>
      <c r="L59" s="101">
        <f>(K59/K$10)*100</f>
        <v>65.23621245847475</v>
      </c>
      <c r="M59" s="102">
        <f>L59+F$4</f>
        <v>75.23621245847475</v>
      </c>
    </row>
    <row r="60" spans="1:13" ht="12.75">
      <c r="A60" s="204">
        <v>51</v>
      </c>
      <c r="B60" s="160" t="s">
        <v>34</v>
      </c>
      <c r="C60" s="160" t="s">
        <v>35</v>
      </c>
      <c r="D60" s="209">
        <v>78</v>
      </c>
      <c r="E60" s="194">
        <v>0.00018402777777777778</v>
      </c>
      <c r="F60" s="206">
        <v>3.8</v>
      </c>
      <c r="G60" s="207">
        <v>17.02</v>
      </c>
      <c r="H60" s="101">
        <f>($H$8/E60)*100</f>
        <v>72.32704402515724</v>
      </c>
      <c r="I60" s="196">
        <f>(F60/$I$8)*100</f>
        <v>69.85294117647058</v>
      </c>
      <c r="J60" s="196">
        <f>(G60/$J$8)*100</f>
        <v>38.05903398926655</v>
      </c>
      <c r="K60" s="210">
        <f>SUM(H60:J60)</f>
        <v>180.23901919089437</v>
      </c>
      <c r="L60" s="101">
        <f>(K60/K$10)*100</f>
        <v>64.27369146586962</v>
      </c>
      <c r="M60" s="102">
        <f>L60+F$4</f>
        <v>74.27369146586962</v>
      </c>
    </row>
    <row r="61" spans="1:13" ht="12.75">
      <c r="A61" s="204">
        <v>52</v>
      </c>
      <c r="B61" s="161" t="s">
        <v>103</v>
      </c>
      <c r="C61" s="161" t="s">
        <v>53</v>
      </c>
      <c r="D61" s="205">
        <v>73</v>
      </c>
      <c r="E61" s="194">
        <v>0.00017939814814814817</v>
      </c>
      <c r="F61" s="206">
        <v>3.83</v>
      </c>
      <c r="G61" s="207">
        <v>15.4</v>
      </c>
      <c r="H61" s="101">
        <f>($H$8/E61)*100</f>
        <v>74.19354838709677</v>
      </c>
      <c r="I61" s="196">
        <f>(F61/$I$8)*100</f>
        <v>70.40441176470587</v>
      </c>
      <c r="J61" s="196">
        <f>(G61/$J$8)*100</f>
        <v>34.43649373881932</v>
      </c>
      <c r="K61" s="210">
        <f>SUM(H61:J61)</f>
        <v>179.03445389062196</v>
      </c>
      <c r="L61" s="101">
        <f>(K61/K$10)*100</f>
        <v>63.84414042410433</v>
      </c>
      <c r="M61" s="102">
        <f>L61+F$4</f>
        <v>73.84414042410432</v>
      </c>
    </row>
    <row r="62" spans="1:13" ht="12.75">
      <c r="A62" s="204">
        <v>53</v>
      </c>
      <c r="B62" s="161" t="s">
        <v>126</v>
      </c>
      <c r="C62" s="161" t="s">
        <v>127</v>
      </c>
      <c r="D62" s="211">
        <v>90</v>
      </c>
      <c r="E62" s="194">
        <v>0.00017013888888888886</v>
      </c>
      <c r="F62" s="206">
        <v>3.77</v>
      </c>
      <c r="G62" s="207">
        <v>14.01</v>
      </c>
      <c r="H62" s="101">
        <f>($H$8/E62)*100</f>
        <v>78.23129251700682</v>
      </c>
      <c r="I62" s="196">
        <f>(F62/$I$8)*100</f>
        <v>69.30147058823529</v>
      </c>
      <c r="J62" s="196">
        <f>(G62/$J$8)*100</f>
        <v>31.328264758497316</v>
      </c>
      <c r="K62" s="210">
        <f>SUM(H62:J62)</f>
        <v>178.86102786373942</v>
      </c>
      <c r="L62" s="101">
        <f>(K62/K$10)*100</f>
        <v>63.78229626297852</v>
      </c>
      <c r="M62" s="102">
        <f>L62+F$4</f>
        <v>73.78229626297852</v>
      </c>
    </row>
    <row r="63" spans="1:13" ht="12.75">
      <c r="A63" s="204">
        <v>54</v>
      </c>
      <c r="B63" s="161" t="s">
        <v>91</v>
      </c>
      <c r="C63" s="161" t="s">
        <v>92</v>
      </c>
      <c r="D63" s="205">
        <v>66</v>
      </c>
      <c r="E63" s="194">
        <v>0.00017592592592592592</v>
      </c>
      <c r="F63" s="206">
        <v>3.6</v>
      </c>
      <c r="G63" s="207">
        <v>16.05</v>
      </c>
      <c r="H63" s="101">
        <f>($H$8/E63)*100</f>
        <v>75.65789473684211</v>
      </c>
      <c r="I63" s="196">
        <f>(F63/$I$8)*100</f>
        <v>66.17647058823529</v>
      </c>
      <c r="J63" s="196">
        <f>(G63/$J$8)*100</f>
        <v>35.88998211091234</v>
      </c>
      <c r="K63" s="210">
        <f>SUM(H63:J63)</f>
        <v>177.72434743598973</v>
      </c>
      <c r="L63" s="101">
        <f>(K63/K$10)*100</f>
        <v>63.376953138962186</v>
      </c>
      <c r="M63" s="102">
        <f>L63+F$4</f>
        <v>73.3769531389622</v>
      </c>
    </row>
    <row r="64" spans="1:13" ht="12.75">
      <c r="A64" s="204">
        <v>55</v>
      </c>
      <c r="B64" s="161" t="s">
        <v>86</v>
      </c>
      <c r="C64" s="161" t="s">
        <v>51</v>
      </c>
      <c r="D64" s="209">
        <v>48</v>
      </c>
      <c r="E64" s="194">
        <v>0.00017824074074074075</v>
      </c>
      <c r="F64" s="206">
        <v>3.63</v>
      </c>
      <c r="G64" s="207">
        <v>16.11</v>
      </c>
      <c r="H64" s="101">
        <f>($H$8/E64)*100</f>
        <v>74.67532467532467</v>
      </c>
      <c r="I64" s="196">
        <f>(F64/$I$8)*100</f>
        <v>66.72794117647058</v>
      </c>
      <c r="J64" s="196">
        <f>(G64/$J$8)*100</f>
        <v>36.024150268336314</v>
      </c>
      <c r="K64" s="210">
        <f>SUM(H64:J64)</f>
        <v>177.42741612013157</v>
      </c>
      <c r="L64" s="101">
        <f>(K64/K$10)*100</f>
        <v>63.2710666784849</v>
      </c>
      <c r="M64" s="102">
        <f>L64+F$4</f>
        <v>73.2710666784849</v>
      </c>
    </row>
    <row r="65" spans="1:13" ht="12.75">
      <c r="A65" s="204">
        <v>56</v>
      </c>
      <c r="B65" s="161" t="s">
        <v>52</v>
      </c>
      <c r="C65" s="161" t="s">
        <v>53</v>
      </c>
      <c r="D65" s="211">
        <v>62</v>
      </c>
      <c r="E65" s="194">
        <v>0.00017824074074074075</v>
      </c>
      <c r="F65" s="206">
        <v>3.53</v>
      </c>
      <c r="G65" s="207">
        <v>16.3</v>
      </c>
      <c r="H65" s="101">
        <f>($H$8/E65)*100</f>
        <v>74.67532467532467</v>
      </c>
      <c r="I65" s="196">
        <f>(F65/$I$8)*100</f>
        <v>64.88970588235294</v>
      </c>
      <c r="J65" s="196">
        <f>(G65/$J$8)*100</f>
        <v>36.449016100178895</v>
      </c>
      <c r="K65" s="210">
        <f>SUM(H65:J65)</f>
        <v>176.0140466578565</v>
      </c>
      <c r="L65" s="101">
        <f>(K65/K$10)*100</f>
        <v>62.767055542864284</v>
      </c>
      <c r="M65" s="102">
        <f>L65+F$4</f>
        <v>72.76705554286428</v>
      </c>
    </row>
    <row r="66" spans="1:13" ht="12.75">
      <c r="A66" s="204">
        <v>57</v>
      </c>
      <c r="B66" s="161" t="s">
        <v>64</v>
      </c>
      <c r="C66" s="161" t="s">
        <v>65</v>
      </c>
      <c r="D66" s="205">
        <v>67</v>
      </c>
      <c r="E66" s="194">
        <v>0.00018865740740740743</v>
      </c>
      <c r="F66" s="206">
        <v>3.9</v>
      </c>
      <c r="G66" s="207">
        <v>15.1</v>
      </c>
      <c r="H66" s="101">
        <f>($H$8/E66)*100</f>
        <v>70.5521472392638</v>
      </c>
      <c r="I66" s="196">
        <f>(F66/$I$8)*100</f>
        <v>71.69117647058823</v>
      </c>
      <c r="J66" s="196">
        <f>(G66/$J$8)*100</f>
        <v>33.765652951699465</v>
      </c>
      <c r="K66" s="210">
        <f>SUM(H66:J66)</f>
        <v>176.00897666155151</v>
      </c>
      <c r="L66" s="101">
        <f>(K66/K$10)*100</f>
        <v>62.76524756932058</v>
      </c>
      <c r="M66" s="102">
        <f>L66+F$4</f>
        <v>72.76524756932058</v>
      </c>
    </row>
    <row r="67" spans="1:13" ht="12.75">
      <c r="A67" s="204">
        <v>58</v>
      </c>
      <c r="B67" s="161" t="s">
        <v>48</v>
      </c>
      <c r="C67" s="161" t="s">
        <v>47</v>
      </c>
      <c r="D67" s="209">
        <v>91</v>
      </c>
      <c r="E67" s="194">
        <v>0.00018402777777777778</v>
      </c>
      <c r="F67" s="206">
        <v>3.78</v>
      </c>
      <c r="G67" s="207">
        <v>14.97</v>
      </c>
      <c r="H67" s="101">
        <f>($H$8/E67)*100</f>
        <v>72.32704402515724</v>
      </c>
      <c r="I67" s="196">
        <f>(F67/$I$8)*100</f>
        <v>69.48529411764706</v>
      </c>
      <c r="J67" s="196">
        <f>(G67/$J$8)*100</f>
        <v>33.47495527728086</v>
      </c>
      <c r="K67" s="210">
        <f>SUM(H67:J67)</f>
        <v>175.28729342008518</v>
      </c>
      <c r="L67" s="101">
        <f>(K67/K$10)*100</f>
        <v>62.50789349467946</v>
      </c>
      <c r="M67" s="102">
        <f>L67+F$4</f>
        <v>72.50789349467945</v>
      </c>
    </row>
    <row r="68" spans="1:13" ht="12.75">
      <c r="A68" s="204">
        <v>59</v>
      </c>
      <c r="B68" s="161" t="s">
        <v>122</v>
      </c>
      <c r="C68" s="161" t="s">
        <v>200</v>
      </c>
      <c r="D68" s="209">
        <v>91</v>
      </c>
      <c r="E68" s="194">
        <v>0.00018055555555555555</v>
      </c>
      <c r="F68" s="206">
        <v>3.91</v>
      </c>
      <c r="G68" s="207">
        <v>13.18</v>
      </c>
      <c r="H68" s="101">
        <f>($H$8/E68)*100</f>
        <v>73.71794871794873</v>
      </c>
      <c r="I68" s="196">
        <f>(F68/$I$8)*100</f>
        <v>71.875</v>
      </c>
      <c r="J68" s="196">
        <f>(G68/$J$8)*100</f>
        <v>29.47227191413238</v>
      </c>
      <c r="K68" s="210">
        <f>SUM(H68:J68)</f>
        <v>175.0652206320811</v>
      </c>
      <c r="L68" s="101">
        <f>(K68/K$10)*100</f>
        <v>62.428701775132744</v>
      </c>
      <c r="M68" s="102">
        <f>L68+F$4</f>
        <v>72.42870177513274</v>
      </c>
    </row>
    <row r="69" spans="1:13" ht="12.75">
      <c r="A69" s="204">
        <v>60</v>
      </c>
      <c r="B69" s="160" t="s">
        <v>40</v>
      </c>
      <c r="C69" s="160" t="s">
        <v>41</v>
      </c>
      <c r="D69" s="209">
        <v>74</v>
      </c>
      <c r="E69" s="194">
        <v>0.00018634259259259263</v>
      </c>
      <c r="F69" s="206">
        <v>3.66</v>
      </c>
      <c r="G69" s="207">
        <v>15.89</v>
      </c>
      <c r="H69" s="101">
        <f>($H$8/E69)*100</f>
        <v>71.42857142857142</v>
      </c>
      <c r="I69" s="196">
        <f>(F69/$I$8)*100</f>
        <v>67.27941176470587</v>
      </c>
      <c r="J69" s="196">
        <f>(G69/$J$8)*100</f>
        <v>35.532200357781754</v>
      </c>
      <c r="K69" s="210">
        <f>SUM(H69:J69)</f>
        <v>174.24018355105903</v>
      </c>
      <c r="L69" s="101">
        <f>(K69/K$10)*100</f>
        <v>62.134491459122586</v>
      </c>
      <c r="M69" s="102">
        <f>L69+F$4</f>
        <v>72.13449145912259</v>
      </c>
    </row>
    <row r="70" spans="1:13" ht="12.75">
      <c r="A70" s="204">
        <v>61</v>
      </c>
      <c r="B70" s="161" t="s">
        <v>54</v>
      </c>
      <c r="C70" s="161" t="s">
        <v>55</v>
      </c>
      <c r="D70" s="209">
        <v>57</v>
      </c>
      <c r="E70" s="194">
        <v>0.00017939814814814817</v>
      </c>
      <c r="F70" s="206">
        <v>3.44</v>
      </c>
      <c r="G70" s="207">
        <v>16.43</v>
      </c>
      <c r="H70" s="101">
        <f>($H$8/E70)*100</f>
        <v>74.19354838709677</v>
      </c>
      <c r="I70" s="196">
        <f>(F70/$I$8)*100</f>
        <v>63.23529411764706</v>
      </c>
      <c r="J70" s="196">
        <f>(G70/$J$8)*100</f>
        <v>36.73971377459749</v>
      </c>
      <c r="K70" s="210">
        <f>SUM(H70:J70)</f>
        <v>174.16855627934132</v>
      </c>
      <c r="L70" s="101">
        <f>(K70/K$10)*100</f>
        <v>62.10894899232715</v>
      </c>
      <c r="M70" s="102">
        <f>L70+F$4</f>
        <v>72.10894899232716</v>
      </c>
    </row>
    <row r="71" spans="1:13" ht="12.75">
      <c r="A71" s="204">
        <v>62</v>
      </c>
      <c r="B71" s="160" t="s">
        <v>208</v>
      </c>
      <c r="C71" s="160" t="s">
        <v>35</v>
      </c>
      <c r="D71" s="211">
        <v>90</v>
      </c>
      <c r="E71" s="194">
        <v>0.00017708333333333335</v>
      </c>
      <c r="F71" s="206">
        <v>3.41</v>
      </c>
      <c r="G71" s="207">
        <v>14.74</v>
      </c>
      <c r="H71" s="101">
        <f>($H$8/E71)*100</f>
        <v>75.16339869281046</v>
      </c>
      <c r="I71" s="196">
        <f>(F71/$I$8)*100</f>
        <v>62.68382352941176</v>
      </c>
      <c r="J71" s="196">
        <f>(G71/$J$8)*100</f>
        <v>32.960644007155636</v>
      </c>
      <c r="K71" s="210">
        <f>SUM(H71:J71)</f>
        <v>170.80786622937785</v>
      </c>
      <c r="L71" s="101">
        <f>(K71/K$10)*100</f>
        <v>60.910518395259835</v>
      </c>
      <c r="M71" s="102">
        <f>L71+F$4</f>
        <v>70.91051839525983</v>
      </c>
    </row>
    <row r="72" spans="1:13" ht="12.75">
      <c r="A72" s="204">
        <v>63</v>
      </c>
      <c r="B72" s="160" t="s">
        <v>228</v>
      </c>
      <c r="C72" s="160" t="s">
        <v>84</v>
      </c>
      <c r="D72" s="211">
        <v>85</v>
      </c>
      <c r="E72" s="194">
        <v>0.00019212962962962963</v>
      </c>
      <c r="F72" s="206">
        <v>3.41</v>
      </c>
      <c r="G72" s="207">
        <v>17.240000000000002</v>
      </c>
      <c r="H72" s="101">
        <f>($H$8/E72)*100</f>
        <v>69.27710843373495</v>
      </c>
      <c r="I72" s="196">
        <f>(F72/$I$8)*100</f>
        <v>62.68382352941176</v>
      </c>
      <c r="J72" s="196">
        <f>(G72/$J$8)*100</f>
        <v>38.55098389982111</v>
      </c>
      <c r="K72" s="210">
        <f>SUM(H72:J72)</f>
        <v>170.51191586296784</v>
      </c>
      <c r="L72" s="101">
        <f>(K72/K$10)*100</f>
        <v>60.80498174384419</v>
      </c>
      <c r="M72" s="102">
        <f>L72+F$4</f>
        <v>70.8049817438442</v>
      </c>
    </row>
    <row r="73" spans="1:13" ht="12.75">
      <c r="A73" s="204">
        <v>64</v>
      </c>
      <c r="B73" s="161" t="s">
        <v>73</v>
      </c>
      <c r="C73" s="161" t="s">
        <v>74</v>
      </c>
      <c r="D73" s="211">
        <v>54</v>
      </c>
      <c r="E73" s="194">
        <v>0.00020138888888888886</v>
      </c>
      <c r="F73" s="206">
        <v>3.5</v>
      </c>
      <c r="G73" s="207">
        <v>15.95</v>
      </c>
      <c r="H73" s="101">
        <f>($H$8/E73)*100</f>
        <v>66.09195402298852</v>
      </c>
      <c r="I73" s="196">
        <f>(F73/$I$8)*100</f>
        <v>64.33823529411764</v>
      </c>
      <c r="J73" s="196">
        <f>(G73/$J$8)*100</f>
        <v>35.666368515205725</v>
      </c>
      <c r="K73" s="210">
        <f>SUM(H73:J73)</f>
        <v>166.09655783231187</v>
      </c>
      <c r="L73" s="101">
        <f>(K73/K$10)*100</f>
        <v>59.230453869426704</v>
      </c>
      <c r="M73" s="102">
        <f>L73+F$4</f>
        <v>69.2304538694267</v>
      </c>
    </row>
    <row r="74" spans="1:13" ht="12.75">
      <c r="A74" s="204">
        <v>65</v>
      </c>
      <c r="B74" s="160" t="s">
        <v>68</v>
      </c>
      <c r="C74" s="160" t="s">
        <v>69</v>
      </c>
      <c r="D74" s="209">
        <v>89</v>
      </c>
      <c r="E74" s="194">
        <v>0.00019444444444444446</v>
      </c>
      <c r="F74" s="206">
        <v>3.63</v>
      </c>
      <c r="G74" s="207">
        <v>13.78</v>
      </c>
      <c r="H74" s="101">
        <f>($H$8/E74)*100</f>
        <v>68.45238095238095</v>
      </c>
      <c r="I74" s="196">
        <f>(F74/$I$8)*100</f>
        <v>66.72794117647058</v>
      </c>
      <c r="J74" s="196">
        <f>(G74/$J$8)*100</f>
        <v>30.813953488372096</v>
      </c>
      <c r="K74" s="210">
        <f>SUM(H74:J74)</f>
        <v>165.99427561722362</v>
      </c>
      <c r="L74" s="101">
        <f>(K74/K$10)*100</f>
        <v>59.193979772061226</v>
      </c>
      <c r="M74" s="102">
        <f>L74+F$4</f>
        <v>69.19397977206123</v>
      </c>
    </row>
    <row r="75" spans="1:13" ht="12.75">
      <c r="A75" s="204">
        <v>66</v>
      </c>
      <c r="B75" s="160" t="s">
        <v>83</v>
      </c>
      <c r="C75" s="160" t="s">
        <v>84</v>
      </c>
      <c r="D75" s="211">
        <v>73</v>
      </c>
      <c r="E75" s="194">
        <v>0.00020601851851851855</v>
      </c>
      <c r="F75" s="206">
        <v>3.47</v>
      </c>
      <c r="G75" s="207">
        <v>15.71</v>
      </c>
      <c r="H75" s="101">
        <f>($H$8/E75)*100</f>
        <v>64.6067415730337</v>
      </c>
      <c r="I75" s="196">
        <f>(F75/$I$8)*100</f>
        <v>63.78676470588235</v>
      </c>
      <c r="J75" s="196">
        <f>(G75/$J$8)*100</f>
        <v>35.12969588550984</v>
      </c>
      <c r="K75" s="210">
        <f>SUM(H75:J75)</f>
        <v>163.5232021644259</v>
      </c>
      <c r="L75" s="101">
        <f>(K75/K$10)*100</f>
        <v>58.31278871028337</v>
      </c>
      <c r="M75" s="102">
        <f>L75+F$4</f>
        <v>68.31278871028337</v>
      </c>
    </row>
    <row r="76" spans="1:13" ht="12.75">
      <c r="A76" s="204">
        <v>67</v>
      </c>
      <c r="B76" s="160" t="s">
        <v>68</v>
      </c>
      <c r="C76" s="160" t="s">
        <v>85</v>
      </c>
      <c r="D76" s="209">
        <v>92</v>
      </c>
      <c r="E76" s="194">
        <v>0.00018402777777777778</v>
      </c>
      <c r="F76" s="206">
        <v>3.34</v>
      </c>
      <c r="G76" s="207">
        <v>12.71</v>
      </c>
      <c r="H76" s="101">
        <f>($H$8/E76)*100</f>
        <v>72.32704402515724</v>
      </c>
      <c r="I76" s="196">
        <f>(F76/$I$8)*100</f>
        <v>61.397058823529406</v>
      </c>
      <c r="J76" s="196">
        <f>(G76/$J$8)*100</f>
        <v>28.421288014311273</v>
      </c>
      <c r="K76" s="210">
        <f>SUM(H76:J76)</f>
        <v>162.1453908629979</v>
      </c>
      <c r="L76" s="101">
        <f>(K76/K$10)*100</f>
        <v>57.82145770502319</v>
      </c>
      <c r="M76" s="102">
        <f>L76+F$4</f>
        <v>67.82145770502319</v>
      </c>
    </row>
    <row r="77" spans="1:13" ht="12.75">
      <c r="A77" s="204">
        <v>68</v>
      </c>
      <c r="B77" s="160" t="s">
        <v>77</v>
      </c>
      <c r="C77" s="160" t="s">
        <v>78</v>
      </c>
      <c r="D77" s="205">
        <v>66</v>
      </c>
      <c r="E77" s="194">
        <v>0.00021412037037037038</v>
      </c>
      <c r="F77" s="206">
        <v>3.07</v>
      </c>
      <c r="G77" s="207">
        <v>17.830000000000002</v>
      </c>
      <c r="H77" s="101">
        <f>($H$8/E77)*100</f>
        <v>62.16216216216216</v>
      </c>
      <c r="I77" s="196">
        <f>(F77/$I$8)*100</f>
        <v>56.43382352941176</v>
      </c>
      <c r="J77" s="196">
        <f>(G77/$J$8)*100</f>
        <v>39.87030411449017</v>
      </c>
      <c r="K77" s="210">
        <f>SUM(H77:J77)</f>
        <v>158.46628980606408</v>
      </c>
      <c r="L77" s="101">
        <f>(K77/K$10)*100</f>
        <v>56.509480935139244</v>
      </c>
      <c r="M77" s="102">
        <f>L77+F$4</f>
        <v>66.50948093513924</v>
      </c>
    </row>
    <row r="78" spans="1:13" ht="12.75">
      <c r="A78" s="204">
        <v>69</v>
      </c>
      <c r="B78" s="160" t="s">
        <v>70</v>
      </c>
      <c r="C78" s="160" t="s">
        <v>71</v>
      </c>
      <c r="D78" s="209">
        <v>67</v>
      </c>
      <c r="E78" s="194">
        <v>0.00019444444444444446</v>
      </c>
      <c r="F78" s="206">
        <v>2.91</v>
      </c>
      <c r="G78" s="207">
        <v>15.63</v>
      </c>
      <c r="H78" s="101">
        <f>($H$8/E78)*100</f>
        <v>68.45238095238095</v>
      </c>
      <c r="I78" s="196">
        <f>(F78/$I$8)*100</f>
        <v>53.49264705882353</v>
      </c>
      <c r="J78" s="196">
        <f>(G78/$J$8)*100</f>
        <v>34.95080500894455</v>
      </c>
      <c r="K78" s="210">
        <f>SUM(H78:J78)</f>
        <v>156.89583302014904</v>
      </c>
      <c r="L78" s="101">
        <f>(K78/K$10)*100</f>
        <v>55.949452061416416</v>
      </c>
      <c r="M78" s="102">
        <f>L78+F$4</f>
        <v>65.94945206141642</v>
      </c>
    </row>
    <row r="79" spans="1:13" ht="12.75">
      <c r="A79" s="204">
        <v>70</v>
      </c>
      <c r="B79" s="160" t="s">
        <v>72</v>
      </c>
      <c r="C79" s="160" t="s">
        <v>41</v>
      </c>
      <c r="D79" s="209">
        <v>68</v>
      </c>
      <c r="E79" s="194">
        <v>0.00021527777777777778</v>
      </c>
      <c r="F79" s="206">
        <v>3.11</v>
      </c>
      <c r="G79" s="207">
        <v>16.85</v>
      </c>
      <c r="H79" s="101">
        <f>($H$8/E79)*100</f>
        <v>61.82795698924731</v>
      </c>
      <c r="I79" s="196">
        <f>(F79/$I$8)*100</f>
        <v>57.16911764705882</v>
      </c>
      <c r="J79" s="196">
        <f>(G79/$J$8)*100</f>
        <v>37.678890876565305</v>
      </c>
      <c r="K79" s="210">
        <f>SUM(H79:J79)</f>
        <v>156.67596551287141</v>
      </c>
      <c r="L79" s="101">
        <f>(K79/K$10)*100</f>
        <v>55.87104675057102</v>
      </c>
      <c r="M79" s="102">
        <f>L79+F$4</f>
        <v>65.87104675057103</v>
      </c>
    </row>
    <row r="80" spans="1:13" ht="12.75">
      <c r="A80" s="204">
        <v>71</v>
      </c>
      <c r="B80" s="160" t="s">
        <v>115</v>
      </c>
      <c r="C80" s="160" t="s">
        <v>411</v>
      </c>
      <c r="D80" s="209">
        <v>72</v>
      </c>
      <c r="E80" s="194">
        <v>0.0001979166666666667</v>
      </c>
      <c r="F80" s="206">
        <v>3.24</v>
      </c>
      <c r="G80" s="207">
        <v>13.15</v>
      </c>
      <c r="H80" s="101">
        <f>($H$8/E80)*100</f>
        <v>67.2514619883041</v>
      </c>
      <c r="I80" s="196">
        <f>(F80/$I$8)*100</f>
        <v>59.55882352941176</v>
      </c>
      <c r="J80" s="196">
        <f>(G80/$J$8)*100</f>
        <v>29.405187835420392</v>
      </c>
      <c r="K80" s="210">
        <f>SUM(H80:J80)</f>
        <v>156.21547335313625</v>
      </c>
      <c r="L80" s="101">
        <f>(K80/K$10)*100</f>
        <v>55.70683407825325</v>
      </c>
      <c r="M80" s="102">
        <f>L80+F$4</f>
        <v>65.70683407825325</v>
      </c>
    </row>
    <row r="81" spans="1:13" ht="12.75">
      <c r="A81" s="204">
        <v>72</v>
      </c>
      <c r="B81" s="161" t="s">
        <v>38</v>
      </c>
      <c r="C81" s="161" t="s">
        <v>47</v>
      </c>
      <c r="D81" s="209">
        <v>84</v>
      </c>
      <c r="E81" s="194">
        <v>0.00018749999999999998</v>
      </c>
      <c r="F81" s="206">
        <v>3.21</v>
      </c>
      <c r="G81" s="207">
        <v>11.12</v>
      </c>
      <c r="H81" s="101">
        <f>($H$8/E81)*100</f>
        <v>70.98765432098767</v>
      </c>
      <c r="I81" s="196">
        <f>(F81/$I$8)*100</f>
        <v>59.007352941176464</v>
      </c>
      <c r="J81" s="196">
        <f>(G81/$J$8)*100</f>
        <v>24.865831842576032</v>
      </c>
      <c r="K81" s="210">
        <f>SUM(H81:J81)</f>
        <v>154.86083910474017</v>
      </c>
      <c r="L81" s="101">
        <f>(K81/K$10)*100</f>
        <v>55.22376806889877</v>
      </c>
      <c r="M81" s="102">
        <f>L81+F$4</f>
        <v>65.22376806889878</v>
      </c>
    </row>
    <row r="82" spans="1:13" ht="12.75">
      <c r="A82" s="204">
        <v>73</v>
      </c>
      <c r="B82" s="160" t="s">
        <v>157</v>
      </c>
      <c r="C82" s="160" t="s">
        <v>158</v>
      </c>
      <c r="D82" s="205">
        <v>83</v>
      </c>
      <c r="E82" s="194">
        <v>0.0002048611111111111</v>
      </c>
      <c r="F82" s="206">
        <v>3.14</v>
      </c>
      <c r="G82" s="207">
        <v>14.21</v>
      </c>
      <c r="H82" s="101">
        <f>($H$8/E82)*100</f>
        <v>64.97175141242938</v>
      </c>
      <c r="I82" s="196">
        <f>(F82/$I$8)*100</f>
        <v>57.720588235294116</v>
      </c>
      <c r="J82" s="196">
        <f>(G82/$J$8)*100</f>
        <v>31.775491949910556</v>
      </c>
      <c r="K82" s="210">
        <f>SUM(H82:J82)</f>
        <v>154.46783159763407</v>
      </c>
      <c r="L82" s="101">
        <f>(K82/K$10)*100</f>
        <v>55.08362059490063</v>
      </c>
      <c r="M82" s="102">
        <f>L82+F$4</f>
        <v>65.08362059490062</v>
      </c>
    </row>
    <row r="83" spans="1:13" ht="12.75">
      <c r="A83" s="204">
        <v>74</v>
      </c>
      <c r="B83" s="161" t="s">
        <v>62</v>
      </c>
      <c r="C83" s="161" t="s">
        <v>413</v>
      </c>
      <c r="D83" s="209">
        <v>96</v>
      </c>
      <c r="E83" s="194">
        <v>0.00020023148148148146</v>
      </c>
      <c r="F83" s="206">
        <v>3.31</v>
      </c>
      <c r="G83" s="207">
        <v>11.63</v>
      </c>
      <c r="H83" s="101">
        <f>($H$8/E83)*100</f>
        <v>66.47398843930637</v>
      </c>
      <c r="I83" s="196">
        <f>(F83/$I$8)*100</f>
        <v>60.845588235294116</v>
      </c>
      <c r="J83" s="196">
        <f>(G83/$J$8)*100</f>
        <v>26.006261180679786</v>
      </c>
      <c r="K83" s="210">
        <f>SUM(H83:J83)</f>
        <v>153.32583785528027</v>
      </c>
      <c r="L83" s="101">
        <f>(K83/K$10)*100</f>
        <v>54.67638272941788</v>
      </c>
      <c r="M83" s="102">
        <f>L83+F$4</f>
        <v>64.67638272941788</v>
      </c>
    </row>
    <row r="84" spans="1:13" ht="12.75">
      <c r="A84" s="204">
        <v>75</v>
      </c>
      <c r="B84" s="160" t="s">
        <v>118</v>
      </c>
      <c r="C84" s="160" t="s">
        <v>119</v>
      </c>
      <c r="D84" s="209">
        <v>70</v>
      </c>
      <c r="E84" s="194">
        <v>0.0002025462962962963</v>
      </c>
      <c r="F84" s="206">
        <v>2.77</v>
      </c>
      <c r="G84" s="207">
        <v>16.35</v>
      </c>
      <c r="H84" s="101">
        <f>($H$8/E84)*100</f>
        <v>65.71428571428572</v>
      </c>
      <c r="I84" s="196">
        <f>(F84/$I$8)*100</f>
        <v>50.91911764705882</v>
      </c>
      <c r="J84" s="196">
        <f>(G84/$J$8)*100</f>
        <v>36.5608228980322</v>
      </c>
      <c r="K84" s="210">
        <f>SUM(H84:J84)</f>
        <v>153.19422625937673</v>
      </c>
      <c r="L84" s="101">
        <f>(K84/K$10)*100</f>
        <v>54.62944970045219</v>
      </c>
      <c r="M84" s="102">
        <f>L84+F$4</f>
        <v>64.6294497004522</v>
      </c>
    </row>
    <row r="85" spans="1:13" ht="12.75">
      <c r="A85" s="204">
        <v>76</v>
      </c>
      <c r="B85" s="160" t="s">
        <v>66</v>
      </c>
      <c r="C85" s="160" t="s">
        <v>67</v>
      </c>
      <c r="D85" s="209">
        <v>88</v>
      </c>
      <c r="E85" s="194">
        <v>0.00020023148148148146</v>
      </c>
      <c r="F85" s="206">
        <v>2.96</v>
      </c>
      <c r="G85" s="207">
        <v>14.33</v>
      </c>
      <c r="H85" s="101">
        <f>($H$8/E85)*100</f>
        <v>66.47398843930637</v>
      </c>
      <c r="I85" s="196">
        <f>(F85/$I$8)*100</f>
        <v>54.41176470588235</v>
      </c>
      <c r="J85" s="196">
        <f>(G85/$J$8)*100</f>
        <v>32.0438282647585</v>
      </c>
      <c r="K85" s="210">
        <f>SUM(H85:J85)</f>
        <v>152.92958140994722</v>
      </c>
      <c r="L85" s="101">
        <f>(K85/K$10)*100</f>
        <v>54.53507667580624</v>
      </c>
      <c r="M85" s="102">
        <f>L85+F$4</f>
        <v>64.53507667580624</v>
      </c>
    </row>
    <row r="86" spans="1:13" ht="12.75">
      <c r="A86" s="204">
        <v>77</v>
      </c>
      <c r="B86" s="160" t="s">
        <v>137</v>
      </c>
      <c r="C86" s="160" t="s">
        <v>127</v>
      </c>
      <c r="D86" s="211">
        <v>90</v>
      </c>
      <c r="E86" s="194">
        <v>0.00019675925925925926</v>
      </c>
      <c r="F86" s="206">
        <v>2.82</v>
      </c>
      <c r="G86" s="207">
        <v>13.23</v>
      </c>
      <c r="H86" s="101">
        <f>($H$8/E86)*100</f>
        <v>67.64705882352942</v>
      </c>
      <c r="I86" s="196">
        <f>(F86/$I$8)*100</f>
        <v>51.83823529411764</v>
      </c>
      <c r="J86" s="196">
        <f>(G86/$J$8)*100</f>
        <v>29.58407871198569</v>
      </c>
      <c r="K86" s="210">
        <f>SUM(H86:J86)</f>
        <v>149.06937282963275</v>
      </c>
      <c r="L86" s="101">
        <f>(K86/K$10)*100</f>
        <v>53.15851650365918</v>
      </c>
      <c r="M86" s="102">
        <f>L86+F$4</f>
        <v>63.15851650365918</v>
      </c>
    </row>
    <row r="87" spans="1:13" ht="12.75">
      <c r="A87" s="204">
        <v>78</v>
      </c>
      <c r="B87" s="161" t="s">
        <v>81</v>
      </c>
      <c r="C87" s="161" t="s">
        <v>82</v>
      </c>
      <c r="D87" s="209">
        <v>54</v>
      </c>
      <c r="E87" s="194">
        <v>0.0002233796296296296</v>
      </c>
      <c r="F87" s="206">
        <v>2.45</v>
      </c>
      <c r="G87" s="207">
        <v>18.41</v>
      </c>
      <c r="H87" s="101">
        <f>($H$8/E87)*100</f>
        <v>59.58549222797929</v>
      </c>
      <c r="I87" s="196">
        <f>(F87/$I$8)*100</f>
        <v>45.036764705882355</v>
      </c>
      <c r="J87" s="196">
        <f>(G87/$J$8)*100</f>
        <v>41.167262969588556</v>
      </c>
      <c r="K87" s="210">
        <f>SUM(H87:J87)</f>
        <v>145.78951990345018</v>
      </c>
      <c r="L87" s="101">
        <f>(K87/K$10)*100</f>
        <v>51.9889126299962</v>
      </c>
      <c r="M87" s="102">
        <f>L87+F$4</f>
        <v>61.9889126299962</v>
      </c>
    </row>
    <row r="88" spans="1:13" ht="12.75">
      <c r="A88" s="204">
        <v>79</v>
      </c>
      <c r="B88" s="160" t="s">
        <v>79</v>
      </c>
      <c r="C88" s="160" t="s">
        <v>80</v>
      </c>
      <c r="D88" s="209">
        <v>76</v>
      </c>
      <c r="E88" s="194">
        <v>0.0002037037037037037</v>
      </c>
      <c r="F88" s="206">
        <v>2.49</v>
      </c>
      <c r="G88" s="207">
        <v>14.9</v>
      </c>
      <c r="H88" s="101">
        <f>($H$8/E88)*100</f>
        <v>65.3409090909091</v>
      </c>
      <c r="I88" s="196">
        <f>(F88/$I$8)*100</f>
        <v>45.77205882352941</v>
      </c>
      <c r="J88" s="196">
        <f>(G88/$J$8)*100</f>
        <v>33.318425760286225</v>
      </c>
      <c r="K88" s="210">
        <f>SUM(H88:J88)</f>
        <v>144.43139367472475</v>
      </c>
      <c r="L88" s="101">
        <f>(K88/K$10)*100</f>
        <v>51.50460137159797</v>
      </c>
      <c r="M88" s="102">
        <f>L88+F$4</f>
        <v>61.50460137159797</v>
      </c>
    </row>
    <row r="89" spans="1:13" ht="12.75">
      <c r="A89" s="204">
        <v>80</v>
      </c>
      <c r="B89" s="161" t="s">
        <v>28</v>
      </c>
      <c r="C89" s="161" t="s">
        <v>128</v>
      </c>
      <c r="D89" s="209">
        <v>93</v>
      </c>
      <c r="E89" s="194">
        <v>0.00018749999999999998</v>
      </c>
      <c r="F89" s="206">
        <v>2.81</v>
      </c>
      <c r="G89" s="207">
        <v>9.61</v>
      </c>
      <c r="H89" s="101">
        <f>($H$8/E89)*100</f>
        <v>70.98765432098767</v>
      </c>
      <c r="I89" s="196">
        <f>(F89/$I$8)*100</f>
        <v>51.65441176470588</v>
      </c>
      <c r="J89" s="196">
        <f>(G89/$J$8)*100</f>
        <v>21.489266547406082</v>
      </c>
      <c r="K89" s="210">
        <f>SUM(H89:J89)</f>
        <v>144.13133263309965</v>
      </c>
      <c r="L89" s="101">
        <f>(K89/K$10)*100</f>
        <v>51.39759884297283</v>
      </c>
      <c r="M89" s="102">
        <f>L89+F$4</f>
        <v>61.39759884297283</v>
      </c>
    </row>
    <row r="90" spans="1:13" ht="12.75">
      <c r="A90" s="204">
        <v>81</v>
      </c>
      <c r="B90" s="160" t="s">
        <v>132</v>
      </c>
      <c r="C90" s="160" t="s">
        <v>133</v>
      </c>
      <c r="D90" s="209">
        <v>78</v>
      </c>
      <c r="E90" s="194">
        <v>0.00022569444444444446</v>
      </c>
      <c r="F90" s="206">
        <v>2.8</v>
      </c>
      <c r="G90" s="207">
        <v>14.13</v>
      </c>
      <c r="H90" s="101">
        <f>($H$8/E90)*100</f>
        <v>58.97435897435898</v>
      </c>
      <c r="I90" s="196">
        <f>(F90/$I$8)*100</f>
        <v>51.47058823529412</v>
      </c>
      <c r="J90" s="196">
        <f>(G90/$J$8)*100</f>
        <v>31.59660107334526</v>
      </c>
      <c r="K90" s="210">
        <f>SUM(H90:J90)</f>
        <v>142.04154828299835</v>
      </c>
      <c r="L90" s="101">
        <f>(K90/K$10)*100</f>
        <v>50.652376442453914</v>
      </c>
      <c r="M90" s="102">
        <f>L90+F$4</f>
        <v>60.652376442453914</v>
      </c>
    </row>
    <row r="91" spans="1:13" ht="12.75">
      <c r="A91" s="204">
        <v>82</v>
      </c>
      <c r="B91" s="161" t="s">
        <v>33</v>
      </c>
      <c r="C91" s="161" t="s">
        <v>117</v>
      </c>
      <c r="D91" s="211">
        <v>96</v>
      </c>
      <c r="E91" s="194">
        <v>0.00020023148148148146</v>
      </c>
      <c r="F91" s="206">
        <v>2.84</v>
      </c>
      <c r="G91" s="207">
        <v>6.85</v>
      </c>
      <c r="H91" s="101">
        <f>($H$8/E91)*100</f>
        <v>66.47398843930637</v>
      </c>
      <c r="I91" s="196">
        <f>(F91/$I$8)*100</f>
        <v>52.20588235294117</v>
      </c>
      <c r="J91" s="196">
        <f>(G91/$J$8)*100</f>
        <v>15.317531305903401</v>
      </c>
      <c r="K91" s="210">
        <f>SUM(H91:J91)</f>
        <v>133.99740209815093</v>
      </c>
      <c r="L91" s="101">
        <f>(K91/K$10)*100</f>
        <v>47.78381350690197</v>
      </c>
      <c r="M91" s="102">
        <f>L91+F$4</f>
        <v>57.78381350690197</v>
      </c>
    </row>
    <row r="92" spans="1:13" ht="12.75">
      <c r="A92" s="204">
        <v>83</v>
      </c>
      <c r="B92" s="160" t="s">
        <v>124</v>
      </c>
      <c r="C92" s="160" t="s">
        <v>67</v>
      </c>
      <c r="D92" s="211">
        <v>65</v>
      </c>
      <c r="E92" s="194">
        <v>0.00021527777777777778</v>
      </c>
      <c r="F92" s="206">
        <v>2.65</v>
      </c>
      <c r="G92" s="207">
        <v>7.55</v>
      </c>
      <c r="H92" s="101">
        <f>($H$8/E92)*100</f>
        <v>61.82795698924731</v>
      </c>
      <c r="I92" s="196">
        <f>(F92/$I$8)*100</f>
        <v>48.71323529411764</v>
      </c>
      <c r="J92" s="196">
        <f>(G92/$J$8)*100</f>
        <v>16.882826475849733</v>
      </c>
      <c r="K92" s="210">
        <f>SUM(H92:J92)</f>
        <v>127.42401875921469</v>
      </c>
      <c r="L92" s="101">
        <f>(K92/K$10)*100</f>
        <v>45.4397283331683</v>
      </c>
      <c r="M92" s="102">
        <f>L92+F$4</f>
        <v>55.4397283331683</v>
      </c>
    </row>
    <row r="93" spans="1:13" ht="12.75">
      <c r="A93" s="204">
        <v>84</v>
      </c>
      <c r="B93" s="160" t="s">
        <v>237</v>
      </c>
      <c r="C93" s="160" t="s">
        <v>119</v>
      </c>
      <c r="D93" s="209">
        <v>94</v>
      </c>
      <c r="E93" s="194">
        <v>0.0002222222222222222</v>
      </c>
      <c r="F93" s="206">
        <v>2.59</v>
      </c>
      <c r="G93" s="207">
        <v>8.11</v>
      </c>
      <c r="H93" s="101">
        <f>($H$8/E93)*100</f>
        <v>59.895833333333336</v>
      </c>
      <c r="I93" s="196">
        <f>(F93/$I$8)*100</f>
        <v>47.61029411764705</v>
      </c>
      <c r="J93" s="196">
        <f>(G93/$J$8)*100</f>
        <v>18.135062611806795</v>
      </c>
      <c r="K93" s="210">
        <f>SUM(H93:J93)</f>
        <v>125.64119006278719</v>
      </c>
      <c r="L93" s="101">
        <f>(K93/K$10)*100</f>
        <v>44.80396709742102</v>
      </c>
      <c r="M93" s="102">
        <f>L93+F$4</f>
        <v>54.80396709742102</v>
      </c>
    </row>
  </sheetData>
  <mergeCells count="9">
    <mergeCell ref="A1:M1"/>
    <mergeCell ref="A2:M2"/>
    <mergeCell ref="A3:E3"/>
    <mergeCell ref="A4:B4"/>
    <mergeCell ref="E4:E5"/>
    <mergeCell ref="A5:B5"/>
    <mergeCell ref="A6:B6"/>
    <mergeCell ref="C6:F6"/>
    <mergeCell ref="A7:B7"/>
  </mergeCells>
  <printOptions horizontalCentered="1"/>
  <pageMargins left="0.5902777777777778" right="0.5902777777777778" top="0.9840277777777778" bottom="0.7875000000000001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0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2.375" style="0" customWidth="1"/>
    <col min="3" max="3" width="12.25390625" style="0" customWidth="1"/>
    <col min="4" max="4" width="5.625" style="226" customWidth="1"/>
    <col min="6" max="6" width="7.375" style="0" customWidth="1"/>
    <col min="7" max="7" width="9.75390625" style="0" customWidth="1"/>
    <col min="8" max="8" width="6.875" style="0" customWidth="1"/>
  </cols>
  <sheetData>
    <row r="1" spans="1:8" ht="22.5">
      <c r="A1" s="77" t="s">
        <v>442</v>
      </c>
      <c r="B1" s="77"/>
      <c r="C1" s="77"/>
      <c r="D1" s="77"/>
      <c r="E1" s="77"/>
      <c r="F1" s="77"/>
      <c r="G1" s="77"/>
      <c r="H1" s="77"/>
    </row>
    <row r="2" spans="1:8" ht="12.75">
      <c r="A2" s="84"/>
      <c r="B2" s="84"/>
      <c r="C2" s="84"/>
      <c r="D2" s="84"/>
      <c r="E2" s="84"/>
      <c r="F2" s="80" t="s">
        <v>388</v>
      </c>
      <c r="G2" s="140"/>
      <c r="H2" s="140"/>
    </row>
    <row r="3" spans="1:8" ht="12.75">
      <c r="A3" s="81" t="s">
        <v>389</v>
      </c>
      <c r="B3" s="81"/>
      <c r="C3" s="82" t="s">
        <v>403</v>
      </c>
      <c r="D3" s="139"/>
      <c r="E3" s="82"/>
      <c r="F3" s="80">
        <v>10</v>
      </c>
      <c r="G3" s="140"/>
      <c r="H3" s="140"/>
    </row>
    <row r="4" spans="1:8" ht="12.75">
      <c r="A4" s="81" t="s">
        <v>390</v>
      </c>
      <c r="B4" s="81"/>
      <c r="C4" s="227">
        <v>38529</v>
      </c>
      <c r="D4" s="228"/>
      <c r="E4" s="82"/>
      <c r="F4" s="140"/>
      <c r="G4" s="140"/>
      <c r="H4" s="140"/>
    </row>
    <row r="5" spans="1:8" ht="12.75">
      <c r="A5" s="81" t="s">
        <v>391</v>
      </c>
      <c r="B5" s="81"/>
      <c r="C5" s="136" t="s">
        <v>443</v>
      </c>
      <c r="E5" s="136"/>
      <c r="F5" s="140"/>
      <c r="G5" s="140"/>
      <c r="H5" s="140"/>
    </row>
    <row r="6" spans="1:8" ht="12.75">
      <c r="A6" s="81" t="s">
        <v>393</v>
      </c>
      <c r="B6" s="81"/>
      <c r="C6" s="85">
        <f>COUNTA(B8:B120)</f>
        <v>103</v>
      </c>
      <c r="D6" s="229"/>
      <c r="E6" s="136"/>
      <c r="F6" s="140"/>
      <c r="G6" s="140"/>
      <c r="H6" s="140"/>
    </row>
    <row r="7" spans="1:8" ht="12.75">
      <c r="A7" s="86" t="s">
        <v>394</v>
      </c>
      <c r="B7" s="86" t="s">
        <v>395</v>
      </c>
      <c r="C7" s="86" t="s">
        <v>396</v>
      </c>
      <c r="D7" s="230" t="s">
        <v>6</v>
      </c>
      <c r="E7" s="86" t="s">
        <v>397</v>
      </c>
      <c r="F7" s="90" t="s">
        <v>398</v>
      </c>
      <c r="G7" s="90" t="s">
        <v>399</v>
      </c>
      <c r="H7" s="90" t="s">
        <v>432</v>
      </c>
    </row>
    <row r="8" spans="1:10" ht="12.75">
      <c r="A8" s="91">
        <v>1</v>
      </c>
      <c r="B8" s="231" t="s">
        <v>254</v>
      </c>
      <c r="C8" s="231" t="s">
        <v>47</v>
      </c>
      <c r="D8" s="232">
        <v>86</v>
      </c>
      <c r="E8" s="94">
        <v>0.010249652777777778</v>
      </c>
      <c r="F8" s="95">
        <f>(E$8/E8)*100</f>
        <v>100</v>
      </c>
      <c r="G8" s="96">
        <f>F8+F$3</f>
        <v>110</v>
      </c>
      <c r="H8" s="220"/>
      <c r="J8" s="71"/>
    </row>
    <row r="9" spans="1:8" ht="12.75">
      <c r="A9" s="204">
        <v>2</v>
      </c>
      <c r="B9" s="151" t="s">
        <v>187</v>
      </c>
      <c r="C9" s="151" t="s">
        <v>21</v>
      </c>
      <c r="D9" s="233">
        <v>85</v>
      </c>
      <c r="E9" s="100">
        <v>0.01057662037037037</v>
      </c>
      <c r="F9" s="101">
        <f>(E$8/E9)*100</f>
        <v>96.90858155873147</v>
      </c>
      <c r="G9" s="102">
        <f>F9+F$3</f>
        <v>106.90858155873147</v>
      </c>
      <c r="H9" s="194">
        <f>E9-E$8</f>
        <v>0.00032696759259259224</v>
      </c>
    </row>
    <row r="10" spans="1:8" ht="12.75">
      <c r="A10" s="204">
        <v>3</v>
      </c>
      <c r="B10" s="151" t="s">
        <v>264</v>
      </c>
      <c r="C10" s="151" t="s">
        <v>186</v>
      </c>
      <c r="D10" s="233">
        <v>79</v>
      </c>
      <c r="E10" s="100">
        <v>0.010796180555555555</v>
      </c>
      <c r="F10" s="101">
        <f>(E$8/E10)*100</f>
        <v>94.9377673431319</v>
      </c>
      <c r="G10" s="102">
        <f>F10+F$3</f>
        <v>104.9377673431319</v>
      </c>
      <c r="H10" s="194">
        <f>E10-E$8</f>
        <v>0.0005465277777777777</v>
      </c>
    </row>
    <row r="11" spans="1:8" ht="12.75">
      <c r="A11" s="204">
        <v>4</v>
      </c>
      <c r="B11" s="151" t="s">
        <v>134</v>
      </c>
      <c r="C11" s="151" t="s">
        <v>135</v>
      </c>
      <c r="D11" s="233">
        <v>85</v>
      </c>
      <c r="E11" s="100">
        <v>0.011046990740740741</v>
      </c>
      <c r="F11" s="101">
        <f>(E$8/E11)*100</f>
        <v>92.78230622550971</v>
      </c>
      <c r="G11" s="102">
        <f>F11+F$3</f>
        <v>102.78230622550971</v>
      </c>
      <c r="H11" s="194">
        <f>E11-E$8</f>
        <v>0.0007973379629629632</v>
      </c>
    </row>
    <row r="12" spans="1:8" ht="12.75">
      <c r="A12" s="204">
        <v>5</v>
      </c>
      <c r="B12" s="151" t="s">
        <v>20</v>
      </c>
      <c r="C12" s="151" t="s">
        <v>53</v>
      </c>
      <c r="D12" s="233">
        <v>83</v>
      </c>
      <c r="E12" s="100">
        <v>0.011052083333333332</v>
      </c>
      <c r="F12" s="101">
        <f>(E$8/E12)*100</f>
        <v>92.73955387998744</v>
      </c>
      <c r="G12" s="102">
        <f>F12+F$3</f>
        <v>102.73955387998744</v>
      </c>
      <c r="H12" s="194">
        <f>E12-E$8</f>
        <v>0.0008024305555555545</v>
      </c>
    </row>
    <row r="13" spans="1:8" ht="12.75">
      <c r="A13" s="204">
        <v>6</v>
      </c>
      <c r="B13" s="151" t="s">
        <v>189</v>
      </c>
      <c r="C13" s="151" t="s">
        <v>99</v>
      </c>
      <c r="D13" s="233">
        <v>88</v>
      </c>
      <c r="E13" s="100">
        <v>0.011145833333333334</v>
      </c>
      <c r="F13" s="101">
        <f>(E$8/E13)*100</f>
        <v>91.9595015576324</v>
      </c>
      <c r="G13" s="102">
        <f>F13+F$3</f>
        <v>101.9595015576324</v>
      </c>
      <c r="H13" s="194">
        <f>E13-E$8</f>
        <v>0.0008961805555555563</v>
      </c>
    </row>
    <row r="14" spans="1:8" ht="12.75">
      <c r="A14" s="204">
        <v>7</v>
      </c>
      <c r="B14" s="151" t="s">
        <v>271</v>
      </c>
      <c r="C14" s="151" t="s">
        <v>211</v>
      </c>
      <c r="D14" s="233">
        <v>81</v>
      </c>
      <c r="E14" s="100">
        <v>0.011225694444444443</v>
      </c>
      <c r="F14" s="101">
        <f>(E$8/E14)*100</f>
        <v>91.30528920507271</v>
      </c>
      <c r="G14" s="102">
        <f>F14+F$3</f>
        <v>101.30528920507271</v>
      </c>
      <c r="H14" s="194">
        <f>E14-E$8</f>
        <v>0.000976041666666665</v>
      </c>
    </row>
    <row r="15" spans="1:9" ht="12.75">
      <c r="A15" s="204">
        <v>8</v>
      </c>
      <c r="B15" s="151" t="s">
        <v>120</v>
      </c>
      <c r="C15" s="151" t="s">
        <v>121</v>
      </c>
      <c r="D15" s="233">
        <v>81</v>
      </c>
      <c r="E15" s="100">
        <v>0.01124050925925926</v>
      </c>
      <c r="F15" s="101">
        <f>(E$8/E15)*100</f>
        <v>91.18495026668587</v>
      </c>
      <c r="G15" s="102">
        <f>F15+F$3</f>
        <v>101.18495026668587</v>
      </c>
      <c r="H15" s="194">
        <f>E15-E$8</f>
        <v>0.0009908564814814832</v>
      </c>
      <c r="I15" s="234"/>
    </row>
    <row r="16" spans="1:8" ht="12.75">
      <c r="A16" s="204">
        <v>9</v>
      </c>
      <c r="B16" s="151" t="s">
        <v>103</v>
      </c>
      <c r="C16" s="151" t="s">
        <v>53</v>
      </c>
      <c r="D16" s="233">
        <v>73</v>
      </c>
      <c r="E16" s="100">
        <v>0.011432407407407407</v>
      </c>
      <c r="F16" s="101">
        <f>(E$8/E16)*100</f>
        <v>89.65436948246538</v>
      </c>
      <c r="G16" s="102">
        <f>F16+F$3</f>
        <v>99.65436948246538</v>
      </c>
      <c r="H16" s="194">
        <f>E16-E$8</f>
        <v>0.001182754629629629</v>
      </c>
    </row>
    <row r="17" spans="1:8" ht="12.75">
      <c r="A17" s="204">
        <v>10</v>
      </c>
      <c r="B17" s="151" t="s">
        <v>167</v>
      </c>
      <c r="C17" s="151" t="s">
        <v>23</v>
      </c>
      <c r="D17" s="233">
        <v>80</v>
      </c>
      <c r="E17" s="100">
        <v>0.011584027777777778</v>
      </c>
      <c r="F17" s="101">
        <f>(E$8/E17)*100</f>
        <v>88.48090642047839</v>
      </c>
      <c r="G17" s="102">
        <f>F17+F$3</f>
        <v>98.48090642047839</v>
      </c>
      <c r="H17" s="194">
        <f>E17-E$8</f>
        <v>0.0013343750000000005</v>
      </c>
    </row>
    <row r="18" spans="1:8" ht="12.75">
      <c r="A18" s="204">
        <v>11</v>
      </c>
      <c r="B18" s="151" t="s">
        <v>20</v>
      </c>
      <c r="C18" s="151" t="s">
        <v>21</v>
      </c>
      <c r="D18" s="233">
        <v>79</v>
      </c>
      <c r="E18" s="100">
        <v>0.011725231481481482</v>
      </c>
      <c r="F18" s="101">
        <f>(E$8/E18)*100</f>
        <v>87.41535545772214</v>
      </c>
      <c r="G18" s="102">
        <f>F18+F$3</f>
        <v>97.41535545772214</v>
      </c>
      <c r="H18" s="194">
        <f>E18-E$8</f>
        <v>0.0014755787037037046</v>
      </c>
    </row>
    <row r="19" spans="1:8" ht="12.75">
      <c r="A19" s="105">
        <v>12</v>
      </c>
      <c r="B19" s="212" t="s">
        <v>279</v>
      </c>
      <c r="C19" s="212" t="s">
        <v>32</v>
      </c>
      <c r="D19" s="235">
        <v>90</v>
      </c>
      <c r="E19" s="108">
        <v>0.011815046296296296</v>
      </c>
      <c r="F19" s="236">
        <f>(E$8/E19)*100</f>
        <v>86.75084735800631</v>
      </c>
      <c r="G19" s="110">
        <f>F19+F$3</f>
        <v>96.75084735800631</v>
      </c>
      <c r="H19" s="214">
        <f>E19-E$8</f>
        <v>0.001565393518518518</v>
      </c>
    </row>
    <row r="20" spans="1:8" ht="12.75">
      <c r="A20" s="91">
        <v>13</v>
      </c>
      <c r="B20" s="237" t="s">
        <v>444</v>
      </c>
      <c r="C20" s="238" t="s">
        <v>53</v>
      </c>
      <c r="D20" s="192">
        <v>66</v>
      </c>
      <c r="E20" s="239">
        <v>0.01214363425925926</v>
      </c>
      <c r="F20" s="95">
        <f>(E$8/E20)*100</f>
        <v>84.40350358841413</v>
      </c>
      <c r="G20" s="96">
        <f>F20+F$3</f>
        <v>94.40350358841413</v>
      </c>
      <c r="H20" s="220">
        <f>E20-E$8</f>
        <v>0.0018939814814814826</v>
      </c>
    </row>
    <row r="21" spans="1:8" ht="12.75">
      <c r="A21" s="204">
        <v>14</v>
      </c>
      <c r="B21" s="238" t="s">
        <v>139</v>
      </c>
      <c r="C21" s="161" t="s">
        <v>23</v>
      </c>
      <c r="D21" s="233">
        <v>88</v>
      </c>
      <c r="E21" s="100">
        <v>0.012239814814814814</v>
      </c>
      <c r="F21" s="101">
        <f>(E$8/E21)*100</f>
        <v>83.74026023148498</v>
      </c>
      <c r="G21" s="102">
        <f>F21+F$3</f>
        <v>93.74026023148498</v>
      </c>
      <c r="H21" s="194">
        <f>E21-E$8</f>
        <v>0.001990162037037037</v>
      </c>
    </row>
    <row r="22" spans="1:8" ht="12.75">
      <c r="A22" s="204">
        <v>15</v>
      </c>
      <c r="B22" s="161" t="s">
        <v>149</v>
      </c>
      <c r="C22" s="161" t="s">
        <v>23</v>
      </c>
      <c r="D22" s="233">
        <v>79</v>
      </c>
      <c r="E22" s="100">
        <v>0.01241550925925926</v>
      </c>
      <c r="F22" s="101">
        <f>(E$8/E22)*100</f>
        <v>82.55523445511326</v>
      </c>
      <c r="G22" s="102">
        <f>F22+F$3</f>
        <v>92.55523445511326</v>
      </c>
      <c r="H22" s="194">
        <f>E22-E$8</f>
        <v>0.002165856481481482</v>
      </c>
    </row>
    <row r="23" spans="1:8" ht="12.75">
      <c r="A23" s="204">
        <v>16</v>
      </c>
      <c r="B23" s="161" t="s">
        <v>22</v>
      </c>
      <c r="C23" s="161" t="s">
        <v>23</v>
      </c>
      <c r="D23" s="233">
        <v>78</v>
      </c>
      <c r="E23" s="100">
        <v>0.01241736111111111</v>
      </c>
      <c r="F23" s="101">
        <f>(E$8/E23)*100</f>
        <v>82.54292265533249</v>
      </c>
      <c r="G23" s="102">
        <f>F23+F$3</f>
        <v>92.54292265533249</v>
      </c>
      <c r="H23" s="194">
        <f>E23-E$8</f>
        <v>0.0021677083333333323</v>
      </c>
    </row>
    <row r="24" spans="1:8" ht="12.75">
      <c r="A24" s="204">
        <v>17</v>
      </c>
      <c r="B24" s="161" t="s">
        <v>285</v>
      </c>
      <c r="C24" s="161" t="s">
        <v>23</v>
      </c>
      <c r="D24" s="233">
        <v>91</v>
      </c>
      <c r="E24" s="100">
        <v>0.012430555555555554</v>
      </c>
      <c r="F24" s="101">
        <f>(E$8/E24)*100</f>
        <v>82.45530726256985</v>
      </c>
      <c r="G24" s="102">
        <f>F24+F$3</f>
        <v>92.45530726256985</v>
      </c>
      <c r="H24" s="194">
        <f>E24-E$8</f>
        <v>0.0021809027777777764</v>
      </c>
    </row>
    <row r="25" spans="1:8" ht="12.75">
      <c r="A25" s="204">
        <v>18</v>
      </c>
      <c r="B25" s="161" t="s">
        <v>91</v>
      </c>
      <c r="C25" s="161" t="s">
        <v>92</v>
      </c>
      <c r="D25" s="233">
        <v>66</v>
      </c>
      <c r="E25" s="100">
        <v>0.01244212962962963</v>
      </c>
      <c r="F25" s="101">
        <f>(E$8/E25)*100</f>
        <v>82.37860465116279</v>
      </c>
      <c r="G25" s="102">
        <f>F25+F$3</f>
        <v>92.37860465116279</v>
      </c>
      <c r="H25" s="194">
        <f>E25-E$8</f>
        <v>0.0021924768518518517</v>
      </c>
    </row>
    <row r="26" spans="1:8" ht="12.75">
      <c r="A26" s="204">
        <v>19</v>
      </c>
      <c r="B26" s="161" t="s">
        <v>167</v>
      </c>
      <c r="C26" s="161" t="s">
        <v>53</v>
      </c>
      <c r="D26" s="233">
        <v>58</v>
      </c>
      <c r="E26" s="100">
        <v>0.012490972222222221</v>
      </c>
      <c r="F26" s="101">
        <f>(E$8/E26)*100</f>
        <v>82.05648523933952</v>
      </c>
      <c r="G26" s="102">
        <f>F26+F$3</f>
        <v>92.05648523933952</v>
      </c>
      <c r="H26" s="194">
        <f>E26-E$8</f>
        <v>0.0022413194444444434</v>
      </c>
    </row>
    <row r="27" spans="1:8" ht="12.75">
      <c r="A27" s="204">
        <v>20</v>
      </c>
      <c r="B27" s="161" t="s">
        <v>111</v>
      </c>
      <c r="C27" s="161" t="s">
        <v>112</v>
      </c>
      <c r="D27" s="233">
        <v>83</v>
      </c>
      <c r="E27" s="100">
        <v>0.012505208333333335</v>
      </c>
      <c r="F27" s="101">
        <f>(E$8/E27)*100</f>
        <v>81.96307094266277</v>
      </c>
      <c r="G27" s="102">
        <f>F27+F$3</f>
        <v>91.96307094266277</v>
      </c>
      <c r="H27" s="194">
        <f>E27-E$8</f>
        <v>0.0022555555555555575</v>
      </c>
    </row>
    <row r="28" spans="1:8" ht="12.75">
      <c r="A28" s="204">
        <v>21</v>
      </c>
      <c r="B28" s="161" t="s">
        <v>110</v>
      </c>
      <c r="C28" s="161" t="s">
        <v>93</v>
      </c>
      <c r="D28" s="233">
        <v>79</v>
      </c>
      <c r="E28" s="100">
        <v>0.012577546296296297</v>
      </c>
      <c r="F28" s="101">
        <f>(E$8/E28)*100</f>
        <v>81.49167203460016</v>
      </c>
      <c r="G28" s="102">
        <f>F28+F$3</f>
        <v>91.49167203460016</v>
      </c>
      <c r="H28" s="194">
        <f>E28-E$8</f>
        <v>0.002327893518518519</v>
      </c>
    </row>
    <row r="29" spans="1:8" ht="12.75">
      <c r="A29" s="204">
        <v>22</v>
      </c>
      <c r="B29" s="161" t="s">
        <v>31</v>
      </c>
      <c r="C29" s="161" t="s">
        <v>32</v>
      </c>
      <c r="D29" s="233">
        <v>77</v>
      </c>
      <c r="E29" s="100">
        <v>0.012580555555555555</v>
      </c>
      <c r="F29" s="101">
        <f>(E$8/E29)*100</f>
        <v>81.47217928902629</v>
      </c>
      <c r="G29" s="102">
        <f>F29+F$3</f>
        <v>91.47217928902629</v>
      </c>
      <c r="H29" s="194">
        <f>E29-E$8</f>
        <v>0.0023309027777777772</v>
      </c>
    </row>
    <row r="30" spans="1:8" ht="12.75">
      <c r="A30" s="204">
        <v>23</v>
      </c>
      <c r="B30" s="161" t="s">
        <v>107</v>
      </c>
      <c r="C30" s="161" t="s">
        <v>108</v>
      </c>
      <c r="D30" s="233">
        <v>69</v>
      </c>
      <c r="E30" s="100">
        <v>0.012592824074074074</v>
      </c>
      <c r="F30" s="101">
        <f>(E$8/E30)*100</f>
        <v>81.39280527931471</v>
      </c>
      <c r="G30" s="102">
        <f>F30+F$3</f>
        <v>91.39280527931471</v>
      </c>
      <c r="H30" s="194">
        <f>E30-E$8</f>
        <v>0.0023431712962962963</v>
      </c>
    </row>
    <row r="31" spans="1:8" ht="12.75">
      <c r="A31" s="204">
        <v>24</v>
      </c>
      <c r="B31" s="161" t="s">
        <v>100</v>
      </c>
      <c r="C31" s="161" t="s">
        <v>101</v>
      </c>
      <c r="D31" s="233">
        <v>86</v>
      </c>
      <c r="E31" s="100">
        <v>0.012603472222222223</v>
      </c>
      <c r="F31" s="101">
        <f>(E$8/E31)*100</f>
        <v>81.32403989200506</v>
      </c>
      <c r="G31" s="102">
        <f>F31+F$3</f>
        <v>91.32403989200506</v>
      </c>
      <c r="H31" s="194">
        <f>E31-E$8</f>
        <v>0.002353819444444445</v>
      </c>
    </row>
    <row r="32" spans="1:8" ht="12.75">
      <c r="A32" s="204">
        <v>25</v>
      </c>
      <c r="B32" s="161" t="s">
        <v>104</v>
      </c>
      <c r="C32" s="161" t="s">
        <v>105</v>
      </c>
      <c r="D32" s="233">
        <v>70</v>
      </c>
      <c r="E32" s="100">
        <v>0.01270439814814815</v>
      </c>
      <c r="F32" s="101">
        <f>(E$8/E32)*100</f>
        <v>80.67798771933019</v>
      </c>
      <c r="G32" s="102">
        <f>F32+F$3</f>
        <v>90.67798771933019</v>
      </c>
      <c r="H32" s="194">
        <f>E32-E$8</f>
        <v>0.0024547453703703728</v>
      </c>
    </row>
    <row r="33" spans="1:8" ht="12.75">
      <c r="A33" s="204">
        <v>26</v>
      </c>
      <c r="B33" s="161" t="s">
        <v>26</v>
      </c>
      <c r="C33" s="161" t="s">
        <v>27</v>
      </c>
      <c r="D33" s="233">
        <v>76</v>
      </c>
      <c r="E33" s="100">
        <v>0.01282534722222222</v>
      </c>
      <c r="F33" s="101">
        <f>(E$8/E33)*100</f>
        <v>79.91715623900156</v>
      </c>
      <c r="G33" s="102">
        <f>F33+F$3</f>
        <v>89.91715623900156</v>
      </c>
      <c r="H33" s="194">
        <f>E33-E$8</f>
        <v>0.002575694444444443</v>
      </c>
    </row>
    <row r="34" spans="1:8" ht="12.75">
      <c r="A34" s="204">
        <v>27</v>
      </c>
      <c r="B34" s="161" t="s">
        <v>289</v>
      </c>
      <c r="C34" s="161" t="s">
        <v>128</v>
      </c>
      <c r="D34" s="233">
        <v>83</v>
      </c>
      <c r="E34" s="100">
        <v>0.012847222222222223</v>
      </c>
      <c r="F34" s="101">
        <f>(E$8/E34)*100</f>
        <v>79.78108108108107</v>
      </c>
      <c r="G34" s="102">
        <f>F34+F$3</f>
        <v>89.78108108108107</v>
      </c>
      <c r="H34" s="194">
        <f>E34-E$8</f>
        <v>0.0025975694444444457</v>
      </c>
    </row>
    <row r="35" spans="1:8" ht="12.75">
      <c r="A35" s="204">
        <v>28</v>
      </c>
      <c r="B35" s="161" t="s">
        <v>28</v>
      </c>
      <c r="C35" s="161" t="s">
        <v>29</v>
      </c>
      <c r="D35" s="233">
        <v>64</v>
      </c>
      <c r="E35" s="100">
        <v>0.012881944444444446</v>
      </c>
      <c r="F35" s="101">
        <f>(E$8/E35)*100</f>
        <v>79.56603773584905</v>
      </c>
      <c r="G35" s="102">
        <f>F35+F$3</f>
        <v>89.56603773584905</v>
      </c>
      <c r="H35" s="194">
        <f>E35-E$8</f>
        <v>0.002632291666666668</v>
      </c>
    </row>
    <row r="36" spans="1:8" ht="12.75">
      <c r="A36" s="204">
        <v>29</v>
      </c>
      <c r="B36" s="161" t="s">
        <v>48</v>
      </c>
      <c r="C36" s="161" t="s">
        <v>49</v>
      </c>
      <c r="D36" s="233">
        <v>69</v>
      </c>
      <c r="E36" s="100">
        <v>0.012902777777777777</v>
      </c>
      <c r="F36" s="101">
        <f>(E$8/E36)*100</f>
        <v>79.43756727664154</v>
      </c>
      <c r="G36" s="102">
        <f>F36+F$3</f>
        <v>89.43756727664154</v>
      </c>
      <c r="H36" s="194">
        <f>E36-E$8</f>
        <v>0.0026531249999999992</v>
      </c>
    </row>
    <row r="37" spans="1:8" ht="12.75">
      <c r="A37" s="204">
        <v>30</v>
      </c>
      <c r="B37" s="161" t="s">
        <v>32</v>
      </c>
      <c r="C37" s="161" t="s">
        <v>36</v>
      </c>
      <c r="D37" s="233">
        <v>60</v>
      </c>
      <c r="E37" s="100">
        <v>0.012981365740740741</v>
      </c>
      <c r="F37" s="101">
        <f>(E$8/E37)*100</f>
        <v>78.95665974197344</v>
      </c>
      <c r="G37" s="102">
        <f>F37+F$3</f>
        <v>88.95665974197344</v>
      </c>
      <c r="H37" s="194">
        <f>E37-E$8</f>
        <v>0.0027317129629629636</v>
      </c>
    </row>
    <row r="38" spans="1:8" ht="12.75">
      <c r="A38" s="204">
        <v>31</v>
      </c>
      <c r="B38" s="161" t="s">
        <v>120</v>
      </c>
      <c r="C38" s="161" t="s">
        <v>21</v>
      </c>
      <c r="D38" s="233">
        <v>88</v>
      </c>
      <c r="E38" s="100">
        <v>0.012992245370370371</v>
      </c>
      <c r="F38" s="101">
        <f>(E$8/E38)*100</f>
        <v>78.8905419008846</v>
      </c>
      <c r="G38" s="102">
        <f>F38+F$3</f>
        <v>88.8905419008846</v>
      </c>
      <c r="H38" s="194">
        <f>E38-E$8</f>
        <v>0.0027425925925925933</v>
      </c>
    </row>
    <row r="39" spans="1:8" ht="12.75">
      <c r="A39" s="204">
        <v>32</v>
      </c>
      <c r="B39" s="161" t="s">
        <v>44</v>
      </c>
      <c r="C39" s="161" t="s">
        <v>45</v>
      </c>
      <c r="D39" s="233">
        <v>74</v>
      </c>
      <c r="E39" s="100">
        <v>0.013002662037037037</v>
      </c>
      <c r="F39" s="101">
        <f>(E$8/E39)*100</f>
        <v>78.8273412673687</v>
      </c>
      <c r="G39" s="102">
        <f>F39+F$3</f>
        <v>88.8273412673687</v>
      </c>
      <c r="H39" s="194">
        <f>E39-E$8</f>
        <v>0.002753009259259259</v>
      </c>
    </row>
    <row r="40" spans="1:8" ht="12.75">
      <c r="A40" s="204">
        <v>33</v>
      </c>
      <c r="B40" s="161" t="s">
        <v>212</v>
      </c>
      <c r="C40" s="161" t="s">
        <v>191</v>
      </c>
      <c r="D40" s="233">
        <v>76</v>
      </c>
      <c r="E40" s="100">
        <v>0.013071180555555556</v>
      </c>
      <c r="F40" s="101">
        <f>(E$8/E40)*100</f>
        <v>78.414132022845</v>
      </c>
      <c r="G40" s="102">
        <f>F40+F$3</f>
        <v>88.414132022845</v>
      </c>
      <c r="H40" s="194">
        <f>E40-E$8</f>
        <v>0.0028215277777777787</v>
      </c>
    </row>
    <row r="41" spans="1:8" ht="12.75">
      <c r="A41" s="204">
        <v>34</v>
      </c>
      <c r="B41" s="161" t="s">
        <v>33</v>
      </c>
      <c r="C41" s="161" t="s">
        <v>405</v>
      </c>
      <c r="D41" s="233">
        <v>66</v>
      </c>
      <c r="E41" s="100">
        <v>0.01307326388888889</v>
      </c>
      <c r="F41" s="101">
        <f>(E$8/E41)*100</f>
        <v>78.401636078723</v>
      </c>
      <c r="G41" s="102">
        <f>F41+F$3</f>
        <v>88.401636078723</v>
      </c>
      <c r="H41" s="194">
        <f>E41-E$8</f>
        <v>0.002823611111111112</v>
      </c>
    </row>
    <row r="42" spans="1:8" ht="12.75">
      <c r="A42" s="204">
        <v>35</v>
      </c>
      <c r="B42" s="161" t="s">
        <v>205</v>
      </c>
      <c r="C42" s="161" t="s">
        <v>128</v>
      </c>
      <c r="D42" s="233">
        <v>71</v>
      </c>
      <c r="E42" s="100">
        <v>0.013130092592592594</v>
      </c>
      <c r="F42" s="101">
        <f>(E$8/E42)*100</f>
        <v>78.06230386798771</v>
      </c>
      <c r="G42" s="102">
        <f>F42+F$3</f>
        <v>88.06230386798771</v>
      </c>
      <c r="H42" s="194">
        <f>E42-E$8</f>
        <v>0.0028804398148148166</v>
      </c>
    </row>
    <row r="43" spans="1:8" ht="12.75">
      <c r="A43" s="204">
        <v>36</v>
      </c>
      <c r="B43" s="161" t="s">
        <v>38</v>
      </c>
      <c r="C43" s="161" t="s">
        <v>39</v>
      </c>
      <c r="D43" s="233">
        <v>58</v>
      </c>
      <c r="E43" s="100">
        <v>0.013160069444444445</v>
      </c>
      <c r="F43" s="101">
        <f>(E$8/E43)*100</f>
        <v>77.88448853592254</v>
      </c>
      <c r="G43" s="102">
        <f>F43+F$3</f>
        <v>87.88448853592254</v>
      </c>
      <c r="H43" s="194">
        <f>E43-E$8</f>
        <v>0.002910416666666667</v>
      </c>
    </row>
    <row r="44" spans="1:8" ht="12.75">
      <c r="A44" s="204">
        <v>37</v>
      </c>
      <c r="B44" s="161" t="s">
        <v>299</v>
      </c>
      <c r="C44" s="161" t="s">
        <v>39</v>
      </c>
      <c r="D44" s="233">
        <v>80</v>
      </c>
      <c r="E44" s="100">
        <v>0.013270023148148147</v>
      </c>
      <c r="F44" s="101">
        <f>(E$8/E44)*100</f>
        <v>77.23914768911412</v>
      </c>
      <c r="G44" s="102">
        <f>F44+F$3</f>
        <v>87.23914768911412</v>
      </c>
      <c r="H44" s="194">
        <f>E44-E$8</f>
        <v>0.0030203703703703694</v>
      </c>
    </row>
    <row r="45" spans="1:8" ht="12.75">
      <c r="A45" s="204">
        <v>38</v>
      </c>
      <c r="B45" s="161" t="s">
        <v>300</v>
      </c>
      <c r="C45" s="161" t="s">
        <v>53</v>
      </c>
      <c r="D45" s="233">
        <v>58</v>
      </c>
      <c r="E45" s="100">
        <v>0.013318055555555555</v>
      </c>
      <c r="F45" s="101">
        <f>(E$8/E45)*100</f>
        <v>76.96057983105642</v>
      </c>
      <c r="G45" s="102">
        <f>F45+F$3</f>
        <v>86.96057983105642</v>
      </c>
      <c r="H45" s="194">
        <f>E45-E$8</f>
        <v>0.0030684027777777775</v>
      </c>
    </row>
    <row r="46" spans="1:8" ht="12.75">
      <c r="A46" s="204">
        <v>39</v>
      </c>
      <c r="B46" s="161" t="s">
        <v>62</v>
      </c>
      <c r="C46" s="161" t="s">
        <v>63</v>
      </c>
      <c r="D46" s="233">
        <v>76</v>
      </c>
      <c r="E46" s="100">
        <v>0.013456828703703705</v>
      </c>
      <c r="F46" s="101">
        <f>(E$8/E46)*100</f>
        <v>76.16692612693197</v>
      </c>
      <c r="G46" s="102">
        <f>F46+F$3</f>
        <v>86.16692612693197</v>
      </c>
      <c r="H46" s="194">
        <f>E46-E$8</f>
        <v>0.0032071759259259276</v>
      </c>
    </row>
    <row r="47" spans="1:8" ht="12.75">
      <c r="A47" s="204">
        <v>40</v>
      </c>
      <c r="B47" s="161" t="s">
        <v>406</v>
      </c>
      <c r="C47" s="161" t="s">
        <v>25</v>
      </c>
      <c r="D47" s="233">
        <v>71</v>
      </c>
      <c r="E47" s="100">
        <v>0.013483796296296298</v>
      </c>
      <c r="F47" s="101">
        <f>(E$8/E47)*100</f>
        <v>76.01459227467811</v>
      </c>
      <c r="G47" s="102">
        <f>F47+F$3</f>
        <v>86.01459227467811</v>
      </c>
      <c r="H47" s="194">
        <f>E47-E$8</f>
        <v>0.00323414351851852</v>
      </c>
    </row>
    <row r="48" spans="1:8" ht="12.75">
      <c r="A48" s="204">
        <v>41</v>
      </c>
      <c r="B48" s="161" t="s">
        <v>38</v>
      </c>
      <c r="C48" s="161" t="s">
        <v>47</v>
      </c>
      <c r="D48" s="233">
        <v>84</v>
      </c>
      <c r="E48" s="100">
        <v>0.013513541666666665</v>
      </c>
      <c r="F48" s="101">
        <f>(E$8/E48)*100</f>
        <v>75.84727254040445</v>
      </c>
      <c r="G48" s="102">
        <f>F48+F$3</f>
        <v>85.84727254040445</v>
      </c>
      <c r="H48" s="194">
        <f>E48-E$8</f>
        <v>0.0032638888888888874</v>
      </c>
    </row>
    <row r="49" spans="1:8" ht="12.75">
      <c r="A49" s="204">
        <v>42</v>
      </c>
      <c r="B49" s="161" t="s">
        <v>54</v>
      </c>
      <c r="C49" s="161" t="s">
        <v>55</v>
      </c>
      <c r="D49" s="233">
        <v>57</v>
      </c>
      <c r="E49" s="100">
        <v>0.013537037037037037</v>
      </c>
      <c r="F49" s="101">
        <f>(E$8/E49)*100</f>
        <v>75.7156292749658</v>
      </c>
      <c r="G49" s="102">
        <f>F49+F$3</f>
        <v>85.7156292749658</v>
      </c>
      <c r="H49" s="194">
        <f>E49-E$8</f>
        <v>0.003287384259259259</v>
      </c>
    </row>
    <row r="50" spans="1:8" ht="12.75">
      <c r="A50" s="204">
        <v>43</v>
      </c>
      <c r="B50" s="161" t="s">
        <v>52</v>
      </c>
      <c r="C50" s="161" t="s">
        <v>53</v>
      </c>
      <c r="D50" s="233">
        <v>62</v>
      </c>
      <c r="E50" s="100">
        <v>0.013541666666666667</v>
      </c>
      <c r="F50" s="101">
        <f>(E$8/E50)*100</f>
        <v>75.68974358974359</v>
      </c>
      <c r="G50" s="102">
        <f>F50+F$3</f>
        <v>85.68974358974359</v>
      </c>
      <c r="H50" s="194">
        <f>E50-E$8</f>
        <v>0.0032920138888888895</v>
      </c>
    </row>
    <row r="51" spans="1:8" ht="12.75">
      <c r="A51" s="204">
        <v>44</v>
      </c>
      <c r="B51" s="161" t="s">
        <v>161</v>
      </c>
      <c r="C51" s="161" t="s">
        <v>36</v>
      </c>
      <c r="D51" s="233">
        <v>90</v>
      </c>
      <c r="E51" s="100">
        <v>0.013567013888888889</v>
      </c>
      <c r="F51" s="101">
        <f>(E$8/E51)*100</f>
        <v>75.54833260819491</v>
      </c>
      <c r="G51" s="102">
        <f>F51+F$3</f>
        <v>85.54833260819491</v>
      </c>
      <c r="H51" s="194">
        <f>E51-E$8</f>
        <v>0.003317361111111111</v>
      </c>
    </row>
    <row r="52" spans="1:8" ht="12.75">
      <c r="A52" s="204">
        <v>45</v>
      </c>
      <c r="B52" s="161" t="s">
        <v>113</v>
      </c>
      <c r="C52" s="161" t="s">
        <v>108</v>
      </c>
      <c r="D52" s="233">
        <v>76</v>
      </c>
      <c r="E52" s="100">
        <v>0.013599421296296295</v>
      </c>
      <c r="F52" s="101">
        <f>(E$8/E52)*100</f>
        <v>75.36830100681709</v>
      </c>
      <c r="G52" s="102">
        <f>F52+F$3</f>
        <v>85.36830100681709</v>
      </c>
      <c r="H52" s="194">
        <f>E52-E$8</f>
        <v>0.0033497685185185175</v>
      </c>
    </row>
    <row r="53" spans="1:8" ht="12.75">
      <c r="A53" s="204">
        <v>46</v>
      </c>
      <c r="B53" s="161" t="s">
        <v>37</v>
      </c>
      <c r="C53" s="161" t="s">
        <v>25</v>
      </c>
      <c r="D53" s="233">
        <v>64</v>
      </c>
      <c r="E53" s="100">
        <v>0.013705787037037037</v>
      </c>
      <c r="F53" s="101">
        <f>(E$8/E53)*100</f>
        <v>74.7833944163894</v>
      </c>
      <c r="G53" s="102">
        <f>F53+F$3</f>
        <v>84.7833944163894</v>
      </c>
      <c r="H53" s="194">
        <f>E53-E$8</f>
        <v>0.0034561342592592595</v>
      </c>
    </row>
    <row r="54" spans="1:8" ht="12.75">
      <c r="A54" s="204">
        <v>47</v>
      </c>
      <c r="B54" s="161" t="s">
        <v>86</v>
      </c>
      <c r="C54" s="161" t="s">
        <v>51</v>
      </c>
      <c r="D54" s="233">
        <v>48</v>
      </c>
      <c r="E54" s="100">
        <v>0.013707060185185187</v>
      </c>
      <c r="F54" s="101">
        <f>(E$8/E54)*100</f>
        <v>74.77644833613387</v>
      </c>
      <c r="G54" s="102">
        <f>F54+F$3</f>
        <v>84.77644833613387</v>
      </c>
      <c r="H54" s="194">
        <f>E54-E$8</f>
        <v>0.003457407407407409</v>
      </c>
    </row>
    <row r="55" spans="1:8" ht="12.75">
      <c r="A55" s="204">
        <v>48</v>
      </c>
      <c r="B55" s="161" t="s">
        <v>98</v>
      </c>
      <c r="C55" s="161" t="s">
        <v>99</v>
      </c>
      <c r="D55" s="233">
        <v>90</v>
      </c>
      <c r="E55" s="100">
        <v>0.01370787037037037</v>
      </c>
      <c r="F55" s="101">
        <f>(E$8/E55)*100</f>
        <v>74.77202877503461</v>
      </c>
      <c r="G55" s="102">
        <f>F55+F$3</f>
        <v>84.77202877503461</v>
      </c>
      <c r="H55" s="194">
        <f>E55-E$8</f>
        <v>0.0034582175925925926</v>
      </c>
    </row>
    <row r="56" spans="1:8" ht="12.75">
      <c r="A56" s="204">
        <v>49</v>
      </c>
      <c r="B56" s="161" t="s">
        <v>136</v>
      </c>
      <c r="C56" s="161" t="s">
        <v>47</v>
      </c>
      <c r="D56" s="233">
        <v>75</v>
      </c>
      <c r="E56" s="100">
        <v>0.01381122685185185</v>
      </c>
      <c r="F56" s="101">
        <f>(E$8/E56)*100</f>
        <v>74.21247140259284</v>
      </c>
      <c r="G56" s="102">
        <f>F56+F$3</f>
        <v>84.21247140259284</v>
      </c>
      <c r="H56" s="194">
        <f>E56-E$8</f>
        <v>0.003561574074074073</v>
      </c>
    </row>
    <row r="57" spans="1:8" ht="12.75">
      <c r="A57" s="204">
        <v>50</v>
      </c>
      <c r="B57" s="161" t="s">
        <v>308</v>
      </c>
      <c r="C57" s="161" t="s">
        <v>27</v>
      </c>
      <c r="D57" s="233">
        <v>89</v>
      </c>
      <c r="E57" s="100">
        <v>0.013848379629629629</v>
      </c>
      <c r="F57" s="101">
        <f>(E$8/E57)*100</f>
        <v>74.01337233597994</v>
      </c>
      <c r="G57" s="102">
        <f>F57+F$3</f>
        <v>84.01337233597994</v>
      </c>
      <c r="H57" s="194">
        <f>E57-E$8</f>
        <v>0.0035987268518518512</v>
      </c>
    </row>
    <row r="58" spans="1:8" ht="12.75">
      <c r="A58" s="204">
        <v>51</v>
      </c>
      <c r="B58" s="161" t="s">
        <v>58</v>
      </c>
      <c r="C58" s="161" t="s">
        <v>59</v>
      </c>
      <c r="D58" s="233">
        <v>92</v>
      </c>
      <c r="E58" s="100">
        <v>0.014121064814814815</v>
      </c>
      <c r="F58" s="101">
        <f>(E$8/E58)*100</f>
        <v>72.58413520646525</v>
      </c>
      <c r="G58" s="102">
        <f>F58+F$3</f>
        <v>82.58413520646525</v>
      </c>
      <c r="H58" s="194">
        <f>E58-E$8</f>
        <v>0.003871412037037038</v>
      </c>
    </row>
    <row r="59" spans="1:8" ht="12.75">
      <c r="A59" s="204">
        <v>52</v>
      </c>
      <c r="B59" s="160" t="s">
        <v>40</v>
      </c>
      <c r="C59" s="160" t="s">
        <v>41</v>
      </c>
      <c r="D59" s="233">
        <v>74</v>
      </c>
      <c r="E59" s="100">
        <v>0.014144560185185185</v>
      </c>
      <c r="F59" s="101">
        <f>(E$8/E59)*100</f>
        <v>72.4635665131046</v>
      </c>
      <c r="G59" s="102">
        <f>F59+F$3</f>
        <v>82.4635665131046</v>
      </c>
      <c r="H59" s="194">
        <f>E59-E$8</f>
        <v>0.0038949074074074077</v>
      </c>
    </row>
    <row r="60" spans="1:8" ht="12.75">
      <c r="A60" s="204">
        <v>53</v>
      </c>
      <c r="B60" s="161" t="s">
        <v>57</v>
      </c>
      <c r="C60" s="161" t="s">
        <v>53</v>
      </c>
      <c r="D60" s="233">
        <v>66</v>
      </c>
      <c r="E60" s="100">
        <v>0.014175810185185184</v>
      </c>
      <c r="F60" s="101">
        <f>(E$8/E60)*100</f>
        <v>72.30382351260218</v>
      </c>
      <c r="G60" s="102">
        <f>F60+F$3</f>
        <v>82.30382351260218</v>
      </c>
      <c r="H60" s="194">
        <f>E60-E$8</f>
        <v>0.003926157407407406</v>
      </c>
    </row>
    <row r="61" spans="1:8" ht="12.75">
      <c r="A61" s="204">
        <v>54</v>
      </c>
      <c r="B61" s="160" t="s">
        <v>312</v>
      </c>
      <c r="C61" s="160" t="s">
        <v>313</v>
      </c>
      <c r="D61" s="233">
        <v>87</v>
      </c>
      <c r="E61" s="100">
        <v>0.014224189814814813</v>
      </c>
      <c r="F61" s="101">
        <f>(E$8/E61)*100</f>
        <v>72.05790214569925</v>
      </c>
      <c r="G61" s="102">
        <f>F61+F$3</f>
        <v>82.05790214569925</v>
      </c>
      <c r="H61" s="194">
        <f>E61-E$8</f>
        <v>0.003974537037037035</v>
      </c>
    </row>
    <row r="62" spans="1:8" ht="12.75">
      <c r="A62" s="204">
        <v>55</v>
      </c>
      <c r="B62" s="160" t="s">
        <v>34</v>
      </c>
      <c r="C62" s="160" t="s">
        <v>35</v>
      </c>
      <c r="D62" s="233">
        <v>78</v>
      </c>
      <c r="E62" s="100">
        <v>0.01423136574074074</v>
      </c>
      <c r="F62" s="101">
        <f>(E$8/E62)*100</f>
        <v>72.02156816499809</v>
      </c>
      <c r="G62" s="102">
        <f>F62+F$3</f>
        <v>82.02156816499809</v>
      </c>
      <c r="H62" s="194">
        <f>E62-E$8</f>
        <v>0.003981712962962963</v>
      </c>
    </row>
    <row r="63" spans="1:8" ht="12.75">
      <c r="A63" s="204">
        <v>56</v>
      </c>
      <c r="B63" s="160" t="s">
        <v>315</v>
      </c>
      <c r="C63" s="160" t="s">
        <v>196</v>
      </c>
      <c r="D63" s="233">
        <v>88</v>
      </c>
      <c r="E63" s="100">
        <v>0.01429386574074074</v>
      </c>
      <c r="F63" s="101">
        <f>(E$8/E63)*100</f>
        <v>71.70665349517</v>
      </c>
      <c r="G63" s="102">
        <f>F63+F$3</f>
        <v>81.70665349517</v>
      </c>
      <c r="H63" s="194">
        <f>E63-E$8</f>
        <v>0.004044212962962963</v>
      </c>
    </row>
    <row r="64" spans="1:8" ht="12.75">
      <c r="A64" s="204">
        <v>57</v>
      </c>
      <c r="B64" s="161" t="s">
        <v>114</v>
      </c>
      <c r="C64" s="161" t="s">
        <v>53</v>
      </c>
      <c r="D64" s="233">
        <v>51</v>
      </c>
      <c r="E64" s="100">
        <v>0.014328703703703703</v>
      </c>
      <c r="F64" s="101">
        <f>(E$8/E64)*100</f>
        <v>71.53231017770598</v>
      </c>
      <c r="G64" s="102">
        <f>F64+F$3</f>
        <v>81.53231017770598</v>
      </c>
      <c r="H64" s="194">
        <f>E64-E$8</f>
        <v>0.004079050925925925</v>
      </c>
    </row>
    <row r="65" spans="1:8" ht="12.75">
      <c r="A65" s="204">
        <v>58</v>
      </c>
      <c r="B65" s="161" t="s">
        <v>410</v>
      </c>
      <c r="C65" s="161" t="s">
        <v>53</v>
      </c>
      <c r="D65" s="233">
        <v>80</v>
      </c>
      <c r="E65" s="100">
        <v>0.01446099537037037</v>
      </c>
      <c r="F65" s="101">
        <f>(E$8/E65)*100</f>
        <v>70.87792033167123</v>
      </c>
      <c r="G65" s="102">
        <f>F65+F$3</f>
        <v>80.87792033167123</v>
      </c>
      <c r="H65" s="194">
        <f>E65-E$8</f>
        <v>0.004211342592592593</v>
      </c>
    </row>
    <row r="66" spans="1:8" ht="12.75">
      <c r="A66" s="204">
        <v>59</v>
      </c>
      <c r="B66" s="161" t="s">
        <v>26</v>
      </c>
      <c r="C66" s="161" t="s">
        <v>51</v>
      </c>
      <c r="D66" s="233">
        <v>74</v>
      </c>
      <c r="E66" s="100">
        <v>0.014513773148148147</v>
      </c>
      <c r="F66" s="101">
        <f>(E$8/E66)*100</f>
        <v>70.6201803842136</v>
      </c>
      <c r="G66" s="102">
        <f>F66+F$3</f>
        <v>80.6201803842136</v>
      </c>
      <c r="H66" s="194">
        <f>E66-E$8</f>
        <v>0.0042641203703703695</v>
      </c>
    </row>
    <row r="67" spans="1:8" ht="12.75">
      <c r="A67" s="204">
        <v>60</v>
      </c>
      <c r="B67" s="160" t="s">
        <v>42</v>
      </c>
      <c r="C67" s="160" t="s">
        <v>43</v>
      </c>
      <c r="D67" s="233">
        <v>77</v>
      </c>
      <c r="E67" s="100">
        <v>0.014553240740740742</v>
      </c>
      <c r="F67" s="101">
        <f>(E$8/E67)*100</f>
        <v>70.4286623190711</v>
      </c>
      <c r="G67" s="102">
        <f>F67+F$3</f>
        <v>80.4286623190711</v>
      </c>
      <c r="H67" s="194">
        <f>E67-E$8</f>
        <v>0.004303587962962964</v>
      </c>
    </row>
    <row r="68" spans="1:8" ht="12.75">
      <c r="A68" s="204">
        <v>61</v>
      </c>
      <c r="B68" s="161" t="s">
        <v>111</v>
      </c>
      <c r="C68" s="161" t="s">
        <v>51</v>
      </c>
      <c r="D68" s="233">
        <v>82</v>
      </c>
      <c r="E68" s="100">
        <v>0.014635763888888889</v>
      </c>
      <c r="F68" s="101">
        <f>(E$8/E68)*100</f>
        <v>70.03155322530901</v>
      </c>
      <c r="G68" s="102">
        <f>F68+F$3</f>
        <v>80.03155322530901</v>
      </c>
      <c r="H68" s="194">
        <f>E68-E$8</f>
        <v>0.0043861111111111115</v>
      </c>
    </row>
    <row r="69" spans="1:8" ht="12.75">
      <c r="A69" s="204">
        <v>62</v>
      </c>
      <c r="B69" s="161" t="s">
        <v>146</v>
      </c>
      <c r="C69" s="161" t="s">
        <v>147</v>
      </c>
      <c r="D69" s="233">
        <v>88</v>
      </c>
      <c r="E69" s="100">
        <v>0.014652777777777778</v>
      </c>
      <c r="F69" s="101">
        <f>(E$8/E69)*100</f>
        <v>69.95023696682465</v>
      </c>
      <c r="G69" s="102">
        <f>F69+F$3</f>
        <v>79.95023696682465</v>
      </c>
      <c r="H69" s="194">
        <f>E69-E$8</f>
        <v>0.004403125000000001</v>
      </c>
    </row>
    <row r="70" spans="1:8" ht="12.75">
      <c r="A70" s="204">
        <v>63</v>
      </c>
      <c r="B70" s="160" t="s">
        <v>153</v>
      </c>
      <c r="C70" s="160" t="s">
        <v>154</v>
      </c>
      <c r="D70" s="233">
        <v>77</v>
      </c>
      <c r="E70" s="100">
        <v>0.014791666666666668</v>
      </c>
      <c r="F70" s="101">
        <f>(E$8/E70)*100</f>
        <v>69.29342723004694</v>
      </c>
      <c r="G70" s="102">
        <f>F70+F$3</f>
        <v>79.29342723004694</v>
      </c>
      <c r="H70" s="194">
        <f>E70-E$8</f>
        <v>0.004542013888888891</v>
      </c>
    </row>
    <row r="71" spans="1:8" ht="12.75">
      <c r="A71" s="204">
        <v>64</v>
      </c>
      <c r="B71" s="161" t="s">
        <v>48</v>
      </c>
      <c r="C71" s="161" t="s">
        <v>47</v>
      </c>
      <c r="D71" s="233">
        <v>91</v>
      </c>
      <c r="E71" s="100">
        <v>0.014822685185185184</v>
      </c>
      <c r="F71" s="101">
        <f>(E$8/E71)*100</f>
        <v>69.14842115126339</v>
      </c>
      <c r="G71" s="102">
        <f>F71+F$3</f>
        <v>79.14842115126339</v>
      </c>
      <c r="H71" s="194">
        <f>E71-E$8</f>
        <v>0.004573032407407406</v>
      </c>
    </row>
    <row r="72" spans="1:8" ht="12.75">
      <c r="A72" s="204">
        <v>65</v>
      </c>
      <c r="B72" s="161" t="s">
        <v>106</v>
      </c>
      <c r="C72" s="161" t="s">
        <v>53</v>
      </c>
      <c r="D72" s="233">
        <v>55</v>
      </c>
      <c r="E72" s="100">
        <v>0.014888194444444445</v>
      </c>
      <c r="F72" s="101">
        <f>(E$8/E72)*100</f>
        <v>68.84416250757964</v>
      </c>
      <c r="G72" s="102">
        <f>F72+F$3</f>
        <v>78.84416250757964</v>
      </c>
      <c r="H72" s="194">
        <f>E72-E$8</f>
        <v>0.0046385416666666675</v>
      </c>
    </row>
    <row r="73" spans="1:8" ht="12.75">
      <c r="A73" s="204">
        <v>66</v>
      </c>
      <c r="B73" s="161" t="s">
        <v>214</v>
      </c>
      <c r="C73" s="161" t="s">
        <v>130</v>
      </c>
      <c r="D73" s="233">
        <v>90</v>
      </c>
      <c r="E73" s="100">
        <v>0.014924768518518518</v>
      </c>
      <c r="F73" s="101">
        <f>(E$8/E73)*100</f>
        <v>68.67545560294688</v>
      </c>
      <c r="G73" s="102">
        <f>F73+F$3</f>
        <v>78.67545560294688</v>
      </c>
      <c r="H73" s="194">
        <f>E73-E$8</f>
        <v>0.00467511574074074</v>
      </c>
    </row>
    <row r="74" spans="1:8" ht="12.75">
      <c r="A74" s="204">
        <v>67</v>
      </c>
      <c r="B74" s="160" t="s">
        <v>75</v>
      </c>
      <c r="C74" s="160" t="s">
        <v>76</v>
      </c>
      <c r="D74" s="233">
        <v>74</v>
      </c>
      <c r="E74" s="100">
        <v>0.015120254629629631</v>
      </c>
      <c r="F74" s="101">
        <f>(E$8/E74)*100</f>
        <v>67.78756726551795</v>
      </c>
      <c r="G74" s="102">
        <f>F74+F$3</f>
        <v>77.78756726551795</v>
      </c>
      <c r="H74" s="194">
        <f>E74-E$8</f>
        <v>0.004870601851851853</v>
      </c>
    </row>
    <row r="75" spans="1:8" ht="12.75">
      <c r="A75" s="204">
        <v>68</v>
      </c>
      <c r="B75" s="160" t="s">
        <v>122</v>
      </c>
      <c r="C75" s="160" t="s">
        <v>123</v>
      </c>
      <c r="D75" s="233">
        <v>88</v>
      </c>
      <c r="E75" s="100">
        <v>0.01513726851851852</v>
      </c>
      <c r="F75" s="101">
        <f>(E$8/E75)*100</f>
        <v>67.71137583533405</v>
      </c>
      <c r="G75" s="102">
        <f>F75+F$3</f>
        <v>77.71137583533405</v>
      </c>
      <c r="H75" s="194">
        <f>E75-E$8</f>
        <v>0.004887615740740743</v>
      </c>
    </row>
    <row r="76" spans="1:8" ht="12.75">
      <c r="A76" s="204">
        <v>69</v>
      </c>
      <c r="B76" s="160" t="s">
        <v>70</v>
      </c>
      <c r="C76" s="160" t="s">
        <v>71</v>
      </c>
      <c r="D76" s="233">
        <v>67</v>
      </c>
      <c r="E76" s="100">
        <v>0.015375347222222223</v>
      </c>
      <c r="F76" s="101">
        <f>(E$8/E76)*100</f>
        <v>66.66290282513944</v>
      </c>
      <c r="G76" s="102">
        <f>F76+F$3</f>
        <v>76.66290282513944</v>
      </c>
      <c r="H76" s="194">
        <f>E76-E$8</f>
        <v>0.005125694444444445</v>
      </c>
    </row>
    <row r="77" spans="1:8" ht="12.75">
      <c r="A77" s="204">
        <v>70</v>
      </c>
      <c r="B77" s="161" t="s">
        <v>44</v>
      </c>
      <c r="C77" s="161" t="s">
        <v>47</v>
      </c>
      <c r="D77" s="233">
        <v>78</v>
      </c>
      <c r="E77" s="100">
        <v>0.015403935185185187</v>
      </c>
      <c r="F77" s="101">
        <f>(E$8/E77)*100</f>
        <v>66.53918401081974</v>
      </c>
      <c r="G77" s="102">
        <f>F77+F$3</f>
        <v>76.53918401081974</v>
      </c>
      <c r="H77" s="194">
        <f>E77-E$8</f>
        <v>0.0051542824074074095</v>
      </c>
    </row>
    <row r="78" spans="1:8" ht="12.75">
      <c r="A78" s="204">
        <v>71</v>
      </c>
      <c r="B78" s="161" t="s">
        <v>54</v>
      </c>
      <c r="C78" s="161" t="s">
        <v>53</v>
      </c>
      <c r="D78" s="233">
        <v>81</v>
      </c>
      <c r="E78" s="100">
        <v>0.015442245370370372</v>
      </c>
      <c r="F78" s="101">
        <f>(E$8/E78)*100</f>
        <v>66.37410902331716</v>
      </c>
      <c r="G78" s="102">
        <f>F78+F$3</f>
        <v>76.37410902331716</v>
      </c>
      <c r="H78" s="194">
        <f>E78-E$8</f>
        <v>0.005192592592592594</v>
      </c>
    </row>
    <row r="79" spans="1:8" ht="12.75">
      <c r="A79" s="204">
        <v>72</v>
      </c>
      <c r="B79" s="161" t="s">
        <v>325</v>
      </c>
      <c r="C79" s="161" t="s">
        <v>147</v>
      </c>
      <c r="D79" s="233">
        <v>80</v>
      </c>
      <c r="E79" s="100">
        <v>0.015488425925925926</v>
      </c>
      <c r="F79" s="101">
        <f>(E$8/E79)*100</f>
        <v>66.1762068450157</v>
      </c>
      <c r="G79" s="102">
        <f>F79+F$3</f>
        <v>76.1762068450157</v>
      </c>
      <c r="H79" s="194">
        <f>E79-E$8</f>
        <v>0.005238773148148149</v>
      </c>
    </row>
    <row r="80" spans="1:8" ht="12.75">
      <c r="A80" s="204">
        <v>73</v>
      </c>
      <c r="B80" s="160" t="s">
        <v>115</v>
      </c>
      <c r="C80" s="160" t="s">
        <v>116</v>
      </c>
      <c r="D80" s="233">
        <v>72</v>
      </c>
      <c r="E80" s="100">
        <v>0.015635763888888887</v>
      </c>
      <c r="F80" s="101">
        <f>(E$8/E80)*100</f>
        <v>65.55261930669984</v>
      </c>
      <c r="G80" s="102">
        <f>F80+F$3</f>
        <v>75.55261930669984</v>
      </c>
      <c r="H80" s="194">
        <f>E80-E$8</f>
        <v>0.005386111111111109</v>
      </c>
    </row>
    <row r="81" spans="1:8" ht="12.75">
      <c r="A81" s="204">
        <v>74</v>
      </c>
      <c r="B81" s="161" t="s">
        <v>46</v>
      </c>
      <c r="C81" s="161" t="s">
        <v>56</v>
      </c>
      <c r="D81" s="233">
        <v>64</v>
      </c>
      <c r="E81" s="100">
        <v>0.01582361111111111</v>
      </c>
      <c r="F81" s="101">
        <f>(E$8/E81)*100</f>
        <v>64.774422891249</v>
      </c>
      <c r="G81" s="102">
        <f>F81+F$3</f>
        <v>74.774422891249</v>
      </c>
      <c r="H81" s="194">
        <f>E81-E$8</f>
        <v>0.0055739583333333335</v>
      </c>
    </row>
    <row r="82" spans="1:8" ht="12.75">
      <c r="A82" s="204">
        <v>75</v>
      </c>
      <c r="B82" s="160" t="s">
        <v>83</v>
      </c>
      <c r="C82" s="160" t="s">
        <v>84</v>
      </c>
      <c r="D82" s="233">
        <v>73</v>
      </c>
      <c r="E82" s="100">
        <v>0.015951157407407407</v>
      </c>
      <c r="F82" s="101">
        <f>(E$8/E82)*100</f>
        <v>64.25648318797255</v>
      </c>
      <c r="G82" s="102">
        <f>F82+F$3</f>
        <v>74.25648318797255</v>
      </c>
      <c r="H82" s="194">
        <f>E82-E$8</f>
        <v>0.005701504629629629</v>
      </c>
    </row>
    <row r="83" spans="1:8" ht="12.75">
      <c r="A83" s="204">
        <v>76</v>
      </c>
      <c r="B83" s="161" t="s">
        <v>50</v>
      </c>
      <c r="C83" s="161" t="s">
        <v>51</v>
      </c>
      <c r="D83" s="233">
        <v>78</v>
      </c>
      <c r="E83" s="100">
        <v>0.015989930555555556</v>
      </c>
      <c r="F83" s="101">
        <f>(E$8/E83)*100</f>
        <v>64.10067099520097</v>
      </c>
      <c r="G83" s="102">
        <f>F83+F$3</f>
        <v>74.10067099520097</v>
      </c>
      <c r="H83" s="194">
        <f>E83-E$8</f>
        <v>0.005740277777777778</v>
      </c>
    </row>
    <row r="84" spans="1:8" ht="12.75">
      <c r="A84" s="204">
        <v>77</v>
      </c>
      <c r="B84" s="161" t="s">
        <v>73</v>
      </c>
      <c r="C84" s="161" t="s">
        <v>74</v>
      </c>
      <c r="D84" s="233">
        <v>54</v>
      </c>
      <c r="E84" s="100">
        <v>0.015999074074074075</v>
      </c>
      <c r="F84" s="101">
        <f>(E$8/E84)*100</f>
        <v>64.06403727067539</v>
      </c>
      <c r="G84" s="102">
        <f>F84+F$3</f>
        <v>74.06403727067539</v>
      </c>
      <c r="H84" s="194">
        <f>E84-E$8</f>
        <v>0.005749421296296298</v>
      </c>
    </row>
    <row r="85" spans="1:8" ht="12.75">
      <c r="A85" s="204">
        <v>78</v>
      </c>
      <c r="B85" s="161" t="s">
        <v>60</v>
      </c>
      <c r="C85" s="161" t="s">
        <v>61</v>
      </c>
      <c r="D85" s="233">
        <v>44</v>
      </c>
      <c r="E85" s="100">
        <v>0.015999768518518517</v>
      </c>
      <c r="F85" s="101">
        <f>(E$8/E85)*100</f>
        <v>64.06125667327363</v>
      </c>
      <c r="G85" s="102">
        <f>F85+F$3</f>
        <v>74.06125667327363</v>
      </c>
      <c r="H85" s="194">
        <f>E85-E$8</f>
        <v>0.00575011574074074</v>
      </c>
    </row>
    <row r="86" spans="1:9" ht="12.75">
      <c r="A86" s="204">
        <v>79</v>
      </c>
      <c r="B86" s="160" t="s">
        <v>172</v>
      </c>
      <c r="C86" s="160" t="s">
        <v>173</v>
      </c>
      <c r="D86" s="233">
        <v>65</v>
      </c>
      <c r="E86" s="100">
        <v>0.01611111111111111</v>
      </c>
      <c r="F86" s="101">
        <f>(E$8/E86)*100</f>
        <v>63.618534482758626</v>
      </c>
      <c r="G86" s="102">
        <f>F86+F$3</f>
        <v>73.61853448275863</v>
      </c>
      <c r="H86" s="194">
        <f>E86-E$8</f>
        <v>0.005861458333333333</v>
      </c>
      <c r="I86" s="234"/>
    </row>
    <row r="87" spans="1:8" ht="12.75">
      <c r="A87" s="204">
        <v>80</v>
      </c>
      <c r="B87" s="161" t="s">
        <v>90</v>
      </c>
      <c r="C87" s="161" t="s">
        <v>32</v>
      </c>
      <c r="D87" s="233">
        <v>75</v>
      </c>
      <c r="E87" s="100">
        <v>0.016140625</v>
      </c>
      <c r="F87" s="101">
        <f>(E$8/E87)*100</f>
        <v>63.502205012369586</v>
      </c>
      <c r="G87" s="102">
        <f>F87+F$3</f>
        <v>73.50220501236959</v>
      </c>
      <c r="H87" s="194">
        <f>E87-E$8</f>
        <v>0.005890972222222221</v>
      </c>
    </row>
    <row r="88" spans="1:8" ht="12.75">
      <c r="A88" s="204">
        <v>81</v>
      </c>
      <c r="B88" s="161" t="s">
        <v>64</v>
      </c>
      <c r="C88" s="161" t="s">
        <v>65</v>
      </c>
      <c r="D88" s="233">
        <v>67</v>
      </c>
      <c r="E88" s="100">
        <v>0.016201388888888887</v>
      </c>
      <c r="F88" s="101">
        <f>(E$8/E88)*100</f>
        <v>63.26403771967425</v>
      </c>
      <c r="G88" s="102">
        <f>F88+F$3</f>
        <v>73.26403771967425</v>
      </c>
      <c r="H88" s="194">
        <f>E88-E$8</f>
        <v>0.005951736111111109</v>
      </c>
    </row>
    <row r="89" spans="1:8" ht="12.75">
      <c r="A89" s="204">
        <v>82</v>
      </c>
      <c r="B89" s="161" t="s">
        <v>62</v>
      </c>
      <c r="C89" s="161" t="s">
        <v>94</v>
      </c>
      <c r="D89" s="233">
        <v>47</v>
      </c>
      <c r="E89" s="100">
        <v>0.01626678240740741</v>
      </c>
      <c r="F89" s="101">
        <f>(E$8/E89)*100</f>
        <v>63.009712191824676</v>
      </c>
      <c r="G89" s="102">
        <f>F89+F$3</f>
        <v>73.00971219182468</v>
      </c>
      <c r="H89" s="194">
        <f>E89-E$8</f>
        <v>0.006017129629629633</v>
      </c>
    </row>
    <row r="90" spans="1:8" ht="12.75">
      <c r="A90" s="204">
        <v>83</v>
      </c>
      <c r="B90" s="161" t="s">
        <v>81</v>
      </c>
      <c r="C90" s="161" t="s">
        <v>221</v>
      </c>
      <c r="D90" s="233">
        <v>80</v>
      </c>
      <c r="E90" s="100">
        <v>0.016278587962962963</v>
      </c>
      <c r="F90" s="101">
        <f>(E$8/E90)*100</f>
        <v>62.96401629611723</v>
      </c>
      <c r="G90" s="102">
        <f>F90+F$3</f>
        <v>72.96401629611722</v>
      </c>
      <c r="H90" s="194">
        <f>E90-E$8</f>
        <v>0.006028935185185186</v>
      </c>
    </row>
    <row r="91" spans="1:8" ht="12.75">
      <c r="A91" s="204">
        <v>84</v>
      </c>
      <c r="B91" s="161" t="s">
        <v>225</v>
      </c>
      <c r="C91" s="161" t="s">
        <v>186</v>
      </c>
      <c r="D91" s="233">
        <v>59</v>
      </c>
      <c r="E91" s="100">
        <v>0.016384722222222224</v>
      </c>
      <c r="F91" s="101">
        <f>(E$8/E91)*100</f>
        <v>62.55615834534203</v>
      </c>
      <c r="G91" s="102">
        <f>F91+F$3</f>
        <v>72.55615834534203</v>
      </c>
      <c r="H91" s="194">
        <f>E91-E$8</f>
        <v>0.0061350694444444465</v>
      </c>
    </row>
    <row r="92" spans="1:8" ht="12.75">
      <c r="A92" s="204">
        <v>85</v>
      </c>
      <c r="B92" s="160" t="s">
        <v>79</v>
      </c>
      <c r="C92" s="160" t="s">
        <v>80</v>
      </c>
      <c r="D92" s="233">
        <v>76</v>
      </c>
      <c r="E92" s="100">
        <v>0.01665798611111111</v>
      </c>
      <c r="F92" s="101">
        <f>(E$8/E92)*100</f>
        <v>61.52996352266806</v>
      </c>
      <c r="G92" s="102">
        <f>F92+F$3</f>
        <v>71.52996352266806</v>
      </c>
      <c r="H92" s="194">
        <f>E92-E$8</f>
        <v>0.006408333333333332</v>
      </c>
    </row>
    <row r="93" spans="1:8" ht="12.75">
      <c r="A93" s="204">
        <v>86</v>
      </c>
      <c r="B93" s="160" t="s">
        <v>66</v>
      </c>
      <c r="C93" s="160" t="s">
        <v>67</v>
      </c>
      <c r="D93" s="233">
        <v>88</v>
      </c>
      <c r="E93" s="100">
        <v>0.016740625</v>
      </c>
      <c r="F93" s="101">
        <f>(E$8/E93)*100</f>
        <v>61.22622529193371</v>
      </c>
      <c r="G93" s="102">
        <f>F93+F$3</f>
        <v>71.2262252919337</v>
      </c>
      <c r="H93" s="194">
        <f>E93-E$8</f>
        <v>0.006490972222222221</v>
      </c>
    </row>
    <row r="94" spans="1:8" ht="12.75">
      <c r="A94" s="204">
        <v>87</v>
      </c>
      <c r="B94" s="160" t="s">
        <v>88</v>
      </c>
      <c r="C94" s="160" t="s">
        <v>89</v>
      </c>
      <c r="D94" s="233">
        <v>74</v>
      </c>
      <c r="E94" s="100">
        <v>0.016754282407407405</v>
      </c>
      <c r="F94" s="101">
        <f>(E$8/E94)*100</f>
        <v>61.17631617123871</v>
      </c>
      <c r="G94" s="102">
        <f>F94+F$3</f>
        <v>71.17631617123871</v>
      </c>
      <c r="H94" s="194">
        <f>E94-E$8</f>
        <v>0.006504629629629628</v>
      </c>
    </row>
    <row r="95" spans="1:8" ht="12.75">
      <c r="A95" s="204">
        <v>88</v>
      </c>
      <c r="B95" s="161" t="s">
        <v>142</v>
      </c>
      <c r="C95" s="161" t="s">
        <v>25</v>
      </c>
      <c r="D95" s="233">
        <v>80</v>
      </c>
      <c r="E95" s="100">
        <v>0.017253703703703705</v>
      </c>
      <c r="F95" s="101">
        <f>(E$8/E95)*100</f>
        <v>59.405522163786614</v>
      </c>
      <c r="G95" s="102">
        <f>F95+F$3</f>
        <v>69.40552216378661</v>
      </c>
      <c r="H95" s="194">
        <f>E95-E$8</f>
        <v>0.0070040509259259275</v>
      </c>
    </row>
    <row r="96" spans="1:8" ht="12.75">
      <c r="A96" s="204">
        <v>89</v>
      </c>
      <c r="B96" s="160" t="s">
        <v>68</v>
      </c>
      <c r="C96" s="160" t="s">
        <v>69</v>
      </c>
      <c r="D96" s="233">
        <v>89</v>
      </c>
      <c r="E96" s="100">
        <v>0.017528587962962965</v>
      </c>
      <c r="F96" s="101">
        <f>(E$8/E96)*100</f>
        <v>58.47392156992215</v>
      </c>
      <c r="G96" s="102">
        <f>F96+F$3</f>
        <v>68.47392156992214</v>
      </c>
      <c r="H96" s="194">
        <f>E96-E$8</f>
        <v>0.007278935185185187</v>
      </c>
    </row>
    <row r="97" spans="1:8" ht="12.75">
      <c r="A97" s="204">
        <v>90</v>
      </c>
      <c r="B97" s="160" t="s">
        <v>68</v>
      </c>
      <c r="C97" s="160" t="s">
        <v>85</v>
      </c>
      <c r="D97" s="240">
        <v>92</v>
      </c>
      <c r="E97" s="100">
        <v>0.017708333333333333</v>
      </c>
      <c r="F97" s="101">
        <f>(E$8/E97)*100</f>
        <v>57.88039215686275</v>
      </c>
      <c r="G97" s="102">
        <f>F97+F$3</f>
        <v>67.88039215686274</v>
      </c>
      <c r="H97" s="194">
        <f>E97-E$8</f>
        <v>0.007458680555555555</v>
      </c>
    </row>
    <row r="98" spans="1:8" ht="12.75">
      <c r="A98" s="204">
        <v>91</v>
      </c>
      <c r="B98" s="160" t="s">
        <v>77</v>
      </c>
      <c r="C98" s="160" t="s">
        <v>78</v>
      </c>
      <c r="D98" s="233">
        <v>66</v>
      </c>
      <c r="E98" s="100">
        <v>0.017824074074074076</v>
      </c>
      <c r="F98" s="101">
        <f>(E$8/E98)*100</f>
        <v>57.50454545454545</v>
      </c>
      <c r="G98" s="102">
        <f>F98+F$3</f>
        <v>67.50454545454545</v>
      </c>
      <c r="H98" s="194">
        <f>E98-E$8</f>
        <v>0.007574421296296298</v>
      </c>
    </row>
    <row r="99" spans="1:8" ht="12.75">
      <c r="A99" s="204">
        <v>92</v>
      </c>
      <c r="B99" s="161" t="s">
        <v>155</v>
      </c>
      <c r="C99" s="161" t="s">
        <v>156</v>
      </c>
      <c r="D99" s="233">
        <v>81</v>
      </c>
      <c r="E99" s="100">
        <v>0.017888078703703705</v>
      </c>
      <c r="F99" s="101">
        <f>(E$8/E99)*100</f>
        <v>57.29879070610081</v>
      </c>
      <c r="G99" s="102">
        <f>F99+F$3</f>
        <v>67.29879070610082</v>
      </c>
      <c r="H99" s="194">
        <f>E99-E$8</f>
        <v>0.007638425925925927</v>
      </c>
    </row>
    <row r="100" spans="1:8" ht="12.75">
      <c r="A100" s="204">
        <v>93</v>
      </c>
      <c r="B100" s="160" t="s">
        <v>72</v>
      </c>
      <c r="C100" s="160" t="s">
        <v>41</v>
      </c>
      <c r="D100" s="233">
        <v>68</v>
      </c>
      <c r="E100" s="100">
        <v>0.017951041666666664</v>
      </c>
      <c r="F100" s="101">
        <f>(E$8/E100)*100</f>
        <v>57.09781620534247</v>
      </c>
      <c r="G100" s="102">
        <f>F100+F$3</f>
        <v>67.09781620534247</v>
      </c>
      <c r="H100" s="194">
        <f>E100-E$8</f>
        <v>0.007701388888888886</v>
      </c>
    </row>
    <row r="101" spans="1:8" ht="12.75">
      <c r="A101" s="204">
        <v>94</v>
      </c>
      <c r="B101" s="241" t="s">
        <v>28</v>
      </c>
      <c r="C101" s="241" t="s">
        <v>128</v>
      </c>
      <c r="D101" s="242">
        <v>93</v>
      </c>
      <c r="E101" s="239">
        <v>0.01809675925925926</v>
      </c>
      <c r="F101" s="101">
        <f>(E$8/E101)*100</f>
        <v>56.63805674230602</v>
      </c>
      <c r="G101" s="102">
        <f>F101+F$3</f>
        <v>66.63805674230602</v>
      </c>
      <c r="H101" s="194">
        <f>E101-E$8</f>
        <v>0.007847106481481483</v>
      </c>
    </row>
    <row r="102" spans="1:8" ht="12.75">
      <c r="A102" s="204">
        <v>95</v>
      </c>
      <c r="B102" s="160" t="s">
        <v>208</v>
      </c>
      <c r="C102" s="160" t="s">
        <v>35</v>
      </c>
      <c r="D102" s="233">
        <v>90</v>
      </c>
      <c r="E102" s="100">
        <v>0.018716898148148146</v>
      </c>
      <c r="F102" s="101">
        <f>(E$8/E102)*100</f>
        <v>54.76149251147088</v>
      </c>
      <c r="G102" s="102">
        <f>F102+F$3</f>
        <v>64.76149251147088</v>
      </c>
      <c r="H102" s="194">
        <f>E102-E$8</f>
        <v>0.008467245370370368</v>
      </c>
    </row>
    <row r="103" spans="1:8" ht="12.75">
      <c r="A103" s="204">
        <v>96</v>
      </c>
      <c r="B103" s="161" t="s">
        <v>81</v>
      </c>
      <c r="C103" s="161" t="s">
        <v>82</v>
      </c>
      <c r="D103" s="233">
        <v>54</v>
      </c>
      <c r="E103" s="100">
        <v>0.01874502314814815</v>
      </c>
      <c r="F103" s="101">
        <f>(E$8/E103)*100</f>
        <v>54.67932846372803</v>
      </c>
      <c r="G103" s="102">
        <f>F103+F$3</f>
        <v>64.67932846372803</v>
      </c>
      <c r="H103" s="194">
        <f>E103-E$8</f>
        <v>0.008495370370370372</v>
      </c>
    </row>
    <row r="104" spans="1:8" ht="12.75">
      <c r="A104" s="204">
        <v>97</v>
      </c>
      <c r="B104" s="160" t="s">
        <v>157</v>
      </c>
      <c r="C104" s="160" t="s">
        <v>158</v>
      </c>
      <c r="D104" s="233">
        <v>83</v>
      </c>
      <c r="E104" s="100">
        <v>0.018900462962962963</v>
      </c>
      <c r="F104" s="101">
        <f>(E$8/E104)*100</f>
        <v>54.229638701775876</v>
      </c>
      <c r="G104" s="102">
        <f>F104+F$3</f>
        <v>64.22963870177588</v>
      </c>
      <c r="H104" s="194">
        <f>E104-E$8</f>
        <v>0.008650810185185185</v>
      </c>
    </row>
    <row r="105" spans="1:8" ht="12.75">
      <c r="A105" s="204">
        <v>98</v>
      </c>
      <c r="B105" s="160" t="s">
        <v>132</v>
      </c>
      <c r="C105" s="160" t="s">
        <v>133</v>
      </c>
      <c r="D105" s="233">
        <v>78</v>
      </c>
      <c r="E105" s="100">
        <v>0.019143518518518518</v>
      </c>
      <c r="F105" s="101">
        <f>(E$8/E105)*100</f>
        <v>53.541112454655384</v>
      </c>
      <c r="G105" s="102">
        <f>F105+F$3</f>
        <v>63.541112454655384</v>
      </c>
      <c r="H105" s="194">
        <f>E105-E$8</f>
        <v>0.00889386574074074</v>
      </c>
    </row>
    <row r="106" spans="1:8" ht="12.75">
      <c r="A106" s="204">
        <v>99</v>
      </c>
      <c r="B106" s="161" t="s">
        <v>193</v>
      </c>
      <c r="C106" s="161" t="s">
        <v>93</v>
      </c>
      <c r="D106" s="233">
        <v>58</v>
      </c>
      <c r="E106" s="100">
        <v>0.019558796296296296</v>
      </c>
      <c r="F106" s="101">
        <f>(E$8/E106)*100</f>
        <v>52.40431273226501</v>
      </c>
      <c r="G106" s="102">
        <f>F106+F$3</f>
        <v>62.40431273226501</v>
      </c>
      <c r="H106" s="194">
        <f>E106-E$8</f>
        <v>0.009309143518518519</v>
      </c>
    </row>
    <row r="107" spans="1:8" ht="12.75">
      <c r="A107" s="204">
        <v>100</v>
      </c>
      <c r="B107" s="161" t="s">
        <v>100</v>
      </c>
      <c r="C107" s="161" t="s">
        <v>194</v>
      </c>
      <c r="D107" s="233">
        <v>56</v>
      </c>
      <c r="E107" s="100">
        <v>0.019711342592592593</v>
      </c>
      <c r="F107" s="101">
        <f>(E$8/E107)*100</f>
        <v>51.99875518184914</v>
      </c>
      <c r="G107" s="102">
        <f>F107+F$3</f>
        <v>61.99875518184914</v>
      </c>
      <c r="H107" s="194">
        <f>E107-E$8</f>
        <v>0.009461689814814815</v>
      </c>
    </row>
    <row r="108" spans="1:8" ht="12.75">
      <c r="A108" s="204">
        <v>101</v>
      </c>
      <c r="B108" s="160" t="s">
        <v>124</v>
      </c>
      <c r="C108" s="160" t="s">
        <v>67</v>
      </c>
      <c r="D108" s="233">
        <v>65</v>
      </c>
      <c r="E108" s="100">
        <v>0.02023865740740741</v>
      </c>
      <c r="F108" s="101">
        <f>(E$8/E108)*100</f>
        <v>50.643936361244855</v>
      </c>
      <c r="G108" s="102">
        <f>F108+F$3</f>
        <v>60.643936361244855</v>
      </c>
      <c r="H108" s="194">
        <f>E108-E$8</f>
        <v>0.009989004629629632</v>
      </c>
    </row>
    <row r="109" spans="1:8" ht="12.75">
      <c r="A109" s="204">
        <v>102</v>
      </c>
      <c r="B109" s="161" t="s">
        <v>33</v>
      </c>
      <c r="C109" s="161" t="s">
        <v>117</v>
      </c>
      <c r="D109" s="233">
        <v>96</v>
      </c>
      <c r="E109" s="100">
        <v>0.020457175925925924</v>
      </c>
      <c r="F109" s="101">
        <f>(E$8/E109)*100</f>
        <v>50.1029702970297</v>
      </c>
      <c r="G109" s="102">
        <f>F109+F$3</f>
        <v>60.1029702970297</v>
      </c>
      <c r="H109" s="194">
        <f>E109-E$8</f>
        <v>0.010207523148148146</v>
      </c>
    </row>
    <row r="110" spans="1:8" ht="12.75">
      <c r="A110" s="204">
        <v>103</v>
      </c>
      <c r="B110" s="161" t="s">
        <v>62</v>
      </c>
      <c r="C110" s="161" t="s">
        <v>143</v>
      </c>
      <c r="D110" s="233">
        <v>96</v>
      </c>
      <c r="E110" s="100">
        <v>0.021057060185185186</v>
      </c>
      <c r="F110" s="101">
        <f>(E$8/E110)*100</f>
        <v>48.67561135143157</v>
      </c>
      <c r="G110" s="102">
        <f>F110+F$3</f>
        <v>58.67561135143157</v>
      </c>
      <c r="H110" s="194">
        <f>E110-E$8</f>
        <v>0.010807407407407408</v>
      </c>
    </row>
  </sheetData>
  <mergeCells count="6">
    <mergeCell ref="A1:H1"/>
    <mergeCell ref="A2:E2"/>
    <mergeCell ref="A3:B3"/>
    <mergeCell ref="A4:B4"/>
    <mergeCell ref="A5:B5"/>
    <mergeCell ref="A6:B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7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3" width="14.125" style="0" customWidth="1"/>
    <col min="4" max="4" width="3.625" style="243" customWidth="1"/>
    <col min="5" max="5" width="15.125" style="0" customWidth="1"/>
    <col min="6" max="6" width="9.375" style="0" customWidth="1"/>
    <col min="7" max="7" width="14.375" style="0" customWidth="1"/>
    <col min="8" max="8" width="7.375" style="0" customWidth="1"/>
    <col min="9" max="9" width="9.625" style="0" customWidth="1"/>
    <col min="10" max="10" width="6.75390625" style="0" customWidth="1"/>
  </cols>
  <sheetData>
    <row r="1" spans="1:10" ht="29.25">
      <c r="A1" s="77" t="s">
        <v>445</v>
      </c>
      <c r="B1" s="77"/>
      <c r="C1" s="77"/>
      <c r="D1" s="77"/>
      <c r="E1" s="77"/>
      <c r="F1" s="77"/>
      <c r="G1" s="77"/>
      <c r="H1" s="244"/>
      <c r="I1" s="244"/>
      <c r="J1" s="244"/>
    </row>
    <row r="2" spans="1:10" ht="12.75">
      <c r="A2" s="245"/>
      <c r="B2" s="245"/>
      <c r="C2" s="245"/>
      <c r="E2" s="245"/>
      <c r="F2" s="80" t="s">
        <v>388</v>
      </c>
      <c r="G2" s="245"/>
      <c r="I2" s="140"/>
      <c r="J2" s="140"/>
    </row>
    <row r="3" spans="1:10" ht="12.75">
      <c r="A3" s="81" t="s">
        <v>389</v>
      </c>
      <c r="B3" s="81"/>
      <c r="C3" s="82">
        <v>38549</v>
      </c>
      <c r="D3" s="246"/>
      <c r="E3" s="82"/>
      <c r="F3" s="80">
        <v>20</v>
      </c>
      <c r="G3" s="82"/>
      <c r="I3" s="140"/>
      <c r="J3" s="140"/>
    </row>
    <row r="4" spans="1:10" ht="12.75">
      <c r="A4" s="81" t="s">
        <v>390</v>
      </c>
      <c r="B4" s="81"/>
      <c r="C4" s="227">
        <v>38549</v>
      </c>
      <c r="D4" s="247"/>
      <c r="E4" s="82"/>
      <c r="F4" s="82"/>
      <c r="G4" s="82"/>
      <c r="H4" s="140"/>
      <c r="I4" s="140"/>
      <c r="J4" s="140"/>
    </row>
    <row r="5" spans="1:10" ht="12.75">
      <c r="A5" s="81" t="s">
        <v>391</v>
      </c>
      <c r="B5" s="81"/>
      <c r="C5" s="164" t="s">
        <v>446</v>
      </c>
      <c r="D5" s="164"/>
      <c r="E5" s="164"/>
      <c r="F5" s="164"/>
      <c r="G5" s="136"/>
      <c r="H5" s="140"/>
      <c r="I5" s="140"/>
      <c r="J5" s="140"/>
    </row>
    <row r="6" spans="1:10" ht="12.75">
      <c r="A6" s="81" t="s">
        <v>393</v>
      </c>
      <c r="B6" s="81"/>
      <c r="C6" s="85">
        <f>COUNTA(B8:B93)</f>
        <v>86</v>
      </c>
      <c r="D6" s="248"/>
      <c r="E6" s="143"/>
      <c r="F6" s="143"/>
      <c r="G6" s="136"/>
      <c r="H6" s="140"/>
      <c r="I6" s="140"/>
      <c r="J6" s="140"/>
    </row>
    <row r="7" spans="1:11" ht="15" customHeight="1">
      <c r="A7" s="178" t="s">
        <v>394</v>
      </c>
      <c r="B7" s="178" t="s">
        <v>395</v>
      </c>
      <c r="C7" s="249" t="s">
        <v>396</v>
      </c>
      <c r="D7" s="198"/>
      <c r="E7" s="250" t="s">
        <v>397</v>
      </c>
      <c r="F7" s="178" t="s">
        <v>440</v>
      </c>
      <c r="G7" s="178" t="s">
        <v>399</v>
      </c>
      <c r="H7" s="251"/>
      <c r="I7" s="251"/>
      <c r="J7" s="252"/>
      <c r="K7" s="253"/>
    </row>
    <row r="8" spans="1:11" ht="15" customHeight="1">
      <c r="A8" s="254">
        <v>1</v>
      </c>
      <c r="B8" s="255" t="s">
        <v>46</v>
      </c>
      <c r="C8" s="256" t="s">
        <v>47</v>
      </c>
      <c r="D8" s="257">
        <v>86</v>
      </c>
      <c r="E8" s="258">
        <v>0.014057523148148149</v>
      </c>
      <c r="F8" s="259">
        <f>(E$8/E8)*100</f>
        <v>100</v>
      </c>
      <c r="G8" s="260">
        <f>F$3+F8</f>
        <v>120</v>
      </c>
      <c r="H8" s="251"/>
      <c r="I8" s="261"/>
      <c r="J8" s="262"/>
      <c r="K8" s="253"/>
    </row>
    <row r="9" spans="1:11" ht="15" customHeight="1">
      <c r="A9" s="254">
        <v>2</v>
      </c>
      <c r="B9" s="255" t="s">
        <v>240</v>
      </c>
      <c r="C9" s="256" t="s">
        <v>239</v>
      </c>
      <c r="D9" s="257">
        <v>75</v>
      </c>
      <c r="E9" s="263">
        <v>0.01447800925925926</v>
      </c>
      <c r="F9" s="259">
        <f>(E$8/E9)*100</f>
        <v>97.09569110240626</v>
      </c>
      <c r="G9" s="260">
        <f>F$3+F9</f>
        <v>117.09569110240626</v>
      </c>
      <c r="H9" s="251"/>
      <c r="I9" s="261"/>
      <c r="J9" s="264"/>
      <c r="K9" s="265"/>
    </row>
    <row r="10" spans="1:11" ht="15" customHeight="1">
      <c r="A10" s="254">
        <v>3</v>
      </c>
      <c r="B10" s="255" t="s">
        <v>251</v>
      </c>
      <c r="C10" s="256" t="s">
        <v>112</v>
      </c>
      <c r="D10" s="257">
        <v>90</v>
      </c>
      <c r="E10" s="263">
        <v>0.015343865740740743</v>
      </c>
      <c r="F10" s="259">
        <f>(E$8/E10)*100</f>
        <v>91.61656772597324</v>
      </c>
      <c r="G10" s="260">
        <f>F$3+F10</f>
        <v>111.61656772597324</v>
      </c>
      <c r="H10" s="251"/>
      <c r="I10" s="261"/>
      <c r="J10" s="264"/>
      <c r="K10" s="265"/>
    </row>
    <row r="11" spans="1:11" ht="15" customHeight="1">
      <c r="A11" s="254">
        <v>4</v>
      </c>
      <c r="B11" s="255" t="s">
        <v>22</v>
      </c>
      <c r="C11" s="256" t="s">
        <v>23</v>
      </c>
      <c r="D11" s="257">
        <v>78</v>
      </c>
      <c r="E11" s="263">
        <v>0.015535648148148147</v>
      </c>
      <c r="F11" s="259">
        <f>(E$8/E11)*100</f>
        <v>90.48559167982836</v>
      </c>
      <c r="G11" s="260">
        <f>F$3+F11</f>
        <v>110.48559167982836</v>
      </c>
      <c r="H11" s="251"/>
      <c r="I11" s="261"/>
      <c r="J11" s="264"/>
      <c r="K11" s="265"/>
    </row>
    <row r="12" spans="1:11" ht="15" customHeight="1">
      <c r="A12" s="254">
        <v>5</v>
      </c>
      <c r="B12" s="255" t="s">
        <v>181</v>
      </c>
      <c r="C12" s="256" t="s">
        <v>23</v>
      </c>
      <c r="D12" s="257">
        <v>89</v>
      </c>
      <c r="E12" s="263">
        <v>0.015631944444444445</v>
      </c>
      <c r="F12" s="259">
        <f>(E$8/E12)*100</f>
        <v>89.92818006811788</v>
      </c>
      <c r="G12" s="260">
        <f>F$3+F12</f>
        <v>109.92818006811788</v>
      </c>
      <c r="H12" s="251"/>
      <c r="I12" s="261"/>
      <c r="J12" s="264"/>
      <c r="K12" s="265"/>
    </row>
    <row r="13" spans="1:11" ht="15" customHeight="1">
      <c r="A13" s="254">
        <v>6</v>
      </c>
      <c r="B13" s="266" t="s">
        <v>34</v>
      </c>
      <c r="C13" s="267" t="s">
        <v>35</v>
      </c>
      <c r="D13" s="268">
        <v>78</v>
      </c>
      <c r="E13" s="263">
        <v>0.015834837962962964</v>
      </c>
      <c r="F13" s="259">
        <f>(E$8/E13)*100</f>
        <v>88.77592041691943</v>
      </c>
      <c r="G13" s="260">
        <f>F$3+F13</f>
        <v>108.77592041691943</v>
      </c>
      <c r="H13" s="251"/>
      <c r="I13" s="261"/>
      <c r="J13" s="264"/>
      <c r="K13" s="265"/>
    </row>
    <row r="14" spans="1:11" ht="15" customHeight="1">
      <c r="A14" s="254">
        <v>7</v>
      </c>
      <c r="B14" s="255" t="s">
        <v>161</v>
      </c>
      <c r="C14" s="256" t="s">
        <v>36</v>
      </c>
      <c r="D14" s="257">
        <v>90</v>
      </c>
      <c r="E14" s="263">
        <v>0.015851851851851853</v>
      </c>
      <c r="F14" s="259">
        <f>(E$8/E14)*100</f>
        <v>88.68063668224299</v>
      </c>
      <c r="G14" s="260">
        <f>F$3+F14</f>
        <v>108.68063668224299</v>
      </c>
      <c r="H14" s="251"/>
      <c r="I14" s="261"/>
      <c r="J14" s="264"/>
      <c r="K14" s="265"/>
    </row>
    <row r="15" spans="1:11" ht="15" customHeight="1">
      <c r="A15" s="254">
        <v>8</v>
      </c>
      <c r="B15" s="255" t="s">
        <v>258</v>
      </c>
      <c r="C15" s="256" t="s">
        <v>108</v>
      </c>
      <c r="D15" s="257">
        <v>85</v>
      </c>
      <c r="E15" s="263">
        <v>0.016319328703703704</v>
      </c>
      <c r="F15" s="259">
        <f>(E$8/E15)*100</f>
        <v>86.14032723636338</v>
      </c>
      <c r="G15" s="260">
        <f>F$3+F15</f>
        <v>106.14032723636338</v>
      </c>
      <c r="H15" s="251"/>
      <c r="I15" s="261"/>
      <c r="J15" s="264"/>
      <c r="K15" s="265"/>
    </row>
    <row r="16" spans="1:11" ht="15" customHeight="1">
      <c r="A16" s="254">
        <v>9</v>
      </c>
      <c r="B16" s="255" t="s">
        <v>31</v>
      </c>
      <c r="C16" s="256" t="s">
        <v>32</v>
      </c>
      <c r="D16" s="257">
        <v>77</v>
      </c>
      <c r="E16" s="263">
        <v>0.016379513888888888</v>
      </c>
      <c r="F16" s="259">
        <f>(E$8/E16)*100</f>
        <v>85.82381164366623</v>
      </c>
      <c r="G16" s="260">
        <f>F$3+F16</f>
        <v>105.82381164366623</v>
      </c>
      <c r="H16" s="251"/>
      <c r="I16" s="261"/>
      <c r="J16" s="264"/>
      <c r="K16" s="265"/>
    </row>
    <row r="17" spans="1:11" ht="15" customHeight="1">
      <c r="A17" s="254">
        <v>10</v>
      </c>
      <c r="B17" s="255" t="s">
        <v>26</v>
      </c>
      <c r="C17" s="256" t="s">
        <v>27</v>
      </c>
      <c r="D17" s="257">
        <v>76</v>
      </c>
      <c r="E17" s="263">
        <v>0.01647372685185185</v>
      </c>
      <c r="F17" s="259">
        <f>(E$8/E17)*100</f>
        <v>85.33298672830617</v>
      </c>
      <c r="G17" s="260">
        <f>F$3+F17</f>
        <v>105.33298672830617</v>
      </c>
      <c r="H17" s="251"/>
      <c r="I17" s="261"/>
      <c r="J17" s="264"/>
      <c r="K17" s="265"/>
    </row>
    <row r="18" spans="1:11" ht="15" customHeight="1">
      <c r="A18" s="254">
        <v>11</v>
      </c>
      <c r="B18" s="255" t="s">
        <v>267</v>
      </c>
      <c r="C18" s="256" t="s">
        <v>36</v>
      </c>
      <c r="D18" s="257">
        <v>74</v>
      </c>
      <c r="E18" s="263">
        <v>0.01668321759259259</v>
      </c>
      <c r="F18" s="259">
        <f>(E$8/E18)*100</f>
        <v>84.26146257535922</v>
      </c>
      <c r="G18" s="260">
        <f>F$3+F18</f>
        <v>104.26146257535922</v>
      </c>
      <c r="H18" s="251"/>
      <c r="I18" s="261"/>
      <c r="J18" s="264"/>
      <c r="K18" s="265"/>
    </row>
    <row r="19" spans="1:11" ht="15" customHeight="1">
      <c r="A19" s="15">
        <v>12</v>
      </c>
      <c r="B19" s="269" t="s">
        <v>178</v>
      </c>
      <c r="C19" s="270" t="s">
        <v>179</v>
      </c>
      <c r="D19" s="271">
        <v>79</v>
      </c>
      <c r="E19" s="272">
        <v>0.016846527777777776</v>
      </c>
      <c r="F19" s="273">
        <f>(E$8/E19)*100</f>
        <v>83.44463223271089</v>
      </c>
      <c r="G19" s="274">
        <f>F$3+F19</f>
        <v>103.44463223271089</v>
      </c>
      <c r="H19" s="251"/>
      <c r="I19" s="261"/>
      <c r="J19" s="264"/>
      <c r="K19" s="265"/>
    </row>
    <row r="20" spans="1:11" ht="15" customHeight="1">
      <c r="A20" s="275">
        <v>13</v>
      </c>
      <c r="B20" s="276" t="s">
        <v>210</v>
      </c>
      <c r="C20" s="277" t="s">
        <v>211</v>
      </c>
      <c r="D20" s="278">
        <v>88</v>
      </c>
      <c r="E20" s="279">
        <v>0.016904398148148148</v>
      </c>
      <c r="F20" s="280">
        <f>(E$8/E20)*100</f>
        <v>83.15896860065456</v>
      </c>
      <c r="G20" s="281">
        <f>F$3+F20</f>
        <v>103.15896860065456</v>
      </c>
      <c r="H20" s="251"/>
      <c r="I20" s="261"/>
      <c r="J20" s="264"/>
      <c r="K20" s="265"/>
    </row>
    <row r="21" spans="1:11" ht="15" customHeight="1">
      <c r="A21" s="254">
        <v>14</v>
      </c>
      <c r="B21" s="282" t="s">
        <v>30</v>
      </c>
      <c r="C21" s="283" t="s">
        <v>21</v>
      </c>
      <c r="D21" s="284">
        <v>80</v>
      </c>
      <c r="E21" s="263">
        <v>0.017305324074074074</v>
      </c>
      <c r="F21" s="259">
        <f>(E$8/E21)*100</f>
        <v>81.23235998341337</v>
      </c>
      <c r="G21" s="260">
        <f>F$3+F21</f>
        <v>101.23235998341337</v>
      </c>
      <c r="H21" s="251"/>
      <c r="I21" s="261"/>
      <c r="J21" s="264"/>
      <c r="K21" s="265"/>
    </row>
    <row r="22" spans="1:11" ht="15" customHeight="1">
      <c r="A22" s="254">
        <v>15</v>
      </c>
      <c r="B22" s="282" t="s">
        <v>102</v>
      </c>
      <c r="C22" s="283" t="s">
        <v>51</v>
      </c>
      <c r="D22" s="284">
        <v>65</v>
      </c>
      <c r="E22" s="263">
        <v>0.017362731481481482</v>
      </c>
      <c r="F22" s="259">
        <f>(E$8/E22)*100</f>
        <v>80.96377671417333</v>
      </c>
      <c r="G22" s="260">
        <f>F$3+F22</f>
        <v>100.96377671417333</v>
      </c>
      <c r="H22" s="251"/>
      <c r="I22" s="261"/>
      <c r="J22" s="264"/>
      <c r="K22" s="265"/>
    </row>
    <row r="23" spans="1:11" ht="15" customHeight="1">
      <c r="A23" s="254">
        <v>16</v>
      </c>
      <c r="B23" s="285" t="s">
        <v>109</v>
      </c>
      <c r="C23" s="286" t="s">
        <v>39</v>
      </c>
      <c r="D23" s="287">
        <v>87</v>
      </c>
      <c r="E23" s="263">
        <v>0.017574189814814813</v>
      </c>
      <c r="F23" s="259">
        <f>(E$8/E23)*100</f>
        <v>79.98959437832997</v>
      </c>
      <c r="G23" s="260">
        <f>F$3+F23</f>
        <v>99.98959437832997</v>
      </c>
      <c r="H23" s="251"/>
      <c r="I23" s="261"/>
      <c r="J23" s="264"/>
      <c r="K23" s="265"/>
    </row>
    <row r="24" spans="1:11" ht="15" customHeight="1">
      <c r="A24" s="254">
        <v>17</v>
      </c>
      <c r="B24" s="282" t="s">
        <v>161</v>
      </c>
      <c r="C24" s="283" t="s">
        <v>23</v>
      </c>
      <c r="D24" s="284">
        <v>64</v>
      </c>
      <c r="E24" s="263">
        <v>0.018008680555555556</v>
      </c>
      <c r="F24" s="259">
        <f>(E$8/E24)*100</f>
        <v>78.0597062887625</v>
      </c>
      <c r="G24" s="260">
        <f>F$3+F24</f>
        <v>98.0597062887625</v>
      </c>
      <c r="H24" s="251"/>
      <c r="I24" s="261"/>
      <c r="J24" s="264"/>
      <c r="K24" s="265"/>
    </row>
    <row r="25" spans="1:11" ht="15" customHeight="1">
      <c r="A25" s="254">
        <v>18</v>
      </c>
      <c r="B25" s="282" t="s">
        <v>28</v>
      </c>
      <c r="C25" s="283" t="s">
        <v>29</v>
      </c>
      <c r="D25" s="284">
        <v>64</v>
      </c>
      <c r="E25" s="263">
        <v>0.01826597222222222</v>
      </c>
      <c r="F25" s="259">
        <f>(E$8/E25)*100</f>
        <v>76.96016930895082</v>
      </c>
      <c r="G25" s="260">
        <f>F$3+F25</f>
        <v>96.96016930895082</v>
      </c>
      <c r="H25" s="251"/>
      <c r="I25" s="261"/>
      <c r="J25" s="264"/>
      <c r="K25" s="265"/>
    </row>
    <row r="26" spans="1:11" ht="15" customHeight="1">
      <c r="A26" s="254">
        <v>19</v>
      </c>
      <c r="B26" s="282" t="s">
        <v>65</v>
      </c>
      <c r="C26" s="283" t="s">
        <v>21</v>
      </c>
      <c r="D26" s="284">
        <v>72</v>
      </c>
      <c r="E26" s="263">
        <v>0.01834664351851852</v>
      </c>
      <c r="F26" s="259">
        <f>(E$8/E26)*100</f>
        <v>76.62177081033342</v>
      </c>
      <c r="G26" s="260">
        <f>F$3+F26</f>
        <v>96.62177081033342</v>
      </c>
      <c r="H26" s="251"/>
      <c r="I26" s="261"/>
      <c r="J26" s="264"/>
      <c r="K26" s="265"/>
    </row>
    <row r="27" spans="1:11" ht="15" customHeight="1">
      <c r="A27" s="254">
        <v>20</v>
      </c>
      <c r="B27" s="282" t="s">
        <v>283</v>
      </c>
      <c r="C27" s="283" t="s">
        <v>108</v>
      </c>
      <c r="D27" s="284">
        <v>84</v>
      </c>
      <c r="E27" s="263">
        <v>0.018837037037037038</v>
      </c>
      <c r="F27" s="259">
        <f>(E$8/E27)*100</f>
        <v>74.627039913488</v>
      </c>
      <c r="G27" s="260">
        <f>F$3+F27</f>
        <v>94.627039913488</v>
      </c>
      <c r="H27" s="251"/>
      <c r="I27" s="261"/>
      <c r="J27" s="264"/>
      <c r="K27" s="265"/>
    </row>
    <row r="28" spans="1:11" ht="15" customHeight="1">
      <c r="A28" s="254">
        <v>21</v>
      </c>
      <c r="B28" s="282" t="s">
        <v>96</v>
      </c>
      <c r="C28" s="283" t="s">
        <v>423</v>
      </c>
      <c r="D28" s="284">
        <v>63</v>
      </c>
      <c r="E28" s="263">
        <v>0.018868171296296296</v>
      </c>
      <c r="F28" s="259">
        <f>(E$8/E28)*100</f>
        <v>74.50389827077494</v>
      </c>
      <c r="G28" s="260">
        <f>F$3+F28</f>
        <v>94.50389827077494</v>
      </c>
      <c r="H28" s="251"/>
      <c r="I28" s="261"/>
      <c r="J28" s="264"/>
      <c r="K28" s="265"/>
    </row>
    <row r="29" spans="1:11" ht="15" customHeight="1">
      <c r="A29" s="254">
        <v>22</v>
      </c>
      <c r="B29" s="282" t="s">
        <v>48</v>
      </c>
      <c r="C29" s="283" t="s">
        <v>47</v>
      </c>
      <c r="D29" s="284">
        <v>91</v>
      </c>
      <c r="E29" s="263">
        <v>0.018900810185185187</v>
      </c>
      <c r="F29" s="259">
        <f>(E$8/E29)*100</f>
        <v>74.37524111620729</v>
      </c>
      <c r="G29" s="260">
        <f>F$3+F29</f>
        <v>94.37524111620729</v>
      </c>
      <c r="H29" s="251"/>
      <c r="I29" s="261"/>
      <c r="J29" s="264"/>
      <c r="K29" s="265"/>
    </row>
    <row r="30" spans="1:11" ht="15" customHeight="1">
      <c r="A30" s="254">
        <v>23</v>
      </c>
      <c r="B30" s="282" t="s">
        <v>170</v>
      </c>
      <c r="C30" s="283" t="s">
        <v>108</v>
      </c>
      <c r="D30" s="284">
        <v>73</v>
      </c>
      <c r="E30" s="263">
        <v>0.018936689814814816</v>
      </c>
      <c r="F30" s="259">
        <f>(E$8/E30)*100</f>
        <v>74.2343212336428</v>
      </c>
      <c r="G30" s="260">
        <f>F$3+F30</f>
        <v>94.2343212336428</v>
      </c>
      <c r="H30" s="251"/>
      <c r="I30" s="261"/>
      <c r="J30" s="264"/>
      <c r="K30" s="265"/>
    </row>
    <row r="31" spans="1:11" ht="15" customHeight="1">
      <c r="A31" s="254">
        <v>24</v>
      </c>
      <c r="B31" s="288" t="s">
        <v>125</v>
      </c>
      <c r="C31" s="289" t="s">
        <v>119</v>
      </c>
      <c r="D31" s="284">
        <v>79</v>
      </c>
      <c r="E31" s="263">
        <v>0.018979166666666665</v>
      </c>
      <c r="F31" s="259">
        <f>(E$8/E31)*100</f>
        <v>74.06817904622515</v>
      </c>
      <c r="G31" s="260">
        <f>F$3+F31</f>
        <v>94.06817904622515</v>
      </c>
      <c r="H31" s="251"/>
      <c r="I31" s="261"/>
      <c r="J31" s="264"/>
      <c r="K31" s="265"/>
    </row>
    <row r="32" spans="1:11" ht="15" customHeight="1">
      <c r="A32" s="254">
        <v>25</v>
      </c>
      <c r="B32" s="282" t="s">
        <v>447</v>
      </c>
      <c r="C32" s="283" t="s">
        <v>151</v>
      </c>
      <c r="D32" s="284">
        <v>72</v>
      </c>
      <c r="E32" s="263">
        <v>0.019191666666666666</v>
      </c>
      <c r="F32" s="259">
        <f>(E$8/E32)*100</f>
        <v>73.24805808848363</v>
      </c>
      <c r="G32" s="260">
        <f>F$3+F32</f>
        <v>93.24805808848363</v>
      </c>
      <c r="H32" s="251"/>
      <c r="I32" s="261"/>
      <c r="J32" s="264"/>
      <c r="K32" s="265"/>
    </row>
    <row r="33" spans="1:11" ht="15" customHeight="1">
      <c r="A33" s="254">
        <v>26</v>
      </c>
      <c r="B33" s="282" t="s">
        <v>37</v>
      </c>
      <c r="C33" s="283" t="s">
        <v>25</v>
      </c>
      <c r="D33" s="284">
        <v>64</v>
      </c>
      <c r="E33" s="263">
        <v>0.019287037037037037</v>
      </c>
      <c r="F33" s="259">
        <f>(E$8/E33)*100</f>
        <v>72.88586173787806</v>
      </c>
      <c r="G33" s="260">
        <f>F$3+F33</f>
        <v>92.88586173787806</v>
      </c>
      <c r="H33" s="251"/>
      <c r="I33" s="261"/>
      <c r="J33" s="264"/>
      <c r="K33" s="265"/>
    </row>
    <row r="34" spans="1:11" ht="15" customHeight="1">
      <c r="A34" s="254">
        <v>27</v>
      </c>
      <c r="B34" s="282" t="s">
        <v>32</v>
      </c>
      <c r="C34" s="283" t="s">
        <v>36</v>
      </c>
      <c r="D34" s="284">
        <v>60</v>
      </c>
      <c r="E34" s="263">
        <v>0.01939849537037037</v>
      </c>
      <c r="F34" s="259">
        <f>(E$8/E34)*100</f>
        <v>72.46707994486971</v>
      </c>
      <c r="G34" s="260">
        <f>F$3+F34</f>
        <v>92.46707994486971</v>
      </c>
      <c r="H34" s="251"/>
      <c r="I34" s="261"/>
      <c r="J34" s="264"/>
      <c r="K34" s="265"/>
    </row>
    <row r="35" spans="1:11" ht="15" customHeight="1">
      <c r="A35" s="254">
        <v>28</v>
      </c>
      <c r="B35" s="282" t="s">
        <v>215</v>
      </c>
      <c r="C35" s="283" t="s">
        <v>56</v>
      </c>
      <c r="D35" s="284">
        <v>88</v>
      </c>
      <c r="E35" s="263">
        <v>0.019438194444444442</v>
      </c>
      <c r="F35" s="259">
        <f>(E$8/E35)*100</f>
        <v>72.31907875150347</v>
      </c>
      <c r="G35" s="260">
        <f>F$3+F35</f>
        <v>92.31907875150347</v>
      </c>
      <c r="H35" s="251"/>
      <c r="I35" s="261"/>
      <c r="J35" s="264"/>
      <c r="K35" s="265"/>
    </row>
    <row r="36" spans="1:11" ht="15" customHeight="1">
      <c r="A36" s="254">
        <v>29</v>
      </c>
      <c r="B36" s="282" t="s">
        <v>50</v>
      </c>
      <c r="C36" s="283" t="s">
        <v>51</v>
      </c>
      <c r="D36" s="284">
        <v>78</v>
      </c>
      <c r="E36" s="263">
        <v>0.019535300925925925</v>
      </c>
      <c r="F36" s="259">
        <f>(E$8/E36)*100</f>
        <v>71.95959356577896</v>
      </c>
      <c r="G36" s="260">
        <f>F$3+F36</f>
        <v>91.95959356577896</v>
      </c>
      <c r="H36" s="251"/>
      <c r="I36" s="261"/>
      <c r="J36" s="264"/>
      <c r="K36" s="265"/>
    </row>
    <row r="37" spans="1:11" ht="15" customHeight="1">
      <c r="A37" s="254">
        <v>30</v>
      </c>
      <c r="B37" s="282" t="s">
        <v>175</v>
      </c>
      <c r="C37" s="283" t="s">
        <v>176</v>
      </c>
      <c r="D37" s="284">
        <v>86</v>
      </c>
      <c r="E37" s="263">
        <v>0.019585300925925926</v>
      </c>
      <c r="F37" s="259">
        <f>(E$8/E37)*100</f>
        <v>71.77588540158494</v>
      </c>
      <c r="G37" s="260">
        <f>F$3+F37</f>
        <v>91.77588540158494</v>
      </c>
      <c r="H37" s="251"/>
      <c r="I37" s="261"/>
      <c r="J37" s="264"/>
      <c r="K37" s="265"/>
    </row>
    <row r="38" spans="1:11" ht="15" customHeight="1">
      <c r="A38" s="254">
        <v>31</v>
      </c>
      <c r="B38" s="288" t="s">
        <v>195</v>
      </c>
      <c r="C38" s="289" t="s">
        <v>196</v>
      </c>
      <c r="D38" s="284">
        <v>86</v>
      </c>
      <c r="E38" s="263">
        <v>0.019606134259259257</v>
      </c>
      <c r="F38" s="259">
        <f>(E$8/E38)*100</f>
        <v>71.69961687633194</v>
      </c>
      <c r="G38" s="260">
        <f>F$3+F38</f>
        <v>91.69961687633194</v>
      </c>
      <c r="H38" s="251"/>
      <c r="I38" s="261"/>
      <c r="J38" s="264"/>
      <c r="K38" s="265"/>
    </row>
    <row r="39" spans="1:11" ht="15" customHeight="1">
      <c r="A39" s="254">
        <v>32</v>
      </c>
      <c r="B39" s="282" t="s">
        <v>32</v>
      </c>
      <c r="C39" s="283" t="s">
        <v>177</v>
      </c>
      <c r="D39" s="284">
        <v>62</v>
      </c>
      <c r="E39" s="263">
        <v>0.019803819444444443</v>
      </c>
      <c r="F39" s="259">
        <f>(E$8/E39)*100</f>
        <v>70.98389877560562</v>
      </c>
      <c r="G39" s="260">
        <f>F$3+F39</f>
        <v>90.98389877560562</v>
      </c>
      <c r="H39" s="251"/>
      <c r="I39" s="261"/>
      <c r="J39" s="264"/>
      <c r="K39" s="265"/>
    </row>
    <row r="40" spans="1:11" ht="15" customHeight="1">
      <c r="A40" s="254">
        <v>33</v>
      </c>
      <c r="B40" s="288" t="s">
        <v>68</v>
      </c>
      <c r="C40" s="289" t="s">
        <v>85</v>
      </c>
      <c r="D40" s="284">
        <v>92</v>
      </c>
      <c r="E40" s="263">
        <v>0.020110763888888886</v>
      </c>
      <c r="F40" s="259">
        <f>(E$8/E40)*100</f>
        <v>69.90049321753945</v>
      </c>
      <c r="G40" s="260">
        <f>F$3+F40</f>
        <v>89.90049321753945</v>
      </c>
      <c r="H40" s="251"/>
      <c r="I40" s="261"/>
      <c r="J40" s="264"/>
      <c r="K40" s="265"/>
    </row>
    <row r="41" spans="1:11" ht="15" customHeight="1">
      <c r="A41" s="254">
        <v>34</v>
      </c>
      <c r="B41" s="282" t="s">
        <v>20</v>
      </c>
      <c r="C41" s="283" t="s">
        <v>53</v>
      </c>
      <c r="D41" s="284">
        <v>83</v>
      </c>
      <c r="E41" s="263">
        <v>0.020231481481481482</v>
      </c>
      <c r="F41" s="259">
        <f>(E$8/E41)*100</f>
        <v>69.48340961098398</v>
      </c>
      <c r="G41" s="260">
        <f>F$3+F41</f>
        <v>89.48340961098398</v>
      </c>
      <c r="H41" s="251"/>
      <c r="I41" s="261"/>
      <c r="J41" s="264"/>
      <c r="K41" s="265"/>
    </row>
    <row r="42" spans="1:11" ht="15" customHeight="1">
      <c r="A42" s="254">
        <v>35</v>
      </c>
      <c r="B42" s="288" t="s">
        <v>68</v>
      </c>
      <c r="C42" s="289" t="s">
        <v>69</v>
      </c>
      <c r="D42" s="284">
        <v>89</v>
      </c>
      <c r="E42" s="263">
        <v>0.0202375</v>
      </c>
      <c r="F42" s="259">
        <f>(E$8/E42)*100</f>
        <v>69.46274563630958</v>
      </c>
      <c r="G42" s="260">
        <f>F$3+F42</f>
        <v>89.46274563630958</v>
      </c>
      <c r="H42" s="251"/>
      <c r="I42" s="261"/>
      <c r="J42" s="264"/>
      <c r="K42" s="265"/>
    </row>
    <row r="43" spans="1:11" ht="15" customHeight="1">
      <c r="A43" s="254">
        <v>36</v>
      </c>
      <c r="B43" s="282" t="s">
        <v>44</v>
      </c>
      <c r="C43" s="283" t="s">
        <v>45</v>
      </c>
      <c r="D43" s="284">
        <v>74</v>
      </c>
      <c r="E43" s="263">
        <v>0.020565393518518518</v>
      </c>
      <c r="F43" s="259">
        <f>(E$8/E43)*100</f>
        <v>68.35523538846836</v>
      </c>
      <c r="G43" s="260">
        <f>F$3+F43</f>
        <v>88.35523538846836</v>
      </c>
      <c r="H43" s="251"/>
      <c r="I43" s="261"/>
      <c r="J43" s="264"/>
      <c r="K43" s="265"/>
    </row>
    <row r="44" spans="1:11" ht="15" customHeight="1">
      <c r="A44" s="254">
        <v>37</v>
      </c>
      <c r="B44" s="282" t="s">
        <v>406</v>
      </c>
      <c r="C44" s="283" t="s">
        <v>25</v>
      </c>
      <c r="D44" s="284">
        <v>71</v>
      </c>
      <c r="E44" s="263">
        <v>0.020846180555555555</v>
      </c>
      <c r="F44" s="259">
        <f>(E$8/E44)*100</f>
        <v>67.43452648644448</v>
      </c>
      <c r="G44" s="260">
        <f>F$3+F44</f>
        <v>87.43452648644448</v>
      </c>
      <c r="H44" s="251"/>
      <c r="I44" s="261"/>
      <c r="J44" s="264"/>
      <c r="K44" s="265"/>
    </row>
    <row r="45" spans="1:11" ht="15" customHeight="1">
      <c r="A45" s="254">
        <v>38</v>
      </c>
      <c r="B45" s="288" t="s">
        <v>153</v>
      </c>
      <c r="C45" s="289" t="s">
        <v>154</v>
      </c>
      <c r="D45" s="284">
        <v>77</v>
      </c>
      <c r="E45" s="263">
        <v>0.021087268518518516</v>
      </c>
      <c r="F45" s="259">
        <f>(E$8/E45)*100</f>
        <v>66.66355642886155</v>
      </c>
      <c r="G45" s="260">
        <f>F$3+F45</f>
        <v>86.66355642886155</v>
      </c>
      <c r="H45" s="251"/>
      <c r="I45" s="261"/>
      <c r="J45" s="264"/>
      <c r="K45" s="265"/>
    </row>
    <row r="46" spans="1:11" ht="15" customHeight="1">
      <c r="A46" s="254">
        <v>39</v>
      </c>
      <c r="B46" s="290" t="s">
        <v>88</v>
      </c>
      <c r="C46" s="291" t="s">
        <v>89</v>
      </c>
      <c r="D46" s="287">
        <v>74</v>
      </c>
      <c r="E46" s="263">
        <v>0.021142129629629632</v>
      </c>
      <c r="F46" s="259">
        <f>(E$8/E46)*100</f>
        <v>66.49057306151049</v>
      </c>
      <c r="G46" s="260">
        <f>F$3+F46</f>
        <v>86.49057306151049</v>
      </c>
      <c r="H46" s="251"/>
      <c r="I46" s="261"/>
      <c r="J46" s="264"/>
      <c r="K46" s="265"/>
    </row>
    <row r="47" spans="1:11" ht="15" customHeight="1">
      <c r="A47" s="254">
        <v>40</v>
      </c>
      <c r="B47" s="290" t="s">
        <v>75</v>
      </c>
      <c r="C47" s="291" t="s">
        <v>76</v>
      </c>
      <c r="D47" s="287">
        <v>74</v>
      </c>
      <c r="E47" s="263">
        <v>0.021176851851851853</v>
      </c>
      <c r="F47" s="259">
        <f>(E$8/E47)*100</f>
        <v>66.38155305845831</v>
      </c>
      <c r="G47" s="260">
        <f>F$3+F47</f>
        <v>86.38155305845831</v>
      </c>
      <c r="H47" s="251"/>
      <c r="I47" s="261"/>
      <c r="J47" s="264"/>
      <c r="K47" s="265"/>
    </row>
    <row r="48" spans="1:11" ht="15" customHeight="1">
      <c r="A48" s="254">
        <v>41</v>
      </c>
      <c r="B48" s="282" t="s">
        <v>26</v>
      </c>
      <c r="C48" s="283" t="s">
        <v>51</v>
      </c>
      <c r="D48" s="284">
        <v>74</v>
      </c>
      <c r="E48" s="263">
        <v>0.02119502314814815</v>
      </c>
      <c r="F48" s="259">
        <f>(E$8/E48)*100</f>
        <v>66.32464163822526</v>
      </c>
      <c r="G48" s="260">
        <f>F$3+F48</f>
        <v>86.32464163822526</v>
      </c>
      <c r="H48" s="251"/>
      <c r="I48" s="261"/>
      <c r="J48" s="264"/>
      <c r="K48" s="265"/>
    </row>
    <row r="49" spans="1:11" ht="15" customHeight="1">
      <c r="A49" s="254">
        <v>42</v>
      </c>
      <c r="B49" s="282" t="s">
        <v>57</v>
      </c>
      <c r="C49" s="283" t="s">
        <v>53</v>
      </c>
      <c r="D49" s="284">
        <v>66</v>
      </c>
      <c r="E49" s="263">
        <v>0.021422800925925925</v>
      </c>
      <c r="F49" s="259">
        <f>(E$8/E49)*100</f>
        <v>65.61944535990017</v>
      </c>
      <c r="G49" s="260">
        <f>F$3+F49</f>
        <v>85.61944535990017</v>
      </c>
      <c r="H49" s="251"/>
      <c r="I49" s="261"/>
      <c r="J49" s="264"/>
      <c r="K49" s="265"/>
    </row>
    <row r="50" spans="1:11" ht="15" customHeight="1">
      <c r="A50" s="254">
        <v>43</v>
      </c>
      <c r="B50" s="288" t="s">
        <v>83</v>
      </c>
      <c r="C50" s="289" t="s">
        <v>84</v>
      </c>
      <c r="D50" s="284">
        <v>73</v>
      </c>
      <c r="E50" s="263">
        <v>0.021503472222222222</v>
      </c>
      <c r="F50" s="259">
        <f>(E$8/E50)*100</f>
        <v>65.37327089724958</v>
      </c>
      <c r="G50" s="260">
        <f>F$3+F50</f>
        <v>85.37327089724958</v>
      </c>
      <c r="H50" s="251"/>
      <c r="I50" s="261"/>
      <c r="J50" s="264"/>
      <c r="K50" s="265"/>
    </row>
    <row r="51" spans="1:11" ht="15.75" customHeight="1">
      <c r="A51" s="254">
        <v>44</v>
      </c>
      <c r="B51" s="282" t="s">
        <v>48</v>
      </c>
      <c r="C51" s="283" t="s">
        <v>49</v>
      </c>
      <c r="D51" s="284">
        <v>69</v>
      </c>
      <c r="E51" s="263">
        <v>0.02184675925925926</v>
      </c>
      <c r="F51" s="259">
        <f>(E$8/E51)*100</f>
        <v>64.34603403335522</v>
      </c>
      <c r="G51" s="260">
        <f>F$3+F51</f>
        <v>84.34603403335522</v>
      </c>
      <c r="H51" s="251"/>
      <c r="I51" s="261"/>
      <c r="J51" s="264"/>
      <c r="K51" s="265"/>
    </row>
    <row r="52" spans="1:11" ht="15" customHeight="1">
      <c r="A52" s="254">
        <v>45</v>
      </c>
      <c r="B52" s="282" t="s">
        <v>28</v>
      </c>
      <c r="C52" s="283" t="s">
        <v>21</v>
      </c>
      <c r="D52" s="284">
        <v>90</v>
      </c>
      <c r="E52" s="263">
        <v>0.02186747685185185</v>
      </c>
      <c r="F52" s="259">
        <f>(E$8/E52)*100</f>
        <v>64.28507158546591</v>
      </c>
      <c r="G52" s="260">
        <f>F$3+F52</f>
        <v>84.28507158546591</v>
      </c>
      <c r="H52" s="251"/>
      <c r="I52" s="261"/>
      <c r="J52" s="264"/>
      <c r="K52" s="265"/>
    </row>
    <row r="53" spans="1:11" ht="15" customHeight="1">
      <c r="A53" s="254">
        <v>46</v>
      </c>
      <c r="B53" s="288" t="s">
        <v>122</v>
      </c>
      <c r="C53" s="289" t="s">
        <v>333</v>
      </c>
      <c r="D53" s="284">
        <v>91</v>
      </c>
      <c r="E53" s="263">
        <v>0.02187361111111111</v>
      </c>
      <c r="F53" s="259">
        <f>(E$8/E53)*100</f>
        <v>64.26704341016361</v>
      </c>
      <c r="G53" s="260">
        <f>F$3+F53</f>
        <v>84.26704341016361</v>
      </c>
      <c r="H53" s="251"/>
      <c r="I53" s="261"/>
      <c r="J53" s="264"/>
      <c r="K53" s="265"/>
    </row>
    <row r="54" spans="1:11" ht="15" customHeight="1">
      <c r="A54" s="254">
        <v>47</v>
      </c>
      <c r="B54" s="288" t="s">
        <v>132</v>
      </c>
      <c r="C54" s="289" t="s">
        <v>133</v>
      </c>
      <c r="D54" s="284">
        <v>78</v>
      </c>
      <c r="E54" s="263">
        <v>0.021961921296296292</v>
      </c>
      <c r="F54" s="259">
        <f>(E$8/E54)*100</f>
        <v>64.00862182544495</v>
      </c>
      <c r="G54" s="260">
        <f>F$3+F54</f>
        <v>84.00862182544495</v>
      </c>
      <c r="H54" s="251"/>
      <c r="I54" s="261"/>
      <c r="J54" s="264"/>
      <c r="K54" s="265"/>
    </row>
    <row r="55" spans="1:11" ht="15" customHeight="1">
      <c r="A55" s="254">
        <v>48</v>
      </c>
      <c r="B55" s="288" t="s">
        <v>66</v>
      </c>
      <c r="C55" s="289" t="s">
        <v>67</v>
      </c>
      <c r="D55" s="284">
        <v>88</v>
      </c>
      <c r="E55" s="263">
        <v>0.022090972222222224</v>
      </c>
      <c r="F55" s="259">
        <f>(E$8/E55)*100</f>
        <v>63.63469659342156</v>
      </c>
      <c r="G55" s="260">
        <f>F$3+F55</f>
        <v>83.63469659342155</v>
      </c>
      <c r="H55" s="251"/>
      <c r="I55" s="261"/>
      <c r="J55" s="264"/>
      <c r="K55" s="265"/>
    </row>
    <row r="56" spans="1:11" ht="15" customHeight="1">
      <c r="A56" s="254">
        <v>49</v>
      </c>
      <c r="B56" s="288" t="s">
        <v>40</v>
      </c>
      <c r="C56" s="289" t="s">
        <v>41</v>
      </c>
      <c r="D56" s="284">
        <v>74</v>
      </c>
      <c r="E56" s="263">
        <v>0.02228287037037037</v>
      </c>
      <c r="F56" s="259">
        <f>(E$8/E56)*100</f>
        <v>63.086680102221024</v>
      </c>
      <c r="G56" s="260">
        <f>F$3+F56</f>
        <v>83.08668010222102</v>
      </c>
      <c r="H56" s="251"/>
      <c r="I56" s="261"/>
      <c r="J56" s="264"/>
      <c r="K56" s="265"/>
    </row>
    <row r="57" spans="1:11" ht="15" customHeight="1">
      <c r="A57" s="254">
        <v>50</v>
      </c>
      <c r="B57" s="282" t="s">
        <v>159</v>
      </c>
      <c r="C57" s="283" t="s">
        <v>47</v>
      </c>
      <c r="D57" s="284">
        <v>64</v>
      </c>
      <c r="E57" s="263">
        <v>0.022323148148148148</v>
      </c>
      <c r="F57" s="259">
        <f>(E$8/E57)*100</f>
        <v>62.97285246173628</v>
      </c>
      <c r="G57" s="260">
        <f>F$3+F57</f>
        <v>82.97285246173628</v>
      </c>
      <c r="H57" s="251"/>
      <c r="I57" s="261"/>
      <c r="J57" s="264"/>
      <c r="K57" s="265"/>
    </row>
    <row r="58" spans="1:11" ht="15" customHeight="1">
      <c r="A58" s="254">
        <v>51</v>
      </c>
      <c r="B58" s="288" t="s">
        <v>163</v>
      </c>
      <c r="C58" s="289" t="s">
        <v>164</v>
      </c>
      <c r="D58" s="284">
        <v>65</v>
      </c>
      <c r="E58" s="263">
        <v>0.022347569444444448</v>
      </c>
      <c r="F58" s="259">
        <f>(E$8/E58)*100</f>
        <v>62.90403608810718</v>
      </c>
      <c r="G58" s="260">
        <f>F$3+F58</f>
        <v>82.90403608810718</v>
      </c>
      <c r="H58" s="251"/>
      <c r="I58" s="261"/>
      <c r="J58" s="264"/>
      <c r="K58" s="265"/>
    </row>
    <row r="59" spans="1:11" ht="15" customHeight="1">
      <c r="A59" s="254">
        <v>52</v>
      </c>
      <c r="B59" s="282" t="s">
        <v>73</v>
      </c>
      <c r="C59" s="283" t="s">
        <v>74</v>
      </c>
      <c r="D59" s="284">
        <v>54</v>
      </c>
      <c r="E59" s="263">
        <v>0.022373032407407404</v>
      </c>
      <c r="F59" s="259">
        <f>(E$8/E59)*100</f>
        <v>62.83244440075945</v>
      </c>
      <c r="G59" s="260">
        <f>F$3+F59</f>
        <v>82.83244440075944</v>
      </c>
      <c r="H59" s="251"/>
      <c r="I59" s="261"/>
      <c r="J59" s="264"/>
      <c r="K59" s="265"/>
    </row>
    <row r="60" spans="1:11" ht="15" customHeight="1">
      <c r="A60" s="254">
        <v>53</v>
      </c>
      <c r="B60" s="282" t="s">
        <v>81</v>
      </c>
      <c r="C60" s="283" t="s">
        <v>82</v>
      </c>
      <c r="D60" s="284">
        <v>54</v>
      </c>
      <c r="E60" s="263">
        <v>0.02237534722222222</v>
      </c>
      <c r="F60" s="259">
        <f>(E$8/E60)*100</f>
        <v>62.825944145290535</v>
      </c>
      <c r="G60" s="260">
        <f>F$3+F60</f>
        <v>82.82594414529053</v>
      </c>
      <c r="H60" s="251"/>
      <c r="I60" s="261"/>
      <c r="J60" s="264"/>
      <c r="K60" s="265"/>
    </row>
    <row r="61" spans="1:11" ht="15" customHeight="1">
      <c r="A61" s="254">
        <v>54</v>
      </c>
      <c r="B61" s="282" t="s">
        <v>64</v>
      </c>
      <c r="C61" s="283" t="s">
        <v>65</v>
      </c>
      <c r="D61" s="284">
        <v>67</v>
      </c>
      <c r="E61" s="263">
        <v>0.022962384259259255</v>
      </c>
      <c r="F61" s="259">
        <f>(E$8/E61)*100</f>
        <v>61.219788805161436</v>
      </c>
      <c r="G61" s="260">
        <f>F$3+F61</f>
        <v>81.21978880516144</v>
      </c>
      <c r="H61" s="251"/>
      <c r="I61" s="261"/>
      <c r="J61" s="264"/>
      <c r="K61" s="265"/>
    </row>
    <row r="62" spans="1:11" ht="15" customHeight="1">
      <c r="A62" s="254">
        <v>55</v>
      </c>
      <c r="B62" s="282" t="s">
        <v>136</v>
      </c>
      <c r="C62" s="283" t="s">
        <v>47</v>
      </c>
      <c r="D62" s="284">
        <v>75</v>
      </c>
      <c r="E62" s="263">
        <v>0.023035648148148152</v>
      </c>
      <c r="F62" s="259">
        <f>(E$8/E62)*100</f>
        <v>61.02508189802439</v>
      </c>
      <c r="G62" s="260">
        <f>F$3+F62</f>
        <v>81.02508189802438</v>
      </c>
      <c r="H62" s="251"/>
      <c r="I62" s="261"/>
      <c r="J62" s="264"/>
      <c r="K62" s="265"/>
    </row>
    <row r="63" spans="1:11" ht="15" customHeight="1">
      <c r="A63" s="254">
        <v>56</v>
      </c>
      <c r="B63" s="282" t="s">
        <v>86</v>
      </c>
      <c r="C63" s="283" t="s">
        <v>51</v>
      </c>
      <c r="D63" s="284">
        <v>48</v>
      </c>
      <c r="E63" s="263">
        <v>0.023041435185185186</v>
      </c>
      <c r="F63" s="259">
        <f>(E$8/E63)*100</f>
        <v>61.00975497041361</v>
      </c>
      <c r="G63" s="260">
        <f>F$3+F63</f>
        <v>81.00975497041361</v>
      </c>
      <c r="H63" s="251"/>
      <c r="I63" s="261"/>
      <c r="J63" s="264"/>
      <c r="K63" s="265"/>
    </row>
    <row r="64" spans="1:11" ht="15" customHeight="1">
      <c r="A64" s="254">
        <v>57</v>
      </c>
      <c r="B64" s="282" t="s">
        <v>33</v>
      </c>
      <c r="C64" s="283" t="s">
        <v>405</v>
      </c>
      <c r="D64" s="284">
        <v>66</v>
      </c>
      <c r="E64" s="263">
        <v>0.02330625</v>
      </c>
      <c r="F64" s="259">
        <f>(E$8/E64)*100</f>
        <v>60.31653804515161</v>
      </c>
      <c r="G64" s="260">
        <f>F$3+F64</f>
        <v>80.31653804515162</v>
      </c>
      <c r="H64" s="251"/>
      <c r="I64" s="261"/>
      <c r="J64" s="264"/>
      <c r="K64" s="265"/>
    </row>
    <row r="65" spans="1:11" ht="15" customHeight="1">
      <c r="A65" s="254">
        <v>58</v>
      </c>
      <c r="B65" s="288" t="s">
        <v>79</v>
      </c>
      <c r="C65" s="289" t="s">
        <v>80</v>
      </c>
      <c r="D65" s="284">
        <v>76</v>
      </c>
      <c r="E65" s="263">
        <v>0.023508217592592594</v>
      </c>
      <c r="F65" s="259">
        <f>(E$8/E65)*100</f>
        <v>59.798336869987345</v>
      </c>
      <c r="G65" s="260">
        <f>F$3+F65</f>
        <v>79.79833686998734</v>
      </c>
      <c r="H65" s="251"/>
      <c r="I65" s="261"/>
      <c r="J65" s="264"/>
      <c r="K65" s="265"/>
    </row>
    <row r="66" spans="1:11" ht="15" customHeight="1">
      <c r="A66" s="254">
        <v>59</v>
      </c>
      <c r="B66" s="282" t="s">
        <v>52</v>
      </c>
      <c r="C66" s="283" t="s">
        <v>53</v>
      </c>
      <c r="D66" s="284">
        <v>62</v>
      </c>
      <c r="E66" s="263">
        <v>0.02363483796296296</v>
      </c>
      <c r="F66" s="259">
        <f>(E$8/E66)*100</f>
        <v>59.4779755637717</v>
      </c>
      <c r="G66" s="260">
        <f>F$3+F66</f>
        <v>79.47797556377171</v>
      </c>
      <c r="H66" s="251"/>
      <c r="I66" s="261"/>
      <c r="J66" s="264"/>
      <c r="K66" s="265"/>
    </row>
    <row r="67" spans="1:11" ht="15" customHeight="1">
      <c r="A67" s="254">
        <v>60</v>
      </c>
      <c r="B67" s="282" t="s">
        <v>113</v>
      </c>
      <c r="C67" s="283" t="s">
        <v>108</v>
      </c>
      <c r="D67" s="284">
        <v>76</v>
      </c>
      <c r="E67" s="263">
        <v>0.023976157407407408</v>
      </c>
      <c r="F67" s="259">
        <f>(E$8/E67)*100</f>
        <v>58.63125983567781</v>
      </c>
      <c r="G67" s="260">
        <f>F$3+F67</f>
        <v>78.63125983567781</v>
      </c>
      <c r="H67" s="251"/>
      <c r="I67" s="261"/>
      <c r="J67" s="264"/>
      <c r="K67" s="265"/>
    </row>
    <row r="68" spans="1:11" ht="15" customHeight="1">
      <c r="A68" s="254">
        <v>61</v>
      </c>
      <c r="B68" s="288" t="s">
        <v>70</v>
      </c>
      <c r="C68" s="289" t="s">
        <v>422</v>
      </c>
      <c r="D68" s="284">
        <v>67</v>
      </c>
      <c r="E68" s="263">
        <v>0.02398078703703704</v>
      </c>
      <c r="F68" s="259">
        <f>(E$8/E68)*100</f>
        <v>58.61994073187448</v>
      </c>
      <c r="G68" s="260">
        <f>F$3+F68</f>
        <v>78.61994073187448</v>
      </c>
      <c r="H68" s="251"/>
      <c r="I68" s="261"/>
      <c r="J68" s="264"/>
      <c r="K68" s="265"/>
    </row>
    <row r="69" spans="1:11" ht="15" customHeight="1">
      <c r="A69" s="254">
        <v>62</v>
      </c>
      <c r="B69" s="282" t="s">
        <v>44</v>
      </c>
      <c r="C69" s="283" t="s">
        <v>47</v>
      </c>
      <c r="D69" s="284">
        <v>78</v>
      </c>
      <c r="E69" s="263">
        <v>0.024316782407407405</v>
      </c>
      <c r="F69" s="259">
        <f>(E$8/E69)*100</f>
        <v>57.80996396902383</v>
      </c>
      <c r="G69" s="260">
        <f>F$3+F69</f>
        <v>77.80996396902384</v>
      </c>
      <c r="H69" s="251"/>
      <c r="I69" s="261"/>
      <c r="J69" s="264"/>
      <c r="K69" s="265"/>
    </row>
    <row r="70" spans="1:11" ht="15" customHeight="1">
      <c r="A70" s="254">
        <v>63</v>
      </c>
      <c r="B70" s="282" t="s">
        <v>20</v>
      </c>
      <c r="C70" s="283" t="s">
        <v>21</v>
      </c>
      <c r="D70" s="284">
        <v>79</v>
      </c>
      <c r="E70" s="263">
        <v>0.024316782407407405</v>
      </c>
      <c r="F70" s="259">
        <f>(E$8/E70)*100</f>
        <v>57.80996396902383</v>
      </c>
      <c r="G70" s="260">
        <f>F$3+F70</f>
        <v>77.80996396902384</v>
      </c>
      <c r="H70" s="251"/>
      <c r="I70" s="261"/>
      <c r="J70" s="264"/>
      <c r="K70" s="265"/>
    </row>
    <row r="71" spans="1:11" ht="15" customHeight="1">
      <c r="A71" s="254">
        <v>64</v>
      </c>
      <c r="B71" s="288" t="s">
        <v>115</v>
      </c>
      <c r="C71" s="289" t="s">
        <v>116</v>
      </c>
      <c r="D71" s="284">
        <v>72</v>
      </c>
      <c r="E71" s="263">
        <v>0.02455196759259259</v>
      </c>
      <c r="F71" s="259">
        <f>(E$8/E71)*100</f>
        <v>57.25619787959214</v>
      </c>
      <c r="G71" s="260">
        <f>F$3+F71</f>
        <v>77.25619787959215</v>
      </c>
      <c r="H71" s="251"/>
      <c r="I71" s="261"/>
      <c r="J71" s="264"/>
      <c r="K71" s="265"/>
    </row>
    <row r="72" spans="1:11" ht="15" customHeight="1">
      <c r="A72" s="254">
        <v>65</v>
      </c>
      <c r="B72" s="282" t="s">
        <v>96</v>
      </c>
      <c r="C72" s="283" t="s">
        <v>166</v>
      </c>
      <c r="D72" s="284">
        <v>88</v>
      </c>
      <c r="E72" s="263">
        <v>0.024908680555555552</v>
      </c>
      <c r="F72" s="259">
        <f>(E$8/E72)*100</f>
        <v>56.43624164192352</v>
      </c>
      <c r="G72" s="260">
        <f>F$3+F72</f>
        <v>76.43624164192352</v>
      </c>
      <c r="H72" s="251"/>
      <c r="I72" s="261"/>
      <c r="J72" s="264"/>
      <c r="K72" s="265"/>
    </row>
    <row r="73" spans="1:11" ht="15" customHeight="1">
      <c r="A73" s="254">
        <v>66</v>
      </c>
      <c r="B73" s="282" t="s">
        <v>46</v>
      </c>
      <c r="C73" s="283" t="s">
        <v>130</v>
      </c>
      <c r="D73" s="284">
        <v>91</v>
      </c>
      <c r="E73" s="263">
        <v>0.025026851851851852</v>
      </c>
      <c r="F73" s="259">
        <f>(E$8/E73)*100</f>
        <v>56.16976210736616</v>
      </c>
      <c r="G73" s="260">
        <f>F$3+F73</f>
        <v>76.16976210736615</v>
      </c>
      <c r="H73" s="251"/>
      <c r="I73" s="261"/>
      <c r="J73" s="264"/>
      <c r="K73" s="265"/>
    </row>
    <row r="74" spans="1:11" ht="15" customHeight="1">
      <c r="A74" s="254">
        <v>67</v>
      </c>
      <c r="B74" s="282" t="s">
        <v>106</v>
      </c>
      <c r="C74" s="283" t="s">
        <v>53</v>
      </c>
      <c r="D74" s="284">
        <v>55</v>
      </c>
      <c r="E74" s="263">
        <v>0.025410069444444443</v>
      </c>
      <c r="F74" s="259">
        <f>(E$8/E74)*100</f>
        <v>55.32264749957867</v>
      </c>
      <c r="G74" s="260">
        <f>F$3+F74</f>
        <v>75.32264749957866</v>
      </c>
      <c r="H74" s="251"/>
      <c r="I74" s="261"/>
      <c r="J74" s="264"/>
      <c r="K74" s="265"/>
    </row>
    <row r="75" spans="1:11" ht="15" customHeight="1">
      <c r="A75" s="254">
        <v>68</v>
      </c>
      <c r="B75" s="288" t="s">
        <v>72</v>
      </c>
      <c r="C75" s="289" t="s">
        <v>41</v>
      </c>
      <c r="D75" s="284">
        <v>68</v>
      </c>
      <c r="E75" s="263">
        <v>0.025476620370370368</v>
      </c>
      <c r="F75" s="259">
        <f>(E$8/E75)*100</f>
        <v>55.17813172934518</v>
      </c>
      <c r="G75" s="260">
        <f>F$3+F75</f>
        <v>75.17813172934518</v>
      </c>
      <c r="H75" s="251"/>
      <c r="I75" s="261"/>
      <c r="J75" s="264"/>
      <c r="K75" s="265"/>
    </row>
    <row r="76" spans="1:11" ht="15" customHeight="1">
      <c r="A76" s="254">
        <v>69</v>
      </c>
      <c r="B76" s="288" t="s">
        <v>77</v>
      </c>
      <c r="C76" s="289" t="s">
        <v>78</v>
      </c>
      <c r="D76" s="284">
        <v>66</v>
      </c>
      <c r="E76" s="263">
        <v>0.026724652777777778</v>
      </c>
      <c r="F76" s="259">
        <f>(E$8/E76)*100</f>
        <v>52.601331306490664</v>
      </c>
      <c r="G76" s="260">
        <f>F$3+F76</f>
        <v>72.60133130649066</v>
      </c>
      <c r="H76" s="251"/>
      <c r="I76" s="261"/>
      <c r="J76" s="264"/>
      <c r="K76" s="265"/>
    </row>
    <row r="77" spans="1:11" ht="15" customHeight="1">
      <c r="A77" s="254">
        <v>70</v>
      </c>
      <c r="B77" s="282" t="s">
        <v>38</v>
      </c>
      <c r="C77" s="283" t="s">
        <v>39</v>
      </c>
      <c r="D77" s="284">
        <v>58</v>
      </c>
      <c r="E77" s="263">
        <v>0.027804050925925927</v>
      </c>
      <c r="F77" s="259">
        <f>(E$8/E77)*100</f>
        <v>50.55926269736541</v>
      </c>
      <c r="G77" s="260">
        <f>F$3+F77</f>
        <v>70.55926269736541</v>
      </c>
      <c r="H77" s="251"/>
      <c r="I77" s="261"/>
      <c r="J77" s="264"/>
      <c r="K77" s="265"/>
    </row>
    <row r="78" spans="1:11" ht="15" customHeight="1">
      <c r="A78" s="254">
        <v>71</v>
      </c>
      <c r="B78" s="282" t="s">
        <v>332</v>
      </c>
      <c r="C78" s="283" t="s">
        <v>307</v>
      </c>
      <c r="D78" s="284">
        <v>84</v>
      </c>
      <c r="E78" s="263">
        <v>0.028221296296296296</v>
      </c>
      <c r="F78" s="259">
        <f>(E$8/E78)*100</f>
        <v>49.811755635027396</v>
      </c>
      <c r="G78" s="260">
        <f>F$3+F78</f>
        <v>69.8117556350274</v>
      </c>
      <c r="H78" s="251"/>
      <c r="I78" s="261"/>
      <c r="J78" s="264"/>
      <c r="K78" s="265"/>
    </row>
    <row r="79" spans="1:11" ht="15" customHeight="1">
      <c r="A79" s="254">
        <v>72</v>
      </c>
      <c r="B79" s="282" t="s">
        <v>62</v>
      </c>
      <c r="C79" s="283" t="s">
        <v>63</v>
      </c>
      <c r="D79" s="284">
        <v>76</v>
      </c>
      <c r="E79" s="263">
        <v>0.028255555555555558</v>
      </c>
      <c r="F79" s="259">
        <f>(E$8/E79)*100</f>
        <v>49.75135994232534</v>
      </c>
      <c r="G79" s="260">
        <f>F$3+F79</f>
        <v>69.75135994232534</v>
      </c>
      <c r="H79" s="251"/>
      <c r="I79" s="261"/>
      <c r="J79" s="264"/>
      <c r="K79" s="265"/>
    </row>
    <row r="80" spans="1:11" ht="15" customHeight="1">
      <c r="A80" s="254">
        <v>73</v>
      </c>
      <c r="B80" s="288" t="s">
        <v>217</v>
      </c>
      <c r="C80" s="289" t="s">
        <v>218</v>
      </c>
      <c r="D80" s="284">
        <v>84</v>
      </c>
      <c r="E80" s="263">
        <v>0.028353587962962962</v>
      </c>
      <c r="F80" s="259">
        <f>(E$8/E80)*100</f>
        <v>49.57934483110522</v>
      </c>
      <c r="G80" s="260">
        <f>F$3+F80</f>
        <v>69.57934483110522</v>
      </c>
      <c r="H80" s="251"/>
      <c r="I80" s="261"/>
      <c r="J80" s="264"/>
      <c r="K80" s="265"/>
    </row>
    <row r="81" spans="1:11" ht="15" customHeight="1">
      <c r="A81" s="254">
        <v>74</v>
      </c>
      <c r="B81" s="288" t="s">
        <v>118</v>
      </c>
      <c r="C81" s="289" t="s">
        <v>119</v>
      </c>
      <c r="D81" s="284">
        <v>70</v>
      </c>
      <c r="E81" s="263">
        <v>0.028396643518518516</v>
      </c>
      <c r="F81" s="259">
        <f>(E$8/E81)*100</f>
        <v>49.50417164261231</v>
      </c>
      <c r="G81" s="260">
        <f>F$3+F81</f>
        <v>69.5041716426123</v>
      </c>
      <c r="H81" s="251"/>
      <c r="I81" s="261"/>
      <c r="J81" s="264"/>
      <c r="K81" s="265"/>
    </row>
    <row r="82" spans="1:11" ht="15" customHeight="1">
      <c r="A82" s="254">
        <v>75</v>
      </c>
      <c r="B82" s="288" t="s">
        <v>42</v>
      </c>
      <c r="C82" s="289" t="s">
        <v>43</v>
      </c>
      <c r="D82" s="284">
        <v>77</v>
      </c>
      <c r="E82" s="263">
        <v>0.028433333333333335</v>
      </c>
      <c r="F82" s="259">
        <f>(E$8/E82)*100</f>
        <v>49.44029243193956</v>
      </c>
      <c r="G82" s="260">
        <f>F$3+F82</f>
        <v>69.44029243193955</v>
      </c>
      <c r="H82" s="251"/>
      <c r="I82" s="261"/>
      <c r="J82" s="264"/>
      <c r="K82" s="265"/>
    </row>
    <row r="83" spans="1:11" ht="15" customHeight="1">
      <c r="A83" s="254">
        <v>76</v>
      </c>
      <c r="B83" s="282" t="s">
        <v>60</v>
      </c>
      <c r="C83" s="283" t="s">
        <v>61</v>
      </c>
      <c r="D83" s="284">
        <v>44</v>
      </c>
      <c r="E83" s="263">
        <v>0.028893287037037033</v>
      </c>
      <c r="F83" s="259">
        <f>(E$8/E83)*100</f>
        <v>48.653249905863696</v>
      </c>
      <c r="G83" s="260">
        <f>F$3+F83</f>
        <v>68.6532499058637</v>
      </c>
      <c r="H83" s="251"/>
      <c r="I83" s="261"/>
      <c r="J83" s="264"/>
      <c r="K83" s="265"/>
    </row>
    <row r="84" spans="1:11" ht="15" customHeight="1">
      <c r="A84" s="254">
        <v>77</v>
      </c>
      <c r="B84" s="288" t="s">
        <v>182</v>
      </c>
      <c r="C84" s="289" t="s">
        <v>183</v>
      </c>
      <c r="D84" s="284">
        <v>60</v>
      </c>
      <c r="E84" s="263">
        <v>0.029887962962962963</v>
      </c>
      <c r="F84" s="259">
        <f>(E$8/E84)*100</f>
        <v>47.034062393506616</v>
      </c>
      <c r="G84" s="260">
        <f>F$3+F84</f>
        <v>67.03406239350662</v>
      </c>
      <c r="H84" s="251"/>
      <c r="I84" s="261"/>
      <c r="J84" s="264"/>
      <c r="K84" s="265"/>
    </row>
    <row r="85" spans="1:11" ht="15" customHeight="1">
      <c r="A85" s="254">
        <v>78</v>
      </c>
      <c r="B85" s="282" t="s">
        <v>54</v>
      </c>
      <c r="C85" s="283" t="s">
        <v>219</v>
      </c>
      <c r="D85" s="284">
        <v>88</v>
      </c>
      <c r="E85" s="263">
        <v>0.030034722222222223</v>
      </c>
      <c r="F85" s="259">
        <f>(E$8/E85)*100</f>
        <v>46.804238921001925</v>
      </c>
      <c r="G85" s="260">
        <f>F$3+F85</f>
        <v>66.80423892100193</v>
      </c>
      <c r="H85" s="251"/>
      <c r="I85" s="261"/>
      <c r="J85" s="264"/>
      <c r="K85" s="265"/>
    </row>
    <row r="86" spans="1:11" ht="15" customHeight="1">
      <c r="A86" s="254">
        <v>79</v>
      </c>
      <c r="B86" s="282" t="s">
        <v>62</v>
      </c>
      <c r="C86" s="283" t="s">
        <v>94</v>
      </c>
      <c r="D86" s="284">
        <v>47</v>
      </c>
      <c r="E86" s="263">
        <v>0.03006944444444444</v>
      </c>
      <c r="F86" s="259">
        <f>(E$8/E86)*100</f>
        <v>46.75019245573519</v>
      </c>
      <c r="G86" s="260">
        <f>F$3+F86</f>
        <v>66.75019245573519</v>
      </c>
      <c r="H86" s="251"/>
      <c r="I86" s="261"/>
      <c r="J86" s="264"/>
      <c r="K86" s="265"/>
    </row>
    <row r="87" spans="1:11" ht="15" customHeight="1">
      <c r="A87" s="254">
        <v>80</v>
      </c>
      <c r="B87" s="282" t="s">
        <v>54</v>
      </c>
      <c r="C87" s="283" t="s">
        <v>55</v>
      </c>
      <c r="D87" s="284">
        <v>57</v>
      </c>
      <c r="E87" s="263">
        <v>0.030161689814814815</v>
      </c>
      <c r="F87" s="259">
        <f>(E$8/E87)*100</f>
        <v>46.60721343683926</v>
      </c>
      <c r="G87" s="260">
        <f>F$3+F87</f>
        <v>66.60721343683926</v>
      </c>
      <c r="H87" s="251"/>
      <c r="I87" s="261"/>
      <c r="J87" s="264"/>
      <c r="K87" s="265"/>
    </row>
    <row r="88" spans="1:11" ht="15" customHeight="1">
      <c r="A88" s="254">
        <v>81</v>
      </c>
      <c r="B88" s="282" t="s">
        <v>86</v>
      </c>
      <c r="C88" s="283" t="s">
        <v>93</v>
      </c>
      <c r="D88" s="284">
        <v>50</v>
      </c>
      <c r="E88" s="263">
        <v>0.03143692129629629</v>
      </c>
      <c r="F88" s="259">
        <f>(E$8/E88)*100</f>
        <v>44.716602544042125</v>
      </c>
      <c r="G88" s="260">
        <f>F$3+F88</f>
        <v>64.71660254404213</v>
      </c>
      <c r="H88" s="251"/>
      <c r="I88" s="261"/>
      <c r="J88" s="264"/>
      <c r="K88" s="265"/>
    </row>
    <row r="89" spans="1:11" ht="15" customHeight="1">
      <c r="A89" s="254">
        <v>82</v>
      </c>
      <c r="B89" s="282" t="s">
        <v>209</v>
      </c>
      <c r="C89" s="283" t="s">
        <v>21</v>
      </c>
      <c r="D89" s="284">
        <v>69</v>
      </c>
      <c r="E89" s="263">
        <v>0.03325324074074074</v>
      </c>
      <c r="F89" s="259">
        <f>(E$8/E89)*100</f>
        <v>42.27414482019296</v>
      </c>
      <c r="G89" s="260">
        <f>F$3+F89</f>
        <v>62.27414482019296</v>
      </c>
      <c r="H89" s="251"/>
      <c r="I89" s="261"/>
      <c r="J89" s="264"/>
      <c r="K89" s="265"/>
    </row>
    <row r="90" spans="1:11" ht="15" customHeight="1">
      <c r="A90" s="254">
        <v>83</v>
      </c>
      <c r="B90" s="282" t="s">
        <v>58</v>
      </c>
      <c r="C90" s="283" t="s">
        <v>59</v>
      </c>
      <c r="D90" s="284">
        <v>92</v>
      </c>
      <c r="E90" s="263">
        <v>0.03330081018518519</v>
      </c>
      <c r="F90" s="259">
        <f>(E$8/E90)*100</f>
        <v>42.21375717279707</v>
      </c>
      <c r="G90" s="260">
        <f>F$3+F90</f>
        <v>62.21375717279707</v>
      </c>
      <c r="H90" s="251"/>
      <c r="I90" s="261"/>
      <c r="J90" s="264"/>
      <c r="K90" s="265"/>
    </row>
    <row r="91" spans="1:11" ht="15" customHeight="1">
      <c r="A91" s="254">
        <v>84</v>
      </c>
      <c r="B91" s="288" t="s">
        <v>182</v>
      </c>
      <c r="C91" s="289" t="s">
        <v>85</v>
      </c>
      <c r="D91" s="284">
        <v>84</v>
      </c>
      <c r="E91" s="263">
        <v>0.033596875</v>
      </c>
      <c r="F91" s="259">
        <f>(E$8/E91)*100</f>
        <v>41.841758044901944</v>
      </c>
      <c r="G91" s="260">
        <f>F$3+F91</f>
        <v>61.841758044901944</v>
      </c>
      <c r="H91" s="251"/>
      <c r="I91" s="261"/>
      <c r="J91" s="264"/>
      <c r="K91" s="265"/>
    </row>
    <row r="92" spans="1:11" ht="15" customHeight="1">
      <c r="A92" s="254">
        <v>85</v>
      </c>
      <c r="B92" s="288" t="s">
        <v>124</v>
      </c>
      <c r="C92" s="289" t="s">
        <v>67</v>
      </c>
      <c r="D92" s="284">
        <v>65</v>
      </c>
      <c r="E92" s="263">
        <v>0.034403472222222224</v>
      </c>
      <c r="F92" s="259">
        <f>(E$8/E92)*100</f>
        <v>40.86076852169583</v>
      </c>
      <c r="G92" s="260">
        <f>F$3+F92</f>
        <v>60.86076852169583</v>
      </c>
      <c r="H92" s="251"/>
      <c r="I92" s="261"/>
      <c r="J92" s="264"/>
      <c r="K92" s="265"/>
    </row>
    <row r="93" spans="1:11" ht="15" customHeight="1">
      <c r="A93" s="254">
        <v>86</v>
      </c>
      <c r="B93" s="282" t="s">
        <v>46</v>
      </c>
      <c r="C93" s="283" t="s">
        <v>56</v>
      </c>
      <c r="D93" s="284">
        <v>64</v>
      </c>
      <c r="E93" s="263">
        <v>0.034403472222222224</v>
      </c>
      <c r="F93" s="259">
        <f>(E$8/E93)*100</f>
        <v>40.86076852169583</v>
      </c>
      <c r="G93" s="260">
        <f>F$3+F93</f>
        <v>60.86076852169583</v>
      </c>
      <c r="H93" s="251"/>
      <c r="I93" s="261"/>
      <c r="J93" s="264"/>
      <c r="K93" s="265"/>
    </row>
    <row r="94" ht="12.75">
      <c r="E94" s="190"/>
    </row>
    <row r="95" ht="12.75">
      <c r="E95" s="190"/>
    </row>
    <row r="96" ht="12.75">
      <c r="E96" s="190"/>
    </row>
    <row r="97" ht="12.75">
      <c r="E97" s="190"/>
    </row>
    <row r="98" ht="12.75">
      <c r="E98" s="190"/>
    </row>
    <row r="99" ht="12.75">
      <c r="E99" s="190"/>
    </row>
    <row r="100" ht="12.75">
      <c r="E100" s="190"/>
    </row>
    <row r="101" ht="12.75">
      <c r="E101" s="190"/>
    </row>
    <row r="102" ht="12.75">
      <c r="E102" s="190"/>
    </row>
    <row r="103" ht="12.75">
      <c r="E103" s="190"/>
    </row>
    <row r="104" ht="12.75">
      <c r="E104" s="190"/>
    </row>
    <row r="105" ht="12.75">
      <c r="E105" s="190"/>
    </row>
    <row r="106" ht="12.75">
      <c r="E106" s="190"/>
    </row>
    <row r="107" ht="12.75">
      <c r="E107" s="190"/>
    </row>
    <row r="108" ht="12.75">
      <c r="E108" s="190"/>
    </row>
    <row r="109" ht="12.75">
      <c r="E109" s="190"/>
    </row>
    <row r="110" ht="12.75">
      <c r="E110" s="190"/>
    </row>
    <row r="111" ht="12.75">
      <c r="E111" s="190"/>
    </row>
    <row r="112" ht="12.75">
      <c r="E112" s="190"/>
    </row>
    <row r="113" ht="12.75">
      <c r="E113" s="190"/>
    </row>
    <row r="114" ht="12.75">
      <c r="E114" s="190"/>
    </row>
    <row r="115" ht="12.75">
      <c r="E115" s="190"/>
    </row>
    <row r="116" ht="12.75">
      <c r="E116" s="190"/>
    </row>
    <row r="117" ht="12.75">
      <c r="E117" s="190"/>
    </row>
    <row r="118" ht="12.75">
      <c r="E118" s="190"/>
    </row>
    <row r="119" ht="12.75">
      <c r="E119" s="190"/>
    </row>
    <row r="120" ht="12.75">
      <c r="E120" s="190"/>
    </row>
    <row r="121" ht="12.75">
      <c r="E121" s="190"/>
    </row>
    <row r="122" ht="12.75">
      <c r="E122" s="190"/>
    </row>
    <row r="123" ht="12.75">
      <c r="E123" s="190"/>
    </row>
    <row r="124" ht="12.75">
      <c r="E124" s="190"/>
    </row>
    <row r="125" ht="12.75">
      <c r="E125" s="190"/>
    </row>
    <row r="126" ht="12.75">
      <c r="E126" s="190"/>
    </row>
    <row r="127" ht="12.75">
      <c r="E127" s="190"/>
    </row>
  </sheetData>
  <mergeCells count="7">
    <mergeCell ref="A1:G1"/>
    <mergeCell ref="A3:B3"/>
    <mergeCell ref="A4:B4"/>
    <mergeCell ref="A5:B5"/>
    <mergeCell ref="C5:F5"/>
    <mergeCell ref="A6:B6"/>
    <mergeCell ref="E6:F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customWidth="1"/>
    <col min="6" max="6" width="9.625" style="0" customWidth="1"/>
    <col min="7" max="7" width="7.375" style="0" customWidth="1"/>
  </cols>
  <sheetData>
    <row r="1" spans="1:7" ht="22.5">
      <c r="A1" s="77" t="s">
        <v>448</v>
      </c>
      <c r="B1" s="77"/>
      <c r="C1" s="77"/>
      <c r="D1" s="77"/>
      <c r="E1" s="77"/>
      <c r="F1" s="77"/>
      <c r="G1" s="77"/>
    </row>
    <row r="2" spans="1:7" ht="12.75">
      <c r="A2" s="84"/>
      <c r="B2" s="84"/>
      <c r="C2" s="84"/>
      <c r="D2" s="84"/>
      <c r="E2" s="80" t="s">
        <v>388</v>
      </c>
      <c r="F2" s="140"/>
      <c r="G2" s="140"/>
    </row>
    <row r="3" spans="1:7" ht="12.75">
      <c r="A3" s="81" t="s">
        <v>389</v>
      </c>
      <c r="B3" s="81"/>
      <c r="C3" s="82">
        <v>38942</v>
      </c>
      <c r="D3" s="191"/>
      <c r="E3" s="80">
        <v>33</v>
      </c>
      <c r="F3" s="140"/>
      <c r="G3" s="140"/>
    </row>
    <row r="4" spans="1:7" ht="12.75">
      <c r="A4" s="81" t="s">
        <v>390</v>
      </c>
      <c r="B4" s="81"/>
      <c r="C4" s="177">
        <v>38942</v>
      </c>
      <c r="D4" s="191"/>
      <c r="E4" s="140"/>
      <c r="F4" s="140"/>
      <c r="G4" s="140"/>
    </row>
    <row r="5" spans="1:7" ht="12.75">
      <c r="A5" s="81" t="s">
        <v>391</v>
      </c>
      <c r="B5" s="81"/>
      <c r="C5" s="292" t="s">
        <v>449</v>
      </c>
      <c r="D5" s="292"/>
      <c r="E5" s="140"/>
      <c r="F5" s="140"/>
      <c r="G5" s="140"/>
    </row>
    <row r="6" spans="1:7" ht="12.75">
      <c r="A6" s="81" t="s">
        <v>393</v>
      </c>
      <c r="B6" s="81"/>
      <c r="C6" s="85">
        <f>COUNTA(B8:B53)</f>
        <v>43</v>
      </c>
      <c r="D6" s="136"/>
      <c r="E6" s="140"/>
      <c r="F6" s="140"/>
      <c r="G6" s="140"/>
    </row>
    <row r="7" spans="1:7" ht="12.75">
      <c r="A7" s="178" t="s">
        <v>394</v>
      </c>
      <c r="B7" s="178" t="s">
        <v>395</v>
      </c>
      <c r="C7" s="178" t="s">
        <v>396</v>
      </c>
      <c r="D7" s="250" t="s">
        <v>397</v>
      </c>
      <c r="E7" s="179" t="s">
        <v>398</v>
      </c>
      <c r="F7" s="179" t="s">
        <v>399</v>
      </c>
      <c r="G7" s="179" t="s">
        <v>432</v>
      </c>
    </row>
    <row r="8" spans="1:7" ht="12.75">
      <c r="A8" s="204">
        <v>1</v>
      </c>
      <c r="B8" s="98" t="s">
        <v>450</v>
      </c>
      <c r="C8" s="293" t="s">
        <v>47</v>
      </c>
      <c r="D8" s="294">
        <v>0.0787037037037037</v>
      </c>
      <c r="E8" s="101">
        <v>100</v>
      </c>
      <c r="F8" s="102">
        <f>E8+E$3</f>
        <v>133</v>
      </c>
      <c r="G8" s="194"/>
    </row>
    <row r="9" spans="1:7" ht="12.75">
      <c r="A9" s="204">
        <v>2</v>
      </c>
      <c r="B9" s="98" t="s">
        <v>30</v>
      </c>
      <c r="C9" s="293" t="s">
        <v>21</v>
      </c>
      <c r="D9" s="175">
        <v>0.08136574074074074</v>
      </c>
      <c r="E9" s="101">
        <f>(D$8/D9)*100</f>
        <v>96.72830725462305</v>
      </c>
      <c r="F9" s="102">
        <f>E9+E$3</f>
        <v>129.72830725462305</v>
      </c>
      <c r="G9" s="295">
        <f>D9-D$8</f>
        <v>0.002662037037037032</v>
      </c>
    </row>
    <row r="10" spans="1:7" ht="12.75">
      <c r="A10" s="204">
        <v>3</v>
      </c>
      <c r="B10" s="98" t="s">
        <v>22</v>
      </c>
      <c r="C10" s="293" t="s">
        <v>23</v>
      </c>
      <c r="D10" s="175">
        <v>0.0825462962962963</v>
      </c>
      <c r="E10" s="101">
        <f>(D$8/D10)*100</f>
        <v>95.34492428491306</v>
      </c>
      <c r="F10" s="102">
        <f>E10+E$3</f>
        <v>128.34492428491308</v>
      </c>
      <c r="G10" s="295">
        <f>D10-D$8</f>
        <v>0.003842592592592592</v>
      </c>
    </row>
    <row r="11" spans="1:7" ht="12.75">
      <c r="A11" s="204">
        <v>4</v>
      </c>
      <c r="B11" s="98" t="s">
        <v>31</v>
      </c>
      <c r="C11" s="293" t="s">
        <v>32</v>
      </c>
      <c r="D11" s="175">
        <v>0.08475694444444444</v>
      </c>
      <c r="E11" s="101">
        <f>(D$8/D11)*100</f>
        <v>92.85811825754473</v>
      </c>
      <c r="F11" s="102">
        <f>E11+E$3</f>
        <v>125.85811825754473</v>
      </c>
      <c r="G11" s="295">
        <f>D11-D$8</f>
        <v>0.006053240740740734</v>
      </c>
    </row>
    <row r="12" spans="1:7" ht="12.75">
      <c r="A12" s="204">
        <v>5</v>
      </c>
      <c r="B12" s="98" t="s">
        <v>233</v>
      </c>
      <c r="C12" s="293" t="s">
        <v>92</v>
      </c>
      <c r="D12" s="175">
        <v>0.08724537037037038</v>
      </c>
      <c r="E12" s="101">
        <f>(D$8/D12)*100</f>
        <v>90.20960466967365</v>
      </c>
      <c r="F12" s="102">
        <f>E12+E$3</f>
        <v>123.20960466967365</v>
      </c>
      <c r="G12" s="295">
        <f>D12-D$8</f>
        <v>0.00854166666666667</v>
      </c>
    </row>
    <row r="13" spans="1:7" ht="12.75">
      <c r="A13" s="204">
        <v>6</v>
      </c>
      <c r="B13" s="98" t="s">
        <v>28</v>
      </c>
      <c r="C13" s="293" t="s">
        <v>29</v>
      </c>
      <c r="D13" s="175">
        <v>0.08760416666666666</v>
      </c>
      <c r="E13" s="101">
        <f>(D$8/D13)*100</f>
        <v>89.84013740256309</v>
      </c>
      <c r="F13" s="102">
        <f>E13+E$3</f>
        <v>122.84013740256309</v>
      </c>
      <c r="G13" s="295">
        <f>D13-D$8</f>
        <v>0.008900462962962957</v>
      </c>
    </row>
    <row r="14" spans="1:7" ht="12.75">
      <c r="A14" s="204">
        <v>7</v>
      </c>
      <c r="B14" s="98" t="s">
        <v>96</v>
      </c>
      <c r="C14" s="293" t="s">
        <v>93</v>
      </c>
      <c r="D14" s="175">
        <v>0.08777777777777777</v>
      </c>
      <c r="E14" s="101">
        <f>(D$8/D14)*100</f>
        <v>89.66244725738397</v>
      </c>
      <c r="F14" s="102">
        <f>E14+E$3</f>
        <v>122.66244725738397</v>
      </c>
      <c r="G14" s="295">
        <f>D14-D$8</f>
        <v>0.009074074074074068</v>
      </c>
    </row>
    <row r="15" spans="1:7" ht="12.75">
      <c r="A15" s="204">
        <v>8</v>
      </c>
      <c r="B15" s="98" t="s">
        <v>20</v>
      </c>
      <c r="C15" s="293" t="s">
        <v>21</v>
      </c>
      <c r="D15" s="175">
        <v>0.0882175925925926</v>
      </c>
      <c r="E15" s="101">
        <f>(D$8/D15)*100</f>
        <v>89.21542902125427</v>
      </c>
      <c r="F15" s="102">
        <f>E15+E$3</f>
        <v>122.21542902125427</v>
      </c>
      <c r="G15" s="295">
        <f>D15-D$8</f>
        <v>0.009513888888888891</v>
      </c>
    </row>
    <row r="16" spans="1:7" ht="12.75">
      <c r="A16" s="204">
        <v>9</v>
      </c>
      <c r="B16" s="98" t="s">
        <v>447</v>
      </c>
      <c r="C16" s="293" t="s">
        <v>151</v>
      </c>
      <c r="D16" s="175">
        <v>0.08909722222222222</v>
      </c>
      <c r="E16" s="101">
        <f>(D$8/D16)*100</f>
        <v>88.3346323720447</v>
      </c>
      <c r="F16" s="102">
        <f>E16+E$3</f>
        <v>121.3346323720447</v>
      </c>
      <c r="G16" s="295">
        <f>D16-D$8</f>
        <v>0.01039351851851851</v>
      </c>
    </row>
    <row r="17" spans="1:7" ht="12.75">
      <c r="A17" s="204">
        <v>10</v>
      </c>
      <c r="B17" s="98" t="s">
        <v>451</v>
      </c>
      <c r="C17" s="293" t="s">
        <v>27</v>
      </c>
      <c r="D17" s="175">
        <v>0.089375</v>
      </c>
      <c r="E17" s="101">
        <f>(D$8/D17)*100</f>
        <v>88.06008806008808</v>
      </c>
      <c r="F17" s="102">
        <f>E17+E$3</f>
        <v>121.06008806008808</v>
      </c>
      <c r="G17" s="295">
        <f>D17-D$8</f>
        <v>0.01067129629629629</v>
      </c>
    </row>
    <row r="18" spans="1:7" ht="12.75">
      <c r="A18" s="204">
        <v>11</v>
      </c>
      <c r="B18" s="104" t="s">
        <v>34</v>
      </c>
      <c r="C18" s="296" t="s">
        <v>35</v>
      </c>
      <c r="D18" s="175">
        <v>0.08949074074074075</v>
      </c>
      <c r="E18" s="101">
        <f>(D$8/D18)*100</f>
        <v>87.94619762027935</v>
      </c>
      <c r="F18" s="102">
        <f>E18+E$3</f>
        <v>120.94619762027935</v>
      </c>
      <c r="G18" s="295">
        <f>D18-D$8</f>
        <v>0.01078703703703704</v>
      </c>
    </row>
    <row r="19" spans="1:7" ht="12.75">
      <c r="A19" s="105">
        <v>12</v>
      </c>
      <c r="B19" s="106" t="s">
        <v>32</v>
      </c>
      <c r="C19" s="297" t="s">
        <v>36</v>
      </c>
      <c r="D19" s="298">
        <v>0.09060185185185186</v>
      </c>
      <c r="E19" s="109">
        <f>(D$8/D19)*100</f>
        <v>86.86765457332652</v>
      </c>
      <c r="F19" s="110">
        <f>E19+E$3</f>
        <v>119.86765457332652</v>
      </c>
      <c r="G19" s="299">
        <f>D19-D$8</f>
        <v>0.011898148148148158</v>
      </c>
    </row>
    <row r="20" spans="1:7" ht="12.75">
      <c r="A20" s="91">
        <v>13</v>
      </c>
      <c r="B20" s="112" t="s">
        <v>37</v>
      </c>
      <c r="C20" s="300" t="s">
        <v>25</v>
      </c>
      <c r="D20" s="301">
        <v>0.0914699074074074</v>
      </c>
      <c r="E20" s="95">
        <f>(D$8/D20)*100</f>
        <v>86.04327470580793</v>
      </c>
      <c r="F20" s="96">
        <f>E20+E$3</f>
        <v>119.04327470580793</v>
      </c>
      <c r="G20" s="302">
        <f>D20-D$8</f>
        <v>0.012766203703703696</v>
      </c>
    </row>
    <row r="21" spans="1:7" ht="12.75">
      <c r="A21" s="204">
        <v>14</v>
      </c>
      <c r="B21" s="114" t="s">
        <v>113</v>
      </c>
      <c r="C21" s="303" t="s">
        <v>108</v>
      </c>
      <c r="D21" s="175">
        <v>0.09253472222222221</v>
      </c>
      <c r="E21" s="304">
        <f>(D$8/D21)*100</f>
        <v>85.05315822388995</v>
      </c>
      <c r="F21" s="102">
        <f>E21+E$3</f>
        <v>118.05315822388995</v>
      </c>
      <c r="G21" s="295">
        <f>D21-D$8</f>
        <v>0.013831018518518506</v>
      </c>
    </row>
    <row r="22" spans="1:7" ht="12.75">
      <c r="A22" s="204">
        <v>15</v>
      </c>
      <c r="B22" s="114" t="s">
        <v>406</v>
      </c>
      <c r="C22" s="303" t="s">
        <v>25</v>
      </c>
      <c r="D22" s="175">
        <v>0.09325231481481482</v>
      </c>
      <c r="E22" s="101">
        <f>(D$8/D22)*100</f>
        <v>84.39865955070125</v>
      </c>
      <c r="F22" s="102">
        <f>E22+E$3</f>
        <v>117.39865955070125</v>
      </c>
      <c r="G22" s="295">
        <f>D22-D$8</f>
        <v>0.01454861111111111</v>
      </c>
    </row>
    <row r="23" spans="1:7" ht="12.75">
      <c r="A23" s="204">
        <v>16</v>
      </c>
      <c r="B23" s="114" t="s">
        <v>452</v>
      </c>
      <c r="C23" s="303" t="s">
        <v>47</v>
      </c>
      <c r="D23" s="175">
        <v>0.09331018518518519</v>
      </c>
      <c r="E23" s="101">
        <f>(D$8/D23)*100</f>
        <v>84.34631605060778</v>
      </c>
      <c r="F23" s="102">
        <f>E23+E$3</f>
        <v>117.34631605060778</v>
      </c>
      <c r="G23" s="295">
        <f>D23-D$8</f>
        <v>0.014606481481481484</v>
      </c>
    </row>
    <row r="24" spans="1:7" ht="12.75">
      <c r="A24" s="204">
        <v>17</v>
      </c>
      <c r="B24" s="114" t="s">
        <v>120</v>
      </c>
      <c r="C24" s="303" t="s">
        <v>121</v>
      </c>
      <c r="D24" s="175">
        <v>0.09413194444444445</v>
      </c>
      <c r="E24" s="101">
        <f>(D$8/D24)*100</f>
        <v>83.60998401573835</v>
      </c>
      <c r="F24" s="102">
        <f>E24+E$3</f>
        <v>116.60998401573835</v>
      </c>
      <c r="G24" s="295">
        <f>D24-D$8</f>
        <v>0.015428240740740742</v>
      </c>
    </row>
    <row r="25" spans="1:7" ht="12.75">
      <c r="A25" s="204">
        <v>18</v>
      </c>
      <c r="B25" s="116" t="s">
        <v>453</v>
      </c>
      <c r="C25" s="305" t="s">
        <v>41</v>
      </c>
      <c r="D25" s="175">
        <v>0.09478009259259258</v>
      </c>
      <c r="E25" s="101">
        <f>(D$8/D25)*100</f>
        <v>83.03822200512884</v>
      </c>
      <c r="F25" s="102">
        <f>E25+E$3</f>
        <v>116.03822200512884</v>
      </c>
      <c r="G25" s="295">
        <f>D25-D$8</f>
        <v>0.016076388888888876</v>
      </c>
    </row>
    <row r="26" spans="1:7" ht="12.75">
      <c r="A26" s="204">
        <v>19</v>
      </c>
      <c r="B26" s="114" t="s">
        <v>33</v>
      </c>
      <c r="C26" s="303" t="s">
        <v>405</v>
      </c>
      <c r="D26" s="175">
        <v>0.09572916666666666</v>
      </c>
      <c r="E26" s="101">
        <f>(D$8/D26)*100</f>
        <v>82.21496796034337</v>
      </c>
      <c r="F26" s="102">
        <f>E26+E$3</f>
        <v>115.21496796034337</v>
      </c>
      <c r="G26" s="295">
        <f>D26-D$8</f>
        <v>0.01702546296296295</v>
      </c>
    </row>
    <row r="27" spans="1:7" ht="12.75">
      <c r="A27" s="204">
        <v>20</v>
      </c>
      <c r="B27" s="114" t="s">
        <v>38</v>
      </c>
      <c r="C27" s="303" t="s">
        <v>39</v>
      </c>
      <c r="D27" s="175">
        <v>0.096875</v>
      </c>
      <c r="E27" s="101">
        <f>(D$8/D27)*100</f>
        <v>81.24253285543608</v>
      </c>
      <c r="F27" s="102">
        <f>E27+E$3</f>
        <v>114.24253285543608</v>
      </c>
      <c r="G27" s="295">
        <f>D27-D$8</f>
        <v>0.018171296296296297</v>
      </c>
    </row>
    <row r="28" spans="1:7" ht="12.75">
      <c r="A28" s="204">
        <v>21</v>
      </c>
      <c r="B28" s="114" t="s">
        <v>244</v>
      </c>
      <c r="C28" s="303" t="s">
        <v>108</v>
      </c>
      <c r="D28" s="175">
        <v>0.09701388888888889</v>
      </c>
      <c r="E28" s="101">
        <f>(D$8/D28)*100</f>
        <v>81.12622285850632</v>
      </c>
      <c r="F28" s="102">
        <f>E28+E$3</f>
        <v>114.12622285850632</v>
      </c>
      <c r="G28" s="295">
        <f>D28-D$8</f>
        <v>0.01831018518518518</v>
      </c>
    </row>
    <row r="29" spans="1:7" ht="12.75">
      <c r="A29" s="204">
        <v>22</v>
      </c>
      <c r="B29" s="114" t="s">
        <v>86</v>
      </c>
      <c r="C29" s="303" t="s">
        <v>51</v>
      </c>
      <c r="D29" s="175">
        <v>0.0986574074074074</v>
      </c>
      <c r="E29" s="101">
        <f>(D$8/D29)*100</f>
        <v>79.77475363679024</v>
      </c>
      <c r="F29" s="102">
        <f>E29+E$3</f>
        <v>112.77475363679024</v>
      </c>
      <c r="G29" s="295">
        <f>D29-D$8</f>
        <v>0.019953703703703696</v>
      </c>
    </row>
    <row r="30" spans="1:7" ht="12.75">
      <c r="A30" s="204">
        <v>23</v>
      </c>
      <c r="B30" s="114" t="s">
        <v>57</v>
      </c>
      <c r="C30" s="303" t="s">
        <v>53</v>
      </c>
      <c r="D30" s="175">
        <v>0.09875</v>
      </c>
      <c r="E30" s="101">
        <f>(D$8/D30)*100</f>
        <v>79.69995311767464</v>
      </c>
      <c r="F30" s="102">
        <f>E30+E$3</f>
        <v>112.69995311767464</v>
      </c>
      <c r="G30" s="295">
        <f>D30-D$8</f>
        <v>0.020046296296296298</v>
      </c>
    </row>
    <row r="31" spans="1:7" ht="12.75">
      <c r="A31" s="204">
        <v>24</v>
      </c>
      <c r="B31" s="114" t="s">
        <v>28</v>
      </c>
      <c r="C31" s="303" t="s">
        <v>21</v>
      </c>
      <c r="D31" s="175">
        <v>0.09901620370370372</v>
      </c>
      <c r="E31" s="101">
        <f>(D$8/D31)*100</f>
        <v>79.48568088836937</v>
      </c>
      <c r="F31" s="102">
        <f>E31+E$3</f>
        <v>112.48568088836937</v>
      </c>
      <c r="G31" s="295">
        <f>D31-D$8</f>
        <v>0.02031250000000001</v>
      </c>
    </row>
    <row r="32" spans="1:7" ht="12.75">
      <c r="A32" s="204">
        <v>25</v>
      </c>
      <c r="B32" s="116" t="s">
        <v>454</v>
      </c>
      <c r="C32" s="305" t="s">
        <v>43</v>
      </c>
      <c r="D32" s="175">
        <v>0.09907407407407408</v>
      </c>
      <c r="E32" s="101">
        <f>(D$8/D32)*100</f>
        <v>79.43925233644859</v>
      </c>
      <c r="F32" s="102">
        <f>E32+E$3</f>
        <v>112.43925233644859</v>
      </c>
      <c r="G32" s="295">
        <f>D32-D$8</f>
        <v>0.020370370370370372</v>
      </c>
    </row>
    <row r="33" spans="1:7" ht="12.75">
      <c r="A33" s="204">
        <v>26</v>
      </c>
      <c r="B33" s="114" t="s">
        <v>250</v>
      </c>
      <c r="C33" s="303" t="s">
        <v>112</v>
      </c>
      <c r="D33" s="175">
        <v>0.09947916666666667</v>
      </c>
      <c r="E33" s="101">
        <f>(D$8/D33)*100</f>
        <v>79.11576497963932</v>
      </c>
      <c r="F33" s="102">
        <f>E33+E$3</f>
        <v>112.11576497963932</v>
      </c>
      <c r="G33" s="295">
        <f>D33-D$8</f>
        <v>0.020775462962962968</v>
      </c>
    </row>
    <row r="34" spans="1:7" ht="12.75">
      <c r="A34" s="204">
        <v>27</v>
      </c>
      <c r="B34" s="114" t="s">
        <v>455</v>
      </c>
      <c r="C34" s="303" t="s">
        <v>74</v>
      </c>
      <c r="D34" s="175">
        <v>0.10028935185185185</v>
      </c>
      <c r="E34" s="101">
        <f>(D$8/D34)*100</f>
        <v>78.47663012117715</v>
      </c>
      <c r="F34" s="102">
        <f>E34+E$3</f>
        <v>111.47663012117715</v>
      </c>
      <c r="G34" s="295">
        <f>D34-D$8</f>
        <v>0.021585648148148145</v>
      </c>
    </row>
    <row r="35" spans="1:7" ht="12.75">
      <c r="A35" s="204">
        <v>28</v>
      </c>
      <c r="B35" s="116" t="s">
        <v>163</v>
      </c>
      <c r="C35" s="305" t="s">
        <v>164</v>
      </c>
      <c r="D35" s="175">
        <v>0.10039351851851852</v>
      </c>
      <c r="E35" s="101">
        <f>(D$8/D35)*100</f>
        <v>78.39520405810468</v>
      </c>
      <c r="F35" s="102">
        <f>E35+E$3</f>
        <v>111.39520405810468</v>
      </c>
      <c r="G35" s="295">
        <f>D35-D$8</f>
        <v>0.021689814814814815</v>
      </c>
    </row>
    <row r="36" spans="1:7" ht="12.75">
      <c r="A36" s="204">
        <v>29</v>
      </c>
      <c r="B36" s="114" t="s">
        <v>52</v>
      </c>
      <c r="C36" s="303" t="s">
        <v>53</v>
      </c>
      <c r="D36" s="175">
        <v>0.10206018518518518</v>
      </c>
      <c r="E36" s="101">
        <f>(D$8/D36)*100</f>
        <v>77.114992061692</v>
      </c>
      <c r="F36" s="102">
        <f>E36+E$3</f>
        <v>110.114992061692</v>
      </c>
      <c r="G36" s="295">
        <f>D36-D$8</f>
        <v>0.023356481481481478</v>
      </c>
    </row>
    <row r="37" spans="1:7" ht="12.75">
      <c r="A37" s="204">
        <v>30</v>
      </c>
      <c r="B37" s="114" t="s">
        <v>202</v>
      </c>
      <c r="C37" s="303" t="s">
        <v>203</v>
      </c>
      <c r="D37" s="175">
        <v>0.10238425925925926</v>
      </c>
      <c r="E37" s="101">
        <f>(D$8/D37)*100</f>
        <v>76.87090210264526</v>
      </c>
      <c r="F37" s="102">
        <f>E37+E$3</f>
        <v>109.87090210264526</v>
      </c>
      <c r="G37" s="295">
        <f>D37-D$8</f>
        <v>0.023680555555555552</v>
      </c>
    </row>
    <row r="38" spans="1:7" ht="12.75">
      <c r="A38" s="204">
        <v>31</v>
      </c>
      <c r="B38" s="114" t="s">
        <v>54</v>
      </c>
      <c r="C38" s="303" t="s">
        <v>105</v>
      </c>
      <c r="D38" s="175">
        <v>0.10265046296296297</v>
      </c>
      <c r="E38" s="101">
        <f>(D$8/D38)*100</f>
        <v>76.67155259894012</v>
      </c>
      <c r="F38" s="102">
        <f>E38+E$3</f>
        <v>109.67155259894012</v>
      </c>
      <c r="G38" s="295">
        <f>D38-D$8</f>
        <v>0.023946759259259265</v>
      </c>
    </row>
    <row r="39" spans="1:7" ht="12.75">
      <c r="A39" s="204">
        <v>32</v>
      </c>
      <c r="B39" s="114" t="s">
        <v>255</v>
      </c>
      <c r="C39" s="303" t="s">
        <v>171</v>
      </c>
      <c r="D39" s="175">
        <v>0.1036574074074074</v>
      </c>
      <c r="E39" s="101">
        <f>(D$8/D39)*100</f>
        <v>75.92675301473872</v>
      </c>
      <c r="F39" s="102">
        <f>E39+E$3</f>
        <v>108.92675301473872</v>
      </c>
      <c r="G39" s="295">
        <f>D39-D$8</f>
        <v>0.0249537037037037</v>
      </c>
    </row>
    <row r="40" spans="1:7" ht="12.75">
      <c r="A40" s="204">
        <v>33</v>
      </c>
      <c r="B40" s="116" t="s">
        <v>75</v>
      </c>
      <c r="C40" s="305" t="s">
        <v>76</v>
      </c>
      <c r="D40" s="175">
        <v>0.10641203703703704</v>
      </c>
      <c r="E40" s="101">
        <f>(D$8/D40)*100</f>
        <v>73.961279095062</v>
      </c>
      <c r="F40" s="102">
        <f>E40+E$3</f>
        <v>106.961279095062</v>
      </c>
      <c r="G40" s="295">
        <f>D40-D$8</f>
        <v>0.027708333333333335</v>
      </c>
    </row>
    <row r="41" spans="1:7" ht="12.75">
      <c r="A41" s="204">
        <v>34</v>
      </c>
      <c r="B41" s="116" t="s">
        <v>66</v>
      </c>
      <c r="C41" s="305" t="s">
        <v>67</v>
      </c>
      <c r="D41" s="175">
        <v>0.10778935185185186</v>
      </c>
      <c r="E41" s="101">
        <f>(D$8/D41)*100</f>
        <v>73.01621389455599</v>
      </c>
      <c r="F41" s="102">
        <f>E41+E$3</f>
        <v>106.01621389455599</v>
      </c>
      <c r="G41" s="295">
        <f>D41-D$8</f>
        <v>0.029085648148148152</v>
      </c>
    </row>
    <row r="42" spans="1:7" ht="12.75">
      <c r="A42" s="204">
        <v>35</v>
      </c>
      <c r="B42" s="114" t="s">
        <v>450</v>
      </c>
      <c r="C42" s="303" t="s">
        <v>56</v>
      </c>
      <c r="D42" s="175">
        <v>0.10840277777777778</v>
      </c>
      <c r="E42" s="101">
        <f>(D$8/D42)*100</f>
        <v>72.60303224428785</v>
      </c>
      <c r="F42" s="102">
        <f>E42+E$3</f>
        <v>105.60303224428785</v>
      </c>
      <c r="G42" s="295">
        <f>D42-D$8</f>
        <v>0.029699074074074072</v>
      </c>
    </row>
    <row r="43" spans="1:7" ht="12.75">
      <c r="A43" s="204">
        <v>36</v>
      </c>
      <c r="B43" s="114" t="s">
        <v>86</v>
      </c>
      <c r="C43" s="303" t="s">
        <v>93</v>
      </c>
      <c r="D43" s="175">
        <v>0.11185185185185186</v>
      </c>
      <c r="E43" s="101">
        <f>(D$8/D43)*100</f>
        <v>70.36423841059603</v>
      </c>
      <c r="F43" s="102">
        <f>E43+E$3</f>
        <v>103.36423841059603</v>
      </c>
      <c r="G43" s="295">
        <f>D43-D$8</f>
        <v>0.03314814814814815</v>
      </c>
    </row>
    <row r="44" spans="1:7" ht="12.75">
      <c r="A44" s="204">
        <v>37</v>
      </c>
      <c r="B44" s="114" t="s">
        <v>50</v>
      </c>
      <c r="C44" s="303" t="s">
        <v>51</v>
      </c>
      <c r="D44" s="175">
        <v>0.11361111111111111</v>
      </c>
      <c r="E44" s="101">
        <f>(D$8/D44)*100</f>
        <v>69.27465362673188</v>
      </c>
      <c r="F44" s="102">
        <f>E44+E$3</f>
        <v>102.27465362673188</v>
      </c>
      <c r="G44" s="295">
        <f>D44-D$8</f>
        <v>0.0349074074074074</v>
      </c>
    </row>
    <row r="45" spans="1:7" ht="12.75">
      <c r="A45" s="204">
        <v>38</v>
      </c>
      <c r="B45" s="114" t="s">
        <v>64</v>
      </c>
      <c r="C45" s="303" t="s">
        <v>65</v>
      </c>
      <c r="D45" s="175">
        <v>0.12054398148148149</v>
      </c>
      <c r="E45" s="101">
        <f>(D$8/D45)*100</f>
        <v>65.29044647143543</v>
      </c>
      <c r="F45" s="102">
        <f>E45+E$3</f>
        <v>98.29044647143543</v>
      </c>
      <c r="G45" s="295">
        <f>D45-D$8</f>
        <v>0.04184027777777778</v>
      </c>
    </row>
    <row r="46" spans="1:7" ht="12.75">
      <c r="A46" s="204">
        <v>39</v>
      </c>
      <c r="B46" s="116" t="s">
        <v>72</v>
      </c>
      <c r="C46" s="305" t="s">
        <v>41</v>
      </c>
      <c r="D46" s="175">
        <v>0.12344907407407407</v>
      </c>
      <c r="E46" s="101">
        <f>(D$8/D46)*100</f>
        <v>63.753984624039006</v>
      </c>
      <c r="F46" s="102">
        <f>E46+E$3</f>
        <v>96.753984624039</v>
      </c>
      <c r="G46" s="295">
        <f>D46-D$8</f>
        <v>0.044745370370370366</v>
      </c>
    </row>
    <row r="47" spans="1:7" ht="12.75">
      <c r="A47" s="204">
        <v>40</v>
      </c>
      <c r="B47" s="306" t="s">
        <v>456</v>
      </c>
      <c r="C47" s="307" t="s">
        <v>78</v>
      </c>
      <c r="D47" s="175">
        <v>0.13119212962962964</v>
      </c>
      <c r="E47" s="101">
        <f>(D$8/D47)*100</f>
        <v>59.99117776797529</v>
      </c>
      <c r="F47" s="102">
        <f>E47+E$3</f>
        <v>92.99117776797529</v>
      </c>
      <c r="G47" s="295">
        <f>D47-D$8</f>
        <v>0.05248842592592594</v>
      </c>
    </row>
    <row r="48" spans="1:7" ht="12.75">
      <c r="A48" s="204">
        <v>41</v>
      </c>
      <c r="B48" s="308" t="s">
        <v>81</v>
      </c>
      <c r="C48" s="309" t="s">
        <v>53</v>
      </c>
      <c r="D48" s="175">
        <v>0.13675925925925927</v>
      </c>
      <c r="E48" s="101">
        <f>(D$8/D48)*100</f>
        <v>57.549085985104945</v>
      </c>
      <c r="F48" s="102">
        <f>E48+E$3</f>
        <v>90.54908598510494</v>
      </c>
      <c r="G48" s="295">
        <f>D48-D$8</f>
        <v>0.05805555555555557</v>
      </c>
    </row>
    <row r="49" spans="1:7" ht="12.75">
      <c r="A49" s="204">
        <v>42</v>
      </c>
      <c r="B49" s="308" t="s">
        <v>109</v>
      </c>
      <c r="C49" s="309" t="s">
        <v>39</v>
      </c>
      <c r="D49" s="118" t="s">
        <v>401</v>
      </c>
      <c r="E49" s="101"/>
      <c r="F49" s="102"/>
      <c r="G49" s="295"/>
    </row>
    <row r="50" spans="1:7" ht="12.75">
      <c r="A50" s="204">
        <v>43</v>
      </c>
      <c r="B50" s="308" t="s">
        <v>175</v>
      </c>
      <c r="C50" s="309" t="s">
        <v>176</v>
      </c>
      <c r="D50" s="118" t="s">
        <v>401</v>
      </c>
      <c r="E50" s="101"/>
      <c r="F50" s="102"/>
      <c r="G50" s="295"/>
    </row>
  </sheetData>
  <mergeCells count="8">
    <mergeCell ref="A1:G1"/>
    <mergeCell ref="A2:D2"/>
    <mergeCell ref="A3:B3"/>
    <mergeCell ref="D3:D4"/>
    <mergeCell ref="A4:B4"/>
    <mergeCell ref="A5:B5"/>
    <mergeCell ref="C5:D5"/>
    <mergeCell ref="A6:B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zoomScale="140" zoomScaleNormal="140" workbookViewId="0" topLeftCell="A1">
      <selection activeCell="O14" sqref="O14"/>
    </sheetView>
  </sheetViews>
  <sheetFormatPr defaultColWidth="9.00390625" defaultRowHeight="12.75"/>
  <cols>
    <col min="1" max="1" width="2.75390625" style="0" customWidth="1"/>
    <col min="2" max="2" width="4.75390625" style="0" customWidth="1"/>
    <col min="3" max="3" width="13.625" style="0" customWidth="1"/>
    <col min="4" max="4" width="10.125" style="0" customWidth="1"/>
    <col min="5" max="5" width="0" style="0" hidden="1" customWidth="1"/>
    <col min="7" max="7" width="2.75390625" style="0" customWidth="1"/>
    <col min="9" max="9" width="2.75390625" style="0" customWidth="1"/>
    <col min="10" max="10" width="0" style="0" hidden="1" customWidth="1"/>
    <col min="11" max="11" width="9.375" style="0" customWidth="1"/>
    <col min="12" max="12" width="2.75390625" style="0" customWidth="1"/>
    <col min="13" max="13" width="14.00390625" style="0" customWidth="1"/>
  </cols>
  <sheetData>
    <row r="1" spans="1:13" ht="12.75">
      <c r="A1" s="310"/>
      <c r="B1" s="311" t="s">
        <v>457</v>
      </c>
      <c r="C1" s="312" t="s">
        <v>395</v>
      </c>
      <c r="D1" s="312" t="s">
        <v>396</v>
      </c>
      <c r="E1" s="312" t="s">
        <v>458</v>
      </c>
      <c r="F1" s="312" t="s">
        <v>458</v>
      </c>
      <c r="G1" s="312" t="s">
        <v>459</v>
      </c>
      <c r="H1" s="312" t="s">
        <v>460</v>
      </c>
      <c r="I1" s="312" t="s">
        <v>459</v>
      </c>
      <c r="J1" s="312"/>
      <c r="K1" s="312" t="s">
        <v>461</v>
      </c>
      <c r="L1" s="312" t="s">
        <v>459</v>
      </c>
      <c r="M1" s="313"/>
    </row>
    <row r="2" spans="1:13" ht="18" customHeight="1">
      <c r="A2" s="314">
        <v>1</v>
      </c>
      <c r="B2" s="7">
        <v>23</v>
      </c>
      <c r="C2" s="255" t="s">
        <v>450</v>
      </c>
      <c r="D2" s="255" t="s">
        <v>47</v>
      </c>
      <c r="E2" s="315">
        <v>0.007858796296296296</v>
      </c>
      <c r="F2" s="316">
        <f>E2</f>
        <v>0.007858796296296296</v>
      </c>
      <c r="G2" s="317">
        <v>1</v>
      </c>
      <c r="H2" s="315">
        <f>J2-F2</f>
        <v>0.044236111111111115</v>
      </c>
      <c r="I2" s="317">
        <v>4</v>
      </c>
      <c r="J2" s="316">
        <v>0.05209490740740741</v>
      </c>
      <c r="K2" s="315">
        <f>M2-J2</f>
        <v>0.026608796296296297</v>
      </c>
      <c r="L2" s="317">
        <v>1</v>
      </c>
      <c r="M2" s="318">
        <v>0.0787037037037037</v>
      </c>
    </row>
    <row r="3" spans="1:13" s="319" customFormat="1" ht="18" customHeight="1">
      <c r="A3" s="314">
        <v>2</v>
      </c>
      <c r="B3" s="7">
        <v>32</v>
      </c>
      <c r="C3" s="255" t="s">
        <v>30</v>
      </c>
      <c r="D3" s="255" t="s">
        <v>21</v>
      </c>
      <c r="E3" s="315">
        <v>0.009386574074074075</v>
      </c>
      <c r="F3" s="316">
        <f>E3</f>
        <v>0.009386574074074075</v>
      </c>
      <c r="G3" s="317">
        <v>11</v>
      </c>
      <c r="H3" s="315">
        <f>J3-F3</f>
        <v>0.04271990740740741</v>
      </c>
      <c r="I3" s="317">
        <v>1</v>
      </c>
      <c r="J3" s="316">
        <v>0.05210648148148148</v>
      </c>
      <c r="K3" s="315">
        <f>M3-J3</f>
        <v>0.029259259259259256</v>
      </c>
      <c r="L3" s="317">
        <v>5</v>
      </c>
      <c r="M3" s="318">
        <v>0.08136574074074074</v>
      </c>
    </row>
    <row r="4" spans="1:13" s="319" customFormat="1" ht="18" customHeight="1">
      <c r="A4" s="314">
        <v>3</v>
      </c>
      <c r="B4" s="7">
        <v>34</v>
      </c>
      <c r="C4" s="255" t="s">
        <v>22</v>
      </c>
      <c r="D4" s="255" t="s">
        <v>23</v>
      </c>
      <c r="E4" s="315">
        <v>0.00846064814814815</v>
      </c>
      <c r="F4" s="316">
        <f>E4</f>
        <v>0.00846064814814815</v>
      </c>
      <c r="G4" s="317">
        <v>2</v>
      </c>
      <c r="H4" s="315">
        <f>J4-F4</f>
        <v>0.04420138888888889</v>
      </c>
      <c r="I4" s="317">
        <v>3</v>
      </c>
      <c r="J4" s="316">
        <v>0.052662037037037035</v>
      </c>
      <c r="K4" s="315">
        <f>M4-J4</f>
        <v>0.029884259259259263</v>
      </c>
      <c r="L4" s="317">
        <v>7</v>
      </c>
      <c r="M4" s="318">
        <v>0.0825462962962963</v>
      </c>
    </row>
    <row r="5" spans="1:13" s="319" customFormat="1" ht="18" customHeight="1">
      <c r="A5" s="314">
        <v>4</v>
      </c>
      <c r="B5" s="7">
        <v>1</v>
      </c>
      <c r="C5" s="255" t="s">
        <v>31</v>
      </c>
      <c r="D5" s="255" t="s">
        <v>32</v>
      </c>
      <c r="E5" s="315">
        <v>0.009351851851851853</v>
      </c>
      <c r="F5" s="316">
        <f>E5</f>
        <v>0.009351851851851853</v>
      </c>
      <c r="G5" s="317">
        <v>7</v>
      </c>
      <c r="H5" s="315">
        <f>J5-F5</f>
        <v>0.04657407407407407</v>
      </c>
      <c r="I5" s="317">
        <v>7</v>
      </c>
      <c r="J5" s="316">
        <v>0.05592592592592593</v>
      </c>
      <c r="K5" s="315">
        <f>M5-J5</f>
        <v>0.028831018518518513</v>
      </c>
      <c r="L5" s="317">
        <v>3</v>
      </c>
      <c r="M5" s="318">
        <v>0.08475694444444444</v>
      </c>
    </row>
    <row r="6" spans="1:13" s="319" customFormat="1" ht="18" customHeight="1">
      <c r="A6" s="314">
        <v>5</v>
      </c>
      <c r="B6" s="7">
        <v>17</v>
      </c>
      <c r="C6" s="255" t="s">
        <v>233</v>
      </c>
      <c r="D6" s="255" t="s">
        <v>92</v>
      </c>
      <c r="E6" s="315">
        <v>0.010891203703703703</v>
      </c>
      <c r="F6" s="316">
        <f>E6</f>
        <v>0.010891203703703703</v>
      </c>
      <c r="G6" s="317">
        <v>15</v>
      </c>
      <c r="H6" s="315">
        <f>J6-F6</f>
        <v>0.04721064814814815</v>
      </c>
      <c r="I6" s="317">
        <v>10</v>
      </c>
      <c r="J6" s="316">
        <v>0.05810185185185185</v>
      </c>
      <c r="K6" s="315">
        <f>M6-J6</f>
        <v>0.029143518518518527</v>
      </c>
      <c r="L6" s="317">
        <v>4</v>
      </c>
      <c r="M6" s="318">
        <v>0.08724537037037038</v>
      </c>
    </row>
    <row r="7" spans="1:13" s="319" customFormat="1" ht="18" customHeight="1">
      <c r="A7" s="314">
        <v>6</v>
      </c>
      <c r="B7" s="7">
        <v>5</v>
      </c>
      <c r="C7" s="255" t="s">
        <v>28</v>
      </c>
      <c r="D7" s="255" t="s">
        <v>29</v>
      </c>
      <c r="E7" s="315">
        <v>0.009363425925925926</v>
      </c>
      <c r="F7" s="316">
        <f>E7</f>
        <v>0.009363425925925926</v>
      </c>
      <c r="G7" s="317">
        <v>8</v>
      </c>
      <c r="H7" s="315">
        <f>J7-F7</f>
        <v>0.048125</v>
      </c>
      <c r="I7" s="317">
        <v>15</v>
      </c>
      <c r="J7" s="316">
        <v>0.05748842592592593</v>
      </c>
      <c r="K7" s="315">
        <f>M7-J7</f>
        <v>0.030115740740740735</v>
      </c>
      <c r="L7" s="317">
        <v>8</v>
      </c>
      <c r="M7" s="318">
        <v>0.08760416666666666</v>
      </c>
    </row>
    <row r="8" spans="1:13" s="319" customFormat="1" ht="18" customHeight="1">
      <c r="A8" s="314">
        <v>7</v>
      </c>
      <c r="B8" s="7">
        <v>35</v>
      </c>
      <c r="C8" s="255" t="s">
        <v>96</v>
      </c>
      <c r="D8" s="255" t="s">
        <v>93</v>
      </c>
      <c r="E8" s="315">
        <v>0.01105324074074074</v>
      </c>
      <c r="F8" s="316">
        <f>E8</f>
        <v>0.01105324074074074</v>
      </c>
      <c r="G8" s="317">
        <v>16</v>
      </c>
      <c r="H8" s="315">
        <f>J8-F8</f>
        <v>0.046967592592592596</v>
      </c>
      <c r="I8" s="317">
        <v>8</v>
      </c>
      <c r="J8" s="316">
        <v>0.058020833333333334</v>
      </c>
      <c r="K8" s="315">
        <f>M8-J8</f>
        <v>0.02975694444444444</v>
      </c>
      <c r="L8" s="317">
        <v>6</v>
      </c>
      <c r="M8" s="318">
        <v>0.08777777777777777</v>
      </c>
    </row>
    <row r="9" spans="1:13" s="319" customFormat="1" ht="18" customHeight="1">
      <c r="A9" s="314">
        <v>8</v>
      </c>
      <c r="B9" s="7">
        <v>7</v>
      </c>
      <c r="C9" s="255" t="s">
        <v>20</v>
      </c>
      <c r="D9" s="255" t="s">
        <v>21</v>
      </c>
      <c r="E9" s="315">
        <v>0.0134375</v>
      </c>
      <c r="F9" s="316">
        <f>E9</f>
        <v>0.0134375</v>
      </c>
      <c r="G9" s="317">
        <v>34</v>
      </c>
      <c r="H9" s="315">
        <f>J9-F9</f>
        <v>0.046099537037037036</v>
      </c>
      <c r="I9" s="317">
        <v>5</v>
      </c>
      <c r="J9" s="316">
        <v>0.059537037037037034</v>
      </c>
      <c r="K9" s="315">
        <f>M9-J9</f>
        <v>0.028680555555555563</v>
      </c>
      <c r="L9" s="317">
        <v>2</v>
      </c>
      <c r="M9" s="318">
        <v>0.0882175925925926</v>
      </c>
    </row>
    <row r="10" spans="1:13" s="319" customFormat="1" ht="18" customHeight="1">
      <c r="A10" s="314">
        <v>9</v>
      </c>
      <c r="B10" s="7">
        <v>38</v>
      </c>
      <c r="C10" s="255" t="s">
        <v>150</v>
      </c>
      <c r="D10" s="255" t="s">
        <v>151</v>
      </c>
      <c r="E10" s="315">
        <v>0.00912037037037037</v>
      </c>
      <c r="F10" s="316">
        <f>E10</f>
        <v>0.00912037037037037</v>
      </c>
      <c r="G10" s="317">
        <v>5</v>
      </c>
      <c r="H10" s="315">
        <f>J10-F10</f>
        <v>0.049351851851851855</v>
      </c>
      <c r="I10" s="317">
        <v>20</v>
      </c>
      <c r="J10" s="316">
        <v>0.058472222222222224</v>
      </c>
      <c r="K10" s="315">
        <f>M10-J10</f>
        <v>0.030624999999999993</v>
      </c>
      <c r="L10" s="317">
        <v>10</v>
      </c>
      <c r="M10" s="318">
        <v>0.08909722222222222</v>
      </c>
    </row>
    <row r="11" spans="1:13" s="319" customFormat="1" ht="18" customHeight="1">
      <c r="A11" s="314">
        <v>10</v>
      </c>
      <c r="B11" s="7">
        <v>16</v>
      </c>
      <c r="C11" s="255" t="s">
        <v>451</v>
      </c>
      <c r="D11" s="255" t="s">
        <v>27</v>
      </c>
      <c r="E11" s="315">
        <v>0.00917824074074074</v>
      </c>
      <c r="F11" s="316">
        <f>E11</f>
        <v>0.00917824074074074</v>
      </c>
      <c r="G11" s="317">
        <v>6</v>
      </c>
      <c r="H11" s="315">
        <f>J11-F11</f>
        <v>0.04824074074074074</v>
      </c>
      <c r="I11" s="317">
        <v>16</v>
      </c>
      <c r="J11" s="316">
        <v>0.05741898148148148</v>
      </c>
      <c r="K11" s="315">
        <f>M11-J11</f>
        <v>0.031956018518518516</v>
      </c>
      <c r="L11" s="317">
        <v>14</v>
      </c>
      <c r="M11" s="318">
        <v>0.089375</v>
      </c>
    </row>
    <row r="12" spans="1:13" s="319" customFormat="1" ht="18" customHeight="1">
      <c r="A12" s="314">
        <v>11</v>
      </c>
      <c r="B12" s="7">
        <v>33</v>
      </c>
      <c r="C12" s="266" t="s">
        <v>34</v>
      </c>
      <c r="D12" s="266" t="s">
        <v>35</v>
      </c>
      <c r="E12" s="315">
        <v>0.008865740740740742</v>
      </c>
      <c r="F12" s="316">
        <f>E12</f>
        <v>0.008865740740740742</v>
      </c>
      <c r="G12" s="317">
        <v>4</v>
      </c>
      <c r="H12" s="315">
        <f>J12-F12</f>
        <v>0.048888888888888885</v>
      </c>
      <c r="I12" s="317">
        <v>18</v>
      </c>
      <c r="J12" s="316">
        <v>0.05775462962962963</v>
      </c>
      <c r="K12" s="315">
        <f>M12-J12</f>
        <v>0.03173611111111112</v>
      </c>
      <c r="L12" s="317">
        <v>12</v>
      </c>
      <c r="M12" s="318">
        <v>0.08949074074074075</v>
      </c>
    </row>
    <row r="13" spans="1:13" s="319" customFormat="1" ht="18" customHeight="1">
      <c r="A13" s="314">
        <v>12</v>
      </c>
      <c r="B13" s="7">
        <v>6</v>
      </c>
      <c r="C13" s="255" t="s">
        <v>32</v>
      </c>
      <c r="D13" s="255" t="s">
        <v>36</v>
      </c>
      <c r="E13" s="315">
        <v>0.009375</v>
      </c>
      <c r="F13" s="316">
        <f>E13</f>
        <v>0.009375</v>
      </c>
      <c r="G13" s="317">
        <v>9</v>
      </c>
      <c r="H13" s="315">
        <f>J13-F13</f>
        <v>0.04722222222222222</v>
      </c>
      <c r="I13" s="317">
        <v>11</v>
      </c>
      <c r="J13" s="316">
        <v>0.05659722222222222</v>
      </c>
      <c r="K13" s="315">
        <f>M13-J13</f>
        <v>0.03400462962962964</v>
      </c>
      <c r="L13" s="317">
        <v>22</v>
      </c>
      <c r="M13" s="318">
        <v>0.09060185185185186</v>
      </c>
    </row>
    <row r="14" spans="1:13" s="319" customFormat="1" ht="18" customHeight="1">
      <c r="A14" s="314">
        <v>13</v>
      </c>
      <c r="B14" s="7">
        <v>15</v>
      </c>
      <c r="C14" s="282" t="s">
        <v>37</v>
      </c>
      <c r="D14" s="282" t="s">
        <v>25</v>
      </c>
      <c r="E14" s="315">
        <v>0.010474537037037037</v>
      </c>
      <c r="F14" s="316">
        <f>E14</f>
        <v>0.010474537037037037</v>
      </c>
      <c r="G14" s="317">
        <v>13</v>
      </c>
      <c r="H14" s="315">
        <f>J14-F14</f>
        <v>0.04751157407407407</v>
      </c>
      <c r="I14" s="317">
        <v>12</v>
      </c>
      <c r="J14" s="316">
        <v>0.057986111111111106</v>
      </c>
      <c r="K14" s="315">
        <f>M14-J14</f>
        <v>0.033483796296296296</v>
      </c>
      <c r="L14" s="317">
        <v>18</v>
      </c>
      <c r="M14" s="318">
        <v>0.0914699074074074</v>
      </c>
    </row>
    <row r="15" spans="1:13" s="319" customFormat="1" ht="18" customHeight="1">
      <c r="A15" s="314">
        <v>14</v>
      </c>
      <c r="B15" s="7">
        <v>41</v>
      </c>
      <c r="C15" s="282" t="s">
        <v>113</v>
      </c>
      <c r="D15" s="282" t="s">
        <v>108</v>
      </c>
      <c r="E15" s="315">
        <v>0.013194444444444444</v>
      </c>
      <c r="F15" s="316">
        <f>E15</f>
        <v>0.013194444444444444</v>
      </c>
      <c r="G15" s="317">
        <v>32</v>
      </c>
      <c r="H15" s="315">
        <f>J15-F15</f>
        <v>0.046331018518518514</v>
      </c>
      <c r="I15" s="317">
        <v>6</v>
      </c>
      <c r="J15" s="316">
        <v>0.05952546296296296</v>
      </c>
      <c r="K15" s="315">
        <f>M15-J15</f>
        <v>0.03300925925925925</v>
      </c>
      <c r="L15" s="317">
        <v>17</v>
      </c>
      <c r="M15" s="318">
        <v>0.09253472222222221</v>
      </c>
    </row>
    <row r="16" spans="1:13" s="319" customFormat="1" ht="18" customHeight="1">
      <c r="A16" s="314">
        <v>15</v>
      </c>
      <c r="B16" s="7">
        <v>14</v>
      </c>
      <c r="C16" s="282" t="s">
        <v>406</v>
      </c>
      <c r="D16" s="282" t="s">
        <v>25</v>
      </c>
      <c r="E16" s="315">
        <v>0.011712962962962965</v>
      </c>
      <c r="F16" s="316">
        <f>E16</f>
        <v>0.011712962962962965</v>
      </c>
      <c r="G16" s="317">
        <v>19</v>
      </c>
      <c r="H16" s="315">
        <f>J16-F16</f>
        <v>0.047789351851851854</v>
      </c>
      <c r="I16" s="317">
        <v>14</v>
      </c>
      <c r="J16" s="316">
        <v>0.05950231481481482</v>
      </c>
      <c r="K16" s="315">
        <f>M16-J16</f>
        <v>0.033749999999999995</v>
      </c>
      <c r="L16" s="317">
        <v>19</v>
      </c>
      <c r="M16" s="318">
        <v>0.09325231481481482</v>
      </c>
    </row>
    <row r="17" spans="1:13" s="319" customFormat="1" ht="18" customHeight="1">
      <c r="A17" s="314">
        <v>16</v>
      </c>
      <c r="B17" s="7">
        <v>37</v>
      </c>
      <c r="C17" s="282" t="s">
        <v>452</v>
      </c>
      <c r="D17" s="282" t="s">
        <v>47</v>
      </c>
      <c r="E17" s="315">
        <v>0.012511574074074073</v>
      </c>
      <c r="F17" s="316">
        <f>E17</f>
        <v>0.012511574074074073</v>
      </c>
      <c r="G17" s="317">
        <v>23</v>
      </c>
      <c r="H17" s="315">
        <f>J17-F17</f>
        <v>0.04936342592592593</v>
      </c>
      <c r="I17" s="317">
        <v>21</v>
      </c>
      <c r="J17" s="316">
        <v>0.061875</v>
      </c>
      <c r="K17" s="315">
        <f>M17-J17</f>
        <v>0.03143518518518519</v>
      </c>
      <c r="L17" s="317">
        <v>11</v>
      </c>
      <c r="M17" s="318">
        <v>0.09331018518518519</v>
      </c>
    </row>
    <row r="18" spans="1:13" s="319" customFormat="1" ht="18" customHeight="1">
      <c r="A18" s="314">
        <v>17</v>
      </c>
      <c r="B18" s="7">
        <v>18</v>
      </c>
      <c r="C18" s="282" t="s">
        <v>120</v>
      </c>
      <c r="D18" s="282" t="s">
        <v>121</v>
      </c>
      <c r="E18" s="315">
        <v>0.015277777777777777</v>
      </c>
      <c r="F18" s="316">
        <f>E18</f>
        <v>0.015277777777777777</v>
      </c>
      <c r="G18" s="317">
        <v>41</v>
      </c>
      <c r="H18" s="315">
        <f>J18-F18</f>
        <v>0.048715277777777774</v>
      </c>
      <c r="I18" s="317">
        <v>17</v>
      </c>
      <c r="J18" s="316">
        <v>0.06399305555555555</v>
      </c>
      <c r="K18" s="315">
        <f>M18-J18</f>
        <v>0.030138888888888896</v>
      </c>
      <c r="L18" s="317">
        <v>9</v>
      </c>
      <c r="M18" s="318">
        <v>0.09413194444444445</v>
      </c>
    </row>
    <row r="19" spans="1:13" s="319" customFormat="1" ht="18" customHeight="1">
      <c r="A19" s="314">
        <v>18</v>
      </c>
      <c r="B19" s="7">
        <v>9</v>
      </c>
      <c r="C19" s="288" t="s">
        <v>453</v>
      </c>
      <c r="D19" s="288" t="s">
        <v>41</v>
      </c>
      <c r="E19" s="315">
        <v>0.012361111111111113</v>
      </c>
      <c r="F19" s="316">
        <f>E19</f>
        <v>0.012361111111111113</v>
      </c>
      <c r="G19" s="317">
        <v>21</v>
      </c>
      <c r="H19" s="315">
        <f>J19-F19</f>
        <v>0.04715277777777777</v>
      </c>
      <c r="I19" s="317">
        <v>9</v>
      </c>
      <c r="J19" s="316">
        <v>0.05951388888888889</v>
      </c>
      <c r="K19" s="315">
        <f>M19-J19</f>
        <v>0.035266203703703695</v>
      </c>
      <c r="L19" s="317">
        <v>26</v>
      </c>
      <c r="M19" s="318">
        <v>0.09478009259259258</v>
      </c>
    </row>
    <row r="20" spans="1:13" s="319" customFormat="1" ht="18" customHeight="1">
      <c r="A20" s="314">
        <v>19</v>
      </c>
      <c r="B20" s="7">
        <v>36</v>
      </c>
      <c r="C20" s="282" t="s">
        <v>33</v>
      </c>
      <c r="D20" s="282" t="s">
        <v>405</v>
      </c>
      <c r="E20" s="315">
        <v>0.013796296296296298</v>
      </c>
      <c r="F20" s="316">
        <f>E20</f>
        <v>0.013796296296296298</v>
      </c>
      <c r="G20" s="317">
        <v>35</v>
      </c>
      <c r="H20" s="315">
        <f>J20-F20</f>
        <v>0.04953703703703704</v>
      </c>
      <c r="I20" s="317">
        <v>22</v>
      </c>
      <c r="J20" s="316">
        <v>0.06333333333333334</v>
      </c>
      <c r="K20" s="315">
        <f>M20-J20</f>
        <v>0.03239583333333332</v>
      </c>
      <c r="L20" s="317">
        <v>16</v>
      </c>
      <c r="M20" s="318">
        <v>0.09572916666666666</v>
      </c>
    </row>
    <row r="21" spans="1:13" s="319" customFormat="1" ht="18" customHeight="1">
      <c r="A21" s="314">
        <v>20</v>
      </c>
      <c r="B21" s="7">
        <v>30</v>
      </c>
      <c r="C21" s="282" t="s">
        <v>38</v>
      </c>
      <c r="D21" s="282" t="s">
        <v>39</v>
      </c>
      <c r="E21" s="315">
        <v>0.00980324074074074</v>
      </c>
      <c r="F21" s="316">
        <f>E21</f>
        <v>0.00980324074074074</v>
      </c>
      <c r="G21" s="317">
        <v>12</v>
      </c>
      <c r="H21" s="315">
        <f>J21-F21</f>
        <v>0.05500000000000001</v>
      </c>
      <c r="I21" s="317">
        <v>34</v>
      </c>
      <c r="J21" s="316">
        <v>0.06480324074074074</v>
      </c>
      <c r="K21" s="315">
        <f>M21-J21</f>
        <v>0.03207175925925926</v>
      </c>
      <c r="L21" s="317">
        <v>15</v>
      </c>
      <c r="M21" s="318">
        <v>0.096875</v>
      </c>
    </row>
    <row r="22" spans="1:13" s="319" customFormat="1" ht="18" customHeight="1">
      <c r="A22" s="314">
        <v>21</v>
      </c>
      <c r="B22" s="7">
        <v>29</v>
      </c>
      <c r="C22" s="282" t="s">
        <v>244</v>
      </c>
      <c r="D22" s="282" t="s">
        <v>108</v>
      </c>
      <c r="E22" s="315">
        <v>0.011574074074074075</v>
      </c>
      <c r="F22" s="316">
        <f>E22</f>
        <v>0.011574074074074075</v>
      </c>
      <c r="G22" s="317">
        <v>17</v>
      </c>
      <c r="H22" s="315">
        <f>J22-F22</f>
        <v>0.04991898148148148</v>
      </c>
      <c r="I22" s="317">
        <v>23</v>
      </c>
      <c r="J22" s="316">
        <v>0.06149305555555556</v>
      </c>
      <c r="K22" s="315">
        <f>M22-J22</f>
        <v>0.03552083333333333</v>
      </c>
      <c r="L22" s="317">
        <v>27</v>
      </c>
      <c r="M22" s="318">
        <v>0.09701388888888889</v>
      </c>
    </row>
    <row r="23" spans="1:13" s="319" customFormat="1" ht="18" customHeight="1">
      <c r="A23" s="314">
        <v>22</v>
      </c>
      <c r="B23" s="7">
        <v>25</v>
      </c>
      <c r="C23" s="282" t="s">
        <v>86</v>
      </c>
      <c r="D23" s="282" t="s">
        <v>51</v>
      </c>
      <c r="E23" s="315">
        <v>0.012650462962962962</v>
      </c>
      <c r="F23" s="316">
        <f>E23</f>
        <v>0.012650462962962962</v>
      </c>
      <c r="G23" s="317">
        <v>24</v>
      </c>
      <c r="H23" s="315">
        <f>J23-F23</f>
        <v>0.04916666666666667</v>
      </c>
      <c r="I23" s="317">
        <v>19</v>
      </c>
      <c r="J23" s="316">
        <v>0.06181712962962963</v>
      </c>
      <c r="K23" s="315">
        <f>M23-J23</f>
        <v>0.03684027777777777</v>
      </c>
      <c r="L23" s="317">
        <v>30</v>
      </c>
      <c r="M23" s="318">
        <v>0.0986574074074074</v>
      </c>
    </row>
    <row r="24" spans="1:13" s="319" customFormat="1" ht="18" customHeight="1">
      <c r="A24" s="314">
        <v>23</v>
      </c>
      <c r="B24" s="7">
        <v>19</v>
      </c>
      <c r="C24" s="282" t="s">
        <v>57</v>
      </c>
      <c r="D24" s="282" t="s">
        <v>53</v>
      </c>
      <c r="E24" s="315">
        <v>0.012418981481481482</v>
      </c>
      <c r="F24" s="316">
        <f>E24</f>
        <v>0.012418981481481482</v>
      </c>
      <c r="G24" s="317">
        <v>22</v>
      </c>
      <c r="H24" s="315">
        <f>J24-F24</f>
        <v>0.05253472222222221</v>
      </c>
      <c r="I24" s="317">
        <v>31</v>
      </c>
      <c r="J24" s="316">
        <v>0.0649537037037037</v>
      </c>
      <c r="K24" s="315">
        <f>M24-J24</f>
        <v>0.03379629629629631</v>
      </c>
      <c r="L24" s="317">
        <v>20</v>
      </c>
      <c r="M24" s="318">
        <v>0.09875</v>
      </c>
    </row>
    <row r="25" spans="1:13" s="319" customFormat="1" ht="18" customHeight="1">
      <c r="A25" s="314">
        <v>24</v>
      </c>
      <c r="B25" s="7">
        <v>3</v>
      </c>
      <c r="C25" s="282" t="s">
        <v>28</v>
      </c>
      <c r="D25" s="282" t="s">
        <v>21</v>
      </c>
      <c r="E25" s="315">
        <v>0.011701388888888891</v>
      </c>
      <c r="F25" s="316">
        <f>E25</f>
        <v>0.011701388888888891</v>
      </c>
      <c r="G25" s="317">
        <v>18</v>
      </c>
      <c r="H25" s="315">
        <f>J25-F25</f>
        <v>0.050300925925925916</v>
      </c>
      <c r="I25" s="317">
        <v>24</v>
      </c>
      <c r="J25" s="316">
        <v>0.06200231481481481</v>
      </c>
      <c r="K25" s="315">
        <f>M25-J25</f>
        <v>0.03701388888888891</v>
      </c>
      <c r="L25" s="317">
        <v>32</v>
      </c>
      <c r="M25" s="318">
        <v>0.09901620370370372</v>
      </c>
    </row>
    <row r="26" spans="1:13" s="319" customFormat="1" ht="18" customHeight="1">
      <c r="A26" s="314">
        <v>25</v>
      </c>
      <c r="B26" s="7">
        <v>10</v>
      </c>
      <c r="C26" s="288" t="s">
        <v>454</v>
      </c>
      <c r="D26" s="288" t="s">
        <v>43</v>
      </c>
      <c r="E26" s="315">
        <v>0.014930555555555556</v>
      </c>
      <c r="F26" s="316">
        <f>E26</f>
        <v>0.014930555555555556</v>
      </c>
      <c r="G26" s="317">
        <v>38</v>
      </c>
      <c r="H26" s="315">
        <f>J26-F26</f>
        <v>0.052372685185185175</v>
      </c>
      <c r="I26" s="317">
        <v>30</v>
      </c>
      <c r="J26" s="316">
        <v>0.06730324074074073</v>
      </c>
      <c r="K26" s="315">
        <f>M26-J26</f>
        <v>0.031770833333333345</v>
      </c>
      <c r="L26" s="317">
        <v>13</v>
      </c>
      <c r="M26" s="318">
        <v>0.09907407407407408</v>
      </c>
    </row>
    <row r="27" spans="1:13" s="319" customFormat="1" ht="18" customHeight="1">
      <c r="A27" s="314">
        <v>26</v>
      </c>
      <c r="B27" s="7">
        <v>28</v>
      </c>
      <c r="C27" s="282" t="s">
        <v>250</v>
      </c>
      <c r="D27" s="282" t="s">
        <v>112</v>
      </c>
      <c r="E27" s="315">
        <v>0.012916666666666667</v>
      </c>
      <c r="F27" s="316">
        <f>E27</f>
        <v>0.012916666666666667</v>
      </c>
      <c r="G27" s="317">
        <v>28</v>
      </c>
      <c r="H27" s="315">
        <f>J27-F27</f>
        <v>0.05185185185185185</v>
      </c>
      <c r="I27" s="317">
        <v>28</v>
      </c>
      <c r="J27" s="316">
        <v>0.06476851851851852</v>
      </c>
      <c r="K27" s="315">
        <f>M27-J27</f>
        <v>0.03471064814814816</v>
      </c>
      <c r="L27" s="317">
        <v>23</v>
      </c>
      <c r="M27" s="318">
        <v>0.09947916666666667</v>
      </c>
    </row>
    <row r="28" spans="1:13" s="319" customFormat="1" ht="18" customHeight="1">
      <c r="A28" s="314">
        <v>27</v>
      </c>
      <c r="B28" s="7">
        <v>12</v>
      </c>
      <c r="C28" s="282" t="s">
        <v>455</v>
      </c>
      <c r="D28" s="282" t="s">
        <v>74</v>
      </c>
      <c r="E28" s="315">
        <v>0.013078703703703703</v>
      </c>
      <c r="F28" s="316">
        <f>E28</f>
        <v>0.013078703703703703</v>
      </c>
      <c r="G28" s="317">
        <v>29</v>
      </c>
      <c r="H28" s="315">
        <f>J28-F28</f>
        <v>0.05037037037037037</v>
      </c>
      <c r="I28" s="317">
        <v>25</v>
      </c>
      <c r="J28" s="316">
        <v>0.06344907407407407</v>
      </c>
      <c r="K28" s="315">
        <f>M28-J28</f>
        <v>0.03684027777777778</v>
      </c>
      <c r="L28" s="317">
        <v>31</v>
      </c>
      <c r="M28" s="318">
        <v>0.10028935185185185</v>
      </c>
    </row>
    <row r="29" spans="1:13" s="319" customFormat="1" ht="18" customHeight="1">
      <c r="A29" s="314">
        <v>28</v>
      </c>
      <c r="B29" s="7">
        <v>21</v>
      </c>
      <c r="C29" s="288" t="s">
        <v>163</v>
      </c>
      <c r="D29" s="288" t="s">
        <v>164</v>
      </c>
      <c r="E29" s="315">
        <v>0.012048611111111112</v>
      </c>
      <c r="F29" s="316">
        <f>E29</f>
        <v>0.012048611111111112</v>
      </c>
      <c r="G29" s="317">
        <v>20</v>
      </c>
      <c r="H29" s="315">
        <f>J29-F29</f>
        <v>0.05175925925925926</v>
      </c>
      <c r="I29" s="317">
        <v>27</v>
      </c>
      <c r="J29" s="316">
        <v>0.06380787037037038</v>
      </c>
      <c r="K29" s="315">
        <f>M29-J29</f>
        <v>0.036585648148148145</v>
      </c>
      <c r="L29" s="317">
        <v>29</v>
      </c>
      <c r="M29" s="318">
        <v>0.10039351851851852</v>
      </c>
    </row>
    <row r="30" spans="1:13" s="319" customFormat="1" ht="18" customHeight="1">
      <c r="A30" s="314">
        <v>29</v>
      </c>
      <c r="B30" s="7">
        <v>22</v>
      </c>
      <c r="C30" s="282" t="s">
        <v>52</v>
      </c>
      <c r="D30" s="282" t="s">
        <v>53</v>
      </c>
      <c r="E30" s="315">
        <v>0.012766203703703703</v>
      </c>
      <c r="F30" s="316">
        <f>E30</f>
        <v>0.012766203703703703</v>
      </c>
      <c r="G30" s="317">
        <v>26</v>
      </c>
      <c r="H30" s="315">
        <f>J30-F30</f>
        <v>0.05059027777777778</v>
      </c>
      <c r="I30" s="317">
        <v>26</v>
      </c>
      <c r="J30" s="316">
        <v>0.06335648148148149</v>
      </c>
      <c r="K30" s="315">
        <f>M30-J30</f>
        <v>0.0387037037037037</v>
      </c>
      <c r="L30" s="317">
        <v>33</v>
      </c>
      <c r="M30" s="318">
        <v>0.10206018518518518</v>
      </c>
    </row>
    <row r="31" spans="1:13" s="319" customFormat="1" ht="18" customHeight="1">
      <c r="A31" s="314">
        <v>30</v>
      </c>
      <c r="B31" s="7">
        <v>20</v>
      </c>
      <c r="C31" s="282" t="s">
        <v>202</v>
      </c>
      <c r="D31" s="282" t="s">
        <v>203</v>
      </c>
      <c r="E31" s="315">
        <v>0.01324074074074074</v>
      </c>
      <c r="F31" s="316">
        <f>E31</f>
        <v>0.01324074074074074</v>
      </c>
      <c r="G31" s="317">
        <v>33</v>
      </c>
      <c r="H31" s="315">
        <f>J31-F31</f>
        <v>0.054050925925925926</v>
      </c>
      <c r="I31" s="317">
        <v>33</v>
      </c>
      <c r="J31" s="316">
        <v>0.06729166666666667</v>
      </c>
      <c r="K31" s="315">
        <f>M31-J31</f>
        <v>0.03509259259259259</v>
      </c>
      <c r="L31" s="317">
        <v>25</v>
      </c>
      <c r="M31" s="318">
        <v>0.10238425925925926</v>
      </c>
    </row>
    <row r="32" spans="1:13" s="319" customFormat="1" ht="18" customHeight="1">
      <c r="A32" s="314">
        <v>31</v>
      </c>
      <c r="B32" s="7">
        <v>39</v>
      </c>
      <c r="C32" s="282" t="s">
        <v>54</v>
      </c>
      <c r="D32" s="282" t="s">
        <v>105</v>
      </c>
      <c r="E32" s="315">
        <v>0.01673611111111111</v>
      </c>
      <c r="F32" s="316">
        <f>E32</f>
        <v>0.01673611111111111</v>
      </c>
      <c r="G32" s="317">
        <v>42</v>
      </c>
      <c r="H32" s="315">
        <f>J32-F32</f>
        <v>0.05210648148148148</v>
      </c>
      <c r="I32" s="317">
        <v>29</v>
      </c>
      <c r="J32" s="316">
        <v>0.0688425925925926</v>
      </c>
      <c r="K32" s="315">
        <f>M32-J32</f>
        <v>0.03380787037037038</v>
      </c>
      <c r="L32" s="317">
        <v>21</v>
      </c>
      <c r="M32" s="318">
        <v>0.10265046296296297</v>
      </c>
    </row>
    <row r="33" spans="1:13" s="319" customFormat="1" ht="18" customHeight="1">
      <c r="A33" s="314">
        <v>32</v>
      </c>
      <c r="B33" s="7">
        <v>40</v>
      </c>
      <c r="C33" s="282" t="s">
        <v>255</v>
      </c>
      <c r="D33" s="282" t="s">
        <v>171</v>
      </c>
      <c r="E33" s="315">
        <v>0.015081018518518516</v>
      </c>
      <c r="F33" s="316">
        <f>E33</f>
        <v>0.015081018518518516</v>
      </c>
      <c r="G33" s="317">
        <v>40</v>
      </c>
      <c r="H33" s="315">
        <f>J33-F33</f>
        <v>0.04765046296296297</v>
      </c>
      <c r="I33" s="317">
        <v>13</v>
      </c>
      <c r="J33" s="316">
        <v>0.06273148148148149</v>
      </c>
      <c r="K33" s="315">
        <f>M33-J33</f>
        <v>0.04092592592592592</v>
      </c>
      <c r="L33" s="317">
        <v>36</v>
      </c>
      <c r="M33" s="318">
        <v>0.1036574074074074</v>
      </c>
    </row>
    <row r="34" spans="1:13" s="319" customFormat="1" ht="18" customHeight="1">
      <c r="A34" s="314">
        <v>33</v>
      </c>
      <c r="B34" s="7">
        <v>2</v>
      </c>
      <c r="C34" s="288" t="s">
        <v>75</v>
      </c>
      <c r="D34" s="288" t="s">
        <v>76</v>
      </c>
      <c r="E34" s="315">
        <v>0.01269675925925926</v>
      </c>
      <c r="F34" s="316">
        <f>E34</f>
        <v>0.01269675925925926</v>
      </c>
      <c r="G34" s="317">
        <v>25</v>
      </c>
      <c r="H34" s="315">
        <f>J34-F34</f>
        <v>0.058715277777777776</v>
      </c>
      <c r="I34" s="317">
        <v>38</v>
      </c>
      <c r="J34" s="316">
        <v>0.07141203703703704</v>
      </c>
      <c r="K34" s="315">
        <f>M34-J34</f>
        <v>0.035</v>
      </c>
      <c r="L34" s="317">
        <v>24</v>
      </c>
      <c r="M34" s="318">
        <v>0.10641203703703704</v>
      </c>
    </row>
    <row r="35" spans="1:13" s="319" customFormat="1" ht="18" customHeight="1">
      <c r="A35" s="314">
        <v>34</v>
      </c>
      <c r="B35" s="7">
        <v>31</v>
      </c>
      <c r="C35" s="288" t="s">
        <v>66</v>
      </c>
      <c r="D35" s="288" t="s">
        <v>67</v>
      </c>
      <c r="E35" s="315">
        <v>0.012870370370370372</v>
      </c>
      <c r="F35" s="316">
        <f>E35</f>
        <v>0.012870370370370372</v>
      </c>
      <c r="G35" s="317">
        <v>27</v>
      </c>
      <c r="H35" s="315">
        <f>J35-F35</f>
        <v>0.05857638888888889</v>
      </c>
      <c r="I35" s="317">
        <v>37</v>
      </c>
      <c r="J35" s="316">
        <v>0.07144675925925927</v>
      </c>
      <c r="K35" s="315">
        <f>M35-J35</f>
        <v>0.03634259259259259</v>
      </c>
      <c r="L35" s="317">
        <v>28</v>
      </c>
      <c r="M35" s="318">
        <v>0.10778935185185186</v>
      </c>
    </row>
    <row r="36" spans="1:13" s="319" customFormat="1" ht="18" customHeight="1">
      <c r="A36" s="314">
        <v>35</v>
      </c>
      <c r="B36" s="7">
        <v>24</v>
      </c>
      <c r="C36" s="282" t="s">
        <v>450</v>
      </c>
      <c r="D36" s="282" t="s">
        <v>56</v>
      </c>
      <c r="E36" s="315">
        <v>0.014432870370370372</v>
      </c>
      <c r="F36" s="316">
        <f>E36</f>
        <v>0.014432870370370372</v>
      </c>
      <c r="G36" s="317">
        <v>36</v>
      </c>
      <c r="H36" s="315">
        <f>J36-F36</f>
        <v>0.05502314814814814</v>
      </c>
      <c r="I36" s="317">
        <v>35</v>
      </c>
      <c r="J36" s="316">
        <v>0.06945601851851851</v>
      </c>
      <c r="K36" s="315">
        <f>M36-J36</f>
        <v>0.038946759259259264</v>
      </c>
      <c r="L36" s="317">
        <v>34</v>
      </c>
      <c r="M36" s="318">
        <v>0.10840277777777778</v>
      </c>
    </row>
    <row r="37" spans="1:13" s="319" customFormat="1" ht="18" customHeight="1">
      <c r="A37" s="314">
        <v>36</v>
      </c>
      <c r="B37" s="7">
        <v>27</v>
      </c>
      <c r="C37" s="282" t="s">
        <v>86</v>
      </c>
      <c r="D37" s="282" t="s">
        <v>93</v>
      </c>
      <c r="E37" s="315">
        <v>0.016863425925925928</v>
      </c>
      <c r="F37" s="316">
        <f>E37</f>
        <v>0.016863425925925928</v>
      </c>
      <c r="G37" s="317">
        <v>43</v>
      </c>
      <c r="H37" s="315">
        <f>J37-F37</f>
        <v>0.05524305555555555</v>
      </c>
      <c r="I37" s="317">
        <v>36</v>
      </c>
      <c r="J37" s="316">
        <v>0.07210648148148148</v>
      </c>
      <c r="K37" s="315">
        <f>M37-J37</f>
        <v>0.039745370370370375</v>
      </c>
      <c r="L37" s="317">
        <v>35</v>
      </c>
      <c r="M37" s="318">
        <v>0.11185185185185186</v>
      </c>
    </row>
    <row r="38" spans="1:13" s="319" customFormat="1" ht="18" customHeight="1">
      <c r="A38" s="314">
        <v>37</v>
      </c>
      <c r="B38" s="7">
        <v>26</v>
      </c>
      <c r="C38" s="282" t="s">
        <v>50</v>
      </c>
      <c r="D38" s="282" t="s">
        <v>51</v>
      </c>
      <c r="E38" s="315">
        <v>0.01064814814814815</v>
      </c>
      <c r="F38" s="316">
        <f>E38</f>
        <v>0.01064814814814815</v>
      </c>
      <c r="G38" s="317">
        <v>14</v>
      </c>
      <c r="H38" s="315">
        <f>J38-F38</f>
        <v>0.05277777777777778</v>
      </c>
      <c r="I38" s="317">
        <v>32</v>
      </c>
      <c r="J38" s="316">
        <v>0.06342592592592593</v>
      </c>
      <c r="K38" s="315">
        <f>M38-J38</f>
        <v>0.05018518518518518</v>
      </c>
      <c r="L38" s="317">
        <v>39</v>
      </c>
      <c r="M38" s="318">
        <v>0.11361111111111111</v>
      </c>
    </row>
    <row r="39" spans="1:13" s="319" customFormat="1" ht="18" customHeight="1">
      <c r="A39" s="314">
        <v>38</v>
      </c>
      <c r="B39" s="7">
        <v>11</v>
      </c>
      <c r="C39" s="282" t="s">
        <v>64</v>
      </c>
      <c r="D39" s="282" t="s">
        <v>65</v>
      </c>
      <c r="E39" s="315">
        <v>0.01315972222222222</v>
      </c>
      <c r="F39" s="316">
        <f>E39</f>
        <v>0.01315972222222222</v>
      </c>
      <c r="G39" s="317">
        <v>31</v>
      </c>
      <c r="H39" s="315">
        <f>J39-F39</f>
        <v>0.06378472222222221</v>
      </c>
      <c r="I39" s="317">
        <v>40</v>
      </c>
      <c r="J39" s="316">
        <v>0.07694444444444444</v>
      </c>
      <c r="K39" s="315">
        <f>M39-J39</f>
        <v>0.04359953703703705</v>
      </c>
      <c r="L39" s="317">
        <v>37</v>
      </c>
      <c r="M39" s="318">
        <v>0.12054398148148149</v>
      </c>
    </row>
    <row r="40" spans="1:13" s="319" customFormat="1" ht="18" customHeight="1">
      <c r="A40" s="314">
        <v>39</v>
      </c>
      <c r="B40" s="7">
        <v>4</v>
      </c>
      <c r="C40" s="288" t="s">
        <v>72</v>
      </c>
      <c r="D40" s="288" t="s">
        <v>41</v>
      </c>
      <c r="E40" s="315">
        <v>0.015046296296296295</v>
      </c>
      <c r="F40" s="316">
        <f>E40</f>
        <v>0.015046296296296295</v>
      </c>
      <c r="G40" s="317">
        <v>39</v>
      </c>
      <c r="H40" s="315">
        <f>J40-F40</f>
        <v>0.061875</v>
      </c>
      <c r="I40" s="317">
        <v>39</v>
      </c>
      <c r="J40" s="316">
        <v>0.0769212962962963</v>
      </c>
      <c r="K40" s="315">
        <f>M40-J40</f>
        <v>0.04652777777777778</v>
      </c>
      <c r="L40" s="317">
        <v>38</v>
      </c>
      <c r="M40" s="318">
        <v>0.12344907407407407</v>
      </c>
    </row>
    <row r="41" spans="1:13" s="319" customFormat="1" ht="18" customHeight="1">
      <c r="A41" s="314">
        <v>40</v>
      </c>
      <c r="B41" s="7">
        <v>13</v>
      </c>
      <c r="C41" s="290" t="s">
        <v>456</v>
      </c>
      <c r="D41" s="290" t="s">
        <v>78</v>
      </c>
      <c r="E41" s="315">
        <v>0.014490740740740742</v>
      </c>
      <c r="F41" s="316">
        <f>E41</f>
        <v>0.014490740740740742</v>
      </c>
      <c r="G41" s="317">
        <v>37</v>
      </c>
      <c r="H41" s="315">
        <f>J41-F41</f>
        <v>0.06630787037037036</v>
      </c>
      <c r="I41" s="317">
        <v>41</v>
      </c>
      <c r="J41" s="316">
        <v>0.08079861111111111</v>
      </c>
      <c r="K41" s="315">
        <f>M41-J41</f>
        <v>0.05039351851851853</v>
      </c>
      <c r="L41" s="317">
        <v>40</v>
      </c>
      <c r="M41" s="318">
        <v>0.13119212962962964</v>
      </c>
    </row>
    <row r="42" spans="1:13" s="319" customFormat="1" ht="18" customHeight="1">
      <c r="A42" s="314">
        <v>41</v>
      </c>
      <c r="B42" s="7">
        <v>42</v>
      </c>
      <c r="C42" s="285" t="s">
        <v>81</v>
      </c>
      <c r="D42" s="285" t="s">
        <v>53</v>
      </c>
      <c r="E42" s="315">
        <v>0.013113425925925926</v>
      </c>
      <c r="F42" s="316">
        <f>E42</f>
        <v>0.013113425925925926</v>
      </c>
      <c r="G42" s="317">
        <v>30</v>
      </c>
      <c r="H42" s="315">
        <f>J42-F42</f>
        <v>0.07162037037037036</v>
      </c>
      <c r="I42" s="317">
        <v>42</v>
      </c>
      <c r="J42" s="316">
        <v>0.0847337962962963</v>
      </c>
      <c r="K42" s="315">
        <f>M42-J42</f>
        <v>0.05202546296296298</v>
      </c>
      <c r="L42" s="317">
        <v>41</v>
      </c>
      <c r="M42" s="318">
        <v>0.13675925925925927</v>
      </c>
    </row>
    <row r="43" spans="1:13" s="319" customFormat="1" ht="18" customHeight="1">
      <c r="A43" s="314">
        <v>42</v>
      </c>
      <c r="B43" s="7">
        <v>8</v>
      </c>
      <c r="C43" s="285" t="s">
        <v>109</v>
      </c>
      <c r="D43" s="285" t="s">
        <v>39</v>
      </c>
      <c r="E43" s="315">
        <v>0.009375</v>
      </c>
      <c r="F43" s="316">
        <f>E43</f>
        <v>0.009375</v>
      </c>
      <c r="G43" s="317">
        <v>10</v>
      </c>
      <c r="H43" s="315">
        <f>J43-F43</f>
        <v>0.04275462962962963</v>
      </c>
      <c r="I43" s="317">
        <v>2</v>
      </c>
      <c r="J43" s="316">
        <v>0.05212962962962963</v>
      </c>
      <c r="K43" s="315"/>
      <c r="L43" s="315"/>
      <c r="M43" s="320" t="s">
        <v>401</v>
      </c>
    </row>
    <row r="44" spans="1:13" s="319" customFormat="1" ht="18" customHeight="1">
      <c r="A44" s="321">
        <v>43</v>
      </c>
      <c r="B44" s="322">
        <v>43</v>
      </c>
      <c r="C44" s="323" t="s">
        <v>175</v>
      </c>
      <c r="D44" s="323" t="s">
        <v>176</v>
      </c>
      <c r="E44" s="324">
        <v>0.008761574074074074</v>
      </c>
      <c r="F44" s="325">
        <f>E44</f>
        <v>0.008761574074074074</v>
      </c>
      <c r="G44" s="326">
        <v>3</v>
      </c>
      <c r="H44" s="324"/>
      <c r="I44" s="327"/>
      <c r="J44" s="328" t="s">
        <v>401</v>
      </c>
      <c r="K44" s="324"/>
      <c r="L44" s="324"/>
      <c r="M44" s="329" t="s">
        <v>401</v>
      </c>
    </row>
    <row r="45" s="319" customFormat="1" ht="12.75"/>
    <row r="46" ht="12.75">
      <c r="M46" s="33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7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7.00390625" style="140" customWidth="1"/>
    <col min="5" max="5" width="8.25390625" style="0" customWidth="1"/>
    <col min="6" max="6" width="7.25390625" style="0" customWidth="1"/>
    <col min="7" max="7" width="9.625" style="0" customWidth="1"/>
    <col min="8" max="8" width="6.875" style="0" customWidth="1"/>
  </cols>
  <sheetData>
    <row r="1" spans="1:8" ht="22.5">
      <c r="A1" s="77" t="s">
        <v>462</v>
      </c>
      <c r="B1" s="77"/>
      <c r="C1" s="77"/>
      <c r="D1" s="77"/>
      <c r="E1" s="77"/>
      <c r="F1" s="77"/>
      <c r="G1" s="77"/>
      <c r="H1" s="77"/>
    </row>
    <row r="2" spans="1:8" ht="12.75">
      <c r="A2" s="84"/>
      <c r="B2" s="84"/>
      <c r="C2" s="84"/>
      <c r="D2" s="84"/>
      <c r="E2" s="84"/>
      <c r="F2" s="80" t="s">
        <v>388</v>
      </c>
      <c r="G2" s="138"/>
      <c r="H2" s="138"/>
    </row>
    <row r="3" spans="1:8" ht="12.75">
      <c r="A3" s="81" t="s">
        <v>389</v>
      </c>
      <c r="B3" s="81"/>
      <c r="C3" s="82">
        <v>38963</v>
      </c>
      <c r="D3" s="82"/>
      <c r="E3" s="191"/>
      <c r="F3" s="80">
        <v>25</v>
      </c>
      <c r="G3" s="138"/>
      <c r="H3" s="138"/>
    </row>
    <row r="4" spans="1:8" ht="12.75">
      <c r="A4" s="81" t="s">
        <v>390</v>
      </c>
      <c r="B4" s="81"/>
      <c r="C4" s="177">
        <v>38963</v>
      </c>
      <c r="D4" s="177"/>
      <c r="E4" s="191"/>
      <c r="F4" s="140"/>
      <c r="G4" s="140"/>
      <c r="H4" s="140"/>
    </row>
    <row r="5" spans="1:8" ht="21.75" customHeight="1">
      <c r="A5" s="81" t="s">
        <v>391</v>
      </c>
      <c r="B5" s="81"/>
      <c r="C5" s="331" t="s">
        <v>463</v>
      </c>
      <c r="D5" s="331"/>
      <c r="E5" s="331"/>
      <c r="F5" s="331"/>
      <c r="G5" s="331"/>
      <c r="H5" s="140"/>
    </row>
    <row r="6" spans="1:8" ht="12.75">
      <c r="A6" s="81" t="s">
        <v>393</v>
      </c>
      <c r="B6" s="81"/>
      <c r="C6" s="85">
        <f>COUNTA(B8:B107)</f>
        <v>100</v>
      </c>
      <c r="D6" s="85"/>
      <c r="E6" s="136"/>
      <c r="F6" s="140"/>
      <c r="G6" s="140"/>
      <c r="H6" s="140"/>
    </row>
    <row r="7" spans="1:8" ht="12.75">
      <c r="A7" s="178" t="s">
        <v>394</v>
      </c>
      <c r="B7" s="178" t="s">
        <v>395</v>
      </c>
      <c r="C7" s="178" t="s">
        <v>396</v>
      </c>
      <c r="D7" s="178" t="s">
        <v>6</v>
      </c>
      <c r="E7" s="250" t="s">
        <v>397</v>
      </c>
      <c r="F7" s="179" t="s">
        <v>398</v>
      </c>
      <c r="G7" s="179" t="s">
        <v>399</v>
      </c>
      <c r="H7" s="179" t="s">
        <v>432</v>
      </c>
    </row>
    <row r="8" spans="1:8" ht="12.75">
      <c r="A8" s="204">
        <v>1</v>
      </c>
      <c r="B8" s="98" t="s">
        <v>231</v>
      </c>
      <c r="C8" s="293" t="s">
        <v>186</v>
      </c>
      <c r="D8" s="332">
        <v>1971</v>
      </c>
      <c r="E8" s="167">
        <v>0.06929398148148148</v>
      </c>
      <c r="F8" s="333">
        <v>100</v>
      </c>
      <c r="G8" s="102">
        <f>F8+F$3</f>
        <v>125</v>
      </c>
      <c r="H8" s="194"/>
    </row>
    <row r="9" spans="1:8" ht="12.75">
      <c r="A9" s="204">
        <v>2</v>
      </c>
      <c r="B9" s="98" t="s">
        <v>232</v>
      </c>
      <c r="C9" s="293" t="s">
        <v>23</v>
      </c>
      <c r="D9" s="334">
        <v>1959</v>
      </c>
      <c r="E9" s="128">
        <v>0.06929398148148148</v>
      </c>
      <c r="F9" s="101">
        <f>(E$8/E9)*100</f>
        <v>100</v>
      </c>
      <c r="G9" s="102">
        <f>F9+F$3</f>
        <v>125</v>
      </c>
      <c r="H9" s="335">
        <f>E9-E$8</f>
        <v>0</v>
      </c>
    </row>
    <row r="10" spans="1:8" ht="12.75">
      <c r="A10" s="204">
        <v>3</v>
      </c>
      <c r="B10" s="98" t="s">
        <v>234</v>
      </c>
      <c r="C10" s="293" t="s">
        <v>135</v>
      </c>
      <c r="D10" s="334">
        <v>1958</v>
      </c>
      <c r="E10" s="128">
        <v>0.07090277777777777</v>
      </c>
      <c r="F10" s="101">
        <f>(E$8/E10)*100</f>
        <v>97.7309826967026</v>
      </c>
      <c r="G10" s="102">
        <f>F10+F$3</f>
        <v>122.7309826967026</v>
      </c>
      <c r="H10" s="335">
        <f>E10-E$8</f>
        <v>0.0016087962962962887</v>
      </c>
    </row>
    <row r="11" spans="1:8" ht="12.75">
      <c r="A11" s="204">
        <v>4</v>
      </c>
      <c r="B11" s="98" t="s">
        <v>235</v>
      </c>
      <c r="C11" s="293" t="s">
        <v>236</v>
      </c>
      <c r="D11" s="334">
        <v>1962</v>
      </c>
      <c r="E11" s="128">
        <v>0.07101851851851852</v>
      </c>
      <c r="F11" s="101">
        <f>(E$8/E11)*100</f>
        <v>97.57170795306388</v>
      </c>
      <c r="G11" s="102">
        <f>F11+F$3</f>
        <v>122.57170795306388</v>
      </c>
      <c r="H11" s="335">
        <f>E11-E$8</f>
        <v>0.0017245370370370383</v>
      </c>
    </row>
    <row r="12" spans="1:8" ht="12.75">
      <c r="A12" s="204">
        <v>5</v>
      </c>
      <c r="B12" s="98" t="s">
        <v>20</v>
      </c>
      <c r="C12" s="293" t="s">
        <v>21</v>
      </c>
      <c r="D12" s="334">
        <v>1979</v>
      </c>
      <c r="E12" s="128">
        <v>0.07104166666666667</v>
      </c>
      <c r="F12" s="101">
        <f>(E$8/E12)*100</f>
        <v>97.53991528185077</v>
      </c>
      <c r="G12" s="102">
        <f>F12+F$3</f>
        <v>122.53991528185077</v>
      </c>
      <c r="H12" s="335">
        <f>E12-E$8</f>
        <v>0.0017476851851851855</v>
      </c>
    </row>
    <row r="13" spans="1:8" ht="12.75">
      <c r="A13" s="204">
        <v>6</v>
      </c>
      <c r="B13" s="98" t="s">
        <v>120</v>
      </c>
      <c r="C13" s="293" t="s">
        <v>121</v>
      </c>
      <c r="D13" s="334">
        <v>1981</v>
      </c>
      <c r="E13" s="128">
        <v>0.07108796296296296</v>
      </c>
      <c r="F13" s="101">
        <f>(E$8/E13)*100</f>
        <v>97.47639205470531</v>
      </c>
      <c r="G13" s="102">
        <f>F13+F$3</f>
        <v>122.47639205470531</v>
      </c>
      <c r="H13" s="335">
        <f>E13-E$8</f>
        <v>0.0017939814814814797</v>
      </c>
    </row>
    <row r="14" spans="1:8" ht="12.75">
      <c r="A14" s="204">
        <v>7</v>
      </c>
      <c r="B14" s="98" t="s">
        <v>409</v>
      </c>
      <c r="C14" s="293" t="s">
        <v>23</v>
      </c>
      <c r="D14" s="334">
        <v>1988</v>
      </c>
      <c r="E14" s="128">
        <v>0.07134259259259258</v>
      </c>
      <c r="F14" s="101">
        <f>(E$8/E14)*100</f>
        <v>97.1284879948086</v>
      </c>
      <c r="G14" s="102">
        <f>F14+F$3</f>
        <v>122.1284879948086</v>
      </c>
      <c r="H14" s="335">
        <f>E14-E$8</f>
        <v>0.0020486111111110983</v>
      </c>
    </row>
    <row r="15" spans="1:8" ht="12.75">
      <c r="A15" s="204">
        <v>8</v>
      </c>
      <c r="B15" s="98" t="s">
        <v>134</v>
      </c>
      <c r="C15" s="293" t="s">
        <v>135</v>
      </c>
      <c r="D15" s="334">
        <v>1985</v>
      </c>
      <c r="E15" s="128">
        <v>0.07136574074074074</v>
      </c>
      <c r="F15" s="101">
        <f>(E$8/E15)*100</f>
        <v>97.0969834576711</v>
      </c>
      <c r="G15" s="102">
        <f>F15+F$3</f>
        <v>122.0969834576711</v>
      </c>
      <c r="H15" s="335">
        <f>E15-E$8</f>
        <v>0.0020717592592592593</v>
      </c>
    </row>
    <row r="16" spans="1:8" ht="12.75">
      <c r="A16" s="204">
        <v>9</v>
      </c>
      <c r="B16" s="98" t="s">
        <v>187</v>
      </c>
      <c r="C16" s="293" t="s">
        <v>21</v>
      </c>
      <c r="D16" s="334">
        <v>1985</v>
      </c>
      <c r="E16" s="128">
        <v>0.07231481481481482</v>
      </c>
      <c r="F16" s="101">
        <f>(E$8/E16)*100</f>
        <v>95.82266325224072</v>
      </c>
      <c r="G16" s="102">
        <f>F16+F$3</f>
        <v>120.82266325224072</v>
      </c>
      <c r="H16" s="335">
        <f>E16-E$8</f>
        <v>0.0030208333333333337</v>
      </c>
    </row>
    <row r="17" spans="1:8" ht="12.75">
      <c r="A17" s="204">
        <v>10</v>
      </c>
      <c r="B17" s="98" t="s">
        <v>190</v>
      </c>
      <c r="C17" s="293" t="s">
        <v>191</v>
      </c>
      <c r="D17" s="334">
        <v>1971</v>
      </c>
      <c r="E17" s="128">
        <v>0.07443287037037037</v>
      </c>
      <c r="F17" s="101">
        <f>(E$8/E17)*100</f>
        <v>93.09594153319857</v>
      </c>
      <c r="G17" s="102">
        <f>F17+F$3</f>
        <v>118.09594153319857</v>
      </c>
      <c r="H17" s="335">
        <f>E17-E$8</f>
        <v>0.005138888888888887</v>
      </c>
    </row>
    <row r="18" spans="1:8" ht="12.75">
      <c r="A18" s="204">
        <v>11</v>
      </c>
      <c r="B18" s="98" t="s">
        <v>189</v>
      </c>
      <c r="C18" s="293" t="s">
        <v>99</v>
      </c>
      <c r="D18" s="334">
        <v>1988</v>
      </c>
      <c r="E18" s="128">
        <v>0.07445601851851852</v>
      </c>
      <c r="F18" s="101">
        <f>(E$8/E18)*100</f>
        <v>93.06699829006685</v>
      </c>
      <c r="G18" s="102">
        <f>F18+F$3</f>
        <v>118.06699829006685</v>
      </c>
      <c r="H18" s="335">
        <f>E18-E$8</f>
        <v>0.005162037037037034</v>
      </c>
    </row>
    <row r="19" spans="1:8" ht="12.75">
      <c r="A19" s="204">
        <v>12</v>
      </c>
      <c r="B19" s="106" t="s">
        <v>103</v>
      </c>
      <c r="C19" s="297" t="s">
        <v>53</v>
      </c>
      <c r="D19" s="336">
        <v>1973</v>
      </c>
      <c r="E19" s="132">
        <v>0.07457175925925925</v>
      </c>
      <c r="F19" s="109">
        <f>(E$8/E19)*100</f>
        <v>92.92255160639455</v>
      </c>
      <c r="G19" s="110">
        <f>F19+F$3</f>
        <v>117.92255160639455</v>
      </c>
      <c r="H19" s="337">
        <f>E19-E$8</f>
        <v>0.00527777777777777</v>
      </c>
    </row>
    <row r="20" spans="1:8" ht="12.75">
      <c r="A20" s="204">
        <v>13</v>
      </c>
      <c r="B20" s="112" t="s">
        <v>160</v>
      </c>
      <c r="C20" s="300" t="s">
        <v>53</v>
      </c>
      <c r="D20" s="338">
        <v>1975</v>
      </c>
      <c r="E20" s="126">
        <v>0.07482638888888889</v>
      </c>
      <c r="F20" s="95">
        <f>(E$8/E20)*100</f>
        <v>92.6063418406806</v>
      </c>
      <c r="G20" s="96">
        <f>F20+F$3</f>
        <v>117.6063418406806</v>
      </c>
      <c r="H20" s="339">
        <f>E20-E$8</f>
        <v>0.0055324074074074026</v>
      </c>
    </row>
    <row r="21" spans="1:8" ht="12.75">
      <c r="A21" s="204">
        <v>14</v>
      </c>
      <c r="B21" s="114" t="s">
        <v>238</v>
      </c>
      <c r="C21" s="303" t="s">
        <v>239</v>
      </c>
      <c r="D21" s="340">
        <v>1986</v>
      </c>
      <c r="E21" s="128">
        <v>0.07493055555555556</v>
      </c>
      <c r="F21" s="101">
        <f>(E$8/E21)*100</f>
        <v>92.47760271856657</v>
      </c>
      <c r="G21" s="102">
        <f>F21+F$3</f>
        <v>117.47760271856657</v>
      </c>
      <c r="H21" s="335">
        <f>E21-E$8</f>
        <v>0.005636574074074072</v>
      </c>
    </row>
    <row r="22" spans="1:8" ht="12.75">
      <c r="A22" s="204">
        <v>15</v>
      </c>
      <c r="B22" s="114" t="s">
        <v>20</v>
      </c>
      <c r="C22" s="303" t="s">
        <v>53</v>
      </c>
      <c r="D22" s="340">
        <v>1983</v>
      </c>
      <c r="E22" s="128">
        <v>0.07572916666666667</v>
      </c>
      <c r="F22" s="101">
        <f>(E$8/E22)*100</f>
        <v>91.50236894390953</v>
      </c>
      <c r="G22" s="102">
        <f>F22+F$3</f>
        <v>116.50236894390953</v>
      </c>
      <c r="H22" s="335">
        <f>E22-E$8</f>
        <v>0.006435185185185183</v>
      </c>
    </row>
    <row r="23" spans="1:8" ht="12.75">
      <c r="A23" s="204">
        <v>16</v>
      </c>
      <c r="B23" s="114" t="s">
        <v>30</v>
      </c>
      <c r="C23" s="303" t="s">
        <v>21</v>
      </c>
      <c r="D23" s="340">
        <v>1980</v>
      </c>
      <c r="E23" s="128">
        <v>0.0759375</v>
      </c>
      <c r="F23" s="101">
        <f>(E$8/E23)*100</f>
        <v>91.25133363816491</v>
      </c>
      <c r="G23" s="102">
        <f>F23+F$3</f>
        <v>116.25133363816491</v>
      </c>
      <c r="H23" s="335">
        <f>E23-E$8</f>
        <v>0.006643518518518521</v>
      </c>
    </row>
    <row r="24" spans="1:8" ht="12.75">
      <c r="A24" s="204">
        <v>17</v>
      </c>
      <c r="B24" s="114" t="s">
        <v>149</v>
      </c>
      <c r="C24" s="303" t="s">
        <v>23</v>
      </c>
      <c r="D24" s="340">
        <v>1979</v>
      </c>
      <c r="E24" s="128">
        <v>0.07618055555555556</v>
      </c>
      <c r="F24" s="101">
        <f>(E$8/E24)*100</f>
        <v>90.96019446976604</v>
      </c>
      <c r="G24" s="102">
        <f>F24+F$3</f>
        <v>115.96019446976604</v>
      </c>
      <c r="H24" s="335">
        <f>E24-E$8</f>
        <v>0.006886574074074073</v>
      </c>
    </row>
    <row r="25" spans="1:8" ht="12.75">
      <c r="A25" s="204">
        <v>18</v>
      </c>
      <c r="B25" s="114" t="s">
        <v>167</v>
      </c>
      <c r="C25" s="303" t="s">
        <v>23</v>
      </c>
      <c r="D25" s="340">
        <v>1980</v>
      </c>
      <c r="E25" s="128">
        <v>0.07625</v>
      </c>
      <c r="F25" s="101">
        <f>(E$8/E25)*100</f>
        <v>90.87735276259868</v>
      </c>
      <c r="G25" s="102">
        <f>F25+F$3</f>
        <v>115.87735276259868</v>
      </c>
      <c r="H25" s="335">
        <f>E25-E$8</f>
        <v>0.006956018518518514</v>
      </c>
    </row>
    <row r="26" spans="1:8" ht="12.75">
      <c r="A26" s="204">
        <v>19</v>
      </c>
      <c r="B26" s="114" t="s">
        <v>46</v>
      </c>
      <c r="C26" s="303" t="s">
        <v>47</v>
      </c>
      <c r="D26" s="340">
        <v>1986</v>
      </c>
      <c r="E26" s="128">
        <v>0.07703703703703703</v>
      </c>
      <c r="F26" s="101">
        <f>(E$8/E26)*100</f>
        <v>89.94891826923079</v>
      </c>
      <c r="G26" s="102">
        <f>F26+F$3</f>
        <v>114.94891826923079</v>
      </c>
      <c r="H26" s="335">
        <f>E26-E$8</f>
        <v>0.007743055555555545</v>
      </c>
    </row>
    <row r="27" spans="1:8" ht="12.75">
      <c r="A27" s="204">
        <v>20</v>
      </c>
      <c r="B27" s="114" t="s">
        <v>150</v>
      </c>
      <c r="C27" s="303" t="s">
        <v>151</v>
      </c>
      <c r="D27" s="340">
        <v>1966</v>
      </c>
      <c r="E27" s="128">
        <v>0.07708333333333334</v>
      </c>
      <c r="F27" s="101">
        <f>(E$8/E27)*100</f>
        <v>89.89489489489489</v>
      </c>
      <c r="G27" s="102">
        <f>F27+F$3</f>
        <v>114.89489489489489</v>
      </c>
      <c r="H27" s="335">
        <f>E27-E$8</f>
        <v>0.007789351851851853</v>
      </c>
    </row>
    <row r="28" spans="1:8" ht="12.75">
      <c r="A28" s="204">
        <v>21</v>
      </c>
      <c r="B28" s="114" t="s">
        <v>241</v>
      </c>
      <c r="C28" s="303" t="s">
        <v>186</v>
      </c>
      <c r="D28" s="340">
        <v>1958</v>
      </c>
      <c r="E28" s="128">
        <v>0.07740740740740741</v>
      </c>
      <c r="F28" s="101">
        <f>(E$8/E28)*100</f>
        <v>89.51854066985646</v>
      </c>
      <c r="G28" s="102">
        <f>F28+F$3</f>
        <v>114.51854066985646</v>
      </c>
      <c r="H28" s="335">
        <f>E28-E$8</f>
        <v>0.008113425925925927</v>
      </c>
    </row>
    <row r="29" spans="1:8" ht="12.75">
      <c r="A29" s="204">
        <v>22</v>
      </c>
      <c r="B29" s="114" t="s">
        <v>91</v>
      </c>
      <c r="C29" s="303" t="s">
        <v>92</v>
      </c>
      <c r="D29" s="340">
        <v>1966</v>
      </c>
      <c r="E29" s="128">
        <v>0.0774537037037037</v>
      </c>
      <c r="F29" s="101">
        <f>(E$8/E29)*100</f>
        <v>89.46503287507471</v>
      </c>
      <c r="G29" s="102">
        <f>F29+F$3</f>
        <v>114.46503287507471</v>
      </c>
      <c r="H29" s="335">
        <f>E29-E$8</f>
        <v>0.008159722222222221</v>
      </c>
    </row>
    <row r="30" spans="1:8" ht="12.75">
      <c r="A30" s="204">
        <v>23</v>
      </c>
      <c r="B30" s="114" t="s">
        <v>242</v>
      </c>
      <c r="C30" s="303" t="s">
        <v>243</v>
      </c>
      <c r="D30" s="340">
        <v>1976</v>
      </c>
      <c r="E30" s="128">
        <v>0.07759259259259259</v>
      </c>
      <c r="F30" s="101">
        <f>(E$8/E30)*100</f>
        <v>89.30489260143199</v>
      </c>
      <c r="G30" s="102">
        <f>F30+F$3</f>
        <v>114.30489260143199</v>
      </c>
      <c r="H30" s="335">
        <f>E30-E$8</f>
        <v>0.008298611111111104</v>
      </c>
    </row>
    <row r="31" spans="1:8" ht="12.75">
      <c r="A31" s="204">
        <v>24</v>
      </c>
      <c r="B31" s="114" t="s">
        <v>245</v>
      </c>
      <c r="C31" s="303" t="s">
        <v>128</v>
      </c>
      <c r="D31" s="340">
        <v>1987</v>
      </c>
      <c r="E31" s="128">
        <v>0.07789351851851851</v>
      </c>
      <c r="F31" s="101">
        <f>(E$8/E31)*100</f>
        <v>88.95988112927192</v>
      </c>
      <c r="G31" s="102">
        <f>F31+F$3</f>
        <v>113.95988112927192</v>
      </c>
      <c r="H31" s="335">
        <f>E31-E$8</f>
        <v>0.00859953703703703</v>
      </c>
    </row>
    <row r="32" spans="1:8" ht="12.75">
      <c r="A32" s="204">
        <v>25</v>
      </c>
      <c r="B32" s="114" t="s">
        <v>22</v>
      </c>
      <c r="C32" s="303" t="s">
        <v>23</v>
      </c>
      <c r="D32" s="340">
        <v>1978</v>
      </c>
      <c r="E32" s="128">
        <v>0.0779861111111111</v>
      </c>
      <c r="F32" s="101">
        <f>(E$8/E32)*100</f>
        <v>88.85425942416148</v>
      </c>
      <c r="G32" s="102">
        <f>F32+F$3</f>
        <v>113.85425942416148</v>
      </c>
      <c r="H32" s="335">
        <f>E32-E$8</f>
        <v>0.008692129629629619</v>
      </c>
    </row>
    <row r="33" spans="1:8" ht="12.75">
      <c r="A33" s="204">
        <v>26</v>
      </c>
      <c r="B33" s="114" t="s">
        <v>100</v>
      </c>
      <c r="C33" s="303" t="s">
        <v>101</v>
      </c>
      <c r="D33" s="340">
        <v>1986</v>
      </c>
      <c r="E33" s="128">
        <v>0.07803240740740741</v>
      </c>
      <c r="F33" s="101">
        <f>(E$8/E33)*100</f>
        <v>88.80154256897063</v>
      </c>
      <c r="G33" s="102">
        <f>F33+F$3</f>
        <v>113.80154256897063</v>
      </c>
      <c r="H33" s="335">
        <f>E33-E$8</f>
        <v>0.008738425925925927</v>
      </c>
    </row>
    <row r="34" spans="1:8" ht="12.75">
      <c r="A34" s="204">
        <v>27</v>
      </c>
      <c r="B34" s="114" t="s">
        <v>246</v>
      </c>
      <c r="C34" s="303" t="s">
        <v>186</v>
      </c>
      <c r="D34" s="340">
        <v>1975</v>
      </c>
      <c r="E34" s="128">
        <v>0.07804398148148149</v>
      </c>
      <c r="F34" s="101">
        <f>(E$8/E34)*100</f>
        <v>88.78837312768798</v>
      </c>
      <c r="G34" s="102">
        <f>F34+F$3</f>
        <v>113.78837312768798</v>
      </c>
      <c r="H34" s="335">
        <f>E34-E$8</f>
        <v>0.008750000000000008</v>
      </c>
    </row>
    <row r="35" spans="1:8" ht="12.75">
      <c r="A35" s="204">
        <v>28</v>
      </c>
      <c r="B35" s="114" t="s">
        <v>231</v>
      </c>
      <c r="C35" s="303" t="s">
        <v>247</v>
      </c>
      <c r="D35" s="340">
        <v>1943</v>
      </c>
      <c r="E35" s="128">
        <v>0.07814814814814815</v>
      </c>
      <c r="F35" s="101">
        <f>(E$8/E35)*100</f>
        <v>88.67002369668246</v>
      </c>
      <c r="G35" s="102">
        <f>F35+F$3</f>
        <v>113.67002369668246</v>
      </c>
      <c r="H35" s="335">
        <f>E35-E$8</f>
        <v>0.008854166666666663</v>
      </c>
    </row>
    <row r="36" spans="1:8" ht="12.75">
      <c r="A36" s="204">
        <v>29</v>
      </c>
      <c r="B36" s="114" t="s">
        <v>32</v>
      </c>
      <c r="C36" s="303" t="s">
        <v>36</v>
      </c>
      <c r="D36" s="340">
        <v>1960</v>
      </c>
      <c r="E36" s="128">
        <v>0.07869212962962963</v>
      </c>
      <c r="F36" s="101">
        <f>(E$8/E36)*100</f>
        <v>88.05706721576703</v>
      </c>
      <c r="G36" s="102">
        <f>F36+F$3</f>
        <v>113.05706721576703</v>
      </c>
      <c r="H36" s="335">
        <f>E36-E$8</f>
        <v>0.009398148148148142</v>
      </c>
    </row>
    <row r="37" spans="1:8" ht="12.75">
      <c r="A37" s="204">
        <v>30</v>
      </c>
      <c r="B37" s="114" t="s">
        <v>95</v>
      </c>
      <c r="C37" s="303" t="s">
        <v>39</v>
      </c>
      <c r="D37" s="340">
        <v>1958</v>
      </c>
      <c r="E37" s="128">
        <v>0.0787962962962963</v>
      </c>
      <c r="F37" s="101">
        <f>(E$8/E37)*100</f>
        <v>87.9406580493537</v>
      </c>
      <c r="G37" s="102">
        <f>F37+F$3</f>
        <v>112.9406580493537</v>
      </c>
      <c r="H37" s="335">
        <f>E37-E$8</f>
        <v>0.00950231481481481</v>
      </c>
    </row>
    <row r="38" spans="1:8" ht="12.75">
      <c r="A38" s="204">
        <v>31</v>
      </c>
      <c r="B38" s="114" t="s">
        <v>205</v>
      </c>
      <c r="C38" s="303" t="s">
        <v>128</v>
      </c>
      <c r="D38" s="340">
        <v>1971</v>
      </c>
      <c r="E38" s="128">
        <v>0.07892361111111111</v>
      </c>
      <c r="F38" s="101">
        <f>(E$8/E38)*100</f>
        <v>87.79879747763603</v>
      </c>
      <c r="G38" s="102">
        <f>F38+F$3</f>
        <v>112.79879747763603</v>
      </c>
      <c r="H38" s="335">
        <f>E38-E$8</f>
        <v>0.009629629629629627</v>
      </c>
    </row>
    <row r="39" spans="1:8" ht="12.75">
      <c r="A39" s="204">
        <v>32</v>
      </c>
      <c r="B39" s="114" t="s">
        <v>28</v>
      </c>
      <c r="C39" s="303" t="s">
        <v>29</v>
      </c>
      <c r="D39" s="340">
        <v>1964</v>
      </c>
      <c r="E39" s="128">
        <v>0.07979166666666666</v>
      </c>
      <c r="F39" s="101">
        <f>(E$8/E39)*100</f>
        <v>86.84363214389325</v>
      </c>
      <c r="G39" s="102">
        <f>F39+F$3</f>
        <v>111.84363214389325</v>
      </c>
      <c r="H39" s="335">
        <f>E39-E$8</f>
        <v>0.01049768518518518</v>
      </c>
    </row>
    <row r="40" spans="1:8" ht="12.75">
      <c r="A40" s="204">
        <v>33</v>
      </c>
      <c r="B40" s="114" t="s">
        <v>44</v>
      </c>
      <c r="C40" s="303" t="s">
        <v>45</v>
      </c>
      <c r="D40" s="340">
        <v>1974</v>
      </c>
      <c r="E40" s="128">
        <v>0.08006944444444444</v>
      </c>
      <c r="F40" s="101">
        <f>(E$8/E40)*100</f>
        <v>86.54235328129518</v>
      </c>
      <c r="G40" s="102">
        <f>F40+F$3</f>
        <v>111.54235328129518</v>
      </c>
      <c r="H40" s="335">
        <f>E40-E$8</f>
        <v>0.010775462962962959</v>
      </c>
    </row>
    <row r="41" spans="1:8" ht="12.75">
      <c r="A41" s="204">
        <v>34</v>
      </c>
      <c r="B41" s="114" t="s">
        <v>96</v>
      </c>
      <c r="C41" s="303" t="s">
        <v>93</v>
      </c>
      <c r="D41" s="340">
        <v>1963</v>
      </c>
      <c r="E41" s="128">
        <v>0.08069444444444444</v>
      </c>
      <c r="F41" s="101">
        <f>(E$8/E41)*100</f>
        <v>85.87205966724039</v>
      </c>
      <c r="G41" s="102">
        <f>F41+F$3</f>
        <v>110.87205966724039</v>
      </c>
      <c r="H41" s="335">
        <f>E41-E$8</f>
        <v>0.01140046296296296</v>
      </c>
    </row>
    <row r="42" spans="1:8" ht="12.75">
      <c r="A42" s="204">
        <v>35</v>
      </c>
      <c r="B42" s="114" t="s">
        <v>252</v>
      </c>
      <c r="C42" s="303" t="s">
        <v>253</v>
      </c>
      <c r="D42" s="340">
        <v>1966</v>
      </c>
      <c r="E42" s="128">
        <v>0.08101851851851852</v>
      </c>
      <c r="F42" s="101">
        <f>(E$8/E42)*100</f>
        <v>85.52857142857142</v>
      </c>
      <c r="G42" s="102">
        <f>F42+F$3</f>
        <v>110.52857142857142</v>
      </c>
      <c r="H42" s="335">
        <f>E42-E$8</f>
        <v>0.011724537037037033</v>
      </c>
    </row>
    <row r="43" spans="1:8" ht="12.75">
      <c r="A43" s="204">
        <v>36</v>
      </c>
      <c r="B43" s="114" t="s">
        <v>406</v>
      </c>
      <c r="C43" s="303" t="s">
        <v>25</v>
      </c>
      <c r="D43" s="340">
        <v>1971</v>
      </c>
      <c r="E43" s="128">
        <v>0.08109953703703704</v>
      </c>
      <c r="F43" s="101">
        <f>(E$8/E43)*100</f>
        <v>85.44312830027116</v>
      </c>
      <c r="G43" s="102">
        <f>F43+F$3</f>
        <v>110.44312830027116</v>
      </c>
      <c r="H43" s="335">
        <f>E43-E$8</f>
        <v>0.011805555555555555</v>
      </c>
    </row>
    <row r="44" spans="1:8" ht="12.75">
      <c r="A44" s="204">
        <v>37</v>
      </c>
      <c r="B44" s="116" t="s">
        <v>40</v>
      </c>
      <c r="C44" s="305" t="s">
        <v>41</v>
      </c>
      <c r="D44" s="341">
        <v>1974</v>
      </c>
      <c r="E44" s="128">
        <v>0.08125</v>
      </c>
      <c r="F44" s="101">
        <f>(E$8/E44)*100</f>
        <v>85.28490028490029</v>
      </c>
      <c r="G44" s="102">
        <f>F44+F$3</f>
        <v>110.28490028490029</v>
      </c>
      <c r="H44" s="335">
        <f>E44-E$8</f>
        <v>0.011956018518518519</v>
      </c>
    </row>
    <row r="45" spans="1:8" ht="12.75">
      <c r="A45" s="204">
        <v>38</v>
      </c>
      <c r="B45" s="114" t="s">
        <v>31</v>
      </c>
      <c r="C45" s="303" t="s">
        <v>32</v>
      </c>
      <c r="D45" s="340">
        <v>1977</v>
      </c>
      <c r="E45" s="128">
        <v>0.08222222222222221</v>
      </c>
      <c r="F45" s="101">
        <f>(E$8/E45)*100</f>
        <v>84.27646396396398</v>
      </c>
      <c r="G45" s="102">
        <f>F45+F$3</f>
        <v>109.27646396396398</v>
      </c>
      <c r="H45" s="335">
        <f>E45-E$8</f>
        <v>0.012928240740740726</v>
      </c>
    </row>
    <row r="46" spans="1:8" ht="12.75">
      <c r="A46" s="204">
        <v>39</v>
      </c>
      <c r="B46" s="114" t="s">
        <v>54</v>
      </c>
      <c r="C46" s="303" t="s">
        <v>53</v>
      </c>
      <c r="D46" s="340">
        <v>1981</v>
      </c>
      <c r="E46" s="128">
        <v>0.08225694444444444</v>
      </c>
      <c r="F46" s="101">
        <f>(E$8/E46)*100</f>
        <v>84.24088926410582</v>
      </c>
      <c r="G46" s="102">
        <f>F46+F$3</f>
        <v>109.24088926410582</v>
      </c>
      <c r="H46" s="335">
        <f>E46-E$8</f>
        <v>0.012962962962962954</v>
      </c>
    </row>
    <row r="47" spans="1:8" ht="12.75">
      <c r="A47" s="204">
        <v>40</v>
      </c>
      <c r="B47" s="114" t="s">
        <v>48</v>
      </c>
      <c r="C47" s="303" t="s">
        <v>49</v>
      </c>
      <c r="D47" s="340">
        <v>1969</v>
      </c>
      <c r="E47" s="128">
        <v>0.08334490740740741</v>
      </c>
      <c r="F47" s="101">
        <f>(E$8/E47)*100</f>
        <v>83.1412303846688</v>
      </c>
      <c r="G47" s="102">
        <f>F47+F$3</f>
        <v>108.1412303846688</v>
      </c>
      <c r="H47" s="335">
        <f>E47-E$8</f>
        <v>0.014050925925925925</v>
      </c>
    </row>
    <row r="48" spans="1:8" ht="12.75">
      <c r="A48" s="204">
        <v>41</v>
      </c>
      <c r="B48" s="114" t="s">
        <v>167</v>
      </c>
      <c r="C48" s="303" t="s">
        <v>53</v>
      </c>
      <c r="D48" s="340">
        <v>1958</v>
      </c>
      <c r="E48" s="128">
        <v>0.08383101851851853</v>
      </c>
      <c r="F48" s="101">
        <f>(E$8/E48)*100</f>
        <v>82.65911914952368</v>
      </c>
      <c r="G48" s="102">
        <f>F48+F$3</f>
        <v>107.65911914952368</v>
      </c>
      <c r="H48" s="335">
        <f>E48-E$8</f>
        <v>0.014537037037037043</v>
      </c>
    </row>
    <row r="49" spans="1:8" ht="12.75">
      <c r="A49" s="204">
        <v>42</v>
      </c>
      <c r="B49" s="114" t="s">
        <v>26</v>
      </c>
      <c r="C49" s="303" t="s">
        <v>27</v>
      </c>
      <c r="D49" s="340">
        <v>1976</v>
      </c>
      <c r="E49" s="128">
        <v>0.08412037037037036</v>
      </c>
      <c r="F49" s="101">
        <f>(E$8/E49)*100</f>
        <v>82.37479361585032</v>
      </c>
      <c r="G49" s="102">
        <f>F49+F$3</f>
        <v>107.37479361585032</v>
      </c>
      <c r="H49" s="335">
        <f>E49-E$8</f>
        <v>0.014826388888888875</v>
      </c>
    </row>
    <row r="50" spans="1:8" ht="12.75">
      <c r="A50" s="204">
        <v>43</v>
      </c>
      <c r="B50" s="114" t="s">
        <v>54</v>
      </c>
      <c r="C50" s="303" t="s">
        <v>55</v>
      </c>
      <c r="D50" s="340">
        <v>1957</v>
      </c>
      <c r="E50" s="128">
        <v>0.08416666666666667</v>
      </c>
      <c r="F50" s="101">
        <f>(E$8/E50)*100</f>
        <v>82.32948294829482</v>
      </c>
      <c r="G50" s="102">
        <f>F50+F$3</f>
        <v>107.32948294829482</v>
      </c>
      <c r="H50" s="335">
        <f>E50-E$8</f>
        <v>0.014872685185185183</v>
      </c>
    </row>
    <row r="51" spans="1:8" ht="12.75">
      <c r="A51" s="204">
        <v>44</v>
      </c>
      <c r="B51" s="114" t="s">
        <v>256</v>
      </c>
      <c r="C51" s="303" t="s">
        <v>105</v>
      </c>
      <c r="D51" s="340">
        <v>1987</v>
      </c>
      <c r="E51" s="128">
        <v>0.08462962962962962</v>
      </c>
      <c r="F51" s="101">
        <f>(E$8/E51)*100</f>
        <v>81.87910284463896</v>
      </c>
      <c r="G51" s="102">
        <f>F51+F$3</f>
        <v>106.87910284463896</v>
      </c>
      <c r="H51" s="335">
        <f>E51-E$8</f>
        <v>0.01533564814814814</v>
      </c>
    </row>
    <row r="52" spans="1:8" ht="12.75">
      <c r="A52" s="204">
        <v>45</v>
      </c>
      <c r="B52" s="114" t="s">
        <v>159</v>
      </c>
      <c r="C52" s="303" t="s">
        <v>47</v>
      </c>
      <c r="D52" s="340">
        <v>1964</v>
      </c>
      <c r="E52" s="128">
        <v>0.08483796296296296</v>
      </c>
      <c r="F52" s="101">
        <f>(E$8/E52)*100</f>
        <v>81.67803547066849</v>
      </c>
      <c r="G52" s="102">
        <f>F52+F$3</f>
        <v>106.67803547066849</v>
      </c>
      <c r="H52" s="335">
        <f>E52-E$8</f>
        <v>0.015543981481481478</v>
      </c>
    </row>
    <row r="53" spans="1:8" ht="12.75">
      <c r="A53" s="204">
        <v>46</v>
      </c>
      <c r="B53" s="114" t="s">
        <v>259</v>
      </c>
      <c r="C53" s="303" t="s">
        <v>39</v>
      </c>
      <c r="D53" s="340">
        <v>1958</v>
      </c>
      <c r="E53" s="128">
        <v>0.08552083333333334</v>
      </c>
      <c r="F53" s="101">
        <f>(E$8/E53)*100</f>
        <v>81.02584923534984</v>
      </c>
      <c r="G53" s="102">
        <f>F53+F$3</f>
        <v>106.02584923534984</v>
      </c>
      <c r="H53" s="335">
        <f>E53-E$8</f>
        <v>0.016226851851851853</v>
      </c>
    </row>
    <row r="54" spans="1:8" ht="12.75">
      <c r="A54" s="204">
        <v>47</v>
      </c>
      <c r="B54" s="114" t="s">
        <v>260</v>
      </c>
      <c r="C54" s="303" t="s">
        <v>53</v>
      </c>
      <c r="D54" s="340">
        <v>1964</v>
      </c>
      <c r="E54" s="128">
        <v>0.08556712962962963</v>
      </c>
      <c r="F54" s="101">
        <f>(E$8/E54)*100</f>
        <v>80.98201000946842</v>
      </c>
      <c r="G54" s="102">
        <f>F54+F$3</f>
        <v>105.98201000946842</v>
      </c>
      <c r="H54" s="335">
        <f>E54-E$8</f>
        <v>0.016273148148148148</v>
      </c>
    </row>
    <row r="55" spans="1:8" ht="12.75">
      <c r="A55" s="204">
        <v>48</v>
      </c>
      <c r="B55" s="114" t="s">
        <v>261</v>
      </c>
      <c r="C55" s="303" t="s">
        <v>36</v>
      </c>
      <c r="D55" s="340">
        <v>1982</v>
      </c>
      <c r="E55" s="128">
        <v>0.08574074074074074</v>
      </c>
      <c r="F55" s="101">
        <f>(E$8/E55)*100</f>
        <v>80.81803455723542</v>
      </c>
      <c r="G55" s="102">
        <f>F55+F$3</f>
        <v>105.81803455723542</v>
      </c>
      <c r="H55" s="335">
        <f>E55-E$8</f>
        <v>0.016446759259259258</v>
      </c>
    </row>
    <row r="56" spans="1:8" ht="12.75">
      <c r="A56" s="204">
        <v>49</v>
      </c>
      <c r="B56" s="114" t="s">
        <v>262</v>
      </c>
      <c r="C56" s="303" t="s">
        <v>105</v>
      </c>
      <c r="D56" s="340">
        <v>1969</v>
      </c>
      <c r="E56" s="128">
        <v>0.0857986111111111</v>
      </c>
      <c r="F56" s="101">
        <f>(E$8/E56)*100</f>
        <v>80.76352353972752</v>
      </c>
      <c r="G56" s="102">
        <f>F56+F$3</f>
        <v>105.76352353972752</v>
      </c>
      <c r="H56" s="335">
        <f>E56-E$8</f>
        <v>0.01650462962962962</v>
      </c>
    </row>
    <row r="57" spans="1:8" ht="12.75">
      <c r="A57" s="204">
        <v>50</v>
      </c>
      <c r="B57" s="114" t="s">
        <v>86</v>
      </c>
      <c r="C57" s="303" t="s">
        <v>93</v>
      </c>
      <c r="D57" s="340">
        <v>1950</v>
      </c>
      <c r="E57" s="128">
        <v>0.08623842592592591</v>
      </c>
      <c r="F57" s="101">
        <f>(E$8/E57)*100</f>
        <v>80.35163065360355</v>
      </c>
      <c r="G57" s="102">
        <f>F57+F$3</f>
        <v>105.35163065360355</v>
      </c>
      <c r="H57" s="335">
        <f>E57-E$8</f>
        <v>0.01694444444444443</v>
      </c>
    </row>
    <row r="58" spans="1:8" ht="12.75">
      <c r="A58" s="204">
        <v>51</v>
      </c>
      <c r="B58" s="114" t="s">
        <v>266</v>
      </c>
      <c r="C58" s="303" t="s">
        <v>105</v>
      </c>
      <c r="D58" s="340">
        <v>1990</v>
      </c>
      <c r="E58" s="128">
        <v>0.08684027777777777</v>
      </c>
      <c r="F58" s="101">
        <f>(E$8/E58)*100</f>
        <v>79.79474876715982</v>
      </c>
      <c r="G58" s="102">
        <f>F58+F$3</f>
        <v>104.79474876715982</v>
      </c>
      <c r="H58" s="335">
        <f>E58-E$8</f>
        <v>0.017546296296296282</v>
      </c>
    </row>
    <row r="59" spans="1:8" ht="12.75">
      <c r="A59" s="204">
        <v>52</v>
      </c>
      <c r="B59" s="116" t="s">
        <v>42</v>
      </c>
      <c r="C59" s="305" t="s">
        <v>43</v>
      </c>
      <c r="D59" s="341">
        <v>1977</v>
      </c>
      <c r="E59" s="128">
        <v>0.08686342592592593</v>
      </c>
      <c r="F59" s="101">
        <f>(E$8/E59)*100</f>
        <v>79.77348434377082</v>
      </c>
      <c r="G59" s="102">
        <f>F59+F$3</f>
        <v>104.77348434377082</v>
      </c>
      <c r="H59" s="335">
        <f>E59-E$8</f>
        <v>0.017569444444444443</v>
      </c>
    </row>
    <row r="60" spans="1:8" ht="12.75">
      <c r="A60" s="204">
        <v>53</v>
      </c>
      <c r="B60" s="114" t="s">
        <v>254</v>
      </c>
      <c r="C60" s="303" t="s">
        <v>186</v>
      </c>
      <c r="D60" s="340">
        <v>1962</v>
      </c>
      <c r="E60" s="128">
        <v>0.08734953703703703</v>
      </c>
      <c r="F60" s="101">
        <f>(E$8/E60)*100</f>
        <v>79.32953491453559</v>
      </c>
      <c r="G60" s="102">
        <f>F60+F$3</f>
        <v>104.32953491453559</v>
      </c>
      <c r="H60" s="335">
        <f>E60-E$8</f>
        <v>0.018055555555555547</v>
      </c>
    </row>
    <row r="61" spans="1:8" ht="12.75">
      <c r="A61" s="204">
        <v>54</v>
      </c>
      <c r="B61" s="114" t="s">
        <v>36</v>
      </c>
      <c r="C61" s="303" t="s">
        <v>53</v>
      </c>
      <c r="D61" s="340">
        <v>1982</v>
      </c>
      <c r="E61" s="128">
        <v>0.08832175925925927</v>
      </c>
      <c r="F61" s="101">
        <f>(E$8/E61)*100</f>
        <v>78.45629668457606</v>
      </c>
      <c r="G61" s="102">
        <f>F61+F$3</f>
        <v>103.45629668457606</v>
      </c>
      <c r="H61" s="335">
        <f>E61-E$8</f>
        <v>0.019027777777777782</v>
      </c>
    </row>
    <row r="62" spans="1:8" ht="12.75">
      <c r="A62" s="204">
        <v>55</v>
      </c>
      <c r="B62" s="116" t="s">
        <v>75</v>
      </c>
      <c r="C62" s="305" t="s">
        <v>76</v>
      </c>
      <c r="D62" s="341">
        <v>1974</v>
      </c>
      <c r="E62" s="128">
        <v>0.08841435185185186</v>
      </c>
      <c r="F62" s="101">
        <f>(E$8/E62)*100</f>
        <v>78.37413273988743</v>
      </c>
      <c r="G62" s="102">
        <f>F62+F$3</f>
        <v>103.37413273988743</v>
      </c>
      <c r="H62" s="335">
        <f>E62-E$8</f>
        <v>0.01912037037037037</v>
      </c>
    </row>
    <row r="63" spans="1:8" ht="12.75">
      <c r="A63" s="204">
        <v>56</v>
      </c>
      <c r="B63" s="114" t="s">
        <v>90</v>
      </c>
      <c r="C63" s="303" t="s">
        <v>32</v>
      </c>
      <c r="D63" s="340">
        <v>1975</v>
      </c>
      <c r="E63" s="128">
        <v>0.08873842592592592</v>
      </c>
      <c r="F63" s="101">
        <f>(E$8/E63)*100</f>
        <v>78.08790922133821</v>
      </c>
      <c r="G63" s="102">
        <f>F63+F$3</f>
        <v>103.08790922133821</v>
      </c>
      <c r="H63" s="335">
        <f>E63-E$8</f>
        <v>0.01944444444444443</v>
      </c>
    </row>
    <row r="64" spans="1:8" ht="12.75">
      <c r="A64" s="204">
        <v>57</v>
      </c>
      <c r="B64" s="114" t="s">
        <v>146</v>
      </c>
      <c r="C64" s="303" t="s">
        <v>269</v>
      </c>
      <c r="D64" s="340">
        <v>1983</v>
      </c>
      <c r="E64" s="128">
        <v>0.08908564814814814</v>
      </c>
      <c r="F64" s="101">
        <f>(E$8/E64)*100</f>
        <v>77.78355203325972</v>
      </c>
      <c r="G64" s="102">
        <f>F64+F$3</f>
        <v>102.78355203325972</v>
      </c>
      <c r="H64" s="335">
        <f>E64-E$8</f>
        <v>0.019791666666666652</v>
      </c>
    </row>
    <row r="65" spans="1:8" ht="12.75">
      <c r="A65" s="204">
        <v>58</v>
      </c>
      <c r="B65" s="114" t="s">
        <v>58</v>
      </c>
      <c r="C65" s="303" t="s">
        <v>59</v>
      </c>
      <c r="D65" s="340">
        <v>1992</v>
      </c>
      <c r="E65" s="128">
        <v>0.08949074074074075</v>
      </c>
      <c r="F65" s="101">
        <f>(E$8/E65)*100</f>
        <v>77.4314536989136</v>
      </c>
      <c r="G65" s="102">
        <f>F65+F$3</f>
        <v>102.4314536989136</v>
      </c>
      <c r="H65" s="335">
        <f>E65-E$8</f>
        <v>0.02019675925925926</v>
      </c>
    </row>
    <row r="66" spans="1:8" ht="12.75">
      <c r="A66" s="204">
        <v>59</v>
      </c>
      <c r="B66" s="114" t="s">
        <v>136</v>
      </c>
      <c r="C66" s="303" t="s">
        <v>47</v>
      </c>
      <c r="D66" s="340">
        <v>1975</v>
      </c>
      <c r="E66" s="128">
        <v>0.08950231481481481</v>
      </c>
      <c r="F66" s="101">
        <f>(E$8/E66)*100</f>
        <v>77.42144057933533</v>
      </c>
      <c r="G66" s="102">
        <f>F66+F$3</f>
        <v>102.42144057933533</v>
      </c>
      <c r="H66" s="335">
        <f>E66-E$8</f>
        <v>0.020208333333333328</v>
      </c>
    </row>
    <row r="67" spans="1:8" ht="12.75">
      <c r="A67" s="204">
        <v>60</v>
      </c>
      <c r="B67" s="116" t="s">
        <v>34</v>
      </c>
      <c r="C67" s="305" t="s">
        <v>35</v>
      </c>
      <c r="D67" s="341">
        <v>1978</v>
      </c>
      <c r="E67" s="128">
        <v>0.08952546296296297</v>
      </c>
      <c r="F67" s="101">
        <f>(E$8/E67)*100</f>
        <v>77.40142210730446</v>
      </c>
      <c r="G67" s="102">
        <f>F67+F$3</f>
        <v>102.40142210730446</v>
      </c>
      <c r="H67" s="335">
        <f>E67-E$8</f>
        <v>0.02023148148148149</v>
      </c>
    </row>
    <row r="68" spans="1:8" ht="12.75">
      <c r="A68" s="204">
        <v>61</v>
      </c>
      <c r="B68" s="116" t="s">
        <v>272</v>
      </c>
      <c r="C68" s="305" t="s">
        <v>273</v>
      </c>
      <c r="D68" s="341">
        <v>1966</v>
      </c>
      <c r="E68" s="128">
        <v>0.09081018518518519</v>
      </c>
      <c r="F68" s="101">
        <f>(E$8/E68)*100</f>
        <v>76.3063981646699</v>
      </c>
      <c r="G68" s="102">
        <f>F68+F$3</f>
        <v>101.3063981646699</v>
      </c>
      <c r="H68" s="335">
        <f>E68-E$8</f>
        <v>0.021516203703703704</v>
      </c>
    </row>
    <row r="69" spans="1:8" ht="12.75">
      <c r="A69" s="204">
        <v>62</v>
      </c>
      <c r="B69" s="114" t="s">
        <v>57</v>
      </c>
      <c r="C69" s="303" t="s">
        <v>53</v>
      </c>
      <c r="D69" s="340">
        <v>1966</v>
      </c>
      <c r="E69" s="128">
        <v>0.09090277777777778</v>
      </c>
      <c r="F69" s="101">
        <f>(E$8/E69)*100</f>
        <v>76.22867328749682</v>
      </c>
      <c r="G69" s="102">
        <f>F69+F$3</f>
        <v>101.22867328749682</v>
      </c>
      <c r="H69" s="335">
        <f>E69-E$8</f>
        <v>0.021608796296296293</v>
      </c>
    </row>
    <row r="70" spans="1:8" ht="12.75">
      <c r="A70" s="204">
        <v>63</v>
      </c>
      <c r="B70" s="114" t="s">
        <v>73</v>
      </c>
      <c r="C70" s="303" t="s">
        <v>74</v>
      </c>
      <c r="D70" s="340">
        <v>1954</v>
      </c>
      <c r="E70" s="128">
        <v>0.0913310185185185</v>
      </c>
      <c r="F70" s="101">
        <f>(E$8/E70)*100</f>
        <v>75.87124572297556</v>
      </c>
      <c r="G70" s="102">
        <f>F70+F$3</f>
        <v>100.87124572297556</v>
      </c>
      <c r="H70" s="335">
        <f>E70-E$8</f>
        <v>0.02203703703703702</v>
      </c>
    </row>
    <row r="71" spans="1:8" ht="12.75">
      <c r="A71" s="204">
        <v>64</v>
      </c>
      <c r="B71" s="114" t="s">
        <v>464</v>
      </c>
      <c r="C71" s="303" t="s">
        <v>130</v>
      </c>
      <c r="D71" s="340">
        <v>1990</v>
      </c>
      <c r="E71" s="128">
        <v>0.0920949074074074</v>
      </c>
      <c r="F71" s="101">
        <f>(E$8/E71)*100</f>
        <v>75.24192534874953</v>
      </c>
      <c r="G71" s="102">
        <f>F71+F$3</f>
        <v>100.24192534874953</v>
      </c>
      <c r="H71" s="335">
        <f>E71-E$8</f>
        <v>0.02280092592592592</v>
      </c>
    </row>
    <row r="72" spans="1:8" ht="12.75">
      <c r="A72" s="204">
        <v>65</v>
      </c>
      <c r="B72" s="114" t="s">
        <v>410</v>
      </c>
      <c r="C72" s="303" t="s">
        <v>53</v>
      </c>
      <c r="D72" s="340">
        <v>1980</v>
      </c>
      <c r="E72" s="128">
        <v>0.0924537037037037</v>
      </c>
      <c r="F72" s="101">
        <f>(E$8/E72)*100</f>
        <v>74.949924887331</v>
      </c>
      <c r="G72" s="102">
        <f>F72+F$3</f>
        <v>99.949924887331</v>
      </c>
      <c r="H72" s="335">
        <f>E72-E$8</f>
        <v>0.02315972222222222</v>
      </c>
    </row>
    <row r="73" spans="1:8" ht="12.75">
      <c r="A73" s="204">
        <v>66</v>
      </c>
      <c r="B73" s="114" t="s">
        <v>277</v>
      </c>
      <c r="C73" s="303" t="s">
        <v>93</v>
      </c>
      <c r="D73" s="340">
        <v>1978</v>
      </c>
      <c r="E73" s="128">
        <v>0.09247685185185185</v>
      </c>
      <c r="F73" s="101">
        <f>(E$8/E73)*100</f>
        <v>74.93116395494368</v>
      </c>
      <c r="G73" s="102">
        <f>F73+F$3</f>
        <v>99.93116395494368</v>
      </c>
      <c r="H73" s="335">
        <f>E73-E$8</f>
        <v>0.023182870370370368</v>
      </c>
    </row>
    <row r="74" spans="1:8" ht="12.75">
      <c r="A74" s="204">
        <v>67</v>
      </c>
      <c r="B74" s="114" t="s">
        <v>278</v>
      </c>
      <c r="C74" s="303" t="s">
        <v>92</v>
      </c>
      <c r="D74" s="340">
        <v>1976</v>
      </c>
      <c r="E74" s="128">
        <v>0.09478009259259258</v>
      </c>
      <c r="F74" s="101">
        <f>(E$8/E74)*100</f>
        <v>73.11026987422153</v>
      </c>
      <c r="G74" s="102">
        <f>F74+F$3</f>
        <v>98.11026987422153</v>
      </c>
      <c r="H74" s="335">
        <f>E74-E$8</f>
        <v>0.0254861111111111</v>
      </c>
    </row>
    <row r="75" spans="1:8" ht="12.75">
      <c r="A75" s="204">
        <v>68</v>
      </c>
      <c r="B75" s="114" t="s">
        <v>95</v>
      </c>
      <c r="C75" s="303" t="s">
        <v>47</v>
      </c>
      <c r="D75" s="340">
        <v>1984</v>
      </c>
      <c r="E75" s="128">
        <v>0.0954861111111111</v>
      </c>
      <c r="F75" s="101">
        <f>(E$8/E75)*100</f>
        <v>72.56969696969698</v>
      </c>
      <c r="G75" s="102">
        <f>F75+F$3</f>
        <v>97.56969696969698</v>
      </c>
      <c r="H75" s="335">
        <f>E75-E$8</f>
        <v>0.02619212962962962</v>
      </c>
    </row>
    <row r="76" spans="1:8" ht="12.75">
      <c r="A76" s="204">
        <v>69</v>
      </c>
      <c r="B76" s="116" t="s">
        <v>70</v>
      </c>
      <c r="C76" s="305" t="s">
        <v>422</v>
      </c>
      <c r="D76" s="341">
        <v>1967</v>
      </c>
      <c r="E76" s="128">
        <v>0.09608796296296296</v>
      </c>
      <c r="F76" s="101">
        <f>(E$8/E76)*100</f>
        <v>72.11515297518672</v>
      </c>
      <c r="G76" s="102">
        <f>F76+F$3</f>
        <v>97.11515297518672</v>
      </c>
      <c r="H76" s="335">
        <f>E76-E$8</f>
        <v>0.026793981481481474</v>
      </c>
    </row>
    <row r="77" spans="1:8" ht="12.75">
      <c r="A77" s="204">
        <v>70</v>
      </c>
      <c r="B77" s="114" t="s">
        <v>54</v>
      </c>
      <c r="C77" s="303" t="s">
        <v>219</v>
      </c>
      <c r="D77" s="340">
        <v>1988</v>
      </c>
      <c r="E77" s="128">
        <v>0.09640046296296297</v>
      </c>
      <c r="F77" s="101">
        <f>(E$8/E77)*100</f>
        <v>71.88137831672469</v>
      </c>
      <c r="G77" s="102">
        <f>F77+F$3</f>
        <v>96.88137831672469</v>
      </c>
      <c r="H77" s="335">
        <f>E77-E$8</f>
        <v>0.02710648148148148</v>
      </c>
    </row>
    <row r="78" spans="1:8" ht="12.75">
      <c r="A78" s="204">
        <v>71</v>
      </c>
      <c r="B78" s="114" t="s">
        <v>114</v>
      </c>
      <c r="C78" s="303" t="s">
        <v>53</v>
      </c>
      <c r="D78" s="340">
        <v>1951</v>
      </c>
      <c r="E78" s="128">
        <v>0.0975462962962963</v>
      </c>
      <c r="F78" s="101">
        <f>(E$8/E78)*100</f>
        <v>71.03701945894638</v>
      </c>
      <c r="G78" s="102">
        <f>F78+F$3</f>
        <v>96.03701945894638</v>
      </c>
      <c r="H78" s="335">
        <f>E78-E$8</f>
        <v>0.028252314814814813</v>
      </c>
    </row>
    <row r="79" spans="1:8" ht="12.75">
      <c r="A79" s="204">
        <v>72</v>
      </c>
      <c r="B79" s="114" t="s">
        <v>280</v>
      </c>
      <c r="C79" s="303" t="s">
        <v>53</v>
      </c>
      <c r="D79" s="340">
        <v>1979</v>
      </c>
      <c r="E79" s="128">
        <v>0.09901620370370372</v>
      </c>
      <c r="F79" s="101">
        <f>(E$8/E79)*100</f>
        <v>69.98246639392167</v>
      </c>
      <c r="G79" s="102">
        <f>F79+F$3</f>
        <v>94.98246639392167</v>
      </c>
      <c r="H79" s="335">
        <f>E79-E$8</f>
        <v>0.029722222222222233</v>
      </c>
    </row>
    <row r="80" spans="1:8" ht="12.75">
      <c r="A80" s="204">
        <v>73</v>
      </c>
      <c r="B80" s="114" t="s">
        <v>37</v>
      </c>
      <c r="C80" s="303" t="s">
        <v>25</v>
      </c>
      <c r="D80" s="340">
        <v>1964</v>
      </c>
      <c r="E80" s="128">
        <v>0.09903935185185185</v>
      </c>
      <c r="F80" s="101">
        <f>(E$8/E80)*100</f>
        <v>69.96610961785673</v>
      </c>
      <c r="G80" s="102">
        <f>F80+F$3</f>
        <v>94.96610961785673</v>
      </c>
      <c r="H80" s="335">
        <f>E80-E$8</f>
        <v>0.029745370370370366</v>
      </c>
    </row>
    <row r="81" spans="1:8" ht="12.75">
      <c r="A81" s="204">
        <v>74</v>
      </c>
      <c r="B81" s="116" t="s">
        <v>163</v>
      </c>
      <c r="C81" s="305" t="s">
        <v>164</v>
      </c>
      <c r="D81" s="341">
        <v>1965</v>
      </c>
      <c r="E81" s="175">
        <v>0.09994212962962963</v>
      </c>
      <c r="F81" s="101">
        <f>(E$8/E81)*100</f>
        <v>69.3341053850608</v>
      </c>
      <c r="G81" s="102">
        <f>F81+F$3</f>
        <v>94.3341053850608</v>
      </c>
      <c r="H81" s="335">
        <f>E81-E$8</f>
        <v>0.030648148148148147</v>
      </c>
    </row>
    <row r="82" spans="1:8" ht="12.75">
      <c r="A82" s="204">
        <v>75</v>
      </c>
      <c r="B82" s="114" t="s">
        <v>28</v>
      </c>
      <c r="C82" s="303" t="s">
        <v>21</v>
      </c>
      <c r="D82" s="340">
        <v>1990</v>
      </c>
      <c r="E82" s="128">
        <v>0.1003125</v>
      </c>
      <c r="F82" s="101">
        <f>(E$8/E82)*100</f>
        <v>69.07811238029306</v>
      </c>
      <c r="G82" s="102">
        <f>F82+F$3</f>
        <v>94.07811238029306</v>
      </c>
      <c r="H82" s="335">
        <f>E82-E$8</f>
        <v>0.031018518518518515</v>
      </c>
    </row>
    <row r="83" spans="1:8" ht="12.75">
      <c r="A83" s="204">
        <v>76</v>
      </c>
      <c r="B83" s="114" t="s">
        <v>62</v>
      </c>
      <c r="C83" s="303" t="s">
        <v>94</v>
      </c>
      <c r="D83" s="340">
        <v>1947</v>
      </c>
      <c r="E83" s="128">
        <v>0.10153935185185185</v>
      </c>
      <c r="F83" s="101">
        <f>(E$8/E83)*100</f>
        <v>68.24347429613587</v>
      </c>
      <c r="G83" s="102">
        <f>F83+F$3</f>
        <v>93.24347429613587</v>
      </c>
      <c r="H83" s="335">
        <f>E83-E$8</f>
        <v>0.03224537037037037</v>
      </c>
    </row>
    <row r="84" spans="1:8" ht="12.75">
      <c r="A84" s="204">
        <v>77</v>
      </c>
      <c r="B84" s="116" t="s">
        <v>68</v>
      </c>
      <c r="C84" s="305" t="s">
        <v>69</v>
      </c>
      <c r="D84" s="341">
        <v>1989</v>
      </c>
      <c r="E84" s="128">
        <v>0.10215277777777777</v>
      </c>
      <c r="F84" s="101">
        <f>(E$8/E84)*100</f>
        <v>67.83367323815999</v>
      </c>
      <c r="G84" s="102">
        <f>F84+F$3</f>
        <v>92.83367323815999</v>
      </c>
      <c r="H84" s="335">
        <f>E84-E$8</f>
        <v>0.03285879629629629</v>
      </c>
    </row>
    <row r="85" spans="1:8" ht="12.75">
      <c r="A85" s="204">
        <v>78</v>
      </c>
      <c r="B85" s="114" t="s">
        <v>87</v>
      </c>
      <c r="C85" s="303" t="s">
        <v>53</v>
      </c>
      <c r="D85" s="340">
        <v>1950</v>
      </c>
      <c r="E85" s="128">
        <v>0.10226851851851852</v>
      </c>
      <c r="F85" s="101">
        <f>(E$8/E85)*100</f>
        <v>67.75690357627886</v>
      </c>
      <c r="G85" s="102">
        <f>F85+F$3</f>
        <v>92.75690357627886</v>
      </c>
      <c r="H85" s="335">
        <f>E85-E$8</f>
        <v>0.03297453703703704</v>
      </c>
    </row>
    <row r="86" spans="1:8" ht="12.75">
      <c r="A86" s="204">
        <v>79</v>
      </c>
      <c r="B86" s="114" t="s">
        <v>60</v>
      </c>
      <c r="C86" s="303" t="s">
        <v>61</v>
      </c>
      <c r="D86" s="340">
        <v>1944</v>
      </c>
      <c r="E86" s="128">
        <v>0.10234953703703703</v>
      </c>
      <c r="F86" s="101">
        <f>(E$8/E86)*100</f>
        <v>67.70326812167818</v>
      </c>
      <c r="G86" s="102">
        <f>F86+F$3</f>
        <v>92.70326812167818</v>
      </c>
      <c r="H86" s="335">
        <f>E86-E$8</f>
        <v>0.033055555555555546</v>
      </c>
    </row>
    <row r="87" spans="1:8" ht="12.75">
      <c r="A87" s="204">
        <v>80</v>
      </c>
      <c r="B87" s="114" t="s">
        <v>50</v>
      </c>
      <c r="C87" s="303" t="s">
        <v>51</v>
      </c>
      <c r="D87" s="340">
        <v>1978</v>
      </c>
      <c r="E87" s="128">
        <v>0.10262731481481481</v>
      </c>
      <c r="F87" s="101">
        <f>(E$8/E87)*100</f>
        <v>67.52001804443442</v>
      </c>
      <c r="G87" s="102">
        <f>F87+F$3</f>
        <v>92.52001804443442</v>
      </c>
      <c r="H87" s="335">
        <f>E87-E$8</f>
        <v>0.033333333333333326</v>
      </c>
    </row>
    <row r="88" spans="1:8" ht="12.75">
      <c r="A88" s="204">
        <v>81</v>
      </c>
      <c r="B88" s="114" t="s">
        <v>64</v>
      </c>
      <c r="C88" s="303" t="s">
        <v>65</v>
      </c>
      <c r="D88" s="340">
        <v>1967</v>
      </c>
      <c r="E88" s="128">
        <v>0.10324074074074074</v>
      </c>
      <c r="F88" s="101">
        <f>(E$8/E88)*100</f>
        <v>67.11883408071749</v>
      </c>
      <c r="G88" s="102">
        <f>F88+F$3</f>
        <v>92.11883408071749</v>
      </c>
      <c r="H88" s="335">
        <f>E88-E$8</f>
        <v>0.03394675925925926</v>
      </c>
    </row>
    <row r="89" spans="1:8" ht="12.75">
      <c r="A89" s="204">
        <v>82</v>
      </c>
      <c r="B89" s="114" t="s">
        <v>138</v>
      </c>
      <c r="C89" s="303" t="s">
        <v>51</v>
      </c>
      <c r="D89" s="340">
        <v>1948</v>
      </c>
      <c r="E89" s="128">
        <v>0.10361111111111111</v>
      </c>
      <c r="F89" s="101">
        <f>(E$8/E89)*100</f>
        <v>66.87890974084004</v>
      </c>
      <c r="G89" s="102">
        <f>F89+F$3</f>
        <v>91.87890974084004</v>
      </c>
      <c r="H89" s="335">
        <f>E89-E$8</f>
        <v>0.03431712962962963</v>
      </c>
    </row>
    <row r="90" spans="1:8" ht="12.75">
      <c r="A90" s="204">
        <v>83</v>
      </c>
      <c r="B90" s="116" t="s">
        <v>66</v>
      </c>
      <c r="C90" s="305" t="s">
        <v>67</v>
      </c>
      <c r="D90" s="341">
        <v>1988</v>
      </c>
      <c r="E90" s="128">
        <v>0.10510416666666667</v>
      </c>
      <c r="F90" s="101">
        <f>(E$8/E90)*100</f>
        <v>65.92886246008149</v>
      </c>
      <c r="G90" s="102">
        <f>F90+F$3</f>
        <v>90.92886246008149</v>
      </c>
      <c r="H90" s="335">
        <f>E90-E$8</f>
        <v>0.03581018518518518</v>
      </c>
    </row>
    <row r="91" spans="1:8" ht="12.75">
      <c r="A91" s="204">
        <v>84</v>
      </c>
      <c r="B91" s="116" t="s">
        <v>153</v>
      </c>
      <c r="C91" s="305" t="s">
        <v>154</v>
      </c>
      <c r="D91" s="341">
        <v>1977</v>
      </c>
      <c r="E91" s="128">
        <v>0.10559027777777778</v>
      </c>
      <c r="F91" s="101">
        <f>(E$8/E91)*100</f>
        <v>65.62534254083087</v>
      </c>
      <c r="G91" s="102">
        <f>F91+F$3</f>
        <v>90.62534254083087</v>
      </c>
      <c r="H91" s="335">
        <f>E91-E$8</f>
        <v>0.0362962962962963</v>
      </c>
    </row>
    <row r="92" spans="1:8" ht="12.75">
      <c r="A92" s="204">
        <v>85</v>
      </c>
      <c r="B92" s="114" t="s">
        <v>146</v>
      </c>
      <c r="C92" s="303" t="s">
        <v>147</v>
      </c>
      <c r="D92" s="340">
        <v>1988</v>
      </c>
      <c r="E92" s="128">
        <v>0.10626157407407406</v>
      </c>
      <c r="F92" s="101">
        <f>(E$8/E92)*100</f>
        <v>65.21076135497223</v>
      </c>
      <c r="G92" s="102">
        <f>F92+F$3</f>
        <v>90.21076135497223</v>
      </c>
      <c r="H92" s="335">
        <f>E92-E$8</f>
        <v>0.03696759259259258</v>
      </c>
    </row>
    <row r="93" spans="1:8" ht="12.75">
      <c r="A93" s="204">
        <v>86</v>
      </c>
      <c r="B93" s="116" t="s">
        <v>83</v>
      </c>
      <c r="C93" s="305" t="s">
        <v>84</v>
      </c>
      <c r="D93" s="341">
        <v>1973</v>
      </c>
      <c r="E93" s="128">
        <v>0.10710648148148148</v>
      </c>
      <c r="F93" s="101">
        <f>(E$8/E93)*100</f>
        <v>64.69634752539443</v>
      </c>
      <c r="G93" s="102">
        <f>F93+F$3</f>
        <v>89.69634752539443</v>
      </c>
      <c r="H93" s="335">
        <f>E93-E$8</f>
        <v>0.0378125</v>
      </c>
    </row>
    <row r="94" spans="1:8" ht="12.75">
      <c r="A94" s="204">
        <v>87</v>
      </c>
      <c r="B94" s="116" t="s">
        <v>72</v>
      </c>
      <c r="C94" s="305" t="s">
        <v>41</v>
      </c>
      <c r="D94" s="341">
        <v>1968</v>
      </c>
      <c r="E94" s="128">
        <v>0.1074074074074074</v>
      </c>
      <c r="F94" s="101">
        <f>(E$8/E94)*100</f>
        <v>64.51508620689657</v>
      </c>
      <c r="G94" s="102">
        <f>F94+F$3</f>
        <v>89.51508620689657</v>
      </c>
      <c r="H94" s="335">
        <f>E94-E$8</f>
        <v>0.03811342592592591</v>
      </c>
    </row>
    <row r="95" spans="1:8" ht="12.75">
      <c r="A95" s="204">
        <v>88</v>
      </c>
      <c r="B95" s="116" t="s">
        <v>68</v>
      </c>
      <c r="C95" s="305" t="s">
        <v>85</v>
      </c>
      <c r="D95" s="341">
        <v>1992</v>
      </c>
      <c r="E95" s="128">
        <v>0.10944444444444446</v>
      </c>
      <c r="F95" s="101">
        <f>(E$8/E95)*100</f>
        <v>63.3142978003384</v>
      </c>
      <c r="G95" s="102">
        <f>F95+F$3</f>
        <v>88.31429780033841</v>
      </c>
      <c r="H95" s="335">
        <f>E95-E$8</f>
        <v>0.04015046296296297</v>
      </c>
    </row>
    <row r="96" spans="1:8" ht="12.75">
      <c r="A96" s="204">
        <v>89</v>
      </c>
      <c r="B96" s="114" t="s">
        <v>62</v>
      </c>
      <c r="C96" s="303" t="s">
        <v>465</v>
      </c>
      <c r="D96" s="340">
        <v>1976</v>
      </c>
      <c r="E96" s="128">
        <v>0.11217592592592592</v>
      </c>
      <c r="F96" s="101">
        <f>(E$8/E96)*100</f>
        <v>61.772595955427164</v>
      </c>
      <c r="G96" s="102">
        <f>F96+F$3</f>
        <v>86.77259595542716</v>
      </c>
      <c r="H96" s="335">
        <f>E96-E$8</f>
        <v>0.04288194444444443</v>
      </c>
    </row>
    <row r="97" spans="1:8" ht="12.75">
      <c r="A97" s="204">
        <v>90</v>
      </c>
      <c r="B97" s="116" t="s">
        <v>79</v>
      </c>
      <c r="C97" s="305" t="s">
        <v>80</v>
      </c>
      <c r="D97" s="341">
        <v>1976</v>
      </c>
      <c r="E97" s="128">
        <v>0.11450231481481482</v>
      </c>
      <c r="F97" s="101">
        <f>(E$8/E97)*100</f>
        <v>60.51753765288588</v>
      </c>
      <c r="G97" s="102">
        <f>F97+F$3</f>
        <v>85.51753765288588</v>
      </c>
      <c r="H97" s="335">
        <f>E97-E$8</f>
        <v>0.045208333333333336</v>
      </c>
    </row>
    <row r="98" spans="1:8" ht="12.75">
      <c r="A98" s="204">
        <v>91</v>
      </c>
      <c r="B98" s="114" t="s">
        <v>306</v>
      </c>
      <c r="C98" s="303" t="s">
        <v>307</v>
      </c>
      <c r="D98" s="340">
        <v>1976</v>
      </c>
      <c r="E98" s="128">
        <v>0.11596064814814815</v>
      </c>
      <c r="F98" s="101">
        <f>(E$8/E98)*100</f>
        <v>59.75646272083043</v>
      </c>
      <c r="G98" s="102">
        <f>F98+F$3</f>
        <v>84.75646272083043</v>
      </c>
      <c r="H98" s="335">
        <f>E98-E$8</f>
        <v>0.04666666666666666</v>
      </c>
    </row>
    <row r="99" spans="1:8" ht="12.75">
      <c r="A99" s="204">
        <v>92</v>
      </c>
      <c r="B99" s="116" t="s">
        <v>77</v>
      </c>
      <c r="C99" s="305" t="s">
        <v>78</v>
      </c>
      <c r="D99" s="341">
        <v>1966</v>
      </c>
      <c r="E99" s="128">
        <v>0.12144675925925925</v>
      </c>
      <c r="F99" s="101">
        <f>(E$8/E99)*100</f>
        <v>57.057085676165066</v>
      </c>
      <c r="G99" s="102">
        <f>F99+F$3</f>
        <v>82.05708567616506</v>
      </c>
      <c r="H99" s="335">
        <f>E99-E$8</f>
        <v>0.05215277777777777</v>
      </c>
    </row>
    <row r="100" spans="1:8" ht="12.75">
      <c r="A100" s="204">
        <v>93</v>
      </c>
      <c r="B100" s="114" t="s">
        <v>314</v>
      </c>
      <c r="C100" s="303" t="s">
        <v>92</v>
      </c>
      <c r="D100" s="340">
        <v>1980</v>
      </c>
      <c r="E100" s="128">
        <v>0.12145833333333333</v>
      </c>
      <c r="F100" s="101">
        <f>(E$8/E100)*100</f>
        <v>57.05164856108252</v>
      </c>
      <c r="G100" s="102">
        <f>F100+F$3</f>
        <v>82.05164856108252</v>
      </c>
      <c r="H100" s="335">
        <f>E100-E$8</f>
        <v>0.05216435185185185</v>
      </c>
    </row>
    <row r="101" spans="1:8" ht="12.75">
      <c r="A101" s="204">
        <v>94</v>
      </c>
      <c r="B101" s="116" t="s">
        <v>124</v>
      </c>
      <c r="C101" s="305" t="s">
        <v>67</v>
      </c>
      <c r="D101" s="341">
        <v>1965</v>
      </c>
      <c r="E101" s="128">
        <v>0.12725694444444444</v>
      </c>
      <c r="F101" s="101">
        <f>(E$8/E101)*100</f>
        <v>54.45202364711233</v>
      </c>
      <c r="G101" s="102">
        <f>F101+F$3</f>
        <v>79.45202364711233</v>
      </c>
      <c r="H101" s="335">
        <f>E101-E$8</f>
        <v>0.05796296296296295</v>
      </c>
    </row>
    <row r="102" spans="1:8" ht="12.75">
      <c r="A102" s="204">
        <v>95</v>
      </c>
      <c r="B102" s="114" t="s">
        <v>46</v>
      </c>
      <c r="C102" s="303" t="s">
        <v>56</v>
      </c>
      <c r="D102" s="340">
        <v>1964</v>
      </c>
      <c r="E102" s="128">
        <v>0.12725694444444444</v>
      </c>
      <c r="F102" s="101">
        <f>(E$8/E102)*100</f>
        <v>54.45202364711233</v>
      </c>
      <c r="G102" s="102">
        <f>F102+F$3</f>
        <v>79.45202364711233</v>
      </c>
      <c r="H102" s="335">
        <f>E102-E$8</f>
        <v>0.05796296296296295</v>
      </c>
    </row>
    <row r="103" spans="1:8" ht="12.75">
      <c r="A103" s="204">
        <v>96</v>
      </c>
      <c r="B103" s="116" t="s">
        <v>66</v>
      </c>
      <c r="C103" s="305" t="s">
        <v>192</v>
      </c>
      <c r="D103" s="341">
        <v>1979</v>
      </c>
      <c r="E103" s="128">
        <v>0.13211805555555556</v>
      </c>
      <c r="F103" s="101">
        <f>(E$8/E103)*100</f>
        <v>52.4485326325011</v>
      </c>
      <c r="G103" s="102">
        <f>F103+F$3</f>
        <v>77.4485326325011</v>
      </c>
      <c r="H103" s="335">
        <f>E103-E$8</f>
        <v>0.06282407407407407</v>
      </c>
    </row>
    <row r="104" spans="1:8" ht="12.75">
      <c r="A104" s="204">
        <v>97</v>
      </c>
      <c r="B104" s="114" t="s">
        <v>415</v>
      </c>
      <c r="C104" s="303" t="s">
        <v>82</v>
      </c>
      <c r="D104" s="340">
        <v>1954</v>
      </c>
      <c r="E104" s="128">
        <v>0.13472222222222222</v>
      </c>
      <c r="F104" s="101">
        <f>(E$8/E104)*100</f>
        <v>51.43470790378007</v>
      </c>
      <c r="G104" s="102">
        <f>F104+F$3</f>
        <v>76.43470790378007</v>
      </c>
      <c r="H104" s="335">
        <f>E104-E$8</f>
        <v>0.06542824074074073</v>
      </c>
    </row>
    <row r="105" spans="1:8" ht="12.75">
      <c r="A105" s="204">
        <v>98</v>
      </c>
      <c r="B105" s="114" t="s">
        <v>233</v>
      </c>
      <c r="C105" s="303" t="s">
        <v>145</v>
      </c>
      <c r="D105" s="340"/>
      <c r="E105" s="128"/>
      <c r="F105" s="342" t="s">
        <v>401</v>
      </c>
      <c r="G105" s="342"/>
      <c r="H105" s="342"/>
    </row>
    <row r="106" spans="1:8" ht="12.75">
      <c r="A106" s="204">
        <v>99</v>
      </c>
      <c r="B106" s="114" t="s">
        <v>86</v>
      </c>
      <c r="C106" s="303" t="s">
        <v>51</v>
      </c>
      <c r="D106" s="340"/>
      <c r="E106" s="128"/>
      <c r="F106" s="342" t="s">
        <v>401</v>
      </c>
      <c r="G106" s="342"/>
      <c r="H106" s="342"/>
    </row>
    <row r="107" spans="1:8" ht="12.75">
      <c r="A107" s="204">
        <v>100</v>
      </c>
      <c r="B107" s="114" t="s">
        <v>33</v>
      </c>
      <c r="C107" s="303" t="s">
        <v>21</v>
      </c>
      <c r="D107" s="341"/>
      <c r="E107" s="128"/>
      <c r="F107" s="342" t="s">
        <v>401</v>
      </c>
      <c r="G107" s="342"/>
      <c r="H107" s="342"/>
    </row>
  </sheetData>
  <mergeCells count="12">
    <mergeCell ref="A1:H1"/>
    <mergeCell ref="A2:E2"/>
    <mergeCell ref="G2:H3"/>
    <mergeCell ref="A3:B3"/>
    <mergeCell ref="E3:E4"/>
    <mergeCell ref="A4:B4"/>
    <mergeCell ref="A5:B5"/>
    <mergeCell ref="C5:G5"/>
    <mergeCell ref="A6:B6"/>
    <mergeCell ref="F105:H105"/>
    <mergeCell ref="F106:H106"/>
    <mergeCell ref="F107:H107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91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375" style="0" customWidth="1"/>
    <col min="4" max="7" width="0" style="0" hidden="1" customWidth="1"/>
    <col min="8" max="8" width="0" style="343" hidden="1" customWidth="1"/>
    <col min="9" max="10" width="0" style="0" hidden="1" customWidth="1"/>
    <col min="11" max="11" width="10.625" style="0" customWidth="1"/>
    <col min="13" max="13" width="14.625" style="344" customWidth="1"/>
  </cols>
  <sheetData>
    <row r="1" spans="1:13" ht="24.75" customHeight="1">
      <c r="A1" s="77" t="s">
        <v>466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2" ht="12.75">
      <c r="A2" s="81" t="s">
        <v>389</v>
      </c>
      <c r="B2" s="81"/>
      <c r="C2" s="82" t="s">
        <v>467</v>
      </c>
      <c r="D2" s="82"/>
      <c r="E2" s="82"/>
      <c r="F2" s="80">
        <v>20</v>
      </c>
      <c r="G2" s="138"/>
      <c r="H2" s="138"/>
      <c r="L2" s="80" t="s">
        <v>388</v>
      </c>
    </row>
    <row r="3" spans="1:12" ht="12.75">
      <c r="A3" s="81" t="s">
        <v>390</v>
      </c>
      <c r="B3" s="81"/>
      <c r="C3" s="345" t="s">
        <v>468</v>
      </c>
      <c r="D3" s="82"/>
      <c r="E3" s="82"/>
      <c r="F3" s="138"/>
      <c r="G3" s="138"/>
      <c r="H3" s="138"/>
      <c r="L3" s="80">
        <v>3</v>
      </c>
    </row>
    <row r="4" spans="1:8" ht="12.75">
      <c r="A4" s="81" t="s">
        <v>393</v>
      </c>
      <c r="B4" s="81"/>
      <c r="C4" s="85">
        <f>COUNTA(B6:B108)</f>
        <v>86</v>
      </c>
      <c r="D4" s="85"/>
      <c r="E4" s="136"/>
      <c r="F4" s="138"/>
      <c r="G4" s="138"/>
      <c r="H4" s="138"/>
    </row>
    <row r="5" spans="1:13" s="330" customFormat="1" ht="10.5">
      <c r="A5" s="119" t="s">
        <v>394</v>
      </c>
      <c r="B5" s="120" t="s">
        <v>395</v>
      </c>
      <c r="C5" s="120" t="s">
        <v>396</v>
      </c>
      <c r="D5" s="120" t="s">
        <v>469</v>
      </c>
      <c r="E5" s="120" t="s">
        <v>470</v>
      </c>
      <c r="F5" s="120" t="s">
        <v>471</v>
      </c>
      <c r="G5" s="120" t="s">
        <v>472</v>
      </c>
      <c r="H5" s="120" t="s">
        <v>473</v>
      </c>
      <c r="I5" s="120" t="s">
        <v>474</v>
      </c>
      <c r="J5" s="120" t="s">
        <v>475</v>
      </c>
      <c r="K5" s="120" t="s">
        <v>1</v>
      </c>
      <c r="L5" s="120" t="s">
        <v>440</v>
      </c>
      <c r="M5" s="124" t="s">
        <v>399</v>
      </c>
    </row>
    <row r="6" spans="1:13" ht="12.75">
      <c r="A6" s="346">
        <v>1</v>
      </c>
      <c r="B6" s="347" t="s">
        <v>162</v>
      </c>
      <c r="C6" s="92" t="s">
        <v>53</v>
      </c>
      <c r="D6" s="348"/>
      <c r="E6" s="348"/>
      <c r="F6" s="348"/>
      <c r="G6" s="348"/>
      <c r="H6" s="348"/>
      <c r="I6" s="348"/>
      <c r="J6" s="348"/>
      <c r="K6" s="96">
        <v>76.35000000000001</v>
      </c>
      <c r="L6" s="349">
        <v>100</v>
      </c>
      <c r="M6" s="350">
        <f>L6+L$3</f>
        <v>103</v>
      </c>
    </row>
    <row r="7" spans="1:13" ht="12.75">
      <c r="A7" s="351">
        <v>2</v>
      </c>
      <c r="B7" s="352" t="s">
        <v>111</v>
      </c>
      <c r="C7" s="98" t="s">
        <v>21</v>
      </c>
      <c r="D7" s="353"/>
      <c r="E7" s="353"/>
      <c r="F7" s="353"/>
      <c r="G7" s="353"/>
      <c r="H7" s="353"/>
      <c r="I7" s="353"/>
      <c r="J7" s="353"/>
      <c r="K7" s="102">
        <v>53.01</v>
      </c>
      <c r="L7" s="354">
        <f>(K7/K$6)*100</f>
        <v>69.43025540275049</v>
      </c>
      <c r="M7" s="355">
        <f>L7+L$3</f>
        <v>72.43025540275049</v>
      </c>
    </row>
    <row r="8" spans="1:13" ht="12.75">
      <c r="A8" s="351">
        <v>3</v>
      </c>
      <c r="B8" s="352" t="s">
        <v>410</v>
      </c>
      <c r="C8" s="98" t="s">
        <v>51</v>
      </c>
      <c r="D8" s="353"/>
      <c r="E8" s="353"/>
      <c r="F8" s="353"/>
      <c r="G8" s="353"/>
      <c r="H8" s="353"/>
      <c r="I8" s="353"/>
      <c r="J8" s="353"/>
      <c r="K8" s="102">
        <v>52.83</v>
      </c>
      <c r="L8" s="354">
        <f>(K8/K$6)*100</f>
        <v>69.19449901768172</v>
      </c>
      <c r="M8" s="355">
        <f>L8+L$3</f>
        <v>72.19449901768172</v>
      </c>
    </row>
    <row r="9" spans="1:13" ht="12.75">
      <c r="A9" s="351">
        <v>4</v>
      </c>
      <c r="B9" s="352" t="s">
        <v>410</v>
      </c>
      <c r="C9" s="98" t="s">
        <v>53</v>
      </c>
      <c r="D9" s="353"/>
      <c r="E9" s="353"/>
      <c r="F9" s="353"/>
      <c r="G9" s="353"/>
      <c r="H9" s="353"/>
      <c r="I9" s="353"/>
      <c r="J9" s="353"/>
      <c r="K9" s="102">
        <v>50.88</v>
      </c>
      <c r="L9" s="354">
        <f>(K9/K$6)*100</f>
        <v>66.64047151277013</v>
      </c>
      <c r="M9" s="355">
        <f>L9+L$3</f>
        <v>69.64047151277013</v>
      </c>
    </row>
    <row r="10" spans="1:13" ht="12.75">
      <c r="A10" s="351">
        <v>5</v>
      </c>
      <c r="B10" s="352" t="s">
        <v>90</v>
      </c>
      <c r="C10" s="98" t="s">
        <v>32</v>
      </c>
      <c r="D10" s="353"/>
      <c r="E10" s="353"/>
      <c r="F10" s="353"/>
      <c r="G10" s="353"/>
      <c r="H10" s="353"/>
      <c r="I10" s="353"/>
      <c r="J10" s="353"/>
      <c r="K10" s="102">
        <v>50.86</v>
      </c>
      <c r="L10" s="354">
        <f>(K10/K$6)*100</f>
        <v>66.61427635887361</v>
      </c>
      <c r="M10" s="355">
        <f>L10+L$3</f>
        <v>69.61427635887361</v>
      </c>
    </row>
    <row r="11" spans="1:13" ht="12.75">
      <c r="A11" s="351">
        <v>6</v>
      </c>
      <c r="B11" s="352" t="s">
        <v>410</v>
      </c>
      <c r="C11" s="98" t="s">
        <v>171</v>
      </c>
      <c r="D11" s="353"/>
      <c r="E11" s="353"/>
      <c r="F11" s="353"/>
      <c r="G11" s="353"/>
      <c r="H11" s="353"/>
      <c r="I11" s="353"/>
      <c r="J11" s="353"/>
      <c r="K11" s="102">
        <v>50.65</v>
      </c>
      <c r="L11" s="354">
        <f>(K11/K$6)*100</f>
        <v>66.33922724296004</v>
      </c>
      <c r="M11" s="355">
        <f>L11+L$3</f>
        <v>69.33922724296004</v>
      </c>
    </row>
    <row r="12" spans="1:13" ht="12.75">
      <c r="A12" s="351">
        <v>7</v>
      </c>
      <c r="B12" s="352" t="s">
        <v>30</v>
      </c>
      <c r="C12" s="98" t="s">
        <v>21</v>
      </c>
      <c r="D12" s="353"/>
      <c r="E12" s="353"/>
      <c r="F12" s="353"/>
      <c r="G12" s="353"/>
      <c r="H12" s="353"/>
      <c r="I12" s="353"/>
      <c r="J12" s="353"/>
      <c r="K12" s="102">
        <v>50.36</v>
      </c>
      <c r="L12" s="354">
        <f>(K12/K$6)*100</f>
        <v>65.95939751146037</v>
      </c>
      <c r="M12" s="355">
        <f>L12+L$3</f>
        <v>68.95939751146037</v>
      </c>
    </row>
    <row r="13" spans="1:13" ht="12.75">
      <c r="A13" s="351">
        <v>8</v>
      </c>
      <c r="B13" s="352" t="s">
        <v>62</v>
      </c>
      <c r="C13" s="98" t="s">
        <v>63</v>
      </c>
      <c r="D13" s="353"/>
      <c r="E13" s="353"/>
      <c r="F13" s="353"/>
      <c r="G13" s="353"/>
      <c r="H13" s="353"/>
      <c r="I13" s="353"/>
      <c r="J13" s="353"/>
      <c r="K13" s="102">
        <v>49.89</v>
      </c>
      <c r="L13" s="354">
        <f>(K13/K$6)*100</f>
        <v>65.34381139489194</v>
      </c>
      <c r="M13" s="355">
        <f>L13+L$3</f>
        <v>68.34381139489194</v>
      </c>
    </row>
    <row r="14" spans="1:13" ht="12.75">
      <c r="A14" s="351">
        <v>9</v>
      </c>
      <c r="B14" s="352" t="s">
        <v>44</v>
      </c>
      <c r="C14" s="98" t="s">
        <v>47</v>
      </c>
      <c r="D14" s="353"/>
      <c r="E14" s="353"/>
      <c r="F14" s="353"/>
      <c r="G14" s="353"/>
      <c r="H14" s="353"/>
      <c r="I14" s="353"/>
      <c r="J14" s="353"/>
      <c r="K14" s="102">
        <v>49.87</v>
      </c>
      <c r="L14" s="354">
        <f>(K14/K$6)*100</f>
        <v>65.31761624099542</v>
      </c>
      <c r="M14" s="355">
        <f>L14+L$3</f>
        <v>68.31761624099542</v>
      </c>
    </row>
    <row r="15" spans="1:13" ht="12.75">
      <c r="A15" s="351">
        <v>10</v>
      </c>
      <c r="B15" s="352" t="s">
        <v>174</v>
      </c>
      <c r="C15" s="98" t="s">
        <v>108</v>
      </c>
      <c r="D15" s="353"/>
      <c r="E15" s="353"/>
      <c r="F15" s="353"/>
      <c r="G15" s="353"/>
      <c r="H15" s="353"/>
      <c r="I15" s="353"/>
      <c r="J15" s="353"/>
      <c r="K15" s="102">
        <v>49.57</v>
      </c>
      <c r="L15" s="354">
        <f>(K15/K$6)*100</f>
        <v>64.92468893254747</v>
      </c>
      <c r="M15" s="355">
        <f>L15+L$3</f>
        <v>67.92468893254747</v>
      </c>
    </row>
    <row r="16" spans="1:13" ht="12.75">
      <c r="A16" s="351">
        <v>11</v>
      </c>
      <c r="B16" s="352" t="s">
        <v>46</v>
      </c>
      <c r="C16" s="98" t="s">
        <v>56</v>
      </c>
      <c r="D16" s="353"/>
      <c r="E16" s="353"/>
      <c r="F16" s="353"/>
      <c r="G16" s="353"/>
      <c r="H16" s="353"/>
      <c r="I16" s="353"/>
      <c r="J16" s="353"/>
      <c r="K16" s="102">
        <v>48.37</v>
      </c>
      <c r="L16" s="354">
        <f>(K16/K$6)*100</f>
        <v>63.35297969875573</v>
      </c>
      <c r="M16" s="355">
        <f>L16+L$3</f>
        <v>66.35297969875573</v>
      </c>
    </row>
    <row r="17" spans="1:13" ht="12.75">
      <c r="A17" s="356">
        <v>12</v>
      </c>
      <c r="B17" s="357" t="s">
        <v>111</v>
      </c>
      <c r="C17" s="106" t="s">
        <v>112</v>
      </c>
      <c r="D17" s="358"/>
      <c r="E17" s="358"/>
      <c r="F17" s="358"/>
      <c r="G17" s="358"/>
      <c r="H17" s="358"/>
      <c r="I17" s="358"/>
      <c r="J17" s="358"/>
      <c r="K17" s="110">
        <v>48.28</v>
      </c>
      <c r="L17" s="359">
        <f>(K17/K$6)*100</f>
        <v>63.23510150622135</v>
      </c>
      <c r="M17" s="360">
        <f>L17+L$3</f>
        <v>66.23510150622135</v>
      </c>
    </row>
    <row r="18" spans="1:13" ht="12.75">
      <c r="A18" s="346">
        <v>13</v>
      </c>
      <c r="B18" s="361" t="s">
        <v>50</v>
      </c>
      <c r="C18" s="112" t="s">
        <v>51</v>
      </c>
      <c r="D18" s="348"/>
      <c r="E18" s="348"/>
      <c r="F18" s="348"/>
      <c r="G18" s="348"/>
      <c r="H18" s="348"/>
      <c r="I18" s="348"/>
      <c r="J18" s="348"/>
      <c r="K18" s="96">
        <v>48.03</v>
      </c>
      <c r="L18" s="349">
        <f>(K18/K$6)*100</f>
        <v>62.907662082514726</v>
      </c>
      <c r="M18" s="350">
        <f>L18+L$3</f>
        <v>65.90766208251472</v>
      </c>
    </row>
    <row r="19" spans="1:13" ht="12.75">
      <c r="A19" s="351">
        <v>14</v>
      </c>
      <c r="B19" s="362" t="s">
        <v>153</v>
      </c>
      <c r="C19" s="116" t="s">
        <v>154</v>
      </c>
      <c r="D19" s="353"/>
      <c r="E19" s="353"/>
      <c r="F19" s="353"/>
      <c r="G19" s="353"/>
      <c r="H19" s="353"/>
      <c r="I19" s="353"/>
      <c r="J19" s="353"/>
      <c r="K19" s="102">
        <v>47.49</v>
      </c>
      <c r="L19" s="354">
        <f>(K19/K$6)*100</f>
        <v>62.20039292730844</v>
      </c>
      <c r="M19" s="355">
        <f>L19+L$3</f>
        <v>65.20039292730844</v>
      </c>
    </row>
    <row r="20" spans="1:13" ht="12.75">
      <c r="A20" s="351">
        <v>15</v>
      </c>
      <c r="B20" s="363" t="s">
        <v>22</v>
      </c>
      <c r="C20" s="114" t="s">
        <v>23</v>
      </c>
      <c r="D20" s="353"/>
      <c r="E20" s="353"/>
      <c r="F20" s="353"/>
      <c r="G20" s="353"/>
      <c r="H20" s="353"/>
      <c r="I20" s="353"/>
      <c r="J20" s="353"/>
      <c r="K20" s="102">
        <v>46.79</v>
      </c>
      <c r="L20" s="354">
        <f>(K20/K$6)*100</f>
        <v>61.283562540929914</v>
      </c>
      <c r="M20" s="355">
        <f>L20+L$3</f>
        <v>64.28356254092992</v>
      </c>
    </row>
    <row r="21" spans="1:13" ht="12.75">
      <c r="A21" s="351">
        <v>16</v>
      </c>
      <c r="B21" s="362" t="s">
        <v>42</v>
      </c>
      <c r="C21" s="116" t="s">
        <v>43</v>
      </c>
      <c r="D21" s="353"/>
      <c r="E21" s="353"/>
      <c r="F21" s="353"/>
      <c r="G21" s="353"/>
      <c r="H21" s="353"/>
      <c r="I21" s="353"/>
      <c r="J21" s="353"/>
      <c r="K21" s="102">
        <v>46.01</v>
      </c>
      <c r="L21" s="354">
        <f>(K21/K$6)*100</f>
        <v>60.261951538965285</v>
      </c>
      <c r="M21" s="355">
        <f>L21+L$3</f>
        <v>63.261951538965285</v>
      </c>
    </row>
    <row r="22" spans="1:13" ht="12.75">
      <c r="A22" s="351">
        <v>17</v>
      </c>
      <c r="B22" s="362" t="s">
        <v>224</v>
      </c>
      <c r="C22" s="116" t="s">
        <v>173</v>
      </c>
      <c r="D22" s="353"/>
      <c r="E22" s="353"/>
      <c r="F22" s="353"/>
      <c r="G22" s="353"/>
      <c r="H22" s="353"/>
      <c r="I22" s="353"/>
      <c r="J22" s="353"/>
      <c r="K22" s="102">
        <v>45.69</v>
      </c>
      <c r="L22" s="354">
        <f>(K22/K$6)*100</f>
        <v>59.842829076620816</v>
      </c>
      <c r="M22" s="355">
        <f>L22+L$3</f>
        <v>62.842829076620816</v>
      </c>
    </row>
    <row r="23" spans="1:13" ht="12.75">
      <c r="A23" s="351">
        <v>18</v>
      </c>
      <c r="B23" s="363" t="s">
        <v>44</v>
      </c>
      <c r="C23" s="114" t="s">
        <v>45</v>
      </c>
      <c r="D23" s="353"/>
      <c r="E23" s="353"/>
      <c r="F23" s="353"/>
      <c r="G23" s="353"/>
      <c r="H23" s="353"/>
      <c r="I23" s="353"/>
      <c r="J23" s="353"/>
      <c r="K23" s="102">
        <v>45.35</v>
      </c>
      <c r="L23" s="354">
        <f>(K23/K$6)*100</f>
        <v>59.397511460379825</v>
      </c>
      <c r="M23" s="355">
        <f>L23+L$3</f>
        <v>62.397511460379825</v>
      </c>
    </row>
    <row r="24" spans="1:13" ht="12.75">
      <c r="A24" s="351">
        <v>19</v>
      </c>
      <c r="B24" s="363" t="s">
        <v>20</v>
      </c>
      <c r="C24" s="114" t="s">
        <v>53</v>
      </c>
      <c r="D24" s="353"/>
      <c r="E24" s="353"/>
      <c r="F24" s="353"/>
      <c r="G24" s="353"/>
      <c r="H24" s="353"/>
      <c r="I24" s="353"/>
      <c r="J24" s="353"/>
      <c r="K24" s="102">
        <v>45.28</v>
      </c>
      <c r="L24" s="354">
        <f>(K24/K$6)*100</f>
        <v>59.30582842174197</v>
      </c>
      <c r="M24" s="355">
        <f>L24+L$3</f>
        <v>62.30582842174197</v>
      </c>
    </row>
    <row r="25" spans="1:13" ht="12.75">
      <c r="A25" s="351">
        <v>20</v>
      </c>
      <c r="B25" s="363" t="s">
        <v>33</v>
      </c>
      <c r="C25" s="114" t="s">
        <v>405</v>
      </c>
      <c r="D25" s="353"/>
      <c r="E25" s="353"/>
      <c r="F25" s="353"/>
      <c r="G25" s="353"/>
      <c r="H25" s="353"/>
      <c r="I25" s="353"/>
      <c r="J25" s="353"/>
      <c r="K25" s="102">
        <v>44.9</v>
      </c>
      <c r="L25" s="354">
        <f>(K25/K$6)*100</f>
        <v>58.80812049770792</v>
      </c>
      <c r="M25" s="355">
        <f>L25+L$3</f>
        <v>61.80812049770792</v>
      </c>
    </row>
    <row r="26" spans="1:13" ht="12.75">
      <c r="A26" s="351">
        <v>21</v>
      </c>
      <c r="B26" s="363" t="s">
        <v>343</v>
      </c>
      <c r="C26" s="114" t="s">
        <v>32</v>
      </c>
      <c r="D26" s="353"/>
      <c r="E26" s="353"/>
      <c r="F26" s="353"/>
      <c r="G26" s="353"/>
      <c r="H26" s="353"/>
      <c r="I26" s="353"/>
      <c r="J26" s="353"/>
      <c r="K26" s="102">
        <v>44.19</v>
      </c>
      <c r="L26" s="354">
        <f>(K26/K$6)*100</f>
        <v>57.878192534381135</v>
      </c>
      <c r="M26" s="355">
        <f>L26+L$3</f>
        <v>60.878192534381135</v>
      </c>
    </row>
    <row r="27" spans="1:13" ht="12.75">
      <c r="A27" s="351">
        <v>22</v>
      </c>
      <c r="B27" s="363" t="s">
        <v>32</v>
      </c>
      <c r="C27" s="114" t="s">
        <v>36</v>
      </c>
      <c r="D27" s="353"/>
      <c r="E27" s="353"/>
      <c r="F27" s="353"/>
      <c r="G27" s="353"/>
      <c r="H27" s="353"/>
      <c r="I27" s="353"/>
      <c r="J27" s="353"/>
      <c r="K27" s="102">
        <v>44.14</v>
      </c>
      <c r="L27" s="354">
        <f>(K27/K$6)*100</f>
        <v>57.81270464963981</v>
      </c>
      <c r="M27" s="355">
        <f>L27+L$3</f>
        <v>60.81270464963981</v>
      </c>
    </row>
    <row r="28" spans="1:13" ht="12.75">
      <c r="A28" s="351">
        <v>23</v>
      </c>
      <c r="B28" s="363" t="s">
        <v>48</v>
      </c>
      <c r="C28" s="114" t="s">
        <v>49</v>
      </c>
      <c r="D28" s="353"/>
      <c r="E28" s="353"/>
      <c r="F28" s="353"/>
      <c r="G28" s="353"/>
      <c r="H28" s="353"/>
      <c r="I28" s="353"/>
      <c r="J28" s="353"/>
      <c r="K28" s="102">
        <v>43.82</v>
      </c>
      <c r="L28" s="354">
        <f>(K28/K$6)*100</f>
        <v>57.393582187295344</v>
      </c>
      <c r="M28" s="355">
        <f>L28+L$3</f>
        <v>60.393582187295344</v>
      </c>
    </row>
    <row r="29" spans="1:13" ht="12.75">
      <c r="A29" s="351">
        <v>24</v>
      </c>
      <c r="B29" s="362" t="s">
        <v>220</v>
      </c>
      <c r="C29" s="116" t="s">
        <v>35</v>
      </c>
      <c r="D29" s="353"/>
      <c r="E29" s="353"/>
      <c r="F29" s="353"/>
      <c r="G29" s="353"/>
      <c r="H29" s="353"/>
      <c r="I29" s="353"/>
      <c r="J29" s="353"/>
      <c r="K29" s="102">
        <v>43.6</v>
      </c>
      <c r="L29" s="354">
        <f>(K29/K$6)*100</f>
        <v>57.10543549443352</v>
      </c>
      <c r="M29" s="355">
        <f>L29+L$3</f>
        <v>60.10543549443352</v>
      </c>
    </row>
    <row r="30" spans="1:13" ht="12.75">
      <c r="A30" s="351">
        <v>25</v>
      </c>
      <c r="B30" s="363" t="s">
        <v>188</v>
      </c>
      <c r="C30" s="114" t="s">
        <v>23</v>
      </c>
      <c r="D30" s="353"/>
      <c r="E30" s="353"/>
      <c r="F30" s="353"/>
      <c r="G30" s="353"/>
      <c r="H30" s="353"/>
      <c r="I30" s="353"/>
      <c r="J30" s="353"/>
      <c r="K30" s="102">
        <v>43.4</v>
      </c>
      <c r="L30" s="354">
        <f>(K30/K$6)*100</f>
        <v>56.84348395546823</v>
      </c>
      <c r="M30" s="355">
        <f>L30+L$3</f>
        <v>59.84348395546823</v>
      </c>
    </row>
    <row r="31" spans="1:13" ht="12.75">
      <c r="A31" s="351">
        <v>26</v>
      </c>
      <c r="B31" s="362" t="s">
        <v>168</v>
      </c>
      <c r="C31" s="116" t="s">
        <v>169</v>
      </c>
      <c r="D31" s="353"/>
      <c r="E31" s="353"/>
      <c r="F31" s="353"/>
      <c r="G31" s="353"/>
      <c r="H31" s="353"/>
      <c r="I31" s="353"/>
      <c r="J31" s="353"/>
      <c r="K31" s="102">
        <v>42.31</v>
      </c>
      <c r="L31" s="354">
        <f>(K31/K$6)*100</f>
        <v>55.4158480681074</v>
      </c>
      <c r="M31" s="355">
        <f>L31+L$3</f>
        <v>58.4158480681074</v>
      </c>
    </row>
    <row r="32" spans="1:13" ht="12.75">
      <c r="A32" s="351">
        <v>27</v>
      </c>
      <c r="B32" s="362" t="s">
        <v>75</v>
      </c>
      <c r="C32" s="116" t="s">
        <v>76</v>
      </c>
      <c r="D32" s="353"/>
      <c r="E32" s="353"/>
      <c r="F32" s="353"/>
      <c r="G32" s="353"/>
      <c r="H32" s="353"/>
      <c r="I32" s="353"/>
      <c r="J32" s="353"/>
      <c r="K32" s="102">
        <v>42.25</v>
      </c>
      <c r="L32" s="354">
        <f>(K32/K$6)*100</f>
        <v>55.3372626064178</v>
      </c>
      <c r="M32" s="355">
        <f>L32+L$3</f>
        <v>58.3372626064178</v>
      </c>
    </row>
    <row r="33" spans="1:13" ht="12.75">
      <c r="A33" s="351">
        <v>28</v>
      </c>
      <c r="B33" s="363" t="s">
        <v>349</v>
      </c>
      <c r="C33" s="114" t="s">
        <v>49</v>
      </c>
      <c r="D33" s="353"/>
      <c r="E33" s="353"/>
      <c r="F33" s="353"/>
      <c r="G33" s="353"/>
      <c r="H33" s="353"/>
      <c r="I33" s="353"/>
      <c r="J33" s="353"/>
      <c r="K33" s="102">
        <v>42.22</v>
      </c>
      <c r="L33" s="354">
        <f>(K33/K$6)*100</f>
        <v>55.29796987557302</v>
      </c>
      <c r="M33" s="355">
        <f>L33+L$3</f>
        <v>58.29796987557302</v>
      </c>
    </row>
    <row r="34" spans="1:13" ht="12.75">
      <c r="A34" s="351">
        <v>29</v>
      </c>
      <c r="B34" s="363" t="s">
        <v>87</v>
      </c>
      <c r="C34" s="114" t="s">
        <v>53</v>
      </c>
      <c r="D34" s="353"/>
      <c r="E34" s="353"/>
      <c r="F34" s="353"/>
      <c r="G34" s="353"/>
      <c r="H34" s="353"/>
      <c r="I34" s="353"/>
      <c r="J34" s="353"/>
      <c r="K34" s="102">
        <v>42.21</v>
      </c>
      <c r="L34" s="354">
        <f>(K34/K$6)*100</f>
        <v>55.284872298624755</v>
      </c>
      <c r="M34" s="355">
        <f>L34+L$3</f>
        <v>58.284872298624755</v>
      </c>
    </row>
    <row r="35" spans="1:13" ht="12.75">
      <c r="A35" s="351">
        <v>30</v>
      </c>
      <c r="B35" s="363" t="s">
        <v>20</v>
      </c>
      <c r="C35" s="114" t="s">
        <v>21</v>
      </c>
      <c r="D35" s="353"/>
      <c r="E35" s="353"/>
      <c r="F35" s="353"/>
      <c r="G35" s="353"/>
      <c r="H35" s="353"/>
      <c r="I35" s="353"/>
      <c r="J35" s="353"/>
      <c r="K35" s="102">
        <v>41.85</v>
      </c>
      <c r="L35" s="354">
        <f>(K35/K$6)*100</f>
        <v>54.813359528487226</v>
      </c>
      <c r="M35" s="355">
        <f>L35+L$3</f>
        <v>57.813359528487226</v>
      </c>
    </row>
    <row r="36" spans="1:13" ht="12.75">
      <c r="A36" s="351">
        <v>31</v>
      </c>
      <c r="B36" s="363" t="s">
        <v>26</v>
      </c>
      <c r="C36" s="114" t="s">
        <v>27</v>
      </c>
      <c r="D36" s="353"/>
      <c r="E36" s="353"/>
      <c r="F36" s="353"/>
      <c r="G36" s="353"/>
      <c r="H36" s="353"/>
      <c r="I36" s="353"/>
      <c r="J36" s="353"/>
      <c r="K36" s="102">
        <v>41.59</v>
      </c>
      <c r="L36" s="354">
        <f>(K36/K$6)*100</f>
        <v>54.472822527832356</v>
      </c>
      <c r="M36" s="355">
        <f>L36+L$3</f>
        <v>57.472822527832356</v>
      </c>
    </row>
    <row r="37" spans="1:13" ht="12.75">
      <c r="A37" s="351">
        <v>32</v>
      </c>
      <c r="B37" s="363" t="s">
        <v>415</v>
      </c>
      <c r="C37" s="114" t="s">
        <v>82</v>
      </c>
      <c r="D37" s="353"/>
      <c r="E37" s="353"/>
      <c r="F37" s="353"/>
      <c r="G37" s="353"/>
      <c r="H37" s="353"/>
      <c r="I37" s="353"/>
      <c r="J37" s="353"/>
      <c r="K37" s="102">
        <v>41.33</v>
      </c>
      <c r="L37" s="354">
        <f>(K37/K$6)*100</f>
        <v>54.13228552717746</v>
      </c>
      <c r="M37" s="355">
        <f>L37+L$3</f>
        <v>57.13228552717746</v>
      </c>
    </row>
    <row r="38" spans="1:13" ht="12.75">
      <c r="A38" s="351">
        <v>33</v>
      </c>
      <c r="B38" s="362" t="s">
        <v>226</v>
      </c>
      <c r="C38" s="116" t="s">
        <v>123</v>
      </c>
      <c r="D38" s="353"/>
      <c r="E38" s="353"/>
      <c r="F38" s="353"/>
      <c r="G38" s="353"/>
      <c r="H38" s="353"/>
      <c r="I38" s="353"/>
      <c r="J38" s="353"/>
      <c r="K38" s="102">
        <v>41.15</v>
      </c>
      <c r="L38" s="354">
        <f>(K38/K$6)*100</f>
        <v>53.896529142108704</v>
      </c>
      <c r="M38" s="355">
        <f>L38+L$3</f>
        <v>56.896529142108704</v>
      </c>
    </row>
    <row r="39" spans="1:13" ht="12.75">
      <c r="A39" s="351">
        <v>34</v>
      </c>
      <c r="B39" s="363" t="s">
        <v>60</v>
      </c>
      <c r="C39" s="114" t="s">
        <v>61</v>
      </c>
      <c r="D39" s="353"/>
      <c r="E39" s="353"/>
      <c r="F39" s="353"/>
      <c r="G39" s="353"/>
      <c r="H39" s="353"/>
      <c r="I39" s="353"/>
      <c r="J39" s="353"/>
      <c r="K39" s="102">
        <v>40.95</v>
      </c>
      <c r="L39" s="354">
        <f>(K39/K$6)*100</f>
        <v>53.63457760314342</v>
      </c>
      <c r="M39" s="355">
        <f>L39+L$3</f>
        <v>56.63457760314342</v>
      </c>
    </row>
    <row r="40" spans="1:13" ht="12.75">
      <c r="A40" s="351">
        <v>35</v>
      </c>
      <c r="B40" s="363" t="s">
        <v>406</v>
      </c>
      <c r="C40" s="114" t="s">
        <v>25</v>
      </c>
      <c r="D40" s="353"/>
      <c r="E40" s="353"/>
      <c r="F40" s="353"/>
      <c r="G40" s="353"/>
      <c r="H40" s="353"/>
      <c r="I40" s="353"/>
      <c r="J40" s="353"/>
      <c r="K40" s="102">
        <v>40.84</v>
      </c>
      <c r="L40" s="354">
        <f>(K40/K$6)*100</f>
        <v>53.49050425671251</v>
      </c>
      <c r="M40" s="355">
        <f>L40+L$3</f>
        <v>56.49050425671251</v>
      </c>
    </row>
    <row r="41" spans="1:13" ht="12.75">
      <c r="A41" s="351">
        <v>36</v>
      </c>
      <c r="B41" s="362" t="s">
        <v>77</v>
      </c>
      <c r="C41" s="116" t="s">
        <v>78</v>
      </c>
      <c r="D41" s="353"/>
      <c r="E41" s="353"/>
      <c r="F41" s="353"/>
      <c r="G41" s="353"/>
      <c r="H41" s="353"/>
      <c r="I41" s="353"/>
      <c r="J41" s="353"/>
      <c r="K41" s="102">
        <v>40.72</v>
      </c>
      <c r="L41" s="354">
        <f>(K41/K$6)*100</f>
        <v>53.33333333333332</v>
      </c>
      <c r="M41" s="355">
        <f>L41+L$3</f>
        <v>56.33333333333332</v>
      </c>
    </row>
    <row r="42" spans="1:13" ht="12.75">
      <c r="A42" s="351">
        <v>37</v>
      </c>
      <c r="B42" s="363" t="s">
        <v>37</v>
      </c>
      <c r="C42" s="114" t="s">
        <v>25</v>
      </c>
      <c r="D42" s="353"/>
      <c r="E42" s="353"/>
      <c r="F42" s="353"/>
      <c r="G42" s="353"/>
      <c r="H42" s="353"/>
      <c r="I42" s="353"/>
      <c r="J42" s="353"/>
      <c r="K42" s="102">
        <v>39.92</v>
      </c>
      <c r="L42" s="354">
        <f>(K42/K$6)*100</f>
        <v>52.28552717747217</v>
      </c>
      <c r="M42" s="355">
        <f>L42+L$3</f>
        <v>55.28552717747217</v>
      </c>
    </row>
    <row r="43" spans="1:13" ht="12.75">
      <c r="A43" s="351">
        <v>38</v>
      </c>
      <c r="B43" s="363" t="s">
        <v>28</v>
      </c>
      <c r="C43" s="114" t="s">
        <v>29</v>
      </c>
      <c r="D43" s="353"/>
      <c r="E43" s="353"/>
      <c r="F43" s="353"/>
      <c r="G43" s="353"/>
      <c r="H43" s="353"/>
      <c r="I43" s="353"/>
      <c r="J43" s="353"/>
      <c r="K43" s="102">
        <v>39.5</v>
      </c>
      <c r="L43" s="354">
        <f>(K43/K$6)*100</f>
        <v>51.73542894564505</v>
      </c>
      <c r="M43" s="355">
        <f>L43+L$3</f>
        <v>54.73542894564505</v>
      </c>
    </row>
    <row r="44" spans="1:13" ht="12.75">
      <c r="A44" s="351">
        <v>39</v>
      </c>
      <c r="B44" s="362" t="s">
        <v>34</v>
      </c>
      <c r="C44" s="116" t="s">
        <v>35</v>
      </c>
      <c r="D44" s="353"/>
      <c r="E44" s="353"/>
      <c r="F44" s="353"/>
      <c r="G44" s="353"/>
      <c r="H44" s="353"/>
      <c r="I44" s="353"/>
      <c r="J44" s="353"/>
      <c r="K44" s="102">
        <v>39.36</v>
      </c>
      <c r="L44" s="354">
        <f>(K44/K$6)*100</f>
        <v>51.55206286836934</v>
      </c>
      <c r="M44" s="355">
        <f>L44+L$3</f>
        <v>54.55206286836934</v>
      </c>
    </row>
    <row r="45" spans="1:13" ht="12.75">
      <c r="A45" s="351">
        <v>40</v>
      </c>
      <c r="B45" s="363" t="s">
        <v>104</v>
      </c>
      <c r="C45" s="114" t="s">
        <v>105</v>
      </c>
      <c r="D45" s="353"/>
      <c r="E45" s="353"/>
      <c r="F45" s="353"/>
      <c r="G45" s="353"/>
      <c r="H45" s="353"/>
      <c r="I45" s="353"/>
      <c r="J45" s="353"/>
      <c r="K45" s="102">
        <v>39.19</v>
      </c>
      <c r="L45" s="354">
        <f>(K45/K$6)*100</f>
        <v>51.32940406024884</v>
      </c>
      <c r="M45" s="355">
        <f>L45+L$3</f>
        <v>54.32940406024884</v>
      </c>
    </row>
    <row r="46" spans="1:13" ht="12.75">
      <c r="A46" s="351">
        <v>41</v>
      </c>
      <c r="B46" s="363" t="s">
        <v>129</v>
      </c>
      <c r="C46" s="114" t="s">
        <v>130</v>
      </c>
      <c r="D46" s="353"/>
      <c r="E46" s="353"/>
      <c r="F46" s="353"/>
      <c r="G46" s="353"/>
      <c r="H46" s="353"/>
      <c r="I46" s="353"/>
      <c r="J46" s="353"/>
      <c r="K46" s="102">
        <v>38.77</v>
      </c>
      <c r="L46" s="354">
        <f>(K46/K$6)*100</f>
        <v>50.77930582842174</v>
      </c>
      <c r="M46" s="355">
        <f>L46+L$3</f>
        <v>53.77930582842174</v>
      </c>
    </row>
    <row r="47" spans="1:13" ht="12.75">
      <c r="A47" s="351">
        <v>42</v>
      </c>
      <c r="B47" s="363" t="s">
        <v>38</v>
      </c>
      <c r="C47" s="114" t="s">
        <v>39</v>
      </c>
      <c r="D47" s="353"/>
      <c r="E47" s="353"/>
      <c r="F47" s="353"/>
      <c r="G47" s="353"/>
      <c r="H47" s="353"/>
      <c r="I47" s="353"/>
      <c r="J47" s="353"/>
      <c r="K47" s="102">
        <v>38.75</v>
      </c>
      <c r="L47" s="354">
        <f>(K47/K$6)*100</f>
        <v>50.7531106745252</v>
      </c>
      <c r="M47" s="355">
        <f>L47+L$3</f>
        <v>53.7531106745252</v>
      </c>
    </row>
    <row r="48" spans="1:13" ht="12.75">
      <c r="A48" s="351">
        <v>43</v>
      </c>
      <c r="B48" s="363" t="s">
        <v>354</v>
      </c>
      <c r="C48" s="114" t="s">
        <v>23</v>
      </c>
      <c r="D48" s="353"/>
      <c r="E48" s="353"/>
      <c r="F48" s="353"/>
      <c r="G48" s="353"/>
      <c r="H48" s="353"/>
      <c r="I48" s="353"/>
      <c r="J48" s="353"/>
      <c r="K48" s="102">
        <v>38.53</v>
      </c>
      <c r="L48" s="354">
        <f>(K48/K$6)*100</f>
        <v>50.46496398166339</v>
      </c>
      <c r="M48" s="355">
        <f>L48+L$3</f>
        <v>53.46496398166339</v>
      </c>
    </row>
    <row r="49" spans="1:13" ht="12.75">
      <c r="A49" s="351">
        <v>44</v>
      </c>
      <c r="B49" s="363" t="s">
        <v>52</v>
      </c>
      <c r="C49" s="114" t="s">
        <v>53</v>
      </c>
      <c r="D49" s="353"/>
      <c r="E49" s="353"/>
      <c r="F49" s="353"/>
      <c r="G49" s="353"/>
      <c r="H49" s="353"/>
      <c r="I49" s="353"/>
      <c r="J49" s="353"/>
      <c r="K49" s="102">
        <v>38.37</v>
      </c>
      <c r="L49" s="354">
        <f>(K49/K$6)*100</f>
        <v>50.25540275049115</v>
      </c>
      <c r="M49" s="355">
        <f>L49+L$3</f>
        <v>53.25540275049115</v>
      </c>
    </row>
    <row r="50" spans="1:13" ht="12.75">
      <c r="A50" s="351">
        <v>45</v>
      </c>
      <c r="B50" s="362" t="s">
        <v>88</v>
      </c>
      <c r="C50" s="116" t="s">
        <v>89</v>
      </c>
      <c r="D50" s="353"/>
      <c r="E50" s="353"/>
      <c r="F50" s="353"/>
      <c r="G50" s="353"/>
      <c r="H50" s="353"/>
      <c r="I50" s="353"/>
      <c r="J50" s="353"/>
      <c r="K50" s="102">
        <v>38.34</v>
      </c>
      <c r="L50" s="354">
        <f>(K50/K$6)*100</f>
        <v>50.216110019646365</v>
      </c>
      <c r="M50" s="355">
        <f>L50+L$3</f>
        <v>53.216110019646365</v>
      </c>
    </row>
    <row r="51" spans="1:13" ht="12.75">
      <c r="A51" s="351">
        <v>46</v>
      </c>
      <c r="B51" s="362" t="s">
        <v>83</v>
      </c>
      <c r="C51" s="116" t="s">
        <v>84</v>
      </c>
      <c r="D51" s="353"/>
      <c r="E51" s="353"/>
      <c r="F51" s="353"/>
      <c r="G51" s="353"/>
      <c r="H51" s="353"/>
      <c r="I51" s="353"/>
      <c r="J51" s="353"/>
      <c r="K51" s="102">
        <v>37.85</v>
      </c>
      <c r="L51" s="354">
        <f>(K51/K$6)*100</f>
        <v>49.5743287491814</v>
      </c>
      <c r="M51" s="355">
        <f>L51+L$3</f>
        <v>52.5743287491814</v>
      </c>
    </row>
    <row r="52" spans="1:13" ht="12.75">
      <c r="A52" s="351">
        <v>47</v>
      </c>
      <c r="B52" s="362" t="s">
        <v>72</v>
      </c>
      <c r="C52" s="116" t="s">
        <v>41</v>
      </c>
      <c r="D52" s="353"/>
      <c r="E52" s="353"/>
      <c r="F52" s="353"/>
      <c r="G52" s="353"/>
      <c r="H52" s="353"/>
      <c r="I52" s="353"/>
      <c r="J52" s="353"/>
      <c r="K52" s="102">
        <v>37.69</v>
      </c>
      <c r="L52" s="354">
        <f>(K52/K$6)*100</f>
        <v>49.36476751800916</v>
      </c>
      <c r="M52" s="355">
        <f>L52+L$3</f>
        <v>52.36476751800916</v>
      </c>
    </row>
    <row r="53" spans="1:13" ht="12.75">
      <c r="A53" s="351">
        <v>48</v>
      </c>
      <c r="B53" s="363" t="s">
        <v>142</v>
      </c>
      <c r="C53" s="114" t="s">
        <v>25</v>
      </c>
      <c r="D53" s="353"/>
      <c r="E53" s="353"/>
      <c r="F53" s="353"/>
      <c r="G53" s="353"/>
      <c r="H53" s="353"/>
      <c r="I53" s="353"/>
      <c r="J53" s="353"/>
      <c r="K53" s="102">
        <v>37.65</v>
      </c>
      <c r="L53" s="354">
        <f>(K53/K$6)*100</f>
        <v>49.3123772102161</v>
      </c>
      <c r="M53" s="355">
        <f>L53+L$3</f>
        <v>52.3123772102161</v>
      </c>
    </row>
    <row r="54" spans="1:13" ht="12.75">
      <c r="A54" s="351">
        <v>49</v>
      </c>
      <c r="B54" s="362" t="s">
        <v>228</v>
      </c>
      <c r="C54" s="116" t="s">
        <v>229</v>
      </c>
      <c r="D54" s="353"/>
      <c r="E54" s="353"/>
      <c r="F54" s="353"/>
      <c r="G54" s="353"/>
      <c r="H54" s="353"/>
      <c r="I54" s="353"/>
      <c r="J54" s="353"/>
      <c r="K54" s="102">
        <v>37.64</v>
      </c>
      <c r="L54" s="354">
        <f>(K54/K$6)*100</f>
        <v>49.29927963326784</v>
      </c>
      <c r="M54" s="355">
        <f>L54+L$3</f>
        <v>52.29927963326784</v>
      </c>
    </row>
    <row r="55" spans="1:13" ht="12.75">
      <c r="A55" s="351">
        <v>50</v>
      </c>
      <c r="B55" s="362" t="s">
        <v>79</v>
      </c>
      <c r="C55" s="116" t="s">
        <v>80</v>
      </c>
      <c r="D55" s="353"/>
      <c r="E55" s="353"/>
      <c r="F55" s="353"/>
      <c r="G55" s="353"/>
      <c r="H55" s="353"/>
      <c r="I55" s="353"/>
      <c r="J55" s="353"/>
      <c r="K55" s="102">
        <v>37.52</v>
      </c>
      <c r="L55" s="354">
        <f>(K55/K$6)*100</f>
        <v>49.142108709888674</v>
      </c>
      <c r="M55" s="355">
        <f>L55+L$3</f>
        <v>52.142108709888674</v>
      </c>
    </row>
    <row r="56" spans="1:13" ht="12.75">
      <c r="A56" s="351">
        <v>51</v>
      </c>
      <c r="B56" s="362" t="s">
        <v>228</v>
      </c>
      <c r="C56" s="116" t="s">
        <v>84</v>
      </c>
      <c r="D56" s="353"/>
      <c r="E56" s="353"/>
      <c r="F56" s="353"/>
      <c r="G56" s="353"/>
      <c r="H56" s="353"/>
      <c r="I56" s="353"/>
      <c r="J56" s="353"/>
      <c r="K56" s="102">
        <v>37.44</v>
      </c>
      <c r="L56" s="354">
        <f>(K56/K$6)*100</f>
        <v>49.037328094302545</v>
      </c>
      <c r="M56" s="355">
        <f>L56+L$3</f>
        <v>52.037328094302545</v>
      </c>
    </row>
    <row r="57" spans="1:13" ht="12.75">
      <c r="A57" s="351">
        <v>52</v>
      </c>
      <c r="B57" s="363" t="s">
        <v>114</v>
      </c>
      <c r="C57" s="114" t="s">
        <v>53</v>
      </c>
      <c r="D57" s="353"/>
      <c r="E57" s="353"/>
      <c r="F57" s="353"/>
      <c r="G57" s="353"/>
      <c r="H57" s="353"/>
      <c r="I57" s="353"/>
      <c r="J57" s="353"/>
      <c r="K57" s="102">
        <v>37.28</v>
      </c>
      <c r="L57" s="354">
        <f>(K57/K$6)*100</f>
        <v>48.827766863130314</v>
      </c>
      <c r="M57" s="355">
        <f>L57+L$3</f>
        <v>51.827766863130314</v>
      </c>
    </row>
    <row r="58" spans="1:13" ht="12.75">
      <c r="A58" s="351">
        <v>53</v>
      </c>
      <c r="B58" s="362" t="s">
        <v>70</v>
      </c>
      <c r="C58" s="116" t="s">
        <v>422</v>
      </c>
      <c r="D58" s="353"/>
      <c r="E58" s="353"/>
      <c r="F58" s="353"/>
      <c r="G58" s="353"/>
      <c r="H58" s="353"/>
      <c r="I58" s="353"/>
      <c r="J58" s="353"/>
      <c r="K58" s="102">
        <v>37.17</v>
      </c>
      <c r="L58" s="354">
        <f>(K58/K$6)*100</f>
        <v>48.68369351669941</v>
      </c>
      <c r="M58" s="355">
        <f>L58+L$3</f>
        <v>51.68369351669941</v>
      </c>
    </row>
    <row r="59" spans="1:13" ht="12.75">
      <c r="A59" s="351">
        <v>54</v>
      </c>
      <c r="B59" s="363" t="s">
        <v>165</v>
      </c>
      <c r="C59" s="114" t="s">
        <v>53</v>
      </c>
      <c r="D59" s="353"/>
      <c r="E59" s="353"/>
      <c r="F59" s="353"/>
      <c r="G59" s="353"/>
      <c r="H59" s="353"/>
      <c r="I59" s="353"/>
      <c r="J59" s="353"/>
      <c r="K59" s="102">
        <v>36.99</v>
      </c>
      <c r="L59" s="354">
        <f>(K59/K$6)*100</f>
        <v>48.447937131630646</v>
      </c>
      <c r="M59" s="355">
        <f>L59+L$3</f>
        <v>51.447937131630646</v>
      </c>
    </row>
    <row r="60" spans="1:13" ht="12.75">
      <c r="A60" s="351">
        <v>55</v>
      </c>
      <c r="B60" s="362" t="s">
        <v>118</v>
      </c>
      <c r="C60" s="116" t="s">
        <v>119</v>
      </c>
      <c r="D60" s="353"/>
      <c r="E60" s="353"/>
      <c r="F60" s="353"/>
      <c r="G60" s="353"/>
      <c r="H60" s="353"/>
      <c r="I60" s="353"/>
      <c r="J60" s="353"/>
      <c r="K60" s="102">
        <v>36.97</v>
      </c>
      <c r="L60" s="354">
        <f>(K60/K$6)*100</f>
        <v>48.421741977734115</v>
      </c>
      <c r="M60" s="355">
        <f>L60+L$3</f>
        <v>51.421741977734115</v>
      </c>
    </row>
    <row r="61" spans="1:13" ht="12.75">
      <c r="A61" s="351">
        <v>56</v>
      </c>
      <c r="B61" s="363" t="s">
        <v>91</v>
      </c>
      <c r="C61" s="114" t="s">
        <v>92</v>
      </c>
      <c r="D61" s="353"/>
      <c r="E61" s="353"/>
      <c r="F61" s="353"/>
      <c r="G61" s="353"/>
      <c r="H61" s="353"/>
      <c r="I61" s="353"/>
      <c r="J61" s="353"/>
      <c r="K61" s="102">
        <v>36.54</v>
      </c>
      <c r="L61" s="354">
        <f>(K61/K$6)*100</f>
        <v>47.85854616895874</v>
      </c>
      <c r="M61" s="355">
        <f>L61+L$3</f>
        <v>50.85854616895874</v>
      </c>
    </row>
    <row r="62" spans="1:13" ht="12.75">
      <c r="A62" s="351">
        <v>57</v>
      </c>
      <c r="B62" s="363" t="s">
        <v>31</v>
      </c>
      <c r="C62" s="114" t="s">
        <v>32</v>
      </c>
      <c r="D62" s="353"/>
      <c r="E62" s="353"/>
      <c r="F62" s="353"/>
      <c r="G62" s="353"/>
      <c r="H62" s="353"/>
      <c r="I62" s="353"/>
      <c r="J62" s="353"/>
      <c r="K62" s="102">
        <v>36.31</v>
      </c>
      <c r="L62" s="354">
        <f>(K62/K$6)*100</f>
        <v>47.557301899148655</v>
      </c>
      <c r="M62" s="355">
        <f>L62+L$3</f>
        <v>50.557301899148655</v>
      </c>
    </row>
    <row r="63" spans="1:13" ht="12.75">
      <c r="A63" s="351">
        <v>58</v>
      </c>
      <c r="B63" s="363" t="s">
        <v>476</v>
      </c>
      <c r="C63" s="114" t="s">
        <v>53</v>
      </c>
      <c r="D63" s="353"/>
      <c r="E63" s="353"/>
      <c r="F63" s="353"/>
      <c r="G63" s="353"/>
      <c r="H63" s="353"/>
      <c r="I63" s="353"/>
      <c r="J63" s="353"/>
      <c r="K63" s="102">
        <v>36.12</v>
      </c>
      <c r="L63" s="354">
        <f>(K63/K$6)*100</f>
        <v>47.30844793713162</v>
      </c>
      <c r="M63" s="355">
        <f>L63+L$3</f>
        <v>50.30844793713162</v>
      </c>
    </row>
    <row r="64" spans="1:13" ht="12.75">
      <c r="A64" s="351">
        <v>59</v>
      </c>
      <c r="B64" s="363" t="s">
        <v>46</v>
      </c>
      <c r="C64" s="114" t="s">
        <v>47</v>
      </c>
      <c r="D64" s="353"/>
      <c r="E64" s="353"/>
      <c r="F64" s="353"/>
      <c r="G64" s="353"/>
      <c r="H64" s="353"/>
      <c r="I64" s="353"/>
      <c r="J64" s="353"/>
      <c r="K64" s="102">
        <v>35.97</v>
      </c>
      <c r="L64" s="354">
        <f>(K64/K$6)*100</f>
        <v>47.111984282907656</v>
      </c>
      <c r="M64" s="355">
        <f>L64+L$3</f>
        <v>50.111984282907656</v>
      </c>
    </row>
    <row r="65" spans="1:13" ht="12.75">
      <c r="A65" s="351">
        <v>60</v>
      </c>
      <c r="B65" s="362" t="s">
        <v>68</v>
      </c>
      <c r="C65" s="116" t="s">
        <v>69</v>
      </c>
      <c r="D65" s="353"/>
      <c r="E65" s="353"/>
      <c r="F65" s="353"/>
      <c r="G65" s="353"/>
      <c r="H65" s="353"/>
      <c r="I65" s="353"/>
      <c r="J65" s="353"/>
      <c r="K65" s="102">
        <v>35.480000000000004</v>
      </c>
      <c r="L65" s="354">
        <f>(K65/K$6)*100</f>
        <v>46.470203012442695</v>
      </c>
      <c r="M65" s="355">
        <f>L65+L$3</f>
        <v>49.470203012442695</v>
      </c>
    </row>
    <row r="66" spans="1:13" ht="12.75">
      <c r="A66" s="351">
        <v>61</v>
      </c>
      <c r="B66" s="363" t="s">
        <v>48</v>
      </c>
      <c r="C66" s="114" t="s">
        <v>47</v>
      </c>
      <c r="D66" s="353"/>
      <c r="E66" s="353"/>
      <c r="F66" s="353"/>
      <c r="G66" s="353"/>
      <c r="H66" s="353"/>
      <c r="I66" s="353"/>
      <c r="J66" s="353"/>
      <c r="K66" s="102">
        <v>35.31</v>
      </c>
      <c r="L66" s="354">
        <f>(K66/K$6)*100</f>
        <v>46.247544204322196</v>
      </c>
      <c r="M66" s="355">
        <f>L66+L$3</f>
        <v>49.247544204322196</v>
      </c>
    </row>
    <row r="67" spans="1:13" ht="12.75">
      <c r="A67" s="351">
        <v>62</v>
      </c>
      <c r="B67" s="363" t="s">
        <v>64</v>
      </c>
      <c r="C67" s="114" t="s">
        <v>180</v>
      </c>
      <c r="D67" s="353"/>
      <c r="E67" s="353"/>
      <c r="F67" s="353"/>
      <c r="G67" s="353"/>
      <c r="H67" s="353"/>
      <c r="I67" s="353"/>
      <c r="J67" s="353"/>
      <c r="K67" s="102">
        <v>34.59</v>
      </c>
      <c r="L67" s="354">
        <f>(K67/K$6)*100</f>
        <v>45.30451866404715</v>
      </c>
      <c r="M67" s="355">
        <f>L67+L$3</f>
        <v>48.30451866404715</v>
      </c>
    </row>
    <row r="68" spans="1:13" ht="12.75">
      <c r="A68" s="351">
        <v>63</v>
      </c>
      <c r="B68" s="363" t="s">
        <v>477</v>
      </c>
      <c r="C68" s="114" t="s">
        <v>55</v>
      </c>
      <c r="D68" s="353"/>
      <c r="E68" s="353"/>
      <c r="F68" s="353"/>
      <c r="G68" s="353"/>
      <c r="H68" s="353"/>
      <c r="I68" s="353"/>
      <c r="J68" s="353"/>
      <c r="K68" s="102">
        <v>34.57</v>
      </c>
      <c r="L68" s="354">
        <f>(K68/K$6)*100</f>
        <v>45.27832351015062</v>
      </c>
      <c r="M68" s="355">
        <f>L68+L$3</f>
        <v>48.27832351015062</v>
      </c>
    </row>
    <row r="69" spans="1:13" ht="12.75">
      <c r="A69" s="351">
        <v>64</v>
      </c>
      <c r="B69" s="362" t="s">
        <v>126</v>
      </c>
      <c r="C69" s="116" t="s">
        <v>127</v>
      </c>
      <c r="D69" s="353"/>
      <c r="E69" s="353"/>
      <c r="F69" s="353"/>
      <c r="G69" s="353"/>
      <c r="H69" s="353"/>
      <c r="I69" s="353"/>
      <c r="J69" s="353"/>
      <c r="K69" s="102">
        <v>34.17</v>
      </c>
      <c r="L69" s="354">
        <f>(K69/K$6)*100</f>
        <v>44.75442043222004</v>
      </c>
      <c r="M69" s="355">
        <f>L69+L$3</f>
        <v>47.75442043222004</v>
      </c>
    </row>
    <row r="70" spans="1:13" ht="12.75">
      <c r="A70" s="351">
        <v>65</v>
      </c>
      <c r="B70" s="362" t="s">
        <v>478</v>
      </c>
      <c r="C70" s="116" t="s">
        <v>198</v>
      </c>
      <c r="D70" s="353"/>
      <c r="E70" s="353"/>
      <c r="F70" s="353"/>
      <c r="G70" s="353"/>
      <c r="H70" s="353"/>
      <c r="I70" s="353"/>
      <c r="J70" s="353"/>
      <c r="K70" s="102">
        <v>33.74</v>
      </c>
      <c r="L70" s="354">
        <f>(K70/K$6)*100</f>
        <v>44.19122462344466</v>
      </c>
      <c r="M70" s="355">
        <f>L70+L$3</f>
        <v>47.19122462344466</v>
      </c>
    </row>
    <row r="71" spans="1:13" ht="12.75">
      <c r="A71" s="351">
        <v>66</v>
      </c>
      <c r="B71" s="363" t="s">
        <v>64</v>
      </c>
      <c r="C71" s="114" t="s">
        <v>65</v>
      </c>
      <c r="D71" s="353"/>
      <c r="E71" s="353"/>
      <c r="F71" s="353"/>
      <c r="G71" s="353"/>
      <c r="H71" s="353"/>
      <c r="I71" s="353"/>
      <c r="J71" s="353"/>
      <c r="K71" s="102">
        <v>33.52</v>
      </c>
      <c r="L71" s="354">
        <f>(K71/K$6)*100</f>
        <v>43.90307793058284</v>
      </c>
      <c r="M71" s="355">
        <f>L71+L$3</f>
        <v>46.90307793058284</v>
      </c>
    </row>
    <row r="72" spans="1:13" ht="12.75">
      <c r="A72" s="351">
        <v>67</v>
      </c>
      <c r="B72" s="362" t="s">
        <v>40</v>
      </c>
      <c r="C72" s="116" t="s">
        <v>41</v>
      </c>
      <c r="D72" s="353"/>
      <c r="E72" s="353"/>
      <c r="F72" s="353"/>
      <c r="G72" s="353"/>
      <c r="H72" s="353"/>
      <c r="I72" s="353"/>
      <c r="J72" s="353"/>
      <c r="K72" s="102">
        <v>33.03</v>
      </c>
      <c r="L72" s="354">
        <f>(K72/K$6)*100</f>
        <v>43.26129666011788</v>
      </c>
      <c r="M72" s="355">
        <f>L72+L$3</f>
        <v>46.26129666011788</v>
      </c>
    </row>
    <row r="73" spans="1:13" ht="12.75">
      <c r="A73" s="351">
        <v>68</v>
      </c>
      <c r="B73" s="362" t="s">
        <v>220</v>
      </c>
      <c r="C73" s="116" t="s">
        <v>41</v>
      </c>
      <c r="D73" s="353"/>
      <c r="E73" s="353"/>
      <c r="F73" s="353"/>
      <c r="G73" s="353"/>
      <c r="H73" s="353"/>
      <c r="I73" s="353"/>
      <c r="J73" s="353"/>
      <c r="K73" s="102">
        <v>32.4</v>
      </c>
      <c r="L73" s="354">
        <f>(K73/K$6)*100</f>
        <v>42.436149312377204</v>
      </c>
      <c r="M73" s="355">
        <f>L73+L$3</f>
        <v>45.436149312377204</v>
      </c>
    </row>
    <row r="74" spans="1:13" ht="12.75">
      <c r="A74" s="351">
        <v>69</v>
      </c>
      <c r="B74" s="362" t="s">
        <v>226</v>
      </c>
      <c r="C74" s="116" t="s">
        <v>368</v>
      </c>
      <c r="D74" s="353"/>
      <c r="E74" s="353"/>
      <c r="F74" s="353"/>
      <c r="G74" s="353"/>
      <c r="H74" s="353"/>
      <c r="I74" s="353"/>
      <c r="J74" s="353"/>
      <c r="K74" s="102">
        <v>32.25</v>
      </c>
      <c r="L74" s="354">
        <f>(K74/K$6)*100</f>
        <v>42.239685658153235</v>
      </c>
      <c r="M74" s="355">
        <f>L74+L$3</f>
        <v>45.239685658153235</v>
      </c>
    </row>
    <row r="75" spans="1:13" ht="12.75">
      <c r="A75" s="351">
        <v>70</v>
      </c>
      <c r="B75" s="363" t="s">
        <v>98</v>
      </c>
      <c r="C75" s="114" t="s">
        <v>99</v>
      </c>
      <c r="D75" s="353"/>
      <c r="E75" s="353"/>
      <c r="F75" s="353"/>
      <c r="G75" s="353"/>
      <c r="H75" s="353"/>
      <c r="I75" s="353"/>
      <c r="J75" s="353"/>
      <c r="K75" s="102">
        <v>31.4</v>
      </c>
      <c r="L75" s="354">
        <f>(K75/K$6)*100</f>
        <v>41.12639161755075</v>
      </c>
      <c r="M75" s="355">
        <f>L75+L$3</f>
        <v>44.12639161755075</v>
      </c>
    </row>
    <row r="76" spans="1:13" ht="12.75">
      <c r="A76" s="351">
        <v>71</v>
      </c>
      <c r="B76" s="363" t="s">
        <v>209</v>
      </c>
      <c r="C76" s="114" t="s">
        <v>21</v>
      </c>
      <c r="D76" s="353"/>
      <c r="E76" s="353"/>
      <c r="F76" s="353"/>
      <c r="G76" s="353"/>
      <c r="H76" s="353"/>
      <c r="I76" s="353"/>
      <c r="J76" s="353"/>
      <c r="K76" s="102">
        <v>31.14</v>
      </c>
      <c r="L76" s="354">
        <f>(K76/K$6)*100</f>
        <v>40.785854616895875</v>
      </c>
      <c r="M76" s="355">
        <f>L76+L$3</f>
        <v>43.785854616895875</v>
      </c>
    </row>
    <row r="77" spans="1:13" ht="12.75">
      <c r="A77" s="351">
        <v>72</v>
      </c>
      <c r="B77" s="362" t="s">
        <v>68</v>
      </c>
      <c r="C77" s="116" t="s">
        <v>85</v>
      </c>
      <c r="D77" s="353"/>
      <c r="E77" s="353"/>
      <c r="F77" s="353"/>
      <c r="G77" s="353"/>
      <c r="H77" s="353"/>
      <c r="I77" s="353"/>
      <c r="J77" s="353"/>
      <c r="K77" s="102">
        <v>30.43</v>
      </c>
      <c r="L77" s="354">
        <f>(K77/K$6)*100</f>
        <v>39.855926653569085</v>
      </c>
      <c r="M77" s="355">
        <f>L77+L$3</f>
        <v>42.855926653569085</v>
      </c>
    </row>
    <row r="78" spans="1:13" ht="12.75">
      <c r="A78" s="351">
        <v>73</v>
      </c>
      <c r="B78" s="363" t="s">
        <v>58</v>
      </c>
      <c r="C78" s="114" t="s">
        <v>59</v>
      </c>
      <c r="D78" s="353"/>
      <c r="E78" s="353"/>
      <c r="F78" s="353"/>
      <c r="G78" s="353"/>
      <c r="H78" s="353"/>
      <c r="I78" s="353"/>
      <c r="J78" s="353"/>
      <c r="K78" s="102">
        <v>30.35</v>
      </c>
      <c r="L78" s="354">
        <f>(K78/K$6)*100</f>
        <v>39.75114603798297</v>
      </c>
      <c r="M78" s="355">
        <f>L78+L$3</f>
        <v>42.75114603798297</v>
      </c>
    </row>
    <row r="79" spans="1:13" ht="12.75">
      <c r="A79" s="351">
        <v>74</v>
      </c>
      <c r="B79" s="362" t="s">
        <v>479</v>
      </c>
      <c r="C79" s="116" t="s">
        <v>218</v>
      </c>
      <c r="D79" s="353"/>
      <c r="E79" s="353"/>
      <c r="F79" s="353"/>
      <c r="G79" s="353"/>
      <c r="H79" s="353"/>
      <c r="I79" s="353"/>
      <c r="J79" s="353"/>
      <c r="K79" s="102">
        <v>30.34</v>
      </c>
      <c r="L79" s="354">
        <f>(K79/K$6)*100</f>
        <v>39.7380484610347</v>
      </c>
      <c r="M79" s="355">
        <f>L79+L$3</f>
        <v>42.7380484610347</v>
      </c>
    </row>
    <row r="80" spans="1:13" ht="12.75">
      <c r="A80" s="351">
        <v>75</v>
      </c>
      <c r="B80" s="362" t="s">
        <v>66</v>
      </c>
      <c r="C80" s="116" t="s">
        <v>67</v>
      </c>
      <c r="D80" s="353"/>
      <c r="E80" s="353"/>
      <c r="F80" s="353"/>
      <c r="G80" s="353"/>
      <c r="H80" s="353"/>
      <c r="I80" s="353"/>
      <c r="J80" s="353"/>
      <c r="K80" s="102">
        <v>29.91</v>
      </c>
      <c r="L80" s="354">
        <f>(K80/K$6)*100</f>
        <v>39.17485265225933</v>
      </c>
      <c r="M80" s="355">
        <f>L80+L$3</f>
        <v>42.17485265225933</v>
      </c>
    </row>
    <row r="81" spans="1:13" ht="12.75">
      <c r="A81" s="351">
        <v>76</v>
      </c>
      <c r="B81" s="362" t="s">
        <v>137</v>
      </c>
      <c r="C81" s="116" t="s">
        <v>127</v>
      </c>
      <c r="D81" s="353"/>
      <c r="E81" s="353"/>
      <c r="F81" s="353"/>
      <c r="G81" s="353"/>
      <c r="H81" s="353"/>
      <c r="I81" s="353"/>
      <c r="J81" s="353"/>
      <c r="K81" s="102">
        <v>29.28</v>
      </c>
      <c r="L81" s="354">
        <f>(K81/K$6)*100</f>
        <v>38.34970530451866</v>
      </c>
      <c r="M81" s="355">
        <f>L81+L$3</f>
        <v>41.34970530451866</v>
      </c>
    </row>
    <row r="82" spans="1:13" ht="12.75">
      <c r="A82" s="351">
        <v>77</v>
      </c>
      <c r="B82" s="362" t="s">
        <v>377</v>
      </c>
      <c r="C82" s="116" t="s">
        <v>200</v>
      </c>
      <c r="D82" s="353"/>
      <c r="E82" s="353"/>
      <c r="F82" s="353"/>
      <c r="G82" s="353"/>
      <c r="H82" s="353"/>
      <c r="I82" s="353"/>
      <c r="J82" s="353"/>
      <c r="K82" s="102">
        <v>27.64</v>
      </c>
      <c r="L82" s="354">
        <f>(K82/K$6)*100</f>
        <v>36.201702685003276</v>
      </c>
      <c r="M82" s="355">
        <f>L82+L$3</f>
        <v>39.201702685003276</v>
      </c>
    </row>
    <row r="83" spans="1:13" ht="12.75">
      <c r="A83" s="351">
        <v>78</v>
      </c>
      <c r="B83" s="362" t="s">
        <v>124</v>
      </c>
      <c r="C83" s="116" t="s">
        <v>67</v>
      </c>
      <c r="D83" s="353"/>
      <c r="E83" s="353"/>
      <c r="F83" s="353"/>
      <c r="G83" s="353"/>
      <c r="H83" s="353"/>
      <c r="I83" s="353"/>
      <c r="J83" s="353"/>
      <c r="K83" s="102">
        <v>27.48</v>
      </c>
      <c r="L83" s="354">
        <f>(K83/K$6)*100</f>
        <v>35.99214145383104</v>
      </c>
      <c r="M83" s="355">
        <f>L83+L$3</f>
        <v>38.99214145383104</v>
      </c>
    </row>
    <row r="84" spans="1:13" ht="12.75">
      <c r="A84" s="351">
        <v>79</v>
      </c>
      <c r="B84" s="362" t="s">
        <v>237</v>
      </c>
      <c r="C84" s="116" t="s">
        <v>119</v>
      </c>
      <c r="D84" s="353"/>
      <c r="E84" s="353"/>
      <c r="F84" s="353"/>
      <c r="G84" s="353"/>
      <c r="H84" s="353"/>
      <c r="I84" s="353"/>
      <c r="J84" s="353"/>
      <c r="K84" s="102">
        <v>26.27</v>
      </c>
      <c r="L84" s="354">
        <f>(K84/K$6)*100</f>
        <v>34.407334643091026</v>
      </c>
      <c r="M84" s="355">
        <f>L84+L$3</f>
        <v>37.407334643091026</v>
      </c>
    </row>
    <row r="85" spans="1:13" ht="12.75">
      <c r="A85" s="351">
        <v>80</v>
      </c>
      <c r="B85" s="363" t="s">
        <v>380</v>
      </c>
      <c r="C85" s="114" t="s">
        <v>211</v>
      </c>
      <c r="D85" s="353"/>
      <c r="E85" s="353"/>
      <c r="F85" s="353"/>
      <c r="G85" s="353"/>
      <c r="H85" s="353"/>
      <c r="I85" s="353"/>
      <c r="J85" s="353"/>
      <c r="K85" s="102">
        <v>26.25</v>
      </c>
      <c r="L85" s="354">
        <f>(K85/K$6)*100</f>
        <v>34.381139489194496</v>
      </c>
      <c r="M85" s="355">
        <f>L85+L$3</f>
        <v>37.381139489194496</v>
      </c>
    </row>
    <row r="86" spans="1:13" ht="12.75">
      <c r="A86" s="351">
        <v>81</v>
      </c>
      <c r="B86" s="363" t="s">
        <v>28</v>
      </c>
      <c r="C86" s="114" t="s">
        <v>128</v>
      </c>
      <c r="D86" s="353"/>
      <c r="E86" s="353"/>
      <c r="F86" s="353"/>
      <c r="G86" s="353"/>
      <c r="H86" s="353"/>
      <c r="I86" s="353"/>
      <c r="J86" s="353"/>
      <c r="K86" s="102">
        <v>25.76</v>
      </c>
      <c r="L86" s="354">
        <f>(K86/K$6)*100</f>
        <v>33.739358218729535</v>
      </c>
      <c r="M86" s="355">
        <f>L86+L$3</f>
        <v>36.739358218729535</v>
      </c>
    </row>
    <row r="87" spans="1:13" ht="12.75">
      <c r="A87" s="351">
        <v>82</v>
      </c>
      <c r="B87" s="363" t="s">
        <v>381</v>
      </c>
      <c r="C87" s="114" t="s">
        <v>39</v>
      </c>
      <c r="D87" s="353"/>
      <c r="E87" s="353"/>
      <c r="F87" s="353"/>
      <c r="G87" s="353"/>
      <c r="H87" s="353"/>
      <c r="I87" s="353"/>
      <c r="J87" s="353"/>
      <c r="K87" s="102">
        <v>25.71</v>
      </c>
      <c r="L87" s="354">
        <f>(K87/K$6)*100</f>
        <v>33.67387033398821</v>
      </c>
      <c r="M87" s="355">
        <f>L87+L$3</f>
        <v>36.67387033398821</v>
      </c>
    </row>
    <row r="88" spans="1:13" ht="12.75">
      <c r="A88" s="351">
        <v>83</v>
      </c>
      <c r="B88" s="363" t="s">
        <v>38</v>
      </c>
      <c r="C88" s="114" t="s">
        <v>47</v>
      </c>
      <c r="D88" s="353"/>
      <c r="E88" s="353"/>
      <c r="F88" s="353"/>
      <c r="G88" s="353"/>
      <c r="H88" s="353"/>
      <c r="I88" s="353"/>
      <c r="J88" s="353"/>
      <c r="K88" s="102">
        <v>25.58</v>
      </c>
      <c r="L88" s="354">
        <f>(K88/K$6)*100</f>
        <v>33.503601833660774</v>
      </c>
      <c r="M88" s="355">
        <f>L88+L$3</f>
        <v>36.503601833660774</v>
      </c>
    </row>
    <row r="89" spans="1:13" ht="12.75">
      <c r="A89" s="351">
        <v>84</v>
      </c>
      <c r="B89" s="363" t="s">
        <v>62</v>
      </c>
      <c r="C89" s="114" t="s">
        <v>413</v>
      </c>
      <c r="D89" s="353"/>
      <c r="E89" s="353"/>
      <c r="F89" s="353"/>
      <c r="G89" s="353"/>
      <c r="H89" s="353"/>
      <c r="I89" s="353"/>
      <c r="J89" s="353"/>
      <c r="K89" s="102">
        <v>22.4</v>
      </c>
      <c r="L89" s="354">
        <f>(K89/K$6)*100</f>
        <v>29.338572364112636</v>
      </c>
      <c r="M89" s="355">
        <f>L89+L$3</f>
        <v>32.338572364112636</v>
      </c>
    </row>
    <row r="90" spans="1:13" ht="12.75">
      <c r="A90" s="351">
        <v>85</v>
      </c>
      <c r="B90" s="363" t="s">
        <v>412</v>
      </c>
      <c r="C90" s="114" t="s">
        <v>36</v>
      </c>
      <c r="D90" s="353"/>
      <c r="E90" s="353"/>
      <c r="F90" s="353"/>
      <c r="G90" s="353"/>
      <c r="H90" s="353"/>
      <c r="I90" s="353"/>
      <c r="J90" s="353"/>
      <c r="K90" s="102">
        <v>19.900000000000002</v>
      </c>
      <c r="L90" s="354">
        <f>(K90/K$6)*100</f>
        <v>26.064178127046496</v>
      </c>
      <c r="M90" s="355">
        <f>L90+L$3</f>
        <v>29.064178127046496</v>
      </c>
    </row>
    <row r="91" spans="1:13" ht="12.75">
      <c r="A91" s="356">
        <v>86</v>
      </c>
      <c r="B91" s="364" t="s">
        <v>33</v>
      </c>
      <c r="C91" s="365" t="s">
        <v>117</v>
      </c>
      <c r="D91" s="358"/>
      <c r="E91" s="358"/>
      <c r="F91" s="358"/>
      <c r="G91" s="358"/>
      <c r="H91" s="358"/>
      <c r="I91" s="358"/>
      <c r="J91" s="358"/>
      <c r="K91" s="110">
        <v>13.84</v>
      </c>
      <c r="L91" s="359">
        <f>(K91/K$6)*100</f>
        <v>18.127046496398165</v>
      </c>
      <c r="M91" s="360">
        <f>L91+L$3</f>
        <v>21.127046496398165</v>
      </c>
    </row>
  </sheetData>
  <mergeCells count="6">
    <mergeCell ref="A1:M1"/>
    <mergeCell ref="A2:B2"/>
    <mergeCell ref="G2:H2"/>
    <mergeCell ref="A3:B3"/>
    <mergeCell ref="F3:H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375" style="0" customWidth="1"/>
    <col min="4" max="8" width="7.75390625" style="0" customWidth="1"/>
    <col min="9" max="9" width="7.625" style="0" customWidth="1"/>
    <col min="10" max="10" width="8.125" style="0" customWidth="1"/>
    <col min="11" max="11" width="8.375" style="0" customWidth="1"/>
  </cols>
  <sheetData>
    <row r="1" spans="1:11" ht="22.5">
      <c r="A1" s="77" t="s">
        <v>466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366"/>
      <c r="B2" s="366"/>
      <c r="C2" s="366"/>
      <c r="D2" s="367"/>
      <c r="E2" s="367"/>
      <c r="F2" s="367"/>
      <c r="G2" s="367"/>
      <c r="H2" s="366"/>
      <c r="I2" s="366"/>
      <c r="J2" s="366"/>
      <c r="K2" s="366"/>
    </row>
    <row r="3" spans="1:11" ht="12.75">
      <c r="A3" s="178" t="s">
        <v>394</v>
      </c>
      <c r="B3" s="178" t="s">
        <v>395</v>
      </c>
      <c r="C3" s="178" t="s">
        <v>396</v>
      </c>
      <c r="D3" s="179" t="s">
        <v>469</v>
      </c>
      <c r="E3" s="179" t="s">
        <v>470</v>
      </c>
      <c r="F3" s="179" t="s">
        <v>471</v>
      </c>
      <c r="G3" s="179" t="s">
        <v>472</v>
      </c>
      <c r="H3" s="179" t="s">
        <v>473</v>
      </c>
      <c r="I3" s="179" t="s">
        <v>474</v>
      </c>
      <c r="J3" s="179" t="s">
        <v>480</v>
      </c>
      <c r="K3" s="179" t="s">
        <v>1</v>
      </c>
    </row>
    <row r="4" spans="1:11" ht="12.75">
      <c r="A4" s="204">
        <v>1</v>
      </c>
      <c r="B4" s="352" t="s">
        <v>162</v>
      </c>
      <c r="C4" s="98" t="s">
        <v>53</v>
      </c>
      <c r="D4" s="353">
        <v>11.95</v>
      </c>
      <c r="E4" s="353">
        <v>14.04</v>
      </c>
      <c r="F4" s="353">
        <v>9.85</v>
      </c>
      <c r="G4" s="353">
        <v>12.45</v>
      </c>
      <c r="H4" s="353">
        <v>13.73</v>
      </c>
      <c r="I4" s="353">
        <v>10.97</v>
      </c>
      <c r="J4" s="353">
        <v>3.36</v>
      </c>
      <c r="K4" s="102">
        <f>SUM(D4:J4)</f>
        <v>76.35000000000001</v>
      </c>
    </row>
    <row r="5" spans="1:11" ht="12.75">
      <c r="A5" s="204">
        <v>2</v>
      </c>
      <c r="B5" s="352" t="s">
        <v>111</v>
      </c>
      <c r="C5" s="98" t="s">
        <v>21</v>
      </c>
      <c r="D5" s="353">
        <v>9.23</v>
      </c>
      <c r="E5" s="353">
        <v>7.48</v>
      </c>
      <c r="F5" s="353">
        <v>6.58</v>
      </c>
      <c r="G5" s="353">
        <v>9.25</v>
      </c>
      <c r="H5" s="353">
        <v>9.88</v>
      </c>
      <c r="I5" s="353">
        <v>6.71</v>
      </c>
      <c r="J5" s="353">
        <v>3.88</v>
      </c>
      <c r="K5" s="102">
        <f>SUM(D5:J5)</f>
        <v>53.010000000000005</v>
      </c>
    </row>
    <row r="6" spans="1:11" ht="12.75">
      <c r="A6" s="204">
        <v>3</v>
      </c>
      <c r="B6" s="352" t="s">
        <v>410</v>
      </c>
      <c r="C6" s="98" t="s">
        <v>51</v>
      </c>
      <c r="D6" s="353">
        <v>8.57</v>
      </c>
      <c r="E6" s="353">
        <v>7.49</v>
      </c>
      <c r="F6" s="353">
        <v>7.18</v>
      </c>
      <c r="G6" s="353">
        <v>8.91</v>
      </c>
      <c r="H6" s="353">
        <v>11.61</v>
      </c>
      <c r="I6" s="353">
        <v>7.15</v>
      </c>
      <c r="J6" s="353">
        <v>1.92</v>
      </c>
      <c r="K6" s="102">
        <f>SUM(D6:J6)</f>
        <v>52.83</v>
      </c>
    </row>
    <row r="7" spans="1:11" ht="12.75">
      <c r="A7" s="204">
        <v>4</v>
      </c>
      <c r="B7" s="352" t="s">
        <v>410</v>
      </c>
      <c r="C7" s="98" t="s">
        <v>53</v>
      </c>
      <c r="D7" s="353">
        <v>8.63</v>
      </c>
      <c r="E7" s="353">
        <v>7.91</v>
      </c>
      <c r="F7" s="353">
        <v>7.34</v>
      </c>
      <c r="G7" s="353">
        <v>9.35</v>
      </c>
      <c r="H7" s="353">
        <v>8.88</v>
      </c>
      <c r="I7" s="353">
        <v>5.68</v>
      </c>
      <c r="J7" s="353">
        <v>3.09</v>
      </c>
      <c r="K7" s="102">
        <f>SUM(D7:J7)</f>
        <v>50.88</v>
      </c>
    </row>
    <row r="8" spans="1:11" ht="12.75">
      <c r="A8" s="204">
        <v>5</v>
      </c>
      <c r="B8" s="352" t="s">
        <v>90</v>
      </c>
      <c r="C8" s="98" t="s">
        <v>32</v>
      </c>
      <c r="D8" s="353">
        <v>7.34</v>
      </c>
      <c r="E8" s="353">
        <v>7.77</v>
      </c>
      <c r="F8" s="353">
        <v>6.26</v>
      </c>
      <c r="G8" s="353">
        <v>8.96</v>
      </c>
      <c r="H8" s="353">
        <v>9</v>
      </c>
      <c r="I8" s="353">
        <v>7.79</v>
      </c>
      <c r="J8" s="353">
        <v>3.74</v>
      </c>
      <c r="K8" s="102">
        <f>SUM(D8:J8)</f>
        <v>50.86</v>
      </c>
    </row>
    <row r="9" spans="1:11" ht="12.75">
      <c r="A9" s="204">
        <v>6</v>
      </c>
      <c r="B9" s="352" t="s">
        <v>410</v>
      </c>
      <c r="C9" s="98" t="s">
        <v>171</v>
      </c>
      <c r="D9" s="353">
        <v>8.98</v>
      </c>
      <c r="E9" s="353">
        <v>7.5</v>
      </c>
      <c r="F9" s="353">
        <v>6.29</v>
      </c>
      <c r="G9" s="353">
        <v>8.700000000000001</v>
      </c>
      <c r="H9" s="353">
        <v>8.99</v>
      </c>
      <c r="I9" s="353">
        <v>7.49</v>
      </c>
      <c r="J9" s="353">
        <v>2.7</v>
      </c>
      <c r="K9" s="102">
        <f>SUM(D9:J9)</f>
        <v>50.650000000000006</v>
      </c>
    </row>
    <row r="10" spans="1:11" ht="12.75">
      <c r="A10" s="204">
        <v>7</v>
      </c>
      <c r="B10" s="352" t="s">
        <v>30</v>
      </c>
      <c r="C10" s="98" t="s">
        <v>21</v>
      </c>
      <c r="D10" s="353">
        <v>9.200000000000001</v>
      </c>
      <c r="E10" s="353">
        <v>8.02</v>
      </c>
      <c r="F10" s="353">
        <v>5.99</v>
      </c>
      <c r="G10" s="353">
        <v>8.65</v>
      </c>
      <c r="H10" s="353">
        <v>8.3</v>
      </c>
      <c r="I10" s="353">
        <v>6.52</v>
      </c>
      <c r="J10" s="353">
        <v>3.68</v>
      </c>
      <c r="K10" s="102">
        <f>SUM(D10:J10)</f>
        <v>50.36000000000001</v>
      </c>
    </row>
    <row r="11" spans="1:11" ht="12.75">
      <c r="A11" s="204">
        <v>8</v>
      </c>
      <c r="B11" s="352" t="s">
        <v>62</v>
      </c>
      <c r="C11" s="98" t="s">
        <v>63</v>
      </c>
      <c r="D11" s="353">
        <v>8.700000000000001</v>
      </c>
      <c r="E11" s="353">
        <v>7.23</v>
      </c>
      <c r="F11" s="353">
        <v>7.24</v>
      </c>
      <c r="G11" s="353">
        <v>8.290000000000001</v>
      </c>
      <c r="H11" s="353">
        <v>8.23</v>
      </c>
      <c r="I11" s="353">
        <v>7.7</v>
      </c>
      <c r="J11" s="353">
        <v>2.5</v>
      </c>
      <c r="K11" s="102">
        <f>SUM(D11:J11)</f>
        <v>49.89000000000001</v>
      </c>
    </row>
    <row r="12" spans="1:11" ht="12.75">
      <c r="A12" s="204">
        <v>9</v>
      </c>
      <c r="B12" s="352" t="s">
        <v>44</v>
      </c>
      <c r="C12" s="98" t="s">
        <v>47</v>
      </c>
      <c r="D12" s="353">
        <v>8.68</v>
      </c>
      <c r="E12" s="353">
        <v>7.52</v>
      </c>
      <c r="F12" s="353">
        <v>5.45</v>
      </c>
      <c r="G12" s="353">
        <v>9.120000000000001</v>
      </c>
      <c r="H12" s="353">
        <v>9.35</v>
      </c>
      <c r="I12" s="353">
        <v>6.05</v>
      </c>
      <c r="J12" s="353">
        <v>3.7</v>
      </c>
      <c r="K12" s="102">
        <f>SUM(D12:J12)</f>
        <v>49.870000000000005</v>
      </c>
    </row>
    <row r="13" spans="1:11" ht="12.75">
      <c r="A13" s="204">
        <v>10</v>
      </c>
      <c r="B13" s="352" t="s">
        <v>174</v>
      </c>
      <c r="C13" s="98" t="s">
        <v>108</v>
      </c>
      <c r="D13" s="353">
        <v>8.74</v>
      </c>
      <c r="E13" s="353">
        <v>7.38</v>
      </c>
      <c r="F13" s="353">
        <v>6.59</v>
      </c>
      <c r="G13" s="353">
        <v>8.700000000000001</v>
      </c>
      <c r="H13" s="353">
        <v>9.52</v>
      </c>
      <c r="I13" s="353">
        <v>6.28</v>
      </c>
      <c r="J13" s="353">
        <v>2.36</v>
      </c>
      <c r="K13" s="102">
        <f>SUM(D13:J13)</f>
        <v>49.57</v>
      </c>
    </row>
    <row r="14" spans="1:11" ht="12.75">
      <c r="A14" s="204">
        <v>11</v>
      </c>
      <c r="B14" s="352" t="s">
        <v>46</v>
      </c>
      <c r="C14" s="98" t="s">
        <v>56</v>
      </c>
      <c r="D14" s="353">
        <v>8.22</v>
      </c>
      <c r="E14" s="353">
        <v>6.77</v>
      </c>
      <c r="F14" s="353">
        <v>5.87</v>
      </c>
      <c r="G14" s="353">
        <v>9.040000000000001</v>
      </c>
      <c r="H14" s="353">
        <v>8.8</v>
      </c>
      <c r="I14" s="353">
        <v>6.02</v>
      </c>
      <c r="J14" s="353">
        <v>3.65</v>
      </c>
      <c r="K14" s="102">
        <f>SUM(D14:J14)</f>
        <v>48.37</v>
      </c>
    </row>
    <row r="15" spans="1:11" ht="12.75">
      <c r="A15" s="105">
        <v>12</v>
      </c>
      <c r="B15" s="357" t="s">
        <v>111</v>
      </c>
      <c r="C15" s="106" t="s">
        <v>112</v>
      </c>
      <c r="D15" s="358">
        <v>8.65</v>
      </c>
      <c r="E15" s="358">
        <v>7.12</v>
      </c>
      <c r="F15" s="358">
        <v>5.56</v>
      </c>
      <c r="G15" s="358">
        <v>8.24</v>
      </c>
      <c r="H15" s="358">
        <v>7.79</v>
      </c>
      <c r="I15" s="358">
        <v>7.28</v>
      </c>
      <c r="J15" s="358">
        <v>3.64</v>
      </c>
      <c r="K15" s="110">
        <f>SUM(D15:J15)</f>
        <v>48.28</v>
      </c>
    </row>
    <row r="16" spans="1:11" ht="12.75">
      <c r="A16" s="91">
        <v>13</v>
      </c>
      <c r="B16" s="361" t="s">
        <v>50</v>
      </c>
      <c r="C16" s="112" t="s">
        <v>51</v>
      </c>
      <c r="D16" s="348">
        <v>8.17</v>
      </c>
      <c r="E16" s="348">
        <v>7.56</v>
      </c>
      <c r="F16" s="348">
        <v>6.64</v>
      </c>
      <c r="G16" s="348">
        <v>8.93</v>
      </c>
      <c r="H16" s="348">
        <v>8.53</v>
      </c>
      <c r="I16" s="348">
        <v>6.35</v>
      </c>
      <c r="J16" s="348">
        <v>1.85</v>
      </c>
      <c r="K16" s="96">
        <f>SUM(D16:J16)</f>
        <v>48.03000000000001</v>
      </c>
    </row>
    <row r="17" spans="1:11" ht="12.75">
      <c r="A17" s="204">
        <v>14</v>
      </c>
      <c r="B17" s="362" t="s">
        <v>153</v>
      </c>
      <c r="C17" s="116" t="s">
        <v>154</v>
      </c>
      <c r="D17" s="353">
        <v>7</v>
      </c>
      <c r="E17" s="353">
        <v>6</v>
      </c>
      <c r="F17" s="353">
        <v>6.31</v>
      </c>
      <c r="G17" s="353">
        <v>8.32</v>
      </c>
      <c r="H17" s="353">
        <v>9.42</v>
      </c>
      <c r="I17" s="353">
        <v>7.9</v>
      </c>
      <c r="J17" s="353">
        <v>2.54</v>
      </c>
      <c r="K17" s="102">
        <f>SUM(D17:J17)</f>
        <v>47.49</v>
      </c>
    </row>
    <row r="18" spans="1:11" ht="12.75">
      <c r="A18" s="204">
        <v>15</v>
      </c>
      <c r="B18" s="363" t="s">
        <v>22</v>
      </c>
      <c r="C18" s="114" t="s">
        <v>23</v>
      </c>
      <c r="D18" s="353">
        <v>8.43</v>
      </c>
      <c r="E18" s="353">
        <v>6.75</v>
      </c>
      <c r="F18" s="353">
        <v>6.94</v>
      </c>
      <c r="G18" s="353">
        <v>7.74</v>
      </c>
      <c r="H18" s="353">
        <v>7.6</v>
      </c>
      <c r="I18" s="353">
        <v>6.58</v>
      </c>
      <c r="J18" s="353">
        <v>2.75</v>
      </c>
      <c r="K18" s="102">
        <f>SUM(D18:J18)</f>
        <v>46.79</v>
      </c>
    </row>
    <row r="19" spans="1:11" ht="12.75">
      <c r="A19" s="204">
        <v>16</v>
      </c>
      <c r="B19" s="362" t="s">
        <v>42</v>
      </c>
      <c r="C19" s="116" t="s">
        <v>43</v>
      </c>
      <c r="D19" s="353">
        <v>8.24</v>
      </c>
      <c r="E19" s="353">
        <v>6.84</v>
      </c>
      <c r="F19" s="353">
        <v>5.69</v>
      </c>
      <c r="G19" s="353">
        <v>8.81</v>
      </c>
      <c r="H19" s="353">
        <v>7.78</v>
      </c>
      <c r="I19" s="353">
        <v>6.59</v>
      </c>
      <c r="J19" s="353">
        <v>2.06</v>
      </c>
      <c r="K19" s="102">
        <f>SUM(D19:J19)</f>
        <v>46.01000000000001</v>
      </c>
    </row>
    <row r="20" spans="1:11" ht="12.75">
      <c r="A20" s="204">
        <v>17</v>
      </c>
      <c r="B20" s="362" t="s">
        <v>224</v>
      </c>
      <c r="C20" s="116" t="s">
        <v>173</v>
      </c>
      <c r="D20" s="353">
        <v>7.22</v>
      </c>
      <c r="E20" s="353">
        <v>5.71</v>
      </c>
      <c r="F20" s="353">
        <v>7.79</v>
      </c>
      <c r="G20" s="353">
        <v>7.62</v>
      </c>
      <c r="H20" s="353">
        <v>8.28</v>
      </c>
      <c r="I20" s="353">
        <v>6.78</v>
      </c>
      <c r="J20" s="353">
        <v>2.29</v>
      </c>
      <c r="K20" s="102">
        <f>SUM(D20:J20)</f>
        <v>45.69</v>
      </c>
    </row>
    <row r="21" spans="1:11" ht="12.75">
      <c r="A21" s="204">
        <v>18</v>
      </c>
      <c r="B21" s="363" t="s">
        <v>44</v>
      </c>
      <c r="C21" s="114" t="s">
        <v>45</v>
      </c>
      <c r="D21" s="353">
        <v>8.05</v>
      </c>
      <c r="E21" s="353">
        <v>6.52</v>
      </c>
      <c r="F21" s="353">
        <v>6.44</v>
      </c>
      <c r="G21" s="353">
        <v>7.75</v>
      </c>
      <c r="H21" s="353">
        <v>8.040000000000001</v>
      </c>
      <c r="I21" s="353">
        <v>5.33</v>
      </c>
      <c r="J21" s="353">
        <v>3.22</v>
      </c>
      <c r="K21" s="102">
        <f>SUM(D21:J21)</f>
        <v>45.349999999999994</v>
      </c>
    </row>
    <row r="22" spans="1:11" ht="12.75">
      <c r="A22" s="204">
        <v>19</v>
      </c>
      <c r="B22" s="363" t="s">
        <v>20</v>
      </c>
      <c r="C22" s="114" t="s">
        <v>53</v>
      </c>
      <c r="D22" s="353">
        <v>8.01</v>
      </c>
      <c r="E22" s="353">
        <v>7.04</v>
      </c>
      <c r="F22" s="353">
        <v>5.57</v>
      </c>
      <c r="G22" s="353">
        <v>7.18</v>
      </c>
      <c r="H22" s="353">
        <v>8.49</v>
      </c>
      <c r="I22" s="353">
        <v>6.29</v>
      </c>
      <c r="J22" s="353">
        <v>2.7</v>
      </c>
      <c r="K22" s="102">
        <f>SUM(D22:J22)</f>
        <v>45.28</v>
      </c>
    </row>
    <row r="23" spans="1:11" ht="12.75">
      <c r="A23" s="204">
        <v>20</v>
      </c>
      <c r="B23" s="363" t="s">
        <v>33</v>
      </c>
      <c r="C23" s="114" t="s">
        <v>405</v>
      </c>
      <c r="D23" s="353">
        <v>7.85</v>
      </c>
      <c r="E23" s="353">
        <v>6.46</v>
      </c>
      <c r="F23" s="353">
        <v>6</v>
      </c>
      <c r="G23" s="353">
        <v>8.13</v>
      </c>
      <c r="H23" s="353">
        <v>8.040000000000001</v>
      </c>
      <c r="I23" s="353">
        <v>4.88</v>
      </c>
      <c r="J23" s="353">
        <v>3.54</v>
      </c>
      <c r="K23" s="102">
        <f>SUM(D23:J23)</f>
        <v>44.900000000000006</v>
      </c>
    </row>
    <row r="24" spans="1:11" ht="12.75">
      <c r="A24" s="204">
        <v>21</v>
      </c>
      <c r="B24" s="363" t="s">
        <v>343</v>
      </c>
      <c r="C24" s="114" t="s">
        <v>32</v>
      </c>
      <c r="D24" s="353">
        <v>7.73</v>
      </c>
      <c r="E24" s="353">
        <v>5.67</v>
      </c>
      <c r="F24" s="353">
        <v>5.28</v>
      </c>
      <c r="G24" s="353">
        <v>7.82</v>
      </c>
      <c r="H24" s="353">
        <v>8.19</v>
      </c>
      <c r="I24" s="353">
        <v>6.53</v>
      </c>
      <c r="J24" s="353">
        <v>2.97</v>
      </c>
      <c r="K24" s="102">
        <f>SUM(D24:J24)</f>
        <v>44.19</v>
      </c>
    </row>
    <row r="25" spans="1:11" ht="12.75">
      <c r="A25" s="204">
        <v>22</v>
      </c>
      <c r="B25" s="363" t="s">
        <v>32</v>
      </c>
      <c r="C25" s="114" t="s">
        <v>36</v>
      </c>
      <c r="D25" s="353">
        <v>8.46</v>
      </c>
      <c r="E25" s="353">
        <v>6.51</v>
      </c>
      <c r="F25" s="353">
        <v>6.66</v>
      </c>
      <c r="G25" s="353">
        <v>7.02</v>
      </c>
      <c r="H25" s="353">
        <v>7.61</v>
      </c>
      <c r="I25" s="353">
        <v>5.64</v>
      </c>
      <c r="J25" s="353">
        <v>2.24</v>
      </c>
      <c r="K25" s="102">
        <f>SUM(D25:J25)</f>
        <v>44.14</v>
      </c>
    </row>
    <row r="26" spans="1:11" ht="12.75">
      <c r="A26" s="204">
        <v>23</v>
      </c>
      <c r="B26" s="363" t="s">
        <v>48</v>
      </c>
      <c r="C26" s="114" t="s">
        <v>49</v>
      </c>
      <c r="D26" s="353">
        <v>7.56</v>
      </c>
      <c r="E26" s="353">
        <v>6.63</v>
      </c>
      <c r="F26" s="353">
        <v>5.11</v>
      </c>
      <c r="G26" s="353">
        <v>6.98</v>
      </c>
      <c r="H26" s="353">
        <v>7.91</v>
      </c>
      <c r="I26" s="353">
        <v>7.25</v>
      </c>
      <c r="J26" s="353">
        <v>2.38</v>
      </c>
      <c r="K26" s="102">
        <f>SUM(D26:J26)</f>
        <v>43.82</v>
      </c>
    </row>
    <row r="27" spans="1:11" ht="12.75">
      <c r="A27" s="204">
        <v>24</v>
      </c>
      <c r="B27" s="362" t="s">
        <v>220</v>
      </c>
      <c r="C27" s="116" t="s">
        <v>35</v>
      </c>
      <c r="D27" s="353">
        <v>6.91</v>
      </c>
      <c r="E27" s="353">
        <v>4.45</v>
      </c>
      <c r="F27" s="353">
        <v>6.24</v>
      </c>
      <c r="G27" s="353">
        <v>8.08</v>
      </c>
      <c r="H27" s="353">
        <v>9.1</v>
      </c>
      <c r="I27" s="353">
        <v>5.77</v>
      </c>
      <c r="J27" s="353">
        <v>3.05</v>
      </c>
      <c r="K27" s="102">
        <f>SUM(D27:J27)</f>
        <v>43.60000000000001</v>
      </c>
    </row>
    <row r="28" spans="1:11" ht="12.75">
      <c r="A28" s="204">
        <v>25</v>
      </c>
      <c r="B28" s="363" t="s">
        <v>188</v>
      </c>
      <c r="C28" s="114" t="s">
        <v>23</v>
      </c>
      <c r="D28" s="353">
        <v>8.07</v>
      </c>
      <c r="E28" s="353">
        <v>6.67</v>
      </c>
      <c r="F28" s="353">
        <v>5.7</v>
      </c>
      <c r="G28" s="353">
        <v>6.89</v>
      </c>
      <c r="H28" s="353">
        <v>7.41</v>
      </c>
      <c r="I28" s="353">
        <v>6.78</v>
      </c>
      <c r="J28" s="353">
        <v>1.88</v>
      </c>
      <c r="K28" s="102">
        <f>SUM(D28:J28)</f>
        <v>43.400000000000006</v>
      </c>
    </row>
    <row r="29" spans="1:11" ht="12.75">
      <c r="A29" s="204">
        <v>26</v>
      </c>
      <c r="B29" s="362" t="s">
        <v>168</v>
      </c>
      <c r="C29" s="116" t="s">
        <v>169</v>
      </c>
      <c r="D29" s="353">
        <v>7.03</v>
      </c>
      <c r="E29" s="353">
        <v>5.98</v>
      </c>
      <c r="F29" s="353">
        <v>5.48</v>
      </c>
      <c r="G29" s="353">
        <v>7.53</v>
      </c>
      <c r="H29" s="353">
        <v>7.42</v>
      </c>
      <c r="I29" s="353">
        <v>6.3</v>
      </c>
      <c r="J29" s="353">
        <v>2.57</v>
      </c>
      <c r="K29" s="102">
        <f>SUM(D29:J29)</f>
        <v>42.31</v>
      </c>
    </row>
    <row r="30" spans="1:11" ht="12.75">
      <c r="A30" s="204">
        <v>27</v>
      </c>
      <c r="B30" s="362" t="s">
        <v>75</v>
      </c>
      <c r="C30" s="116" t="s">
        <v>76</v>
      </c>
      <c r="D30" s="353">
        <v>7</v>
      </c>
      <c r="E30" s="353">
        <v>6.2</v>
      </c>
      <c r="F30" s="353">
        <v>6.26</v>
      </c>
      <c r="G30" s="353">
        <v>7.12</v>
      </c>
      <c r="H30" s="353">
        <v>7.61</v>
      </c>
      <c r="I30" s="353">
        <v>6.07</v>
      </c>
      <c r="J30" s="353">
        <v>1.99</v>
      </c>
      <c r="K30" s="102">
        <f>SUM(D30:J30)</f>
        <v>42.25000000000001</v>
      </c>
    </row>
    <row r="31" spans="1:11" ht="12.75">
      <c r="A31" s="204">
        <v>28</v>
      </c>
      <c r="B31" s="363" t="s">
        <v>349</v>
      </c>
      <c r="C31" s="114" t="s">
        <v>49</v>
      </c>
      <c r="D31" s="353">
        <v>8.15</v>
      </c>
      <c r="E31" s="353">
        <v>7.28</v>
      </c>
      <c r="F31" s="353">
        <v>5.71</v>
      </c>
      <c r="G31" s="353">
        <v>7.12</v>
      </c>
      <c r="H31" s="353">
        <v>7.66</v>
      </c>
      <c r="I31" s="353">
        <v>4.61</v>
      </c>
      <c r="J31" s="353">
        <v>1.69</v>
      </c>
      <c r="K31" s="102">
        <f>SUM(D31:J31)</f>
        <v>42.22</v>
      </c>
    </row>
    <row r="32" spans="1:11" ht="12.75">
      <c r="A32" s="204">
        <v>29</v>
      </c>
      <c r="B32" s="363" t="s">
        <v>87</v>
      </c>
      <c r="C32" s="114" t="s">
        <v>53</v>
      </c>
      <c r="D32" s="353">
        <v>6.92</v>
      </c>
      <c r="E32" s="353">
        <v>6.29</v>
      </c>
      <c r="F32" s="353">
        <v>5.62</v>
      </c>
      <c r="G32" s="353">
        <v>7.04</v>
      </c>
      <c r="H32" s="353">
        <v>7.51</v>
      </c>
      <c r="I32" s="353">
        <v>6.43</v>
      </c>
      <c r="J32" s="353">
        <v>2.4</v>
      </c>
      <c r="K32" s="102">
        <f>SUM(D32:J32)</f>
        <v>42.21</v>
      </c>
    </row>
    <row r="33" spans="1:11" ht="12.75">
      <c r="A33" s="204">
        <v>30</v>
      </c>
      <c r="B33" s="363" t="s">
        <v>20</v>
      </c>
      <c r="C33" s="114" t="s">
        <v>21</v>
      </c>
      <c r="D33" s="353">
        <v>7.68</v>
      </c>
      <c r="E33" s="353">
        <v>6.23</v>
      </c>
      <c r="F33" s="353">
        <v>5.38</v>
      </c>
      <c r="G33" s="353">
        <v>6.94</v>
      </c>
      <c r="H33" s="353">
        <v>7.02</v>
      </c>
      <c r="I33" s="353">
        <v>5.83</v>
      </c>
      <c r="J33" s="353">
        <v>2.77</v>
      </c>
      <c r="K33" s="102">
        <f>SUM(D33:J33)</f>
        <v>41.85</v>
      </c>
    </row>
    <row r="34" spans="1:11" ht="12.75">
      <c r="A34" s="204">
        <v>31</v>
      </c>
      <c r="B34" s="363" t="s">
        <v>26</v>
      </c>
      <c r="C34" s="114" t="s">
        <v>27</v>
      </c>
      <c r="D34" s="353">
        <v>7.6</v>
      </c>
      <c r="E34" s="353">
        <v>6.62</v>
      </c>
      <c r="F34" s="353">
        <v>5.41</v>
      </c>
      <c r="G34" s="353">
        <v>7.1</v>
      </c>
      <c r="H34" s="353">
        <v>7.71</v>
      </c>
      <c r="I34" s="353">
        <v>4.75</v>
      </c>
      <c r="J34" s="353">
        <v>2.4</v>
      </c>
      <c r="K34" s="102">
        <f>SUM(D34:J34)</f>
        <v>41.59</v>
      </c>
    </row>
    <row r="35" spans="1:11" ht="12.75">
      <c r="A35" s="204">
        <v>32</v>
      </c>
      <c r="B35" s="363" t="s">
        <v>415</v>
      </c>
      <c r="C35" s="114" t="s">
        <v>82</v>
      </c>
      <c r="D35" s="353">
        <v>7.12</v>
      </c>
      <c r="E35" s="353">
        <v>6.1</v>
      </c>
      <c r="F35" s="353">
        <v>6.49</v>
      </c>
      <c r="G35" s="353">
        <v>6.67</v>
      </c>
      <c r="H35" s="353">
        <v>7.58</v>
      </c>
      <c r="I35" s="353">
        <v>5.6</v>
      </c>
      <c r="J35" s="353">
        <v>1.77</v>
      </c>
      <c r="K35" s="102">
        <f>SUM(D35:J35)</f>
        <v>41.33</v>
      </c>
    </row>
    <row r="36" spans="1:11" ht="12.75">
      <c r="A36" s="204">
        <v>33</v>
      </c>
      <c r="B36" s="362" t="s">
        <v>226</v>
      </c>
      <c r="C36" s="116" t="s">
        <v>123</v>
      </c>
      <c r="D36" s="353">
        <v>6.43</v>
      </c>
      <c r="E36" s="353">
        <v>5.93</v>
      </c>
      <c r="F36" s="353">
        <v>5.69</v>
      </c>
      <c r="G36" s="353">
        <v>7.69</v>
      </c>
      <c r="H36" s="353">
        <v>8.39</v>
      </c>
      <c r="I36" s="353">
        <v>4.97</v>
      </c>
      <c r="J36" s="353">
        <v>2.05</v>
      </c>
      <c r="K36" s="102">
        <f>SUM(D36:J36)</f>
        <v>41.15</v>
      </c>
    </row>
    <row r="37" spans="1:11" ht="12.75">
      <c r="A37" s="204">
        <v>34</v>
      </c>
      <c r="B37" s="363" t="s">
        <v>60</v>
      </c>
      <c r="C37" s="114" t="s">
        <v>61</v>
      </c>
      <c r="D37" s="353">
        <v>7.12</v>
      </c>
      <c r="E37" s="353">
        <v>6.61</v>
      </c>
      <c r="F37" s="353">
        <v>5.84</v>
      </c>
      <c r="G37" s="353">
        <v>6.48</v>
      </c>
      <c r="H37" s="353">
        <v>7.4</v>
      </c>
      <c r="I37" s="353">
        <v>5.57</v>
      </c>
      <c r="J37" s="353">
        <v>1.93</v>
      </c>
      <c r="K37" s="102">
        <f>SUM(D37:J37)</f>
        <v>40.949999999999996</v>
      </c>
    </row>
    <row r="38" spans="1:11" ht="12.75">
      <c r="A38" s="204">
        <v>35</v>
      </c>
      <c r="B38" s="363" t="s">
        <v>406</v>
      </c>
      <c r="C38" s="114" t="s">
        <v>25</v>
      </c>
      <c r="D38" s="353">
        <v>7.72</v>
      </c>
      <c r="E38" s="353">
        <v>6.09</v>
      </c>
      <c r="F38" s="353">
        <v>5.9</v>
      </c>
      <c r="G38" s="353">
        <v>7.06</v>
      </c>
      <c r="H38" s="353">
        <v>7.37</v>
      </c>
      <c r="I38" s="353">
        <v>4.62</v>
      </c>
      <c r="J38" s="353">
        <v>2.08</v>
      </c>
      <c r="K38" s="102">
        <f>SUM(D38:J38)</f>
        <v>40.84</v>
      </c>
    </row>
    <row r="39" spans="1:11" ht="12.75">
      <c r="A39" s="204">
        <v>36</v>
      </c>
      <c r="B39" s="362" t="s">
        <v>77</v>
      </c>
      <c r="C39" s="116" t="s">
        <v>78</v>
      </c>
      <c r="D39" s="353">
        <v>6.57</v>
      </c>
      <c r="E39" s="353">
        <v>5.6</v>
      </c>
      <c r="F39" s="353">
        <v>5.56</v>
      </c>
      <c r="G39" s="353">
        <v>8.28</v>
      </c>
      <c r="H39" s="353">
        <v>8.14</v>
      </c>
      <c r="I39" s="353">
        <v>4.84</v>
      </c>
      <c r="J39" s="353">
        <v>1.73</v>
      </c>
      <c r="K39" s="102">
        <f>SUM(D39:J39)</f>
        <v>40.72</v>
      </c>
    </row>
    <row r="40" spans="1:11" ht="12.75">
      <c r="A40" s="204">
        <v>37</v>
      </c>
      <c r="B40" s="363" t="s">
        <v>37</v>
      </c>
      <c r="C40" s="114" t="s">
        <v>25</v>
      </c>
      <c r="D40" s="353">
        <v>6.71</v>
      </c>
      <c r="E40" s="353">
        <v>6.29</v>
      </c>
      <c r="F40" s="353">
        <v>5.49</v>
      </c>
      <c r="G40" s="353">
        <v>7</v>
      </c>
      <c r="H40" s="353">
        <v>7.3</v>
      </c>
      <c r="I40" s="353">
        <v>5.05</v>
      </c>
      <c r="J40" s="353">
        <v>2.08</v>
      </c>
      <c r="K40" s="102">
        <f>SUM(D40:J40)</f>
        <v>39.92</v>
      </c>
    </row>
    <row r="41" spans="1:11" ht="12.75">
      <c r="A41" s="204">
        <v>38</v>
      </c>
      <c r="B41" s="363" t="s">
        <v>28</v>
      </c>
      <c r="C41" s="114" t="s">
        <v>29</v>
      </c>
      <c r="D41" s="353">
        <v>6.65</v>
      </c>
      <c r="E41" s="353">
        <v>6.13</v>
      </c>
      <c r="F41" s="353">
        <v>5.22</v>
      </c>
      <c r="G41" s="353">
        <v>6.73</v>
      </c>
      <c r="H41" s="353">
        <v>6.18</v>
      </c>
      <c r="I41" s="353">
        <v>5.63</v>
      </c>
      <c r="J41" s="353">
        <v>2.96</v>
      </c>
      <c r="K41" s="102">
        <f>SUM(D41:J41)</f>
        <v>39.49999999999999</v>
      </c>
    </row>
    <row r="42" spans="1:11" ht="12.75">
      <c r="A42" s="204">
        <v>39</v>
      </c>
      <c r="B42" s="362" t="s">
        <v>34</v>
      </c>
      <c r="C42" s="116" t="s">
        <v>35</v>
      </c>
      <c r="D42" s="353">
        <v>6.45</v>
      </c>
      <c r="E42" s="353">
        <v>6.14</v>
      </c>
      <c r="F42" s="353">
        <v>6.12</v>
      </c>
      <c r="G42" s="353">
        <v>7.27</v>
      </c>
      <c r="H42" s="353">
        <v>6.77</v>
      </c>
      <c r="I42" s="353">
        <v>4.3500000000000005</v>
      </c>
      <c r="J42" s="353">
        <v>2.2600000000000002</v>
      </c>
      <c r="K42" s="102">
        <f>SUM(D42:J42)</f>
        <v>39.36000000000001</v>
      </c>
    </row>
    <row r="43" spans="1:11" ht="12.75">
      <c r="A43" s="204">
        <v>40</v>
      </c>
      <c r="B43" s="363" t="s">
        <v>104</v>
      </c>
      <c r="C43" s="114" t="s">
        <v>105</v>
      </c>
      <c r="D43" s="353">
        <v>6.4</v>
      </c>
      <c r="E43" s="353">
        <v>6.24</v>
      </c>
      <c r="F43" s="353">
        <v>5.38</v>
      </c>
      <c r="G43" s="353">
        <v>7.03</v>
      </c>
      <c r="H43" s="353">
        <v>6.64</v>
      </c>
      <c r="I43" s="353">
        <v>5.85</v>
      </c>
      <c r="J43" s="353">
        <v>1.65</v>
      </c>
      <c r="K43" s="102">
        <f>SUM(D43:J43)</f>
        <v>39.190000000000005</v>
      </c>
    </row>
    <row r="44" spans="1:11" ht="12.75">
      <c r="A44" s="204">
        <v>41</v>
      </c>
      <c r="B44" s="363" t="s">
        <v>129</v>
      </c>
      <c r="C44" s="114" t="s">
        <v>130</v>
      </c>
      <c r="D44" s="353">
        <v>7.35</v>
      </c>
      <c r="E44" s="353">
        <v>5.67</v>
      </c>
      <c r="F44" s="353">
        <v>4.61</v>
      </c>
      <c r="G44" s="353">
        <v>7.1</v>
      </c>
      <c r="H44" s="353">
        <v>6.94</v>
      </c>
      <c r="I44" s="353">
        <v>4.91</v>
      </c>
      <c r="J44" s="353">
        <v>2.19</v>
      </c>
      <c r="K44" s="102">
        <f>SUM(D44:J44)</f>
        <v>38.77</v>
      </c>
    </row>
    <row r="45" spans="1:11" ht="12.75">
      <c r="A45" s="204">
        <v>42</v>
      </c>
      <c r="B45" s="363" t="s">
        <v>38</v>
      </c>
      <c r="C45" s="114" t="s">
        <v>39</v>
      </c>
      <c r="D45" s="353">
        <v>7.08</v>
      </c>
      <c r="E45" s="353">
        <v>6.24</v>
      </c>
      <c r="F45" s="353">
        <v>5.36</v>
      </c>
      <c r="G45" s="353">
        <v>6.71</v>
      </c>
      <c r="H45" s="353">
        <v>6.6</v>
      </c>
      <c r="I45" s="353">
        <v>4.1</v>
      </c>
      <c r="J45" s="353">
        <v>2.66</v>
      </c>
      <c r="K45" s="102">
        <f>SUM(D45:J45)</f>
        <v>38.75000000000001</v>
      </c>
    </row>
    <row r="46" spans="1:11" ht="12.75">
      <c r="A46" s="204">
        <v>43</v>
      </c>
      <c r="B46" s="363" t="s">
        <v>354</v>
      </c>
      <c r="C46" s="114" t="s">
        <v>23</v>
      </c>
      <c r="D46" s="353">
        <v>6.89</v>
      </c>
      <c r="E46" s="353">
        <v>5.46</v>
      </c>
      <c r="F46" s="353">
        <v>5.48</v>
      </c>
      <c r="G46" s="353">
        <v>7.14</v>
      </c>
      <c r="H46" s="353">
        <v>6.05</v>
      </c>
      <c r="I46" s="353">
        <v>5.62</v>
      </c>
      <c r="J46" s="353">
        <v>1.89</v>
      </c>
      <c r="K46" s="102">
        <f>SUM(D46:J46)</f>
        <v>38.53</v>
      </c>
    </row>
    <row r="47" spans="1:11" ht="12.75">
      <c r="A47" s="204">
        <v>44</v>
      </c>
      <c r="B47" s="363" t="s">
        <v>52</v>
      </c>
      <c r="C47" s="114" t="s">
        <v>53</v>
      </c>
      <c r="D47" s="353">
        <v>6.36</v>
      </c>
      <c r="E47" s="353">
        <v>5.82</v>
      </c>
      <c r="F47" s="353">
        <v>4.98</v>
      </c>
      <c r="G47" s="353">
        <v>6.64</v>
      </c>
      <c r="H47" s="353">
        <v>6.25</v>
      </c>
      <c r="I47" s="353">
        <v>5.69</v>
      </c>
      <c r="J47" s="353">
        <v>2.63</v>
      </c>
      <c r="K47" s="102">
        <f>SUM(D47:J47)</f>
        <v>38.370000000000005</v>
      </c>
    </row>
    <row r="48" spans="1:11" ht="12.75">
      <c r="A48" s="204">
        <v>45</v>
      </c>
      <c r="B48" s="362" t="s">
        <v>88</v>
      </c>
      <c r="C48" s="116" t="s">
        <v>89</v>
      </c>
      <c r="D48" s="353">
        <v>6.64</v>
      </c>
      <c r="E48" s="353">
        <v>5.97</v>
      </c>
      <c r="F48" s="353">
        <v>5.26</v>
      </c>
      <c r="G48" s="353">
        <v>6.54</v>
      </c>
      <c r="H48" s="353">
        <v>6.32</v>
      </c>
      <c r="I48" s="353">
        <v>5.28</v>
      </c>
      <c r="J48" s="353">
        <v>2.33</v>
      </c>
      <c r="K48" s="102">
        <f>SUM(D48:J48)</f>
        <v>38.34</v>
      </c>
    </row>
    <row r="49" spans="1:11" ht="12.75">
      <c r="A49" s="204">
        <v>46</v>
      </c>
      <c r="B49" s="362" t="s">
        <v>83</v>
      </c>
      <c r="C49" s="116" t="s">
        <v>84</v>
      </c>
      <c r="D49" s="353">
        <v>6.18</v>
      </c>
      <c r="E49" s="353">
        <v>5.46</v>
      </c>
      <c r="F49" s="353">
        <v>4.67</v>
      </c>
      <c r="G49" s="353">
        <v>6.53</v>
      </c>
      <c r="H49" s="353">
        <v>7.6</v>
      </c>
      <c r="I49" s="353">
        <v>5.46</v>
      </c>
      <c r="J49" s="353">
        <v>1.95</v>
      </c>
      <c r="K49" s="102">
        <f>SUM(D49:J49)</f>
        <v>37.85</v>
      </c>
    </row>
    <row r="50" spans="1:11" ht="12.75">
      <c r="A50" s="204">
        <v>47</v>
      </c>
      <c r="B50" s="362" t="s">
        <v>72</v>
      </c>
      <c r="C50" s="116" t="s">
        <v>41</v>
      </c>
      <c r="D50" s="353">
        <v>7.09</v>
      </c>
      <c r="E50" s="353">
        <v>5.07</v>
      </c>
      <c r="F50" s="353">
        <v>6.48</v>
      </c>
      <c r="G50" s="353">
        <v>5.78</v>
      </c>
      <c r="H50" s="353">
        <v>6.74</v>
      </c>
      <c r="I50" s="353">
        <v>4.71</v>
      </c>
      <c r="J50" s="353">
        <v>1.82</v>
      </c>
      <c r="K50" s="102">
        <f>SUM(D50:J50)</f>
        <v>37.69</v>
      </c>
    </row>
    <row r="51" spans="1:11" ht="12.75">
      <c r="A51" s="204">
        <v>48</v>
      </c>
      <c r="B51" s="363" t="s">
        <v>142</v>
      </c>
      <c r="C51" s="114" t="s">
        <v>25</v>
      </c>
      <c r="D51" s="353">
        <v>6.83</v>
      </c>
      <c r="E51" s="353">
        <v>5.4</v>
      </c>
      <c r="F51" s="353">
        <v>4.45</v>
      </c>
      <c r="G51" s="353">
        <v>6</v>
      </c>
      <c r="H51" s="353">
        <v>6.79</v>
      </c>
      <c r="I51" s="353">
        <v>5.96</v>
      </c>
      <c r="J51" s="353">
        <v>2.22</v>
      </c>
      <c r="K51" s="102">
        <f>SUM(D51:J51)</f>
        <v>37.65</v>
      </c>
    </row>
    <row r="52" spans="1:11" ht="12.75">
      <c r="A52" s="204">
        <v>49</v>
      </c>
      <c r="B52" s="362" t="s">
        <v>228</v>
      </c>
      <c r="C52" s="116" t="s">
        <v>229</v>
      </c>
      <c r="D52" s="353">
        <v>6.58</v>
      </c>
      <c r="E52" s="353">
        <v>4.93</v>
      </c>
      <c r="F52" s="353">
        <v>5.4</v>
      </c>
      <c r="G52" s="353">
        <v>7.37</v>
      </c>
      <c r="H52" s="353">
        <v>6.98</v>
      </c>
      <c r="I52" s="353">
        <v>3.75</v>
      </c>
      <c r="J52" s="353">
        <v>2.63</v>
      </c>
      <c r="K52" s="102">
        <f>SUM(D52:J52)</f>
        <v>37.64</v>
      </c>
    </row>
    <row r="53" spans="1:11" ht="12.75">
      <c r="A53" s="204">
        <v>50</v>
      </c>
      <c r="B53" s="362" t="s">
        <v>79</v>
      </c>
      <c r="C53" s="116" t="s">
        <v>80</v>
      </c>
      <c r="D53" s="353">
        <v>5.97</v>
      </c>
      <c r="E53" s="353">
        <v>4.9</v>
      </c>
      <c r="F53" s="353">
        <v>6.3</v>
      </c>
      <c r="G53" s="353">
        <v>6.16</v>
      </c>
      <c r="H53" s="353">
        <v>7.31</v>
      </c>
      <c r="I53" s="353">
        <v>4.68</v>
      </c>
      <c r="J53" s="353">
        <v>2.2</v>
      </c>
      <c r="K53" s="102">
        <f>SUM(D53:J53)</f>
        <v>37.52</v>
      </c>
    </row>
    <row r="54" spans="1:11" ht="12.75">
      <c r="A54" s="204">
        <v>51</v>
      </c>
      <c r="B54" s="362" t="s">
        <v>228</v>
      </c>
      <c r="C54" s="116" t="s">
        <v>84</v>
      </c>
      <c r="D54" s="353">
        <v>6.16</v>
      </c>
      <c r="E54" s="353">
        <v>5</v>
      </c>
      <c r="F54" s="353">
        <v>5.68</v>
      </c>
      <c r="G54" s="353">
        <v>6.73</v>
      </c>
      <c r="H54" s="353">
        <v>7.51</v>
      </c>
      <c r="I54" s="353">
        <v>4.44</v>
      </c>
      <c r="J54" s="353">
        <v>1.92</v>
      </c>
      <c r="K54" s="102">
        <f>SUM(D54:J54)</f>
        <v>37.44</v>
      </c>
    </row>
    <row r="55" spans="1:11" ht="12.75">
      <c r="A55" s="204">
        <v>52</v>
      </c>
      <c r="B55" s="363" t="s">
        <v>114</v>
      </c>
      <c r="C55" s="114" t="s">
        <v>53</v>
      </c>
      <c r="D55" s="353">
        <v>5.73</v>
      </c>
      <c r="E55" s="353">
        <v>5.38</v>
      </c>
      <c r="F55" s="353">
        <v>5.27</v>
      </c>
      <c r="G55" s="353">
        <v>5.82</v>
      </c>
      <c r="H55" s="353">
        <v>6.62</v>
      </c>
      <c r="I55" s="353">
        <v>5.85</v>
      </c>
      <c r="J55" s="353">
        <v>2.61</v>
      </c>
      <c r="K55" s="102">
        <f>SUM(D55:J55)</f>
        <v>37.28</v>
      </c>
    </row>
    <row r="56" spans="1:11" ht="12.75">
      <c r="A56" s="204">
        <v>53</v>
      </c>
      <c r="B56" s="362" t="s">
        <v>70</v>
      </c>
      <c r="C56" s="116" t="s">
        <v>422</v>
      </c>
      <c r="D56" s="353">
        <v>5.91</v>
      </c>
      <c r="E56" s="353">
        <v>5.81</v>
      </c>
      <c r="F56" s="353">
        <v>4.59</v>
      </c>
      <c r="G56" s="353">
        <v>6.72</v>
      </c>
      <c r="H56" s="353">
        <v>7.11</v>
      </c>
      <c r="I56" s="353">
        <v>4.78</v>
      </c>
      <c r="J56" s="353">
        <v>2.25</v>
      </c>
      <c r="K56" s="102">
        <f>SUM(D56:J56)</f>
        <v>37.17</v>
      </c>
    </row>
    <row r="57" spans="1:11" ht="12.75">
      <c r="A57" s="204">
        <v>54</v>
      </c>
      <c r="B57" s="363" t="s">
        <v>165</v>
      </c>
      <c r="C57" s="114" t="s">
        <v>53</v>
      </c>
      <c r="D57" s="353">
        <v>5.37</v>
      </c>
      <c r="E57" s="353">
        <v>6.8</v>
      </c>
      <c r="F57" s="353">
        <v>5.21</v>
      </c>
      <c r="G57" s="353">
        <v>6.25</v>
      </c>
      <c r="H57" s="353">
        <v>6.12</v>
      </c>
      <c r="I57" s="353">
        <v>4.99</v>
      </c>
      <c r="J57" s="353">
        <v>2.25</v>
      </c>
      <c r="K57" s="102">
        <f>SUM(D57:J57)</f>
        <v>36.989999999999995</v>
      </c>
    </row>
    <row r="58" spans="1:11" ht="12.75">
      <c r="A58" s="204">
        <v>55</v>
      </c>
      <c r="B58" s="362" t="s">
        <v>118</v>
      </c>
      <c r="C58" s="116" t="s">
        <v>119</v>
      </c>
      <c r="D58" s="353">
        <v>6.66</v>
      </c>
      <c r="E58" s="353">
        <v>5.5</v>
      </c>
      <c r="F58" s="353">
        <v>4.91</v>
      </c>
      <c r="G58" s="353">
        <v>5.42</v>
      </c>
      <c r="H58" s="353">
        <v>5.58</v>
      </c>
      <c r="I58" s="353">
        <v>6.72</v>
      </c>
      <c r="J58" s="353">
        <v>2.18</v>
      </c>
      <c r="K58" s="102">
        <f>SUM(D58:J58)</f>
        <v>36.97</v>
      </c>
    </row>
    <row r="59" spans="1:11" ht="12.75">
      <c r="A59" s="204">
        <v>56</v>
      </c>
      <c r="B59" s="363" t="s">
        <v>91</v>
      </c>
      <c r="C59" s="114" t="s">
        <v>92</v>
      </c>
      <c r="D59" s="353">
        <v>6.96</v>
      </c>
      <c r="E59" s="353">
        <v>5.46</v>
      </c>
      <c r="F59" s="353">
        <v>5.11</v>
      </c>
      <c r="G59" s="353">
        <v>6.77</v>
      </c>
      <c r="H59" s="353">
        <v>6.91</v>
      </c>
      <c r="I59" s="353">
        <v>3.69</v>
      </c>
      <c r="J59" s="353">
        <v>1.64</v>
      </c>
      <c r="K59" s="102">
        <f>SUM(D59:J59)</f>
        <v>36.54</v>
      </c>
    </row>
    <row r="60" spans="1:11" ht="12.75">
      <c r="A60" s="204">
        <v>57</v>
      </c>
      <c r="B60" s="363" t="s">
        <v>31</v>
      </c>
      <c r="C60" s="114" t="s">
        <v>32</v>
      </c>
      <c r="D60" s="353">
        <v>5.96</v>
      </c>
      <c r="E60" s="353">
        <v>5.34</v>
      </c>
      <c r="F60" s="353">
        <v>5.48</v>
      </c>
      <c r="G60" s="353">
        <v>6.84</v>
      </c>
      <c r="H60" s="353">
        <v>5.54</v>
      </c>
      <c r="I60" s="353">
        <v>5.37</v>
      </c>
      <c r="J60" s="353">
        <v>1.78</v>
      </c>
      <c r="K60" s="102">
        <f>SUM(D60:J60)</f>
        <v>36.31</v>
      </c>
    </row>
    <row r="61" spans="1:11" ht="12.75">
      <c r="A61" s="204">
        <v>58</v>
      </c>
      <c r="B61" s="363" t="s">
        <v>476</v>
      </c>
      <c r="C61" s="114" t="s">
        <v>53</v>
      </c>
      <c r="D61" s="353">
        <v>6.31</v>
      </c>
      <c r="E61" s="353">
        <v>5.56</v>
      </c>
      <c r="F61" s="353">
        <v>5.55</v>
      </c>
      <c r="G61" s="353">
        <v>5.82</v>
      </c>
      <c r="H61" s="353">
        <v>6.44</v>
      </c>
      <c r="I61" s="353">
        <v>4.6000000000000005</v>
      </c>
      <c r="J61" s="353">
        <v>1.84</v>
      </c>
      <c r="K61" s="102">
        <f>SUM(D61:J61)</f>
        <v>36.120000000000005</v>
      </c>
    </row>
    <row r="62" spans="1:11" ht="12.75">
      <c r="A62" s="204">
        <v>59</v>
      </c>
      <c r="B62" s="363" t="s">
        <v>46</v>
      </c>
      <c r="C62" s="114" t="s">
        <v>47</v>
      </c>
      <c r="D62" s="353">
        <v>6.7</v>
      </c>
      <c r="E62" s="353">
        <v>5.51</v>
      </c>
      <c r="F62" s="353">
        <v>4.41</v>
      </c>
      <c r="G62" s="353">
        <v>5.76</v>
      </c>
      <c r="H62" s="353">
        <v>5.77</v>
      </c>
      <c r="I62" s="353">
        <v>5.44</v>
      </c>
      <c r="J62" s="353">
        <v>2.38</v>
      </c>
      <c r="K62" s="102">
        <f>SUM(D62:J62)</f>
        <v>35.97</v>
      </c>
    </row>
    <row r="63" spans="1:11" ht="12.75">
      <c r="A63" s="204">
        <v>60</v>
      </c>
      <c r="B63" s="362" t="s">
        <v>68</v>
      </c>
      <c r="C63" s="116" t="s">
        <v>69</v>
      </c>
      <c r="D63" s="353">
        <v>5.53</v>
      </c>
      <c r="E63" s="353">
        <v>4.89</v>
      </c>
      <c r="F63" s="353">
        <v>4.8500000000000005</v>
      </c>
      <c r="G63" s="353">
        <v>6.68</v>
      </c>
      <c r="H63" s="353">
        <v>6.56</v>
      </c>
      <c r="I63" s="353">
        <v>5.15</v>
      </c>
      <c r="J63" s="353">
        <v>1.82</v>
      </c>
      <c r="K63" s="102">
        <f>SUM(D63:J63)</f>
        <v>35.480000000000004</v>
      </c>
    </row>
    <row r="64" spans="1:11" ht="12.75">
      <c r="A64" s="204">
        <v>61</v>
      </c>
      <c r="B64" s="363" t="s">
        <v>48</v>
      </c>
      <c r="C64" s="114" t="s">
        <v>47</v>
      </c>
      <c r="D64" s="353">
        <v>4.66</v>
      </c>
      <c r="E64" s="353">
        <v>5.28</v>
      </c>
      <c r="F64" s="353">
        <v>4.41</v>
      </c>
      <c r="G64" s="353">
        <v>6.78</v>
      </c>
      <c r="H64" s="353">
        <v>6.14</v>
      </c>
      <c r="I64" s="353">
        <v>4.9</v>
      </c>
      <c r="J64" s="353">
        <v>3.14</v>
      </c>
      <c r="K64" s="102">
        <f>SUM(D64:J64)</f>
        <v>35.31</v>
      </c>
    </row>
    <row r="65" spans="1:11" ht="12.75">
      <c r="A65" s="204">
        <v>62</v>
      </c>
      <c r="B65" s="363" t="s">
        <v>64</v>
      </c>
      <c r="C65" s="114" t="s">
        <v>180</v>
      </c>
      <c r="D65" s="353">
        <v>6.06</v>
      </c>
      <c r="E65" s="353">
        <v>5.48</v>
      </c>
      <c r="F65" s="353">
        <v>4.87</v>
      </c>
      <c r="G65" s="353">
        <v>6.24</v>
      </c>
      <c r="H65" s="353">
        <v>5.51</v>
      </c>
      <c r="I65" s="353">
        <v>3.9</v>
      </c>
      <c r="J65" s="353">
        <v>2.5300000000000002</v>
      </c>
      <c r="K65" s="102">
        <f>SUM(D65:J65)</f>
        <v>34.59</v>
      </c>
    </row>
    <row r="66" spans="1:11" ht="12.75">
      <c r="A66" s="204">
        <v>63</v>
      </c>
      <c r="B66" s="363" t="s">
        <v>477</v>
      </c>
      <c r="C66" s="114" t="s">
        <v>55</v>
      </c>
      <c r="D66" s="353">
        <v>6.73</v>
      </c>
      <c r="E66" s="353">
        <v>5.61</v>
      </c>
      <c r="F66" s="353">
        <v>5</v>
      </c>
      <c r="G66" s="353">
        <v>5.08</v>
      </c>
      <c r="H66" s="353">
        <v>5.83</v>
      </c>
      <c r="I66" s="353">
        <v>4.25</v>
      </c>
      <c r="J66" s="353">
        <v>2.07</v>
      </c>
      <c r="K66" s="102">
        <f>SUM(D66:J66)</f>
        <v>34.57</v>
      </c>
    </row>
    <row r="67" spans="1:11" ht="12.75">
      <c r="A67" s="204">
        <v>64</v>
      </c>
      <c r="B67" s="362" t="s">
        <v>126</v>
      </c>
      <c r="C67" s="116" t="s">
        <v>127</v>
      </c>
      <c r="D67" s="353">
        <v>5.88</v>
      </c>
      <c r="E67" s="353">
        <v>5.01</v>
      </c>
      <c r="F67" s="353">
        <v>4.39</v>
      </c>
      <c r="G67" s="353">
        <v>6.58</v>
      </c>
      <c r="H67" s="353">
        <v>5.45</v>
      </c>
      <c r="I67" s="353">
        <v>4.92</v>
      </c>
      <c r="J67" s="353">
        <v>1.94</v>
      </c>
      <c r="K67" s="102">
        <f>SUM(D67:J67)</f>
        <v>34.17</v>
      </c>
    </row>
    <row r="68" spans="1:11" ht="12.75">
      <c r="A68" s="204">
        <v>65</v>
      </c>
      <c r="B68" s="362" t="s">
        <v>478</v>
      </c>
      <c r="C68" s="116" t="s">
        <v>198</v>
      </c>
      <c r="D68" s="353">
        <v>5.76</v>
      </c>
      <c r="E68" s="353">
        <v>5.51</v>
      </c>
      <c r="F68" s="353">
        <v>4.3100000000000005</v>
      </c>
      <c r="G68" s="353">
        <v>5.96</v>
      </c>
      <c r="H68" s="353">
        <v>7.67</v>
      </c>
      <c r="I68" s="353">
        <v>3.51</v>
      </c>
      <c r="J68" s="353">
        <v>1.02</v>
      </c>
      <c r="K68" s="102">
        <f>SUM(D68:J68)</f>
        <v>33.74</v>
      </c>
    </row>
    <row r="69" spans="1:11" ht="12.75">
      <c r="A69" s="204">
        <v>66</v>
      </c>
      <c r="B69" s="363" t="s">
        <v>64</v>
      </c>
      <c r="C69" s="114" t="s">
        <v>65</v>
      </c>
      <c r="D69" s="353">
        <v>5.43</v>
      </c>
      <c r="E69" s="353">
        <v>6.32</v>
      </c>
      <c r="F69" s="353">
        <v>4.61</v>
      </c>
      <c r="G69" s="353">
        <v>5.45</v>
      </c>
      <c r="H69" s="353">
        <v>6.01</v>
      </c>
      <c r="I69" s="353">
        <v>4.3500000000000005</v>
      </c>
      <c r="J69" s="353">
        <v>1.35</v>
      </c>
      <c r="K69" s="102">
        <f>SUM(D69:J69)</f>
        <v>33.52</v>
      </c>
    </row>
    <row r="70" spans="1:11" ht="12.75">
      <c r="A70" s="204">
        <v>67</v>
      </c>
      <c r="B70" s="362" t="s">
        <v>40</v>
      </c>
      <c r="C70" s="116" t="s">
        <v>41</v>
      </c>
      <c r="D70" s="353">
        <v>5.95</v>
      </c>
      <c r="E70" s="353">
        <v>4.95</v>
      </c>
      <c r="F70" s="353">
        <v>4.66</v>
      </c>
      <c r="G70" s="353">
        <v>5.76</v>
      </c>
      <c r="H70" s="353">
        <v>6.68</v>
      </c>
      <c r="I70" s="353">
        <v>3.86</v>
      </c>
      <c r="J70" s="353">
        <v>1.17</v>
      </c>
      <c r="K70" s="102">
        <f>SUM(D70:J70)</f>
        <v>33.03</v>
      </c>
    </row>
    <row r="71" spans="1:11" ht="12.75">
      <c r="A71" s="204">
        <v>68</v>
      </c>
      <c r="B71" s="362" t="s">
        <v>220</v>
      </c>
      <c r="C71" s="116" t="s">
        <v>41</v>
      </c>
      <c r="D71" s="353">
        <v>5.45</v>
      </c>
      <c r="E71" s="353">
        <v>4.59</v>
      </c>
      <c r="F71" s="353">
        <v>4.25</v>
      </c>
      <c r="G71" s="353">
        <v>5.64</v>
      </c>
      <c r="H71" s="353">
        <v>6.08</v>
      </c>
      <c r="I71" s="353">
        <v>4.94</v>
      </c>
      <c r="J71" s="353">
        <v>1.45</v>
      </c>
      <c r="K71" s="102">
        <f>SUM(D71:J71)</f>
        <v>32.400000000000006</v>
      </c>
    </row>
    <row r="72" spans="1:11" ht="12.75">
      <c r="A72" s="204">
        <v>69</v>
      </c>
      <c r="B72" s="362" t="s">
        <v>226</v>
      </c>
      <c r="C72" s="116" t="s">
        <v>368</v>
      </c>
      <c r="D72" s="353">
        <v>5.86</v>
      </c>
      <c r="E72" s="353">
        <v>4.59</v>
      </c>
      <c r="F72" s="353">
        <v>4.09</v>
      </c>
      <c r="G72" s="353">
        <v>5.69</v>
      </c>
      <c r="H72" s="353">
        <v>5.96</v>
      </c>
      <c r="I72" s="353">
        <v>4.22</v>
      </c>
      <c r="J72" s="353">
        <v>1.84</v>
      </c>
      <c r="K72" s="102">
        <f>SUM(D72:J72)</f>
        <v>32.25</v>
      </c>
    </row>
    <row r="73" spans="1:11" ht="12.75">
      <c r="A73" s="204">
        <v>70</v>
      </c>
      <c r="B73" s="363" t="s">
        <v>98</v>
      </c>
      <c r="C73" s="114" t="s">
        <v>99</v>
      </c>
      <c r="D73" s="353">
        <v>6.24</v>
      </c>
      <c r="E73" s="353">
        <v>4.4</v>
      </c>
      <c r="F73" s="353">
        <v>4.17</v>
      </c>
      <c r="G73" s="353">
        <v>5.7</v>
      </c>
      <c r="H73" s="353">
        <v>5.73</v>
      </c>
      <c r="I73" s="353">
        <v>3.46</v>
      </c>
      <c r="J73" s="353">
        <v>1.7</v>
      </c>
      <c r="K73" s="102">
        <f>SUM(D73:J73)</f>
        <v>31.4</v>
      </c>
    </row>
    <row r="74" spans="1:11" ht="12.75">
      <c r="A74" s="204">
        <v>71</v>
      </c>
      <c r="B74" s="363" t="s">
        <v>209</v>
      </c>
      <c r="C74" s="114" t="s">
        <v>21</v>
      </c>
      <c r="D74" s="353">
        <v>5.52</v>
      </c>
      <c r="E74" s="353">
        <v>4.6000000000000005</v>
      </c>
      <c r="F74" s="353">
        <v>4.48</v>
      </c>
      <c r="G74" s="353">
        <v>5.71</v>
      </c>
      <c r="H74" s="353">
        <v>5.86</v>
      </c>
      <c r="I74" s="353">
        <v>3.93</v>
      </c>
      <c r="J74" s="353">
        <v>1.04</v>
      </c>
      <c r="K74" s="102">
        <f>SUM(D74:J74)</f>
        <v>31.14</v>
      </c>
    </row>
    <row r="75" spans="1:11" ht="12.75">
      <c r="A75" s="204">
        <v>72</v>
      </c>
      <c r="B75" s="362" t="s">
        <v>68</v>
      </c>
      <c r="C75" s="116" t="s">
        <v>85</v>
      </c>
      <c r="D75" s="353">
        <v>5.42</v>
      </c>
      <c r="E75" s="353">
        <v>4.3</v>
      </c>
      <c r="F75" s="353">
        <v>4.25</v>
      </c>
      <c r="G75" s="353">
        <v>5.61</v>
      </c>
      <c r="H75" s="353">
        <v>4.74</v>
      </c>
      <c r="I75" s="353">
        <v>4.11</v>
      </c>
      <c r="J75" s="353">
        <v>2</v>
      </c>
      <c r="K75" s="102">
        <f>SUM(D75:J75)</f>
        <v>30.43</v>
      </c>
    </row>
    <row r="76" spans="1:11" ht="12.75">
      <c r="A76" s="204">
        <v>73</v>
      </c>
      <c r="B76" s="363" t="s">
        <v>58</v>
      </c>
      <c r="C76" s="114" t="s">
        <v>59</v>
      </c>
      <c r="D76" s="353">
        <v>5.08</v>
      </c>
      <c r="E76" s="353">
        <v>5.6</v>
      </c>
      <c r="F76" s="353">
        <v>3.95</v>
      </c>
      <c r="G76" s="353">
        <v>5.05</v>
      </c>
      <c r="H76" s="353">
        <v>4.78</v>
      </c>
      <c r="I76" s="353">
        <v>4.16</v>
      </c>
      <c r="J76" s="353">
        <v>1.73</v>
      </c>
      <c r="K76" s="102">
        <f>SUM(D76:J76)</f>
        <v>30.35</v>
      </c>
    </row>
    <row r="77" spans="1:11" ht="12.75">
      <c r="A77" s="204">
        <v>74</v>
      </c>
      <c r="B77" s="362" t="s">
        <v>479</v>
      </c>
      <c r="C77" s="116" t="s">
        <v>218</v>
      </c>
      <c r="D77" s="353">
        <v>4.73</v>
      </c>
      <c r="E77" s="353">
        <v>4.49</v>
      </c>
      <c r="F77" s="353">
        <v>4.37</v>
      </c>
      <c r="G77" s="353">
        <v>5.85</v>
      </c>
      <c r="H77" s="353">
        <v>5.61</v>
      </c>
      <c r="I77" s="353">
        <v>4.08</v>
      </c>
      <c r="J77" s="353">
        <v>1.21</v>
      </c>
      <c r="K77" s="102">
        <f>SUM(D77:J77)</f>
        <v>30.34</v>
      </c>
    </row>
    <row r="78" spans="1:11" ht="12.75">
      <c r="A78" s="204">
        <v>75</v>
      </c>
      <c r="B78" s="362" t="s">
        <v>66</v>
      </c>
      <c r="C78" s="116" t="s">
        <v>67</v>
      </c>
      <c r="D78" s="353">
        <v>5.1000000000000005</v>
      </c>
      <c r="E78" s="353">
        <v>4.84</v>
      </c>
      <c r="F78" s="353">
        <v>3.97</v>
      </c>
      <c r="G78" s="353">
        <v>5.81</v>
      </c>
      <c r="H78" s="353">
        <v>4.58</v>
      </c>
      <c r="I78" s="353">
        <v>3.97</v>
      </c>
      <c r="J78" s="353">
        <v>1.64</v>
      </c>
      <c r="K78" s="102">
        <f>SUM(D78:J78)</f>
        <v>29.910000000000004</v>
      </c>
    </row>
    <row r="79" spans="1:11" ht="12.75">
      <c r="A79" s="204">
        <v>76</v>
      </c>
      <c r="B79" s="362" t="s">
        <v>137</v>
      </c>
      <c r="C79" s="116" t="s">
        <v>127</v>
      </c>
      <c r="D79" s="353">
        <v>5.46</v>
      </c>
      <c r="E79" s="353">
        <v>4.72</v>
      </c>
      <c r="F79" s="353">
        <v>4.14</v>
      </c>
      <c r="G79" s="353">
        <v>6.05</v>
      </c>
      <c r="H79" s="353">
        <v>4.58</v>
      </c>
      <c r="I79" s="353">
        <v>3.37</v>
      </c>
      <c r="J79" s="353">
        <v>0.96</v>
      </c>
      <c r="K79" s="102">
        <f>SUM(D79:J79)</f>
        <v>29.280000000000005</v>
      </c>
    </row>
    <row r="80" spans="1:11" ht="12.75">
      <c r="A80" s="204">
        <v>77</v>
      </c>
      <c r="B80" s="362" t="s">
        <v>377</v>
      </c>
      <c r="C80" s="116" t="s">
        <v>200</v>
      </c>
      <c r="D80" s="353">
        <v>5.38</v>
      </c>
      <c r="E80" s="353">
        <v>3.67</v>
      </c>
      <c r="F80" s="353">
        <v>4.14</v>
      </c>
      <c r="G80" s="353">
        <v>5.49</v>
      </c>
      <c r="H80" s="353">
        <v>4.75</v>
      </c>
      <c r="I80" s="353">
        <v>2.5</v>
      </c>
      <c r="J80" s="353">
        <v>1.71</v>
      </c>
      <c r="K80" s="102">
        <f>SUM(D80:J80)</f>
        <v>27.64</v>
      </c>
    </row>
    <row r="81" spans="1:11" ht="12.75">
      <c r="A81" s="204">
        <v>78</v>
      </c>
      <c r="B81" s="362" t="s">
        <v>124</v>
      </c>
      <c r="C81" s="116" t="s">
        <v>67</v>
      </c>
      <c r="D81" s="353">
        <v>4.44</v>
      </c>
      <c r="E81" s="353">
        <v>4.17</v>
      </c>
      <c r="F81" s="353">
        <v>3.87</v>
      </c>
      <c r="G81" s="353">
        <v>5.21</v>
      </c>
      <c r="H81" s="353">
        <v>5.21</v>
      </c>
      <c r="I81" s="353">
        <v>3.24</v>
      </c>
      <c r="J81" s="353">
        <v>1.34</v>
      </c>
      <c r="K81" s="102">
        <f>SUM(D81:J81)</f>
        <v>27.480000000000004</v>
      </c>
    </row>
    <row r="82" spans="1:11" ht="12.75">
      <c r="A82" s="204">
        <v>79</v>
      </c>
      <c r="B82" s="362" t="s">
        <v>237</v>
      </c>
      <c r="C82" s="116" t="s">
        <v>119</v>
      </c>
      <c r="D82" s="353">
        <v>4.84</v>
      </c>
      <c r="E82" s="353">
        <v>3.35</v>
      </c>
      <c r="F82" s="353">
        <v>3.35</v>
      </c>
      <c r="G82" s="353">
        <v>4.8</v>
      </c>
      <c r="H82" s="353">
        <v>4.5</v>
      </c>
      <c r="I82" s="353">
        <v>3.68</v>
      </c>
      <c r="J82" s="353">
        <v>1.75</v>
      </c>
      <c r="K82" s="102">
        <f>SUM(D82:J82)</f>
        <v>26.27</v>
      </c>
    </row>
    <row r="83" spans="1:11" ht="12.75">
      <c r="A83" s="204">
        <v>80</v>
      </c>
      <c r="B83" s="363" t="s">
        <v>380</v>
      </c>
      <c r="C83" s="114" t="s">
        <v>211</v>
      </c>
      <c r="D83" s="353">
        <v>4.57</v>
      </c>
      <c r="E83" s="353">
        <v>5.21</v>
      </c>
      <c r="F83" s="353">
        <v>3.8</v>
      </c>
      <c r="G83" s="353">
        <v>4.1</v>
      </c>
      <c r="H83" s="353">
        <v>3.29</v>
      </c>
      <c r="I83" s="353">
        <v>3.57</v>
      </c>
      <c r="J83" s="353">
        <v>1.71</v>
      </c>
      <c r="K83" s="102">
        <f>SUM(D83:J83)</f>
        <v>26.25</v>
      </c>
    </row>
    <row r="84" spans="1:11" ht="12.75">
      <c r="A84" s="204">
        <v>81</v>
      </c>
      <c r="B84" s="363" t="s">
        <v>28</v>
      </c>
      <c r="C84" s="114" t="s">
        <v>128</v>
      </c>
      <c r="D84" s="353">
        <v>4.67</v>
      </c>
      <c r="E84" s="353">
        <v>3.9</v>
      </c>
      <c r="F84" s="353">
        <v>3.37</v>
      </c>
      <c r="G84" s="353">
        <v>5.18</v>
      </c>
      <c r="H84" s="353">
        <v>4.44</v>
      </c>
      <c r="I84" s="353">
        <v>2.58</v>
      </c>
      <c r="J84" s="353">
        <v>1.62</v>
      </c>
      <c r="K84" s="102">
        <f>SUM(D84:J84)</f>
        <v>25.759999999999998</v>
      </c>
    </row>
    <row r="85" spans="1:11" ht="12.75">
      <c r="A85" s="204">
        <v>82</v>
      </c>
      <c r="B85" s="363" t="s">
        <v>381</v>
      </c>
      <c r="C85" s="114" t="s">
        <v>39</v>
      </c>
      <c r="D85" s="353">
        <v>4.38</v>
      </c>
      <c r="E85" s="353">
        <v>3.84</v>
      </c>
      <c r="F85" s="353">
        <v>3.86</v>
      </c>
      <c r="G85" s="353">
        <v>5.01</v>
      </c>
      <c r="H85" s="353">
        <v>3.96</v>
      </c>
      <c r="I85" s="353">
        <v>2.95</v>
      </c>
      <c r="J85" s="353">
        <v>1.71</v>
      </c>
      <c r="K85" s="102">
        <f>SUM(D85:J85)</f>
        <v>25.709999999999997</v>
      </c>
    </row>
    <row r="86" spans="1:11" ht="12.75">
      <c r="A86" s="204">
        <v>83</v>
      </c>
      <c r="B86" s="363" t="s">
        <v>38</v>
      </c>
      <c r="C86" s="114" t="s">
        <v>47</v>
      </c>
      <c r="D86" s="353">
        <v>4.25</v>
      </c>
      <c r="E86" s="353">
        <v>3.7</v>
      </c>
      <c r="F86" s="353">
        <v>3.96</v>
      </c>
      <c r="G86" s="353">
        <v>4.6000000000000005</v>
      </c>
      <c r="H86" s="353">
        <v>4.2700000000000005</v>
      </c>
      <c r="I86" s="353">
        <v>3.46</v>
      </c>
      <c r="J86" s="353">
        <v>1.34</v>
      </c>
      <c r="K86" s="102">
        <f>SUM(D86:J86)</f>
        <v>25.580000000000002</v>
      </c>
    </row>
    <row r="87" spans="1:11" ht="12.75">
      <c r="A87" s="204">
        <v>84</v>
      </c>
      <c r="B87" s="363" t="s">
        <v>62</v>
      </c>
      <c r="C87" s="114" t="s">
        <v>413</v>
      </c>
      <c r="D87" s="353">
        <v>4.54</v>
      </c>
      <c r="E87" s="353">
        <v>3.04</v>
      </c>
      <c r="F87" s="353">
        <v>3.08</v>
      </c>
      <c r="G87" s="353">
        <v>4.19</v>
      </c>
      <c r="H87" s="353">
        <v>3.2</v>
      </c>
      <c r="I87" s="353">
        <v>2.9</v>
      </c>
      <c r="J87" s="353">
        <v>1.45</v>
      </c>
      <c r="K87" s="102">
        <f>SUM(D87:J87)</f>
        <v>22.4</v>
      </c>
    </row>
    <row r="88" spans="1:11" ht="12.75">
      <c r="A88" s="204">
        <v>85</v>
      </c>
      <c r="B88" s="363" t="s">
        <v>412</v>
      </c>
      <c r="C88" s="114" t="s">
        <v>36</v>
      </c>
      <c r="D88" s="353">
        <v>4.22</v>
      </c>
      <c r="E88" s="353">
        <v>3.11</v>
      </c>
      <c r="F88" s="353">
        <v>2.39</v>
      </c>
      <c r="G88" s="353">
        <v>3.84</v>
      </c>
      <c r="H88" s="353">
        <v>2.99</v>
      </c>
      <c r="I88" s="353">
        <v>2.35</v>
      </c>
      <c r="J88" s="353">
        <v>1</v>
      </c>
      <c r="K88" s="102">
        <f>SUM(D88:J88)</f>
        <v>19.9</v>
      </c>
    </row>
    <row r="89" spans="1:11" ht="12.75">
      <c r="A89" s="204">
        <v>86</v>
      </c>
      <c r="B89" s="363" t="s">
        <v>33</v>
      </c>
      <c r="C89" s="114" t="s">
        <v>117</v>
      </c>
      <c r="D89" s="353">
        <v>2.72</v>
      </c>
      <c r="E89" s="353">
        <v>2.25</v>
      </c>
      <c r="F89" s="353">
        <v>2.45</v>
      </c>
      <c r="G89" s="353">
        <v>3.03</v>
      </c>
      <c r="H89" s="353">
        <v>1.9</v>
      </c>
      <c r="I89" s="353">
        <v>0.78</v>
      </c>
      <c r="J89" s="353">
        <v>0.71</v>
      </c>
      <c r="K89" s="102">
        <f>SUM(D89:J89)</f>
        <v>13.840000000000002</v>
      </c>
    </row>
  </sheetData>
  <mergeCells count="3">
    <mergeCell ref="A1:K1"/>
    <mergeCell ref="A2:C2"/>
    <mergeCell ref="H2:K2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75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0.375" style="0" customWidth="1"/>
    <col min="4" max="4" width="7.25390625" style="0" customWidth="1"/>
    <col min="5" max="5" width="9.625" style="0" customWidth="1"/>
  </cols>
  <sheetData>
    <row r="1" spans="1:5" ht="22.5">
      <c r="A1" s="77" t="s">
        <v>481</v>
      </c>
      <c r="B1" s="77"/>
      <c r="C1" s="77"/>
      <c r="D1" s="77"/>
      <c r="E1" s="77"/>
    </row>
    <row r="2" spans="1:5" ht="12.75">
      <c r="A2" s="84"/>
      <c r="B2" s="84"/>
      <c r="C2" s="84"/>
      <c r="D2" s="80" t="s">
        <v>388</v>
      </c>
      <c r="E2" s="138"/>
    </row>
    <row r="3" spans="1:5" ht="12.75">
      <c r="A3" s="81" t="s">
        <v>389</v>
      </c>
      <c r="B3" s="81"/>
      <c r="C3" s="82">
        <v>38669</v>
      </c>
      <c r="D3" s="80">
        <v>3</v>
      </c>
      <c r="E3" s="138"/>
    </row>
    <row r="4" spans="1:5" ht="12.75">
      <c r="A4" s="81" t="s">
        <v>390</v>
      </c>
      <c r="B4" s="81"/>
      <c r="C4" s="368">
        <v>38669</v>
      </c>
      <c r="D4" s="138"/>
      <c r="E4" s="138"/>
    </row>
    <row r="5" spans="1:5" ht="12.75">
      <c r="A5" s="81" t="s">
        <v>391</v>
      </c>
      <c r="B5" s="81"/>
      <c r="C5" s="369" t="s">
        <v>482</v>
      </c>
      <c r="D5" s="138"/>
      <c r="E5" s="138"/>
    </row>
    <row r="6" spans="1:5" ht="12.75">
      <c r="A6" s="81" t="s">
        <v>393</v>
      </c>
      <c r="B6" s="81"/>
      <c r="C6" s="85">
        <f>COUNTA(B8:B95)</f>
        <v>57</v>
      </c>
      <c r="D6" s="138"/>
      <c r="E6" s="138"/>
    </row>
    <row r="7" spans="1:5" ht="12.75">
      <c r="A7" s="119" t="s">
        <v>394</v>
      </c>
      <c r="B7" s="370" t="s">
        <v>396</v>
      </c>
      <c r="C7" s="88" t="s">
        <v>483</v>
      </c>
      <c r="D7" s="122" t="s">
        <v>398</v>
      </c>
      <c r="E7" s="144" t="s">
        <v>399</v>
      </c>
    </row>
    <row r="8" spans="1:7" s="319" customFormat="1" ht="18" customHeight="1">
      <c r="A8" s="371">
        <v>1</v>
      </c>
      <c r="B8" s="372" t="s">
        <v>484</v>
      </c>
      <c r="C8" s="373">
        <v>0.0006822916666666667</v>
      </c>
      <c r="D8" s="374">
        <f>(C$8/C8)*100</f>
        <v>100</v>
      </c>
      <c r="E8" s="375">
        <f>D$3+D8</f>
        <v>103</v>
      </c>
      <c r="G8" s="376"/>
    </row>
    <row r="9" spans="1:5" s="319" customFormat="1" ht="18" customHeight="1">
      <c r="A9" s="377">
        <v>2</v>
      </c>
      <c r="B9" s="378" t="s">
        <v>485</v>
      </c>
      <c r="C9" s="379">
        <v>0.0006825231481481481</v>
      </c>
      <c r="D9" s="380">
        <f>(C$8/C9)*100</f>
        <v>99.9660844497202</v>
      </c>
      <c r="E9" s="381">
        <f>D$3+D9</f>
        <v>102.9660844497202</v>
      </c>
    </row>
    <row r="10" spans="1:5" s="319" customFormat="1" ht="18" customHeight="1">
      <c r="A10" s="377">
        <v>3</v>
      </c>
      <c r="B10" s="378" t="s">
        <v>486</v>
      </c>
      <c r="C10" s="382">
        <v>0.000728125</v>
      </c>
      <c r="D10" s="380">
        <f>(C$8/C10)*100</f>
        <v>93.70529327610872</v>
      </c>
      <c r="E10" s="381">
        <f>D$3+D10</f>
        <v>96.70529327610872</v>
      </c>
    </row>
    <row r="11" spans="1:5" s="319" customFormat="1" ht="18" customHeight="1">
      <c r="A11" s="377">
        <v>4</v>
      </c>
      <c r="B11" s="378" t="s">
        <v>487</v>
      </c>
      <c r="C11" s="382">
        <v>0.0007539351851851852</v>
      </c>
      <c r="D11" s="380">
        <f>(C$8/C11)*100</f>
        <v>90.49739023641388</v>
      </c>
      <c r="E11" s="381">
        <f>D$3+D11</f>
        <v>93.49739023641388</v>
      </c>
    </row>
    <row r="12" spans="1:5" s="319" customFormat="1" ht="18" customHeight="1">
      <c r="A12" s="377">
        <v>5</v>
      </c>
      <c r="B12" s="378" t="s">
        <v>488</v>
      </c>
      <c r="C12" s="382">
        <v>0.0007563657407407407</v>
      </c>
      <c r="D12" s="380">
        <f>(C$8/C12)*100</f>
        <v>90.20657995409334</v>
      </c>
      <c r="E12" s="381">
        <f>D$3+D12</f>
        <v>93.20657995409334</v>
      </c>
    </row>
    <row r="13" spans="1:5" s="319" customFormat="1" ht="18" customHeight="1">
      <c r="A13" s="377">
        <v>6</v>
      </c>
      <c r="B13" s="378" t="s">
        <v>489</v>
      </c>
      <c r="C13" s="382">
        <v>0.0007861111111111111</v>
      </c>
      <c r="D13" s="380">
        <f>(C$8/C13)*100</f>
        <v>86.79328621908127</v>
      </c>
      <c r="E13" s="381">
        <f>D$3+D13</f>
        <v>89.79328621908127</v>
      </c>
    </row>
    <row r="14" spans="1:5" s="319" customFormat="1" ht="18" customHeight="1">
      <c r="A14" s="377">
        <v>7</v>
      </c>
      <c r="B14" s="383" t="s">
        <v>490</v>
      </c>
      <c r="C14" s="382">
        <v>0.0008099537037037037</v>
      </c>
      <c r="D14" s="380">
        <f>(C$8/C14)*100</f>
        <v>84.23835381537582</v>
      </c>
      <c r="E14" s="381">
        <f>D$3+D14</f>
        <v>87.23835381537582</v>
      </c>
    </row>
    <row r="15" spans="1:5" s="319" customFormat="1" ht="18" customHeight="1">
      <c r="A15" s="377">
        <v>8</v>
      </c>
      <c r="B15" s="378" t="s">
        <v>491</v>
      </c>
      <c r="C15" s="382">
        <v>0.0008202546296296297</v>
      </c>
      <c r="D15" s="380">
        <f>(C$8/C15)*100</f>
        <v>83.18047128545223</v>
      </c>
      <c r="E15" s="381">
        <f>D$3+D15</f>
        <v>86.18047128545223</v>
      </c>
    </row>
    <row r="16" spans="1:5" s="319" customFormat="1" ht="18" customHeight="1">
      <c r="A16" s="377">
        <v>9</v>
      </c>
      <c r="B16" s="383" t="s">
        <v>492</v>
      </c>
      <c r="C16" s="382">
        <v>0.0008429398148148147</v>
      </c>
      <c r="D16" s="380">
        <f>(C$8/C16)*100</f>
        <v>80.94191953865166</v>
      </c>
      <c r="E16" s="381">
        <f>D$3+D16</f>
        <v>83.94191953865166</v>
      </c>
    </row>
    <row r="17" spans="1:5" s="319" customFormat="1" ht="18" customHeight="1">
      <c r="A17" s="377">
        <v>10</v>
      </c>
      <c r="B17" s="378" t="s">
        <v>493</v>
      </c>
      <c r="C17" s="382">
        <v>0.000866550925925926</v>
      </c>
      <c r="D17" s="380">
        <f>(C$8/C17)*100</f>
        <v>78.73647655936956</v>
      </c>
      <c r="E17" s="381">
        <f>D$3+D17</f>
        <v>81.73647655936956</v>
      </c>
    </row>
    <row r="18" spans="1:5" s="319" customFormat="1" ht="18" customHeight="1">
      <c r="A18" s="377">
        <v>11</v>
      </c>
      <c r="B18" s="378" t="s">
        <v>494</v>
      </c>
      <c r="C18" s="382">
        <v>0.0008682870370370371</v>
      </c>
      <c r="D18" s="380">
        <f>(C$8/C18)*100</f>
        <v>78.57904558784324</v>
      </c>
      <c r="E18" s="381">
        <f>D$3+D18</f>
        <v>81.57904558784324</v>
      </c>
    </row>
    <row r="19" spans="1:5" s="319" customFormat="1" ht="18" customHeight="1">
      <c r="A19" s="384">
        <v>12</v>
      </c>
      <c r="B19" s="385" t="s">
        <v>495</v>
      </c>
      <c r="C19" s="386">
        <v>0.0008746527777777779</v>
      </c>
      <c r="D19" s="387">
        <f>(C$8/C19)*100</f>
        <v>78.00714569273521</v>
      </c>
      <c r="E19" s="388">
        <f>D$3+D19</f>
        <v>81.00714569273521</v>
      </c>
    </row>
    <row r="20" spans="1:5" s="319" customFormat="1" ht="18" customHeight="1">
      <c r="A20" s="377">
        <v>13</v>
      </c>
      <c r="B20" s="389" t="s">
        <v>496</v>
      </c>
      <c r="C20" s="379">
        <v>0.0008953703703703705</v>
      </c>
      <c r="D20" s="390">
        <f>(C$8/C20)*100</f>
        <v>76.20217166494311</v>
      </c>
      <c r="E20" s="391">
        <f>D$3+D20</f>
        <v>79.20217166494311</v>
      </c>
    </row>
    <row r="21" spans="1:5" s="319" customFormat="1" ht="18" customHeight="1">
      <c r="A21" s="377">
        <v>14</v>
      </c>
      <c r="B21" s="392" t="s">
        <v>497</v>
      </c>
      <c r="C21" s="382">
        <v>0.0009153935185185185</v>
      </c>
      <c r="D21" s="380">
        <f>(C$8/C21)*100</f>
        <v>74.53533948666077</v>
      </c>
      <c r="E21" s="381">
        <f>D$3+D21</f>
        <v>77.53533948666077</v>
      </c>
    </row>
    <row r="22" spans="1:5" s="319" customFormat="1" ht="18" customHeight="1">
      <c r="A22" s="377">
        <v>15</v>
      </c>
      <c r="B22" s="392" t="s">
        <v>498</v>
      </c>
      <c r="C22" s="382">
        <v>0.0009262731481481482</v>
      </c>
      <c r="D22" s="380">
        <f>(C$8/C22)*100</f>
        <v>73.65987754592027</v>
      </c>
      <c r="E22" s="381">
        <f>D$3+D22</f>
        <v>76.65987754592027</v>
      </c>
    </row>
    <row r="23" spans="1:5" s="319" customFormat="1" ht="18" customHeight="1">
      <c r="A23" s="377">
        <v>16</v>
      </c>
      <c r="B23" s="392" t="s">
        <v>499</v>
      </c>
      <c r="C23" s="382">
        <v>0.0009402777777777778</v>
      </c>
      <c r="D23" s="380">
        <f>(C$8/C23)*100</f>
        <v>72.56277695716395</v>
      </c>
      <c r="E23" s="381">
        <f>D$3+D23</f>
        <v>75.56277695716395</v>
      </c>
    </row>
    <row r="24" spans="1:5" s="319" customFormat="1" ht="18" customHeight="1">
      <c r="A24" s="377">
        <v>17</v>
      </c>
      <c r="B24" s="392" t="s">
        <v>500</v>
      </c>
      <c r="C24" s="382">
        <v>0.0009960648148148149</v>
      </c>
      <c r="D24" s="380">
        <f>(C$8/C24)*100</f>
        <v>68.49872182198466</v>
      </c>
      <c r="E24" s="381">
        <f>D$3+D24</f>
        <v>71.49872182198466</v>
      </c>
    </row>
    <row r="25" spans="1:5" s="319" customFormat="1" ht="18" customHeight="1">
      <c r="A25" s="377">
        <v>18</v>
      </c>
      <c r="B25" s="392" t="s">
        <v>501</v>
      </c>
      <c r="C25" s="382">
        <v>0.0010166666666666666</v>
      </c>
      <c r="D25" s="380">
        <f>(C$8/C25)*100</f>
        <v>67.11065573770493</v>
      </c>
      <c r="E25" s="381">
        <f>D$3+D25</f>
        <v>70.11065573770493</v>
      </c>
    </row>
    <row r="26" spans="1:5" s="319" customFormat="1" ht="18" customHeight="1">
      <c r="A26" s="377">
        <v>19</v>
      </c>
      <c r="B26" s="393" t="s">
        <v>502</v>
      </c>
      <c r="C26" s="382">
        <v>0.001048148148148148</v>
      </c>
      <c r="D26" s="380">
        <f>(C$8/C26)*100</f>
        <v>65.09496466431096</v>
      </c>
      <c r="E26" s="381">
        <f>D$3+D26</f>
        <v>68.09496466431096</v>
      </c>
    </row>
    <row r="27" spans="1:5" s="319" customFormat="1" ht="18" customHeight="1">
      <c r="A27" s="377">
        <v>20</v>
      </c>
      <c r="B27" s="392" t="s">
        <v>503</v>
      </c>
      <c r="C27" s="382">
        <v>0.0010569444444444443</v>
      </c>
      <c r="D27" s="380">
        <f>(C$8/C27)*100</f>
        <v>64.55321944809462</v>
      </c>
      <c r="E27" s="381">
        <f>D$3+D27</f>
        <v>67.55321944809462</v>
      </c>
    </row>
    <row r="28" spans="1:5" s="319" customFormat="1" ht="18" customHeight="1">
      <c r="A28" s="377">
        <v>21</v>
      </c>
      <c r="B28" s="393" t="s">
        <v>504</v>
      </c>
      <c r="C28" s="382">
        <v>0.001058912037037037</v>
      </c>
      <c r="D28" s="380">
        <f>(C$8/C28)*100</f>
        <v>64.43327139578095</v>
      </c>
      <c r="E28" s="381">
        <f>D$3+D28</f>
        <v>67.43327139578095</v>
      </c>
    </row>
    <row r="29" spans="1:5" s="319" customFormat="1" ht="18" customHeight="1">
      <c r="A29" s="377">
        <v>22</v>
      </c>
      <c r="B29" s="392" t="s">
        <v>505</v>
      </c>
      <c r="C29" s="382">
        <v>0.001059837962962963</v>
      </c>
      <c r="D29" s="380">
        <f>(C$8/C29)*100</f>
        <v>64.37697936005242</v>
      </c>
      <c r="E29" s="381">
        <f>D$3+D29</f>
        <v>67.37697936005242</v>
      </c>
    </row>
    <row r="30" spans="1:5" s="319" customFormat="1" ht="18" customHeight="1">
      <c r="A30" s="377">
        <v>23</v>
      </c>
      <c r="B30" s="392" t="s">
        <v>506</v>
      </c>
      <c r="C30" s="382">
        <v>0.0010636574074074075</v>
      </c>
      <c r="D30" s="380">
        <f>(C$8/C30)*100</f>
        <v>64.14581066376496</v>
      </c>
      <c r="E30" s="381">
        <f>D$3+D30</f>
        <v>67.14581066376496</v>
      </c>
    </row>
    <row r="31" spans="1:5" s="319" customFormat="1" ht="18" customHeight="1">
      <c r="A31" s="377">
        <v>24</v>
      </c>
      <c r="B31" s="393" t="s">
        <v>507</v>
      </c>
      <c r="C31" s="382">
        <v>0.0010716435185185184</v>
      </c>
      <c r="D31" s="380">
        <f>(C$8/C31)*100</f>
        <v>63.66778269791554</v>
      </c>
      <c r="E31" s="381">
        <f>D$3+D31</f>
        <v>66.66778269791554</v>
      </c>
    </row>
    <row r="32" spans="1:5" s="319" customFormat="1" ht="18" customHeight="1">
      <c r="A32" s="377">
        <v>25</v>
      </c>
      <c r="B32" s="392" t="s">
        <v>508</v>
      </c>
      <c r="C32" s="382">
        <v>0.0010748842592592592</v>
      </c>
      <c r="D32" s="380">
        <f>(C$8/C32)*100</f>
        <v>63.4758264240336</v>
      </c>
      <c r="E32" s="381">
        <f>D$3+D32</f>
        <v>66.4758264240336</v>
      </c>
    </row>
    <row r="33" spans="1:5" s="319" customFormat="1" ht="18" customHeight="1">
      <c r="A33" s="377">
        <v>26</v>
      </c>
      <c r="B33" s="394" t="s">
        <v>509</v>
      </c>
      <c r="C33" s="382">
        <v>0.0010811342592592593</v>
      </c>
      <c r="D33" s="380">
        <f>(C$8/C33)*100</f>
        <v>63.10887485279948</v>
      </c>
      <c r="E33" s="381">
        <f>D$3+D33</f>
        <v>66.10887485279949</v>
      </c>
    </row>
    <row r="34" spans="1:5" s="319" customFormat="1" ht="18" customHeight="1">
      <c r="A34" s="377">
        <v>27</v>
      </c>
      <c r="B34" s="395" t="s">
        <v>510</v>
      </c>
      <c r="C34" s="382">
        <v>0.0011</v>
      </c>
      <c r="D34" s="380">
        <f>(C$8/C34)*100</f>
        <v>62.02651515151515</v>
      </c>
      <c r="E34" s="381">
        <f>D$3+D34</f>
        <v>65.02651515151516</v>
      </c>
    </row>
    <row r="35" spans="1:5" s="319" customFormat="1" ht="18" customHeight="1">
      <c r="A35" s="377">
        <v>28</v>
      </c>
      <c r="B35" s="393" t="s">
        <v>511</v>
      </c>
      <c r="C35" s="382">
        <v>0.0011035879629629631</v>
      </c>
      <c r="D35" s="380">
        <f>(C$8/C35)*100</f>
        <v>61.824855794441525</v>
      </c>
      <c r="E35" s="381">
        <f>D$3+D35</f>
        <v>64.82485579444153</v>
      </c>
    </row>
    <row r="36" spans="1:5" s="319" customFormat="1" ht="18" customHeight="1">
      <c r="A36" s="377">
        <v>29</v>
      </c>
      <c r="B36" s="392" t="s">
        <v>512</v>
      </c>
      <c r="C36" s="382">
        <v>0.0011094907407407405</v>
      </c>
      <c r="D36" s="380">
        <f>(C$8/C36)*100</f>
        <v>61.49593156686836</v>
      </c>
      <c r="E36" s="381">
        <f>D$3+D36</f>
        <v>64.49593156686836</v>
      </c>
    </row>
    <row r="37" spans="1:5" s="319" customFormat="1" ht="18" customHeight="1">
      <c r="A37" s="377">
        <v>30</v>
      </c>
      <c r="B37" s="392" t="s">
        <v>513</v>
      </c>
      <c r="C37" s="382">
        <v>0.0011246527777777778</v>
      </c>
      <c r="D37" s="380">
        <f>(C$8/C37)*100</f>
        <v>60.66687249150973</v>
      </c>
      <c r="E37" s="381">
        <f>D$3+D37</f>
        <v>63.66687249150973</v>
      </c>
    </row>
    <row r="38" spans="1:5" s="319" customFormat="1" ht="18" customHeight="1">
      <c r="A38" s="377">
        <v>31</v>
      </c>
      <c r="B38" s="392" t="s">
        <v>514</v>
      </c>
      <c r="C38" s="382">
        <v>0.001133101851851852</v>
      </c>
      <c r="D38" s="380">
        <f>(C$8/C38)*100</f>
        <v>60.214504596527064</v>
      </c>
      <c r="E38" s="381">
        <f>D$3+D38</f>
        <v>63.214504596527064</v>
      </c>
    </row>
    <row r="39" spans="1:5" s="319" customFormat="1" ht="18" customHeight="1">
      <c r="A39" s="377">
        <v>32</v>
      </c>
      <c r="B39" s="392" t="s">
        <v>515</v>
      </c>
      <c r="C39" s="382">
        <v>0.0011790509259259258</v>
      </c>
      <c r="D39" s="380">
        <f>(C$8/C39)*100</f>
        <v>57.86787081574556</v>
      </c>
      <c r="E39" s="381">
        <f>D$3+D39</f>
        <v>60.86787081574556</v>
      </c>
    </row>
    <row r="40" spans="1:5" s="319" customFormat="1" ht="18" customHeight="1">
      <c r="A40" s="377">
        <v>33</v>
      </c>
      <c r="B40" s="392" t="s">
        <v>516</v>
      </c>
      <c r="C40" s="382">
        <v>0.001195023148148148</v>
      </c>
      <c r="D40" s="380">
        <f>(C$8/C40)*100</f>
        <v>57.094430992736086</v>
      </c>
      <c r="E40" s="381">
        <f>D$3+D40</f>
        <v>60.094430992736086</v>
      </c>
    </row>
    <row r="41" spans="1:5" s="319" customFormat="1" ht="18" customHeight="1">
      <c r="A41" s="377">
        <v>34</v>
      </c>
      <c r="B41" s="392" t="s">
        <v>517</v>
      </c>
      <c r="C41" s="382">
        <v>0.001198148148148148</v>
      </c>
      <c r="D41" s="380">
        <f>(C$8/C41)*100</f>
        <v>56.945517774343124</v>
      </c>
      <c r="E41" s="381">
        <f>D$3+D41</f>
        <v>59.945517774343124</v>
      </c>
    </row>
    <row r="42" spans="1:5" s="319" customFormat="1" ht="18" customHeight="1">
      <c r="A42" s="377">
        <v>35</v>
      </c>
      <c r="B42" s="393" t="s">
        <v>518</v>
      </c>
      <c r="C42" s="382">
        <v>0.0012128472222222221</v>
      </c>
      <c r="D42" s="380">
        <f>(C$8/C42)*100</f>
        <v>56.25536787861437</v>
      </c>
      <c r="E42" s="381">
        <f>D$3+D42</f>
        <v>59.25536787861437</v>
      </c>
    </row>
    <row r="43" spans="1:5" s="319" customFormat="1" ht="18" customHeight="1">
      <c r="A43" s="377">
        <v>36</v>
      </c>
      <c r="B43" s="392" t="s">
        <v>519</v>
      </c>
      <c r="C43" s="382">
        <v>0.0012202546296296295</v>
      </c>
      <c r="D43" s="380">
        <f>(C$8/C43)*100</f>
        <v>55.913876505738415</v>
      </c>
      <c r="E43" s="381">
        <f>D$3+D43</f>
        <v>58.913876505738415</v>
      </c>
    </row>
    <row r="44" spans="1:5" s="319" customFormat="1" ht="18" customHeight="1">
      <c r="A44" s="377">
        <v>37</v>
      </c>
      <c r="B44" s="392" t="s">
        <v>520</v>
      </c>
      <c r="C44" s="382">
        <v>0.0012535879629629629</v>
      </c>
      <c r="D44" s="380">
        <f>(C$8/C44)*100</f>
        <v>54.4271073769735</v>
      </c>
      <c r="E44" s="381">
        <f>D$3+D44</f>
        <v>57.4271073769735</v>
      </c>
    </row>
    <row r="45" spans="1:5" s="319" customFormat="1" ht="18" customHeight="1">
      <c r="A45" s="377">
        <v>38</v>
      </c>
      <c r="B45" s="393" t="s">
        <v>521</v>
      </c>
      <c r="C45" s="382">
        <v>0.0012584490740740742</v>
      </c>
      <c r="D45" s="380">
        <f>(C$8/C45)*100</f>
        <v>54.21686746987952</v>
      </c>
      <c r="E45" s="381">
        <f>D$3+D45</f>
        <v>57.21686746987952</v>
      </c>
    </row>
    <row r="46" spans="1:5" s="319" customFormat="1" ht="18" customHeight="1">
      <c r="A46" s="377">
        <v>39</v>
      </c>
      <c r="B46" s="392" t="s">
        <v>522</v>
      </c>
      <c r="C46" s="382">
        <v>0.0013317129629629631</v>
      </c>
      <c r="D46" s="380">
        <f>(C$8/C46)*100</f>
        <v>51.23413871023813</v>
      </c>
      <c r="E46" s="381">
        <f>D$3+D46</f>
        <v>54.23413871023813</v>
      </c>
    </row>
    <row r="47" spans="1:5" s="319" customFormat="1" ht="18" customHeight="1">
      <c r="A47" s="377">
        <v>40</v>
      </c>
      <c r="B47" s="392" t="s">
        <v>523</v>
      </c>
      <c r="C47" s="382">
        <v>0.001334837962962963</v>
      </c>
      <c r="D47" s="380">
        <f>(C$8/C47)*100</f>
        <v>51.1141940518512</v>
      </c>
      <c r="E47" s="381">
        <f>D$3+D47</f>
        <v>54.1141940518512</v>
      </c>
    </row>
    <row r="48" spans="1:5" s="319" customFormat="1" ht="18" customHeight="1">
      <c r="A48" s="377">
        <v>41</v>
      </c>
      <c r="B48" s="392" t="s">
        <v>524</v>
      </c>
      <c r="C48" s="382">
        <v>0.0013421296296296295</v>
      </c>
      <c r="D48" s="380">
        <f>(C$8/C48)*100</f>
        <v>50.8364953432218</v>
      </c>
      <c r="E48" s="381">
        <f>D$3+D48</f>
        <v>53.8364953432218</v>
      </c>
    </row>
    <row r="49" spans="1:5" s="319" customFormat="1" ht="18" customHeight="1">
      <c r="A49" s="377">
        <v>42</v>
      </c>
      <c r="B49" s="393" t="s">
        <v>525</v>
      </c>
      <c r="C49" s="382">
        <v>0.001360300925925926</v>
      </c>
      <c r="D49" s="380">
        <f>(C$8/C49)*100</f>
        <v>50.15740661958649</v>
      </c>
      <c r="E49" s="381">
        <f>D$3+D49</f>
        <v>53.15740661958649</v>
      </c>
    </row>
    <row r="50" spans="1:5" s="319" customFormat="1" ht="18" customHeight="1">
      <c r="A50" s="377">
        <v>43</v>
      </c>
      <c r="B50" s="392" t="s">
        <v>526</v>
      </c>
      <c r="C50" s="382">
        <v>0.001377199074074074</v>
      </c>
      <c r="D50" s="380">
        <f>(C$8/C50)*100</f>
        <v>49.54197831750567</v>
      </c>
      <c r="E50" s="381">
        <f>D$3+D50</f>
        <v>52.54197831750567</v>
      </c>
    </row>
    <row r="51" spans="1:5" s="319" customFormat="1" ht="18" customHeight="1">
      <c r="A51" s="377">
        <v>44</v>
      </c>
      <c r="B51" s="393" t="s">
        <v>527</v>
      </c>
      <c r="C51" s="382">
        <v>0.0013896990740740742</v>
      </c>
      <c r="D51" s="380">
        <f>(C$8/C51)*100</f>
        <v>49.096360456400426</v>
      </c>
      <c r="E51" s="381">
        <f>D$3+D51</f>
        <v>52.096360456400426</v>
      </c>
    </row>
    <row r="52" spans="1:5" s="319" customFormat="1" ht="18" customHeight="1">
      <c r="A52" s="377">
        <v>45</v>
      </c>
      <c r="B52" s="392" t="s">
        <v>528</v>
      </c>
      <c r="C52" s="382">
        <v>0.0014047453703703704</v>
      </c>
      <c r="D52" s="380">
        <f>(C$8/C52)*100</f>
        <v>48.57048694075966</v>
      </c>
      <c r="E52" s="381">
        <f>D$3+D52</f>
        <v>51.57048694075966</v>
      </c>
    </row>
    <row r="53" spans="1:5" s="319" customFormat="1" ht="18" customHeight="1">
      <c r="A53" s="377">
        <v>46</v>
      </c>
      <c r="B53" s="392" t="s">
        <v>529</v>
      </c>
      <c r="C53" s="382">
        <v>0.001436689814814815</v>
      </c>
      <c r="D53" s="380">
        <f>(C$8/C53)*100</f>
        <v>47.4905341174575</v>
      </c>
      <c r="E53" s="381">
        <f>D$3+D53</f>
        <v>50.4905341174575</v>
      </c>
    </row>
    <row r="54" spans="1:5" s="319" customFormat="1" ht="18" customHeight="1">
      <c r="A54" s="377">
        <v>47</v>
      </c>
      <c r="B54" s="392" t="s">
        <v>530</v>
      </c>
      <c r="C54" s="382">
        <v>0.0014427083333333334</v>
      </c>
      <c r="D54" s="380">
        <f>(C$8/C54)*100</f>
        <v>47.292418772563174</v>
      </c>
      <c r="E54" s="381">
        <f>D$3+D54</f>
        <v>50.292418772563174</v>
      </c>
    </row>
    <row r="55" spans="1:9" s="319" customFormat="1" ht="18" customHeight="1">
      <c r="A55" s="377">
        <v>48</v>
      </c>
      <c r="B55" s="393" t="s">
        <v>531</v>
      </c>
      <c r="C55" s="382">
        <v>0.001468287037037037</v>
      </c>
      <c r="D55" s="380">
        <f>(C$8/C55)*100</f>
        <v>46.468548005675544</v>
      </c>
      <c r="E55" s="381">
        <f>D$3+D55</f>
        <v>49.468548005675544</v>
      </c>
      <c r="G55" s="396"/>
      <c r="H55" s="396"/>
      <c r="I55" s="396"/>
    </row>
    <row r="56" spans="1:9" s="319" customFormat="1" ht="18" customHeight="1">
      <c r="A56" s="377">
        <v>49</v>
      </c>
      <c r="B56" s="392" t="s">
        <v>532</v>
      </c>
      <c r="C56" s="382">
        <v>0.0015283564814814814</v>
      </c>
      <c r="D56" s="380">
        <f>(C$8/C56)*100</f>
        <v>44.642180992048466</v>
      </c>
      <c r="E56" s="381">
        <f>D$3+D56</f>
        <v>47.642180992048466</v>
      </c>
      <c r="G56" s="396"/>
      <c r="H56" s="396"/>
      <c r="I56" s="396"/>
    </row>
    <row r="57" spans="1:9" s="319" customFormat="1" ht="18" customHeight="1">
      <c r="A57" s="377">
        <v>50</v>
      </c>
      <c r="B57" s="392" t="s">
        <v>533</v>
      </c>
      <c r="C57" s="382">
        <v>0.0015668981481481482</v>
      </c>
      <c r="D57" s="380">
        <f>(C$8/C57)*100</f>
        <v>43.54409809425321</v>
      </c>
      <c r="E57" s="381">
        <f>D$3+D57</f>
        <v>46.54409809425321</v>
      </c>
      <c r="G57" s="396"/>
      <c r="H57" s="396"/>
      <c r="I57" s="396"/>
    </row>
    <row r="58" spans="1:9" s="319" customFormat="1" ht="18" customHeight="1">
      <c r="A58" s="377">
        <v>51</v>
      </c>
      <c r="B58" s="392" t="s">
        <v>534</v>
      </c>
      <c r="C58" s="382">
        <v>0.001570138888888889</v>
      </c>
      <c r="D58" s="380">
        <f>(C$8/C58)*100</f>
        <v>43.454223794781065</v>
      </c>
      <c r="E58" s="381">
        <f>D$3+D58</f>
        <v>46.454223794781065</v>
      </c>
      <c r="G58" s="396"/>
      <c r="H58" s="396"/>
      <c r="I58" s="396"/>
    </row>
    <row r="59" spans="1:9" s="319" customFormat="1" ht="18" customHeight="1">
      <c r="A59" s="377">
        <v>52</v>
      </c>
      <c r="B59" s="393" t="s">
        <v>535</v>
      </c>
      <c r="C59" s="382">
        <v>0.001599652777777778</v>
      </c>
      <c r="D59" s="380">
        <f>(C$8/C59)*100</f>
        <v>42.65248534838289</v>
      </c>
      <c r="E59" s="381">
        <f>D$3+D59</f>
        <v>45.65248534838289</v>
      </c>
      <c r="G59" s="396"/>
      <c r="H59" s="396"/>
      <c r="I59" s="396"/>
    </row>
    <row r="60" spans="1:9" s="319" customFormat="1" ht="18" customHeight="1">
      <c r="A60" s="377">
        <v>53</v>
      </c>
      <c r="B60" s="393" t="s">
        <v>536</v>
      </c>
      <c r="C60" s="382">
        <v>0.0016868055555555553</v>
      </c>
      <c r="D60" s="380">
        <f>(C$8/C60)*100</f>
        <v>40.44874433923426</v>
      </c>
      <c r="E60" s="381">
        <f>D$3+D60</f>
        <v>43.44874433923426</v>
      </c>
      <c r="H60" s="396"/>
      <c r="I60" s="396"/>
    </row>
    <row r="61" spans="1:5" s="319" customFormat="1" ht="18" customHeight="1">
      <c r="A61" s="377">
        <v>54</v>
      </c>
      <c r="B61" s="393" t="s">
        <v>537</v>
      </c>
      <c r="C61" s="382">
        <v>0.001741550925925926</v>
      </c>
      <c r="D61" s="380">
        <f>(C$8/C61)*100</f>
        <v>39.177244633481756</v>
      </c>
      <c r="E61" s="381">
        <f>D$3+D61</f>
        <v>42.177244633481756</v>
      </c>
    </row>
    <row r="62" spans="1:5" s="319" customFormat="1" ht="18" customHeight="1">
      <c r="A62" s="377">
        <v>55</v>
      </c>
      <c r="B62" s="392" t="s">
        <v>538</v>
      </c>
      <c r="C62" s="382">
        <v>0.0018107638888888889</v>
      </c>
      <c r="D62" s="380">
        <f>(C$8/C62)*100</f>
        <v>37.67976989453499</v>
      </c>
      <c r="E62" s="381">
        <f>D$3+D62</f>
        <v>40.67976989453499</v>
      </c>
    </row>
    <row r="63" spans="1:5" s="319" customFormat="1" ht="18" customHeight="1">
      <c r="A63" s="377">
        <v>56</v>
      </c>
      <c r="B63" s="392" t="s">
        <v>539</v>
      </c>
      <c r="C63" s="382">
        <v>0.0018251157407407406</v>
      </c>
      <c r="D63" s="380">
        <f>(C$8/C63)*100</f>
        <v>37.38347390449617</v>
      </c>
      <c r="E63" s="381">
        <f>D$3+D63</f>
        <v>40.38347390449617</v>
      </c>
    </row>
    <row r="64" spans="1:5" s="319" customFormat="1" ht="18" customHeight="1">
      <c r="A64" s="384">
        <v>57</v>
      </c>
      <c r="B64" s="397" t="s">
        <v>540</v>
      </c>
      <c r="C64" s="386">
        <v>0.0021399305555555555</v>
      </c>
      <c r="D64" s="387">
        <f>(C$8/C64)*100</f>
        <v>31.883822813564823</v>
      </c>
      <c r="E64" s="388">
        <f>D$3+D64</f>
        <v>34.88382281356482</v>
      </c>
    </row>
    <row r="65" ht="12.75">
      <c r="B65" s="398"/>
    </row>
    <row r="66" ht="12.75">
      <c r="B66" s="398"/>
    </row>
    <row r="67" ht="12.75">
      <c r="B67" s="398"/>
    </row>
    <row r="68" ht="12.75">
      <c r="B68" s="398"/>
    </row>
    <row r="69" ht="12.75">
      <c r="B69" s="398"/>
    </row>
    <row r="70" ht="12.75">
      <c r="B70" s="398"/>
    </row>
    <row r="71" ht="12.75">
      <c r="B71" s="398"/>
    </row>
    <row r="72" ht="12.75">
      <c r="B72" s="398"/>
    </row>
    <row r="73" ht="12.75">
      <c r="B73" s="398"/>
    </row>
    <row r="74" ht="12.75">
      <c r="B74" s="398"/>
    </row>
    <row r="75" ht="12.75">
      <c r="B75" s="398"/>
    </row>
  </sheetData>
  <mergeCells count="8">
    <mergeCell ref="A1:E1"/>
    <mergeCell ref="A2:C2"/>
    <mergeCell ref="E2:E3"/>
    <mergeCell ref="A3:B3"/>
    <mergeCell ref="A4:B4"/>
    <mergeCell ref="D4:E6"/>
    <mergeCell ref="A5:B5"/>
    <mergeCell ref="A6:B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4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25390625" style="0" customWidth="1"/>
    <col min="3" max="4" width="9.875" style="0" customWidth="1"/>
    <col min="5" max="5" width="9.75390625" style="0" customWidth="1"/>
  </cols>
  <sheetData>
    <row r="1" spans="1:5" ht="22.5">
      <c r="A1" s="77" t="s">
        <v>541</v>
      </c>
      <c r="B1" s="77"/>
      <c r="C1" s="77"/>
      <c r="D1" s="77"/>
      <c r="E1" s="77"/>
    </row>
    <row r="2" spans="2:5" ht="12.75">
      <c r="B2" s="84"/>
      <c r="C2" s="84"/>
      <c r="D2" s="84"/>
      <c r="E2" s="80" t="s">
        <v>388</v>
      </c>
    </row>
    <row r="3" spans="1:5" ht="12.75">
      <c r="A3" s="164" t="s">
        <v>389</v>
      </c>
      <c r="B3" s="164"/>
      <c r="C3" s="82">
        <v>38682</v>
      </c>
      <c r="D3" s="82"/>
      <c r="E3" s="80">
        <v>1</v>
      </c>
    </row>
    <row r="4" spans="1:5" ht="12.75">
      <c r="A4" s="164" t="s">
        <v>390</v>
      </c>
      <c r="B4" s="164"/>
      <c r="C4" s="368">
        <v>38682</v>
      </c>
      <c r="D4" s="82"/>
      <c r="E4" s="138"/>
    </row>
    <row r="5" spans="1:5" ht="12.75">
      <c r="A5" s="164" t="s">
        <v>391</v>
      </c>
      <c r="B5" s="164"/>
      <c r="C5" s="292" t="s">
        <v>542</v>
      </c>
      <c r="D5" s="292"/>
      <c r="E5" s="138"/>
    </row>
    <row r="6" spans="1:5" ht="12.75">
      <c r="A6" s="164" t="s">
        <v>393</v>
      </c>
      <c r="B6" s="164"/>
      <c r="C6" s="143">
        <f>COUNTA(B8:B94)</f>
        <v>87</v>
      </c>
      <c r="D6" s="143"/>
      <c r="E6" s="138"/>
    </row>
    <row r="7" spans="1:5" ht="12.75">
      <c r="A7" s="119" t="s">
        <v>394</v>
      </c>
      <c r="B7" s="370" t="s">
        <v>396</v>
      </c>
      <c r="C7" s="399" t="s">
        <v>543</v>
      </c>
      <c r="D7" s="123" t="s">
        <v>398</v>
      </c>
      <c r="E7" s="144" t="s">
        <v>399</v>
      </c>
    </row>
    <row r="8" spans="1:5" ht="15" customHeight="1">
      <c r="A8" s="346">
        <v>1</v>
      </c>
      <c r="B8" s="400" t="s">
        <v>544</v>
      </c>
      <c r="C8" s="401">
        <v>145</v>
      </c>
      <c r="D8" s="402">
        <v>100</v>
      </c>
      <c r="E8" s="403">
        <f>D8+E$3</f>
        <v>101</v>
      </c>
    </row>
    <row r="9" spans="1:5" ht="15" customHeight="1">
      <c r="A9" s="351">
        <v>2</v>
      </c>
      <c r="B9" s="404" t="s">
        <v>545</v>
      </c>
      <c r="C9" s="405">
        <v>145</v>
      </c>
      <c r="D9" s="101">
        <f>(C9/C$8)*100</f>
        <v>100</v>
      </c>
      <c r="E9" s="355">
        <f>D9+E$3</f>
        <v>101</v>
      </c>
    </row>
    <row r="10" spans="1:5" ht="15" customHeight="1">
      <c r="A10" s="351">
        <v>3</v>
      </c>
      <c r="B10" s="404" t="s">
        <v>546</v>
      </c>
      <c r="C10" s="405">
        <v>134</v>
      </c>
      <c r="D10" s="101">
        <f>(C10/C$8)*100</f>
        <v>92.41379310344827</v>
      </c>
      <c r="E10" s="355">
        <f>D10+E$3</f>
        <v>93.41379310344827</v>
      </c>
    </row>
    <row r="11" spans="1:5" ht="15" customHeight="1">
      <c r="A11" s="351">
        <v>4</v>
      </c>
      <c r="B11" s="404" t="s">
        <v>547</v>
      </c>
      <c r="C11" s="405">
        <v>134</v>
      </c>
      <c r="D11" s="101">
        <f>(C11/C$8)*100</f>
        <v>92.41379310344827</v>
      </c>
      <c r="E11" s="355">
        <f>D11+E$3</f>
        <v>93.41379310344827</v>
      </c>
    </row>
    <row r="12" spans="1:5" ht="15" customHeight="1">
      <c r="A12" s="351">
        <v>5</v>
      </c>
      <c r="B12" s="404" t="s">
        <v>548</v>
      </c>
      <c r="C12" s="405">
        <v>133</v>
      </c>
      <c r="D12" s="101">
        <f>(C12/C$8)*100</f>
        <v>91.72413793103448</v>
      </c>
      <c r="E12" s="355">
        <f>D12+E$3</f>
        <v>92.72413793103448</v>
      </c>
    </row>
    <row r="13" spans="1:5" ht="15" customHeight="1">
      <c r="A13" s="351">
        <v>6</v>
      </c>
      <c r="B13" s="404" t="s">
        <v>549</v>
      </c>
      <c r="C13" s="405">
        <v>133</v>
      </c>
      <c r="D13" s="101">
        <f>(C13/C$8)*100</f>
        <v>91.72413793103448</v>
      </c>
      <c r="E13" s="355">
        <f>D13+E$3</f>
        <v>92.72413793103448</v>
      </c>
    </row>
    <row r="14" spans="1:5" ht="15" customHeight="1">
      <c r="A14" s="351">
        <v>7</v>
      </c>
      <c r="B14" s="404" t="s">
        <v>550</v>
      </c>
      <c r="C14" s="405">
        <v>125</v>
      </c>
      <c r="D14" s="101">
        <f>(C14/C$8)*100</f>
        <v>86.20689655172413</v>
      </c>
      <c r="E14" s="355">
        <f>D14+E$3</f>
        <v>87.20689655172413</v>
      </c>
    </row>
    <row r="15" spans="1:5" ht="15" customHeight="1">
      <c r="A15" s="351">
        <v>8</v>
      </c>
      <c r="B15" s="404" t="s">
        <v>551</v>
      </c>
      <c r="C15" s="405">
        <v>123</v>
      </c>
      <c r="D15" s="101">
        <f>(C15/C$8)*100</f>
        <v>84.82758620689656</v>
      </c>
      <c r="E15" s="355">
        <f>D15+E$3</f>
        <v>85.82758620689656</v>
      </c>
    </row>
    <row r="16" spans="1:5" ht="15" customHeight="1">
      <c r="A16" s="351">
        <v>9</v>
      </c>
      <c r="B16" s="404" t="s">
        <v>552</v>
      </c>
      <c r="C16" s="405">
        <v>122</v>
      </c>
      <c r="D16" s="101">
        <f>(C16/C$8)*100</f>
        <v>84.13793103448276</v>
      </c>
      <c r="E16" s="355">
        <f>D16+E$3</f>
        <v>85.13793103448276</v>
      </c>
    </row>
    <row r="17" spans="1:5" ht="15" customHeight="1">
      <c r="A17" s="351">
        <v>10</v>
      </c>
      <c r="B17" s="404" t="s">
        <v>553</v>
      </c>
      <c r="C17" s="405">
        <v>121</v>
      </c>
      <c r="D17" s="101">
        <f>(C17/C$8)*100</f>
        <v>83.44827586206897</v>
      </c>
      <c r="E17" s="355">
        <f>D17+E$3</f>
        <v>84.44827586206897</v>
      </c>
    </row>
    <row r="18" spans="1:5" ht="15" customHeight="1">
      <c r="A18" s="351">
        <v>11</v>
      </c>
      <c r="B18" s="406" t="s">
        <v>554</v>
      </c>
      <c r="C18" s="405">
        <v>117</v>
      </c>
      <c r="D18" s="101">
        <f>(C18/C$8)*100</f>
        <v>80.6896551724138</v>
      </c>
      <c r="E18" s="355">
        <f>D18+E$3</f>
        <v>81.6896551724138</v>
      </c>
    </row>
    <row r="19" spans="1:5" ht="15" customHeight="1">
      <c r="A19" s="356">
        <v>12</v>
      </c>
      <c r="B19" s="407" t="s">
        <v>555</v>
      </c>
      <c r="C19" s="408">
        <v>116</v>
      </c>
      <c r="D19" s="109">
        <f>(C19/C$8)*100</f>
        <v>80</v>
      </c>
      <c r="E19" s="360">
        <f>D19+E$3</f>
        <v>81</v>
      </c>
    </row>
    <row r="20" spans="1:5" ht="15" customHeight="1">
      <c r="A20" s="346">
        <v>13</v>
      </c>
      <c r="B20" s="409" t="s">
        <v>556</v>
      </c>
      <c r="C20" s="401">
        <v>115</v>
      </c>
      <c r="D20" s="95">
        <f>(C20/C$8)*100</f>
        <v>79.3103448275862</v>
      </c>
      <c r="E20" s="350">
        <f>D20+E$3</f>
        <v>80.3103448275862</v>
      </c>
    </row>
    <row r="21" spans="1:5" ht="15" customHeight="1">
      <c r="A21" s="351">
        <v>14</v>
      </c>
      <c r="B21" s="410" t="s">
        <v>557</v>
      </c>
      <c r="C21" s="405">
        <v>115</v>
      </c>
      <c r="D21" s="101">
        <f>(C21/C$8)*100</f>
        <v>79.3103448275862</v>
      </c>
      <c r="E21" s="355">
        <f>D21+E$3</f>
        <v>80.3103448275862</v>
      </c>
    </row>
    <row r="22" spans="1:5" ht="15" customHeight="1">
      <c r="A22" s="351">
        <v>15</v>
      </c>
      <c r="B22" s="410" t="s">
        <v>558</v>
      </c>
      <c r="C22" s="405">
        <v>113</v>
      </c>
      <c r="D22" s="101">
        <f>(C22/C$8)*100</f>
        <v>77.93103448275862</v>
      </c>
      <c r="E22" s="355">
        <f>D22+E$3</f>
        <v>78.93103448275862</v>
      </c>
    </row>
    <row r="23" spans="1:5" ht="15" customHeight="1">
      <c r="A23" s="351">
        <v>16</v>
      </c>
      <c r="B23" s="411" t="s">
        <v>559</v>
      </c>
      <c r="C23" s="405">
        <v>113</v>
      </c>
      <c r="D23" s="101">
        <f>(C23/C$8)*100</f>
        <v>77.93103448275862</v>
      </c>
      <c r="E23" s="355">
        <f>D23+E$3</f>
        <v>78.93103448275862</v>
      </c>
    </row>
    <row r="24" spans="1:5" ht="15" customHeight="1">
      <c r="A24" s="351">
        <v>17</v>
      </c>
      <c r="B24" s="410" t="s">
        <v>560</v>
      </c>
      <c r="C24" s="405">
        <v>112</v>
      </c>
      <c r="D24" s="101">
        <f>(C24/C$8)*100</f>
        <v>77.24137931034483</v>
      </c>
      <c r="E24" s="355">
        <f>D24+E$3</f>
        <v>78.24137931034483</v>
      </c>
    </row>
    <row r="25" spans="1:5" ht="15" customHeight="1">
      <c r="A25" s="351">
        <v>18</v>
      </c>
      <c r="B25" s="411" t="s">
        <v>561</v>
      </c>
      <c r="C25" s="405">
        <v>110</v>
      </c>
      <c r="D25" s="101">
        <f>(C25/C$8)*100</f>
        <v>75.86206896551724</v>
      </c>
      <c r="E25" s="355">
        <f>D25+E$3</f>
        <v>76.86206896551724</v>
      </c>
    </row>
    <row r="26" spans="1:5" ht="15" customHeight="1">
      <c r="A26" s="351">
        <v>19</v>
      </c>
      <c r="B26" s="410" t="s">
        <v>562</v>
      </c>
      <c r="C26" s="405">
        <v>109</v>
      </c>
      <c r="D26" s="101">
        <f>(C26/C$8)*100</f>
        <v>75.17241379310344</v>
      </c>
      <c r="E26" s="355">
        <f>D26+E$3</f>
        <v>76.17241379310344</v>
      </c>
    </row>
    <row r="27" spans="1:5" ht="15" customHeight="1">
      <c r="A27" s="351">
        <v>20</v>
      </c>
      <c r="B27" s="411" t="s">
        <v>563</v>
      </c>
      <c r="C27" s="405">
        <v>109</v>
      </c>
      <c r="D27" s="101">
        <f>(C27/C$8)*100</f>
        <v>75.17241379310344</v>
      </c>
      <c r="E27" s="355">
        <f>D27+E$3</f>
        <v>76.17241379310344</v>
      </c>
    </row>
    <row r="28" spans="1:5" ht="15" customHeight="1">
      <c r="A28" s="351">
        <v>21</v>
      </c>
      <c r="B28" s="411" t="s">
        <v>564</v>
      </c>
      <c r="C28" s="405">
        <v>107</v>
      </c>
      <c r="D28" s="101">
        <f>(C28/C$8)*100</f>
        <v>73.79310344827587</v>
      </c>
      <c r="E28" s="355">
        <f>D28+E$3</f>
        <v>74.79310344827587</v>
      </c>
    </row>
    <row r="29" spans="1:5" ht="15" customHeight="1">
      <c r="A29" s="351">
        <v>22</v>
      </c>
      <c r="B29" s="410" t="s">
        <v>565</v>
      </c>
      <c r="C29" s="405">
        <v>107</v>
      </c>
      <c r="D29" s="101">
        <f>(C29/C$8)*100</f>
        <v>73.79310344827587</v>
      </c>
      <c r="E29" s="355">
        <f>D29+E$3</f>
        <v>74.79310344827587</v>
      </c>
    </row>
    <row r="30" spans="1:5" ht="15" customHeight="1">
      <c r="A30" s="351">
        <v>23</v>
      </c>
      <c r="B30" s="410" t="s">
        <v>566</v>
      </c>
      <c r="C30" s="405">
        <v>106</v>
      </c>
      <c r="D30" s="101">
        <f>(C30/C$8)*100</f>
        <v>73.10344827586206</v>
      </c>
      <c r="E30" s="355">
        <f>D30+E$3</f>
        <v>74.10344827586206</v>
      </c>
    </row>
    <row r="31" spans="1:5" ht="15" customHeight="1">
      <c r="A31" s="351">
        <v>24</v>
      </c>
      <c r="B31" s="411" t="s">
        <v>567</v>
      </c>
      <c r="C31" s="405">
        <v>106</v>
      </c>
      <c r="D31" s="101">
        <f>(C31/C$8)*100</f>
        <v>73.10344827586206</v>
      </c>
      <c r="E31" s="355">
        <f>D31+E$3</f>
        <v>74.10344827586206</v>
      </c>
    </row>
    <row r="32" spans="1:5" ht="15" customHeight="1">
      <c r="A32" s="351">
        <v>25</v>
      </c>
      <c r="B32" s="410" t="s">
        <v>568</v>
      </c>
      <c r="C32" s="405">
        <v>102</v>
      </c>
      <c r="D32" s="101">
        <f>(C32/C$8)*100</f>
        <v>70.34482758620689</v>
      </c>
      <c r="E32" s="355">
        <f>D32+E$3</f>
        <v>71.34482758620689</v>
      </c>
    </row>
    <row r="33" spans="1:5" ht="15" customHeight="1">
      <c r="A33" s="351">
        <v>26</v>
      </c>
      <c r="B33" s="410" t="s">
        <v>569</v>
      </c>
      <c r="C33" s="405">
        <v>102</v>
      </c>
      <c r="D33" s="101">
        <f>(C33/C$8)*100</f>
        <v>70.34482758620689</v>
      </c>
      <c r="E33" s="355">
        <f>D33+E$3</f>
        <v>71.34482758620689</v>
      </c>
    </row>
    <row r="34" spans="1:5" ht="15" customHeight="1">
      <c r="A34" s="351">
        <v>27</v>
      </c>
      <c r="B34" s="410" t="s">
        <v>570</v>
      </c>
      <c r="C34" s="405">
        <v>101</v>
      </c>
      <c r="D34" s="101">
        <f>(C34/C$8)*100</f>
        <v>69.6551724137931</v>
      </c>
      <c r="E34" s="355">
        <f>D34+E$3</f>
        <v>70.6551724137931</v>
      </c>
    </row>
    <row r="35" spans="1:5" ht="15" customHeight="1">
      <c r="A35" s="351">
        <v>28</v>
      </c>
      <c r="B35" s="411" t="s">
        <v>571</v>
      </c>
      <c r="C35" s="405">
        <v>99</v>
      </c>
      <c r="D35" s="101">
        <f>(C35/C$8)*100</f>
        <v>68.27586206896552</v>
      </c>
      <c r="E35" s="355">
        <f>D35+E$3</f>
        <v>69.27586206896552</v>
      </c>
    </row>
    <row r="36" spans="1:5" ht="15" customHeight="1">
      <c r="A36" s="351">
        <v>29</v>
      </c>
      <c r="B36" s="410" t="s">
        <v>572</v>
      </c>
      <c r="C36" s="405">
        <v>99</v>
      </c>
      <c r="D36" s="101">
        <f>(C36/C$8)*100</f>
        <v>68.27586206896552</v>
      </c>
      <c r="E36" s="355">
        <f>D36+E$3</f>
        <v>69.27586206896552</v>
      </c>
    </row>
    <row r="37" spans="1:5" ht="15" customHeight="1">
      <c r="A37" s="351">
        <v>30</v>
      </c>
      <c r="B37" s="410" t="s">
        <v>573</v>
      </c>
      <c r="C37" s="405">
        <v>98</v>
      </c>
      <c r="D37" s="101">
        <f>(C37/C$8)*100</f>
        <v>67.58620689655173</v>
      </c>
      <c r="E37" s="355">
        <f>D37+E$3</f>
        <v>68.58620689655173</v>
      </c>
    </row>
    <row r="38" spans="1:5" ht="15" customHeight="1">
      <c r="A38" s="351">
        <v>31</v>
      </c>
      <c r="B38" s="411" t="s">
        <v>574</v>
      </c>
      <c r="C38" s="405">
        <v>97</v>
      </c>
      <c r="D38" s="101">
        <f>(C38/C$8)*100</f>
        <v>66.89655172413794</v>
      </c>
      <c r="E38" s="355">
        <f>D38+E$3</f>
        <v>67.89655172413794</v>
      </c>
    </row>
    <row r="39" spans="1:5" ht="15" customHeight="1">
      <c r="A39" s="351">
        <v>32</v>
      </c>
      <c r="B39" s="410" t="s">
        <v>575</v>
      </c>
      <c r="C39" s="405">
        <v>95</v>
      </c>
      <c r="D39" s="101">
        <f>(C39/C$8)*100</f>
        <v>65.51724137931035</v>
      </c>
      <c r="E39" s="355">
        <f>D39+E$3</f>
        <v>66.51724137931035</v>
      </c>
    </row>
    <row r="40" spans="1:5" ht="15" customHeight="1">
      <c r="A40" s="351">
        <v>33</v>
      </c>
      <c r="B40" s="410" t="s">
        <v>576</v>
      </c>
      <c r="C40" s="405">
        <v>95</v>
      </c>
      <c r="D40" s="101">
        <f>(C40/C$8)*100</f>
        <v>65.51724137931035</v>
      </c>
      <c r="E40" s="355">
        <f>D40+E$3</f>
        <v>66.51724137931035</v>
      </c>
    </row>
    <row r="41" spans="1:5" ht="15" customHeight="1">
      <c r="A41" s="351">
        <v>34</v>
      </c>
      <c r="B41" s="411" t="s">
        <v>577</v>
      </c>
      <c r="C41" s="405">
        <v>94</v>
      </c>
      <c r="D41" s="101">
        <f>(C41/C$8)*100</f>
        <v>64.82758620689654</v>
      </c>
      <c r="E41" s="355">
        <f>D41+E$3</f>
        <v>65.82758620689654</v>
      </c>
    </row>
    <row r="42" spans="1:5" ht="15" customHeight="1">
      <c r="A42" s="351">
        <v>35</v>
      </c>
      <c r="B42" s="410" t="s">
        <v>578</v>
      </c>
      <c r="C42" s="405">
        <v>93</v>
      </c>
      <c r="D42" s="101">
        <f>(C42/C$8)*100</f>
        <v>64.13793103448275</v>
      </c>
      <c r="E42" s="355">
        <f>D42+E$3</f>
        <v>65.13793103448275</v>
      </c>
    </row>
    <row r="43" spans="1:5" ht="15" customHeight="1">
      <c r="A43" s="351">
        <v>36</v>
      </c>
      <c r="B43" s="411" t="s">
        <v>579</v>
      </c>
      <c r="C43" s="405">
        <v>93</v>
      </c>
      <c r="D43" s="101">
        <f>(C43/C$8)*100</f>
        <v>64.13793103448275</v>
      </c>
      <c r="E43" s="355">
        <f>D43+E$3</f>
        <v>65.13793103448275</v>
      </c>
    </row>
    <row r="44" spans="1:5" ht="15" customHeight="1">
      <c r="A44" s="351">
        <v>37</v>
      </c>
      <c r="B44" s="410" t="s">
        <v>580</v>
      </c>
      <c r="C44" s="405">
        <v>92</v>
      </c>
      <c r="D44" s="101">
        <f>(C44/C$8)*100</f>
        <v>63.44827586206897</v>
      </c>
      <c r="E44" s="355">
        <f>D44+E$3</f>
        <v>64.44827586206897</v>
      </c>
    </row>
    <row r="45" spans="1:5" ht="15" customHeight="1">
      <c r="A45" s="351">
        <v>38</v>
      </c>
      <c r="B45" s="410" t="s">
        <v>581</v>
      </c>
      <c r="C45" s="405">
        <v>91</v>
      </c>
      <c r="D45" s="101">
        <f>(C45/C$8)*100</f>
        <v>62.758620689655174</v>
      </c>
      <c r="E45" s="355">
        <f>D45+E$3</f>
        <v>63.758620689655174</v>
      </c>
    </row>
    <row r="46" spans="1:5" ht="15" customHeight="1">
      <c r="A46" s="351">
        <v>39</v>
      </c>
      <c r="B46" s="411" t="s">
        <v>582</v>
      </c>
      <c r="C46" s="405">
        <v>91</v>
      </c>
      <c r="D46" s="101">
        <f>(C46/C$8)*100</f>
        <v>62.758620689655174</v>
      </c>
      <c r="E46" s="355">
        <f>D46+E$3</f>
        <v>63.758620689655174</v>
      </c>
    </row>
    <row r="47" spans="1:5" ht="15" customHeight="1">
      <c r="A47" s="351">
        <v>40</v>
      </c>
      <c r="B47" s="410" t="s">
        <v>583</v>
      </c>
      <c r="C47" s="405">
        <v>91</v>
      </c>
      <c r="D47" s="101">
        <f>(C47/C$8)*100</f>
        <v>62.758620689655174</v>
      </c>
      <c r="E47" s="355">
        <f>D47+E$3</f>
        <v>63.758620689655174</v>
      </c>
    </row>
    <row r="48" spans="1:5" ht="15" customHeight="1">
      <c r="A48" s="351">
        <v>41</v>
      </c>
      <c r="B48" s="410" t="s">
        <v>584</v>
      </c>
      <c r="C48" s="405">
        <v>91</v>
      </c>
      <c r="D48" s="101">
        <f>(C48/C$8)*100</f>
        <v>62.758620689655174</v>
      </c>
      <c r="E48" s="355">
        <f>D48+E$3</f>
        <v>63.758620689655174</v>
      </c>
    </row>
    <row r="49" spans="1:5" ht="15" customHeight="1">
      <c r="A49" s="351">
        <v>42</v>
      </c>
      <c r="B49" s="411" t="s">
        <v>585</v>
      </c>
      <c r="C49" s="405">
        <v>87</v>
      </c>
      <c r="D49" s="101">
        <f>(C49/C$8)*100</f>
        <v>60</v>
      </c>
      <c r="E49" s="355">
        <f>D49+E$3</f>
        <v>61</v>
      </c>
    </row>
    <row r="50" spans="1:5" ht="15" customHeight="1">
      <c r="A50" s="351">
        <v>43</v>
      </c>
      <c r="B50" s="411" t="s">
        <v>586</v>
      </c>
      <c r="C50" s="405">
        <v>83</v>
      </c>
      <c r="D50" s="101">
        <f>(C50/C$8)*100</f>
        <v>57.24137931034483</v>
      </c>
      <c r="E50" s="355">
        <f>D50+E$3</f>
        <v>58.24137931034483</v>
      </c>
    </row>
    <row r="51" spans="1:5" ht="15" customHeight="1">
      <c r="A51" s="351">
        <v>44</v>
      </c>
      <c r="B51" s="410" t="s">
        <v>587</v>
      </c>
      <c r="C51" s="405">
        <v>79</v>
      </c>
      <c r="D51" s="101">
        <f>(C51/C$8)*100</f>
        <v>54.48275862068965</v>
      </c>
      <c r="E51" s="355">
        <f>D51+E$3</f>
        <v>55.48275862068965</v>
      </c>
    </row>
    <row r="52" spans="1:5" ht="15" customHeight="1">
      <c r="A52" s="351">
        <v>45</v>
      </c>
      <c r="B52" s="410" t="s">
        <v>588</v>
      </c>
      <c r="C52" s="405">
        <v>78</v>
      </c>
      <c r="D52" s="101">
        <f>(C52/C$8)*100</f>
        <v>53.79310344827586</v>
      </c>
      <c r="E52" s="355">
        <f>D52+E$3</f>
        <v>54.79310344827586</v>
      </c>
    </row>
    <row r="53" spans="1:5" ht="15" customHeight="1">
      <c r="A53" s="351">
        <v>46</v>
      </c>
      <c r="B53" s="411" t="s">
        <v>589</v>
      </c>
      <c r="C53" s="405">
        <v>77</v>
      </c>
      <c r="D53" s="101">
        <f>(C53/C$8)*100</f>
        <v>53.103448275862064</v>
      </c>
      <c r="E53" s="355">
        <f>D53+E$3</f>
        <v>54.103448275862064</v>
      </c>
    </row>
    <row r="54" spans="1:5" ht="15" customHeight="1">
      <c r="A54" s="351">
        <v>47</v>
      </c>
      <c r="B54" s="410" t="s">
        <v>590</v>
      </c>
      <c r="C54" s="405">
        <v>76</v>
      </c>
      <c r="D54" s="101">
        <f>(C54/C$8)*100</f>
        <v>52.41379310344828</v>
      </c>
      <c r="E54" s="355">
        <f>D54+E$3</f>
        <v>53.41379310344828</v>
      </c>
    </row>
    <row r="55" spans="1:5" ht="15" customHeight="1">
      <c r="A55" s="351">
        <v>48</v>
      </c>
      <c r="B55" s="411" t="s">
        <v>591</v>
      </c>
      <c r="C55" s="405">
        <v>76</v>
      </c>
      <c r="D55" s="101">
        <f>(C55/C$8)*100</f>
        <v>52.41379310344828</v>
      </c>
      <c r="E55" s="355">
        <f>D55+E$3</f>
        <v>53.41379310344828</v>
      </c>
    </row>
    <row r="56" spans="1:5" ht="15" customHeight="1">
      <c r="A56" s="351">
        <v>49</v>
      </c>
      <c r="B56" s="410" t="s">
        <v>592</v>
      </c>
      <c r="C56" s="405">
        <v>75</v>
      </c>
      <c r="D56" s="101">
        <f>(C56/C$8)*100</f>
        <v>51.724137931034484</v>
      </c>
      <c r="E56" s="355">
        <f>D56+E$3</f>
        <v>52.724137931034484</v>
      </c>
    </row>
    <row r="57" spans="1:5" ht="15" customHeight="1">
      <c r="A57" s="351">
        <v>50</v>
      </c>
      <c r="B57" s="410" t="s">
        <v>593</v>
      </c>
      <c r="C57" s="405">
        <v>74</v>
      </c>
      <c r="D57" s="101">
        <f>(C57/C$8)*100</f>
        <v>51.03448275862069</v>
      </c>
      <c r="E57" s="355">
        <f>D57+E$3</f>
        <v>52.03448275862069</v>
      </c>
    </row>
    <row r="58" spans="1:5" ht="15" customHeight="1">
      <c r="A58" s="351">
        <v>51</v>
      </c>
      <c r="B58" s="410" t="s">
        <v>594</v>
      </c>
      <c r="C58" s="405">
        <v>73</v>
      </c>
      <c r="D58" s="101">
        <f>(C58/C$8)*100</f>
        <v>50.3448275862069</v>
      </c>
      <c r="E58" s="355">
        <f>D58+E$3</f>
        <v>51.3448275862069</v>
      </c>
    </row>
    <row r="59" spans="1:5" ht="15" customHeight="1">
      <c r="A59" s="351">
        <v>52</v>
      </c>
      <c r="B59" s="410" t="s">
        <v>595</v>
      </c>
      <c r="C59" s="405">
        <v>73</v>
      </c>
      <c r="D59" s="101">
        <f>(C59/C$8)*100</f>
        <v>50.3448275862069</v>
      </c>
      <c r="E59" s="355">
        <f>D59+E$3</f>
        <v>51.3448275862069</v>
      </c>
    </row>
    <row r="60" spans="1:5" ht="15" customHeight="1">
      <c r="A60" s="351">
        <v>53</v>
      </c>
      <c r="B60" s="410" t="s">
        <v>596</v>
      </c>
      <c r="C60" s="405">
        <v>71</v>
      </c>
      <c r="D60" s="101">
        <f>(C60/C$8)*100</f>
        <v>48.96551724137931</v>
      </c>
      <c r="E60" s="355">
        <f>D60+E$3</f>
        <v>49.96551724137931</v>
      </c>
    </row>
    <row r="61" spans="1:5" ht="15" customHeight="1">
      <c r="A61" s="351">
        <v>54</v>
      </c>
      <c r="B61" s="410" t="s">
        <v>597</v>
      </c>
      <c r="C61" s="405">
        <v>71</v>
      </c>
      <c r="D61" s="101">
        <f>(C61/C$8)*100</f>
        <v>48.96551724137931</v>
      </c>
      <c r="E61" s="355">
        <f>D61+E$3</f>
        <v>49.96551724137931</v>
      </c>
    </row>
    <row r="62" spans="1:5" ht="15" customHeight="1">
      <c r="A62" s="351">
        <v>55</v>
      </c>
      <c r="B62" s="410" t="s">
        <v>598</v>
      </c>
      <c r="C62" s="405">
        <v>69</v>
      </c>
      <c r="D62" s="101">
        <f>(C62/C$8)*100</f>
        <v>47.58620689655172</v>
      </c>
      <c r="E62" s="355">
        <f>D62+E$3</f>
        <v>48.58620689655172</v>
      </c>
    </row>
    <row r="63" spans="1:5" ht="15" customHeight="1">
      <c r="A63" s="351">
        <v>56</v>
      </c>
      <c r="B63" s="410" t="s">
        <v>599</v>
      </c>
      <c r="C63" s="405">
        <v>69</v>
      </c>
      <c r="D63" s="101">
        <f>(C63/C$8)*100</f>
        <v>47.58620689655172</v>
      </c>
      <c r="E63" s="355">
        <f>D63+E$3</f>
        <v>48.58620689655172</v>
      </c>
    </row>
    <row r="64" spans="1:5" ht="15" customHeight="1">
      <c r="A64" s="351">
        <v>57</v>
      </c>
      <c r="B64" s="410" t="s">
        <v>600</v>
      </c>
      <c r="C64" s="405">
        <v>69</v>
      </c>
      <c r="D64" s="101">
        <f>(C64/C$8)*100</f>
        <v>47.58620689655172</v>
      </c>
      <c r="E64" s="355">
        <f>D64+E$3</f>
        <v>48.58620689655172</v>
      </c>
    </row>
    <row r="65" spans="1:5" ht="15" customHeight="1">
      <c r="A65" s="351">
        <v>58</v>
      </c>
      <c r="B65" s="410" t="s">
        <v>601</v>
      </c>
      <c r="C65" s="405">
        <v>68</v>
      </c>
      <c r="D65" s="101">
        <f>(C65/C$8)*100</f>
        <v>46.89655172413793</v>
      </c>
      <c r="E65" s="355">
        <f>D65+E$3</f>
        <v>47.89655172413793</v>
      </c>
    </row>
    <row r="66" spans="1:5" ht="15" customHeight="1">
      <c r="A66" s="351">
        <v>59</v>
      </c>
      <c r="B66" s="411" t="s">
        <v>602</v>
      </c>
      <c r="C66" s="405">
        <v>64</v>
      </c>
      <c r="D66" s="101">
        <f>(C66/C$8)*100</f>
        <v>44.13793103448276</v>
      </c>
      <c r="E66" s="355">
        <f>D66+E$3</f>
        <v>45.13793103448276</v>
      </c>
    </row>
    <row r="67" spans="1:5" ht="15" customHeight="1">
      <c r="A67" s="351">
        <v>60</v>
      </c>
      <c r="B67" s="411" t="s">
        <v>603</v>
      </c>
      <c r="C67" s="405">
        <v>64</v>
      </c>
      <c r="D67" s="101">
        <f>(C67/C$8)*100</f>
        <v>44.13793103448276</v>
      </c>
      <c r="E67" s="355">
        <f>D67+E$3</f>
        <v>45.13793103448276</v>
      </c>
    </row>
    <row r="68" spans="1:5" ht="15" customHeight="1">
      <c r="A68" s="351">
        <v>61</v>
      </c>
      <c r="B68" s="410" t="s">
        <v>604</v>
      </c>
      <c r="C68" s="405">
        <v>61</v>
      </c>
      <c r="D68" s="101">
        <f>(C68/C$8)*100</f>
        <v>42.06896551724138</v>
      </c>
      <c r="E68" s="355">
        <f>D68+E$3</f>
        <v>43.06896551724138</v>
      </c>
    </row>
    <row r="69" spans="1:5" ht="15" customHeight="1">
      <c r="A69" s="351">
        <v>62</v>
      </c>
      <c r="B69" s="411" t="s">
        <v>605</v>
      </c>
      <c r="C69" s="405">
        <v>61</v>
      </c>
      <c r="D69" s="101">
        <f>(C69/C$8)*100</f>
        <v>42.06896551724138</v>
      </c>
      <c r="E69" s="355">
        <f>D69+E$3</f>
        <v>43.06896551724138</v>
      </c>
    </row>
    <row r="70" spans="1:5" ht="15" customHeight="1">
      <c r="A70" s="351">
        <v>63</v>
      </c>
      <c r="B70" s="410" t="s">
        <v>606</v>
      </c>
      <c r="C70" s="405">
        <v>60</v>
      </c>
      <c r="D70" s="101">
        <f>(C70/C$8)*100</f>
        <v>41.37931034482759</v>
      </c>
      <c r="E70" s="355">
        <f>D70+E$3</f>
        <v>42.37931034482759</v>
      </c>
    </row>
    <row r="71" spans="1:5" ht="15" customHeight="1">
      <c r="A71" s="351">
        <v>64</v>
      </c>
      <c r="B71" s="410" t="s">
        <v>607</v>
      </c>
      <c r="C71" s="405">
        <v>60</v>
      </c>
      <c r="D71" s="101">
        <f>(C71/C$8)*100</f>
        <v>41.37931034482759</v>
      </c>
      <c r="E71" s="355">
        <f>D71+E$3</f>
        <v>42.37931034482759</v>
      </c>
    </row>
    <row r="72" spans="1:5" ht="15" customHeight="1">
      <c r="A72" s="351">
        <v>65</v>
      </c>
      <c r="B72" s="410" t="s">
        <v>608</v>
      </c>
      <c r="C72" s="405">
        <v>59</v>
      </c>
      <c r="D72" s="101">
        <f>(C72/C$8)*100</f>
        <v>40.689655172413794</v>
      </c>
      <c r="E72" s="355">
        <f>D72+E$3</f>
        <v>41.689655172413794</v>
      </c>
    </row>
    <row r="73" spans="1:5" ht="15" customHeight="1">
      <c r="A73" s="351">
        <v>66</v>
      </c>
      <c r="B73" s="410" t="s">
        <v>609</v>
      </c>
      <c r="C73" s="405">
        <v>58</v>
      </c>
      <c r="D73" s="101">
        <f>(C73/C$8)*100</f>
        <v>40</v>
      </c>
      <c r="E73" s="355">
        <f>D73+E$3</f>
        <v>41</v>
      </c>
    </row>
    <row r="74" spans="1:5" ht="15" customHeight="1">
      <c r="A74" s="351">
        <v>67</v>
      </c>
      <c r="B74" s="411" t="s">
        <v>610</v>
      </c>
      <c r="C74" s="405">
        <v>57</v>
      </c>
      <c r="D74" s="101">
        <f>(C74/C$8)*100</f>
        <v>39.310344827586206</v>
      </c>
      <c r="E74" s="355">
        <f>D74+E$3</f>
        <v>40.310344827586206</v>
      </c>
    </row>
    <row r="75" spans="1:5" ht="15" customHeight="1">
      <c r="A75" s="351">
        <v>68</v>
      </c>
      <c r="B75" s="410" t="s">
        <v>519</v>
      </c>
      <c r="C75" s="405">
        <v>56</v>
      </c>
      <c r="D75" s="101">
        <f>(C75/C$8)*100</f>
        <v>38.62068965517241</v>
      </c>
      <c r="E75" s="355">
        <f>D75+E$3</f>
        <v>39.62068965517241</v>
      </c>
    </row>
    <row r="76" spans="1:5" ht="15" customHeight="1">
      <c r="A76" s="351">
        <v>69</v>
      </c>
      <c r="B76" s="411" t="s">
        <v>611</v>
      </c>
      <c r="C76" s="405">
        <v>54</v>
      </c>
      <c r="D76" s="101">
        <f>(C76/C$8)*100</f>
        <v>37.24137931034483</v>
      </c>
      <c r="E76" s="355">
        <f>D76+E$3</f>
        <v>38.24137931034483</v>
      </c>
    </row>
    <row r="77" spans="1:5" ht="15" customHeight="1">
      <c r="A77" s="351">
        <v>70</v>
      </c>
      <c r="B77" s="410" t="s">
        <v>612</v>
      </c>
      <c r="C77" s="405">
        <v>53</v>
      </c>
      <c r="D77" s="101">
        <f>(C77/C$8)*100</f>
        <v>36.55172413793103</v>
      </c>
      <c r="E77" s="355">
        <f>D77+E$3</f>
        <v>37.55172413793103</v>
      </c>
    </row>
    <row r="78" spans="1:5" ht="15" customHeight="1">
      <c r="A78" s="351">
        <v>71</v>
      </c>
      <c r="B78" s="410" t="s">
        <v>613</v>
      </c>
      <c r="C78" s="405">
        <v>51</v>
      </c>
      <c r="D78" s="101">
        <f>(C78/C$8)*100</f>
        <v>35.172413793103445</v>
      </c>
      <c r="E78" s="355">
        <f>D78+E$3</f>
        <v>36.172413793103445</v>
      </c>
    </row>
    <row r="79" spans="1:5" ht="15" customHeight="1">
      <c r="A79" s="351">
        <v>72</v>
      </c>
      <c r="B79" s="410" t="s">
        <v>614</v>
      </c>
      <c r="C79" s="405">
        <v>49</v>
      </c>
      <c r="D79" s="101">
        <f>(C79/C$8)*100</f>
        <v>33.793103448275865</v>
      </c>
      <c r="E79" s="355">
        <f>D79+E$3</f>
        <v>34.793103448275865</v>
      </c>
    </row>
    <row r="80" spans="1:5" ht="15" customHeight="1">
      <c r="A80" s="351">
        <v>73</v>
      </c>
      <c r="B80" s="410" t="s">
        <v>615</v>
      </c>
      <c r="C80" s="405">
        <v>48</v>
      </c>
      <c r="D80" s="101">
        <f>(C80/C$8)*100</f>
        <v>33.10344827586207</v>
      </c>
      <c r="E80" s="355">
        <f>D80+E$3</f>
        <v>34.10344827586207</v>
      </c>
    </row>
    <row r="81" spans="1:5" ht="15" customHeight="1">
      <c r="A81" s="351">
        <v>74</v>
      </c>
      <c r="B81" s="411" t="s">
        <v>616</v>
      </c>
      <c r="C81" s="405">
        <v>47</v>
      </c>
      <c r="D81" s="101">
        <f>(C81/C$8)*100</f>
        <v>32.41379310344827</v>
      </c>
      <c r="E81" s="355">
        <f>D81+E$3</f>
        <v>33.41379310344827</v>
      </c>
    </row>
    <row r="82" spans="1:5" ht="15" customHeight="1">
      <c r="A82" s="351">
        <v>75</v>
      </c>
      <c r="B82" s="410" t="s">
        <v>617</v>
      </c>
      <c r="C82" s="405">
        <v>43</v>
      </c>
      <c r="D82" s="101">
        <f>(C82/C$8)*100</f>
        <v>29.655172413793103</v>
      </c>
      <c r="E82" s="355">
        <f>D82+E$3</f>
        <v>30.655172413793103</v>
      </c>
    </row>
    <row r="83" spans="1:5" ht="15" customHeight="1">
      <c r="A83" s="351">
        <v>76</v>
      </c>
      <c r="B83" s="410" t="s">
        <v>618</v>
      </c>
      <c r="C83" s="405">
        <v>29</v>
      </c>
      <c r="D83" s="101">
        <f>(C83/C$8)*100</f>
        <v>20</v>
      </c>
      <c r="E83" s="355">
        <f>D83+E$3</f>
        <v>21</v>
      </c>
    </row>
    <row r="84" spans="1:5" ht="15" customHeight="1">
      <c r="A84" s="351">
        <v>77</v>
      </c>
      <c r="B84" s="410" t="s">
        <v>619</v>
      </c>
      <c r="C84" s="405">
        <v>24</v>
      </c>
      <c r="D84" s="101">
        <f>(C84/C$8)*100</f>
        <v>16.551724137931036</v>
      </c>
      <c r="E84" s="355">
        <f>D84+E$3</f>
        <v>17.551724137931036</v>
      </c>
    </row>
    <row r="85" spans="1:5" ht="15" customHeight="1">
      <c r="A85" s="351">
        <v>78</v>
      </c>
      <c r="B85" s="410" t="s">
        <v>620</v>
      </c>
      <c r="C85" s="405">
        <v>24</v>
      </c>
      <c r="D85" s="101">
        <f>(C85/C$8)*100</f>
        <v>16.551724137931036</v>
      </c>
      <c r="E85" s="355">
        <f>D85+E$3</f>
        <v>17.551724137931036</v>
      </c>
    </row>
    <row r="86" spans="1:5" ht="15" customHeight="1">
      <c r="A86" s="351">
        <v>79</v>
      </c>
      <c r="B86" s="411" t="s">
        <v>621</v>
      </c>
      <c r="C86" s="405">
        <v>24</v>
      </c>
      <c r="D86" s="101">
        <f>(C86/C$8)*100</f>
        <v>16.551724137931036</v>
      </c>
      <c r="E86" s="355">
        <f>D86+E$3</f>
        <v>17.551724137931036</v>
      </c>
    </row>
    <row r="87" spans="1:5" ht="15" customHeight="1">
      <c r="A87" s="351">
        <v>80</v>
      </c>
      <c r="B87" s="410" t="s">
        <v>622</v>
      </c>
      <c r="C87" s="405">
        <v>21</v>
      </c>
      <c r="D87" s="101">
        <f>(C87/C$8)*100</f>
        <v>14.482758620689657</v>
      </c>
      <c r="E87" s="355">
        <f>D87+E$3</f>
        <v>15.482758620689657</v>
      </c>
    </row>
    <row r="88" spans="1:5" ht="15" customHeight="1">
      <c r="A88" s="351">
        <v>81</v>
      </c>
      <c r="B88" s="411" t="s">
        <v>623</v>
      </c>
      <c r="C88" s="405">
        <v>19</v>
      </c>
      <c r="D88" s="101">
        <f>(C88/C$8)*100</f>
        <v>13.10344827586207</v>
      </c>
      <c r="E88" s="355">
        <f>D88+E$3</f>
        <v>14.10344827586207</v>
      </c>
    </row>
    <row r="89" spans="1:5" ht="15" customHeight="1">
      <c r="A89" s="351">
        <v>82</v>
      </c>
      <c r="B89" s="410" t="s">
        <v>624</v>
      </c>
      <c r="C89" s="405">
        <v>18</v>
      </c>
      <c r="D89" s="101">
        <f>(C89/C$8)*100</f>
        <v>12.413793103448276</v>
      </c>
      <c r="E89" s="355">
        <f>D89+E$3</f>
        <v>13.413793103448276</v>
      </c>
    </row>
    <row r="90" spans="1:5" ht="15" customHeight="1">
      <c r="A90" s="351">
        <v>83</v>
      </c>
      <c r="B90" s="410" t="s">
        <v>625</v>
      </c>
      <c r="C90" s="405">
        <v>17</v>
      </c>
      <c r="D90" s="101">
        <f>(C90/C$8)*100</f>
        <v>11.724137931034482</v>
      </c>
      <c r="E90" s="355">
        <f>D90+E$3</f>
        <v>12.724137931034482</v>
      </c>
    </row>
    <row r="91" spans="1:5" ht="15" customHeight="1">
      <c r="A91" s="351">
        <v>84</v>
      </c>
      <c r="B91" s="411" t="s">
        <v>626</v>
      </c>
      <c r="C91" s="405">
        <v>17</v>
      </c>
      <c r="D91" s="101">
        <f>(C91/C$8)*100</f>
        <v>11.724137931034482</v>
      </c>
      <c r="E91" s="355">
        <f>D91+E$3</f>
        <v>12.724137931034482</v>
      </c>
    </row>
    <row r="92" spans="1:5" ht="15" customHeight="1">
      <c r="A92" s="351">
        <v>85</v>
      </c>
      <c r="B92" s="410" t="s">
        <v>627</v>
      </c>
      <c r="C92" s="405">
        <v>15</v>
      </c>
      <c r="D92" s="101">
        <f>(C92/C$8)*100</f>
        <v>10.344827586206897</v>
      </c>
      <c r="E92" s="355">
        <f>D92+E$3</f>
        <v>11.344827586206897</v>
      </c>
    </row>
    <row r="93" spans="1:5" ht="15" customHeight="1">
      <c r="A93" s="351">
        <v>86</v>
      </c>
      <c r="B93" s="411" t="s">
        <v>628</v>
      </c>
      <c r="C93" s="405">
        <v>9</v>
      </c>
      <c r="D93" s="101">
        <f>(C93/C$8)*100</f>
        <v>6.206896551724138</v>
      </c>
      <c r="E93" s="355">
        <f>D93+E$3</f>
        <v>7.206896551724138</v>
      </c>
    </row>
    <row r="94" spans="1:5" ht="15" customHeight="1">
      <c r="A94" s="356">
        <v>87</v>
      </c>
      <c r="B94" s="412" t="s">
        <v>629</v>
      </c>
      <c r="C94" s="408">
        <v>6</v>
      </c>
      <c r="D94" s="109">
        <f>(C94/C$8)*100</f>
        <v>4.137931034482759</v>
      </c>
      <c r="E94" s="360">
        <f>D94+E$3</f>
        <v>5.137931034482759</v>
      </c>
    </row>
  </sheetData>
  <mergeCells count="9">
    <mergeCell ref="A1:E1"/>
    <mergeCell ref="B2:D2"/>
    <mergeCell ref="A3:B3"/>
    <mergeCell ref="A4:B4"/>
    <mergeCell ref="E4:E6"/>
    <mergeCell ref="A5:B5"/>
    <mergeCell ref="C5:D5"/>
    <mergeCell ref="A6:B6"/>
    <mergeCell ref="C6:D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49"/>
  <sheetViews>
    <sheetView zoomScale="140" zoomScaleNormal="14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3.125" style="0" customWidth="1"/>
    <col min="2" max="2" width="3.00390625" style="1" customWidth="1"/>
    <col min="3" max="3" width="11.375" style="0" customWidth="1"/>
    <col min="4" max="4" width="8.125" style="0" customWidth="1"/>
    <col min="5" max="5" width="2.25390625" style="0" customWidth="1"/>
    <col min="6" max="14" width="3.875" style="0" customWidth="1"/>
    <col min="15" max="15" width="3.875" style="2" customWidth="1"/>
    <col min="16" max="18" width="3.875" style="0" customWidth="1"/>
    <col min="19" max="19" width="5.75390625" style="3" customWidth="1"/>
    <col min="20" max="21" width="2.375" style="4" customWidth="1"/>
    <col min="22" max="22" width="5.875" style="0" customWidth="1"/>
  </cols>
  <sheetData>
    <row r="1" spans="1:2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4:22" ht="12.75" customHeight="1">
      <c r="D2" s="6">
        <f>AVERAGE(F2,R2,G2,H2,I2,J2,L2,M2,N2)</f>
        <v>95.22222222222223</v>
      </c>
      <c r="E2" s="6"/>
      <c r="F2" s="7">
        <f>COUNTA(F6:F606)</f>
        <v>95</v>
      </c>
      <c r="G2" s="7">
        <f>COUNTA(G6:G606)</f>
        <v>146</v>
      </c>
      <c r="H2" s="7">
        <f>COUNTA(H6:H606)</f>
        <v>100</v>
      </c>
      <c r="I2" s="7">
        <f>COUNTA(I6:I606)</f>
        <v>96</v>
      </c>
      <c r="J2" s="7">
        <f>COUNTA(J6:J606)</f>
        <v>84</v>
      </c>
      <c r="K2" s="7">
        <f>COUNTA(K6:K606)</f>
        <v>103</v>
      </c>
      <c r="L2" s="7">
        <f>COUNTA(L6:L606)</f>
        <v>86</v>
      </c>
      <c r="M2" s="7">
        <f>COUNTA(M6:M606)</f>
        <v>43</v>
      </c>
      <c r="N2" s="7">
        <f>COUNTA(N6:N606)</f>
        <v>100</v>
      </c>
      <c r="O2" s="7">
        <f>COUNTA(O6:O606)</f>
        <v>86</v>
      </c>
      <c r="P2" s="7">
        <f>COUNTA(P6:P606)</f>
        <v>57</v>
      </c>
      <c r="Q2" s="7">
        <f>COUNTA(Q6:Q606)</f>
        <v>87</v>
      </c>
      <c r="R2" s="7">
        <f>COUNTA(R6:R606)</f>
        <v>107</v>
      </c>
      <c r="S2" s="8" t="s">
        <v>1</v>
      </c>
      <c r="T2" s="9" t="s">
        <v>2</v>
      </c>
      <c r="U2" s="9" t="s">
        <v>3</v>
      </c>
      <c r="V2" s="10" t="s">
        <v>4</v>
      </c>
    </row>
    <row r="3" spans="4:22" ht="12.75" customHeight="1"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9"/>
      <c r="V3" s="10"/>
    </row>
    <row r="4" spans="1:22" ht="120" customHeight="1">
      <c r="A4" s="11" t="s">
        <v>5</v>
      </c>
      <c r="B4" s="11"/>
      <c r="C4" s="11"/>
      <c r="D4" s="11"/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3" t="s">
        <v>17</v>
      </c>
      <c r="Q4" s="13" t="s">
        <v>18</v>
      </c>
      <c r="R4" s="13" t="s">
        <v>19</v>
      </c>
      <c r="S4" s="8"/>
      <c r="T4" s="9"/>
      <c r="U4" s="9"/>
      <c r="V4" s="10"/>
    </row>
    <row r="5" spans="1:22" ht="15" customHeight="1">
      <c r="A5" s="11"/>
      <c r="B5" s="11"/>
      <c r="C5" s="11"/>
      <c r="D5" s="11"/>
      <c r="E5" s="12"/>
      <c r="F5" s="15">
        <v>1</v>
      </c>
      <c r="G5" s="15">
        <v>2</v>
      </c>
      <c r="H5" s="16">
        <v>3</v>
      </c>
      <c r="I5" s="16">
        <v>4</v>
      </c>
      <c r="J5" s="16">
        <v>5</v>
      </c>
      <c r="K5" s="16">
        <v>6</v>
      </c>
      <c r="L5" s="16">
        <v>7</v>
      </c>
      <c r="M5" s="16">
        <v>8</v>
      </c>
      <c r="N5" s="16">
        <v>9</v>
      </c>
      <c r="O5" s="17">
        <v>10</v>
      </c>
      <c r="P5" s="16">
        <v>11</v>
      </c>
      <c r="Q5" s="16">
        <v>12</v>
      </c>
      <c r="R5" s="15">
        <v>13</v>
      </c>
      <c r="S5" s="8"/>
      <c r="T5" s="9"/>
      <c r="U5" s="9"/>
      <c r="V5" s="10"/>
    </row>
    <row r="6" spans="1:22" ht="12.75">
      <c r="A6" s="18">
        <v>1</v>
      </c>
      <c r="B6" s="19">
        <v>2</v>
      </c>
      <c r="C6" s="20" t="s">
        <v>20</v>
      </c>
      <c r="D6" s="20" t="s">
        <v>21</v>
      </c>
      <c r="E6" s="21">
        <v>79</v>
      </c>
      <c r="F6" s="22">
        <v>106.91390343222804</v>
      </c>
      <c r="G6" s="22">
        <v>85.45</v>
      </c>
      <c r="H6" s="23">
        <v>109.11</v>
      </c>
      <c r="I6" s="23">
        <v>85.08</v>
      </c>
      <c r="J6" s="23">
        <v>86.4</v>
      </c>
      <c r="K6" s="23">
        <v>97.42</v>
      </c>
      <c r="L6" s="23">
        <v>77.81</v>
      </c>
      <c r="M6" s="23">
        <v>122.22</v>
      </c>
      <c r="N6" s="23">
        <v>122.54</v>
      </c>
      <c r="O6" s="24">
        <v>57.81</v>
      </c>
      <c r="P6" s="23">
        <v>51.57</v>
      </c>
      <c r="Q6" s="25">
        <v>69.28</v>
      </c>
      <c r="R6" s="22">
        <v>100.95</v>
      </c>
      <c r="S6" s="26">
        <f>SUM(F6:R6)</f>
        <v>1172.5539034322278</v>
      </c>
      <c r="T6" s="27">
        <f>COUNTA(F6:R6)</f>
        <v>13</v>
      </c>
      <c r="U6" s="28">
        <v>6</v>
      </c>
      <c r="V6" s="29"/>
    </row>
    <row r="7" spans="1:22" ht="12.75">
      <c r="A7" s="18">
        <v>2</v>
      </c>
      <c r="B7" s="19">
        <v>1</v>
      </c>
      <c r="C7" s="20" t="s">
        <v>22</v>
      </c>
      <c r="D7" s="20" t="s">
        <v>23</v>
      </c>
      <c r="E7" s="30">
        <v>78</v>
      </c>
      <c r="F7" s="22">
        <v>87.744014732965</v>
      </c>
      <c r="G7" s="22">
        <v>76.21000000000001</v>
      </c>
      <c r="H7" s="22">
        <v>101.89</v>
      </c>
      <c r="I7" s="22">
        <v>74.09</v>
      </c>
      <c r="J7" s="22">
        <v>83.59</v>
      </c>
      <c r="K7" s="22">
        <v>92.54</v>
      </c>
      <c r="L7" s="22">
        <v>110.49</v>
      </c>
      <c r="M7" s="22">
        <v>128.34</v>
      </c>
      <c r="N7" s="22">
        <v>113.85</v>
      </c>
      <c r="O7" s="70">
        <v>64.28</v>
      </c>
      <c r="P7" s="32">
        <v>96.71</v>
      </c>
      <c r="Q7" s="22">
        <v>65.14</v>
      </c>
      <c r="R7" s="22">
        <v>74.37</v>
      </c>
      <c r="S7" s="26">
        <f>SUM(F7:R7)</f>
        <v>1169.244014732965</v>
      </c>
      <c r="T7" s="27">
        <f>COUNTA(F7:R7)</f>
        <v>13</v>
      </c>
      <c r="U7" s="28">
        <v>2</v>
      </c>
      <c r="V7" s="33">
        <f>S7-$S$6</f>
        <v>-3.3098886992627286</v>
      </c>
    </row>
    <row r="8" spans="1:22" ht="12.75">
      <c r="A8" s="18">
        <v>3</v>
      </c>
      <c r="B8" s="19">
        <v>4</v>
      </c>
      <c r="C8" s="34" t="s">
        <v>24</v>
      </c>
      <c r="D8" s="34" t="s">
        <v>25</v>
      </c>
      <c r="E8" s="35">
        <v>71</v>
      </c>
      <c r="F8" s="36">
        <v>91.6246362754607</v>
      </c>
      <c r="G8" s="22">
        <v>86.71</v>
      </c>
      <c r="H8" s="36">
        <v>97.68</v>
      </c>
      <c r="I8" s="36">
        <v>83.43</v>
      </c>
      <c r="J8" s="36">
        <v>87.25</v>
      </c>
      <c r="K8" s="36">
        <v>86.01</v>
      </c>
      <c r="L8" s="36">
        <v>87.43</v>
      </c>
      <c r="M8" s="36">
        <v>117.4</v>
      </c>
      <c r="N8" s="36">
        <v>110.44</v>
      </c>
      <c r="O8" s="39">
        <v>56.49</v>
      </c>
      <c r="P8" s="38">
        <v>71.5</v>
      </c>
      <c r="Q8" s="36">
        <v>101</v>
      </c>
      <c r="R8" s="36">
        <v>78.16</v>
      </c>
      <c r="S8" s="26">
        <f>SUM(F8:R8)</f>
        <v>1155.1246362754607</v>
      </c>
      <c r="T8" s="27">
        <f>COUNTA(F8:R8)</f>
        <v>13</v>
      </c>
      <c r="U8" s="28">
        <v>2</v>
      </c>
      <c r="V8" s="33">
        <f>S8-$S$6</f>
        <v>-17.429267156767082</v>
      </c>
    </row>
    <row r="9" spans="1:22" ht="12.75">
      <c r="A9" s="18">
        <v>4</v>
      </c>
      <c r="B9" s="19">
        <v>5</v>
      </c>
      <c r="C9" s="34" t="s">
        <v>28</v>
      </c>
      <c r="D9" s="34" t="s">
        <v>29</v>
      </c>
      <c r="E9" s="35">
        <v>64</v>
      </c>
      <c r="F9" s="36">
        <v>83.25053995680345</v>
      </c>
      <c r="G9" s="22">
        <v>79.57000000000001</v>
      </c>
      <c r="H9" s="36">
        <v>101.86</v>
      </c>
      <c r="I9" s="36">
        <v>76.23</v>
      </c>
      <c r="J9" s="36">
        <v>75.96000000000001</v>
      </c>
      <c r="K9" s="36">
        <v>89.57</v>
      </c>
      <c r="L9" s="36">
        <v>96.96</v>
      </c>
      <c r="M9" s="36">
        <v>122.84</v>
      </c>
      <c r="N9" s="36">
        <v>111.84</v>
      </c>
      <c r="O9" s="39">
        <v>54.74</v>
      </c>
      <c r="P9" s="36">
        <v>81.58</v>
      </c>
      <c r="Q9" s="36">
        <v>70.66</v>
      </c>
      <c r="R9" s="36">
        <v>69.44</v>
      </c>
      <c r="S9" s="26">
        <f>SUM(F9:R9)</f>
        <v>1114.5005399568036</v>
      </c>
      <c r="T9" s="27">
        <f>COUNTA(F9:R9)</f>
        <v>13</v>
      </c>
      <c r="U9" s="28">
        <v>1</v>
      </c>
      <c r="V9" s="33">
        <f>S9-$S$6</f>
        <v>-58.05336347542425</v>
      </c>
    </row>
    <row r="10" spans="1:22" ht="12.75">
      <c r="A10" s="18">
        <v>5</v>
      </c>
      <c r="B10" s="19">
        <v>3</v>
      </c>
      <c r="C10" s="34" t="s">
        <v>26</v>
      </c>
      <c r="D10" s="34" t="s">
        <v>27</v>
      </c>
      <c r="E10" s="35">
        <v>76</v>
      </c>
      <c r="F10" s="36">
        <v>96.40133951571354</v>
      </c>
      <c r="G10" s="22">
        <v>47.64</v>
      </c>
      <c r="H10" s="36">
        <v>98.11</v>
      </c>
      <c r="I10" s="36">
        <v>98.51</v>
      </c>
      <c r="J10" s="36">
        <v>87.55</v>
      </c>
      <c r="K10" s="36">
        <v>89.92</v>
      </c>
      <c r="L10" s="36">
        <v>105.33</v>
      </c>
      <c r="M10" s="36">
        <v>121.06</v>
      </c>
      <c r="N10" s="36">
        <v>107.37</v>
      </c>
      <c r="O10" s="39">
        <v>57.47</v>
      </c>
      <c r="P10" s="36">
        <v>86.18</v>
      </c>
      <c r="Q10" s="38">
        <v>11.34</v>
      </c>
      <c r="R10" s="36">
        <v>87.13</v>
      </c>
      <c r="S10" s="26">
        <f>SUM(F10:R10)</f>
        <v>1094.0113395157136</v>
      </c>
      <c r="T10" s="27">
        <f>COUNTA(F10:R10)</f>
        <v>13</v>
      </c>
      <c r="U10" s="28">
        <v>3</v>
      </c>
      <c r="V10" s="33">
        <f>S10-$S$6</f>
        <v>-78.54256391651415</v>
      </c>
    </row>
    <row r="11" spans="1:22" ht="12.75">
      <c r="A11" s="18">
        <v>6</v>
      </c>
      <c r="B11" s="19">
        <v>8</v>
      </c>
      <c r="C11" s="40" t="s">
        <v>34</v>
      </c>
      <c r="D11" s="40" t="s">
        <v>35</v>
      </c>
      <c r="E11" s="35">
        <v>78</v>
      </c>
      <c r="F11" s="36">
        <v>77.92313819195539</v>
      </c>
      <c r="G11" s="22">
        <v>64.03</v>
      </c>
      <c r="H11" s="36">
        <v>95.53</v>
      </c>
      <c r="I11" s="36">
        <v>66.86</v>
      </c>
      <c r="J11" s="36">
        <v>74.27</v>
      </c>
      <c r="K11" s="36">
        <v>82.02</v>
      </c>
      <c r="L11" s="36">
        <v>108.78</v>
      </c>
      <c r="M11" s="36">
        <v>120.95</v>
      </c>
      <c r="N11" s="36">
        <v>102.4</v>
      </c>
      <c r="O11" s="39">
        <v>54.55</v>
      </c>
      <c r="P11" s="36">
        <v>87.24</v>
      </c>
      <c r="Q11" s="36">
        <v>81.69</v>
      </c>
      <c r="R11" s="36">
        <v>63.33</v>
      </c>
      <c r="S11" s="26">
        <f>SUM(F11:R11)</f>
        <v>1079.5731381919554</v>
      </c>
      <c r="T11" s="27">
        <f>COUNTA(F11:R11)</f>
        <v>13</v>
      </c>
      <c r="U11" s="28">
        <v>5</v>
      </c>
      <c r="V11" s="33">
        <f>S11-$S$6</f>
        <v>-92.98076524027238</v>
      </c>
    </row>
    <row r="12" spans="1:22" ht="12.75">
      <c r="A12" s="18">
        <v>7</v>
      </c>
      <c r="B12" s="19">
        <v>7</v>
      </c>
      <c r="C12" s="34" t="s">
        <v>37</v>
      </c>
      <c r="D12" s="34" t="s">
        <v>25</v>
      </c>
      <c r="E12" s="35">
        <v>64</v>
      </c>
      <c r="F12" s="36">
        <v>87.91185971389015</v>
      </c>
      <c r="G12" s="22">
        <v>83.77</v>
      </c>
      <c r="H12" s="36">
        <v>97.31</v>
      </c>
      <c r="I12" s="36">
        <v>76.38</v>
      </c>
      <c r="J12" s="36">
        <v>76.75</v>
      </c>
      <c r="K12" s="36">
        <v>84.78</v>
      </c>
      <c r="L12" s="36">
        <v>92.89</v>
      </c>
      <c r="M12" s="36">
        <v>119.04</v>
      </c>
      <c r="N12" s="36">
        <v>94.97</v>
      </c>
      <c r="O12" s="39">
        <v>55.29</v>
      </c>
      <c r="P12" s="38">
        <v>67.55</v>
      </c>
      <c r="Q12" s="36">
        <v>49.97</v>
      </c>
      <c r="R12" s="36">
        <v>76.46000000000001</v>
      </c>
      <c r="S12" s="26">
        <f>SUM(F12:R12)</f>
        <v>1063.07185971389</v>
      </c>
      <c r="T12" s="27">
        <f>COUNTA(F12:R12)</f>
        <v>13</v>
      </c>
      <c r="U12" s="28">
        <v>1</v>
      </c>
      <c r="V12" s="33">
        <f>S12-$S$6</f>
        <v>-109.48204371833776</v>
      </c>
    </row>
    <row r="13" spans="1:22" ht="12.75">
      <c r="A13" s="18">
        <v>8</v>
      </c>
      <c r="B13" s="19">
        <v>10</v>
      </c>
      <c r="C13" s="34" t="s">
        <v>38</v>
      </c>
      <c r="D13" s="34" t="s">
        <v>39</v>
      </c>
      <c r="E13" s="35">
        <v>58</v>
      </c>
      <c r="F13" s="36">
        <v>94.23771313941825</v>
      </c>
      <c r="G13" s="22">
        <v>60.24</v>
      </c>
      <c r="H13" s="36">
        <v>104.72</v>
      </c>
      <c r="I13" s="36">
        <v>76.71000000000001</v>
      </c>
      <c r="J13" s="36">
        <v>77.89</v>
      </c>
      <c r="K13" s="36">
        <v>87.88</v>
      </c>
      <c r="L13" s="36">
        <v>70.56</v>
      </c>
      <c r="M13" s="36">
        <v>114.24</v>
      </c>
      <c r="N13" s="36">
        <v>112.94</v>
      </c>
      <c r="O13" s="39">
        <v>53.75</v>
      </c>
      <c r="P13" s="36">
        <v>46.45</v>
      </c>
      <c r="Q13" s="38">
        <v>76.17</v>
      </c>
      <c r="R13" s="36">
        <v>76.96000000000001</v>
      </c>
      <c r="S13" s="26">
        <f>SUM(F13:R13)</f>
        <v>1052.7477131394185</v>
      </c>
      <c r="T13" s="27">
        <f>COUNTA(F13:R13)</f>
        <v>13</v>
      </c>
      <c r="U13" s="28">
        <v>1</v>
      </c>
      <c r="V13" s="33">
        <f>S13-$S$6</f>
        <v>-119.80619029280933</v>
      </c>
    </row>
    <row r="14" spans="1:22" ht="12.75">
      <c r="A14" s="18">
        <v>9</v>
      </c>
      <c r="B14" s="19">
        <v>12</v>
      </c>
      <c r="C14" s="34" t="s">
        <v>30</v>
      </c>
      <c r="D14" s="34" t="s">
        <v>21</v>
      </c>
      <c r="E14" s="35">
        <v>80</v>
      </c>
      <c r="F14" s="36">
        <v>92.45098039215685</v>
      </c>
      <c r="G14" s="22">
        <v>75.37</v>
      </c>
      <c r="H14" s="36">
        <v>100.58</v>
      </c>
      <c r="I14" s="36"/>
      <c r="J14" s="36">
        <v>100.51</v>
      </c>
      <c r="K14" s="36"/>
      <c r="L14" s="36">
        <v>101.23</v>
      </c>
      <c r="M14" s="36">
        <v>129.73</v>
      </c>
      <c r="N14" s="36">
        <v>116.25</v>
      </c>
      <c r="O14" s="39">
        <v>68.96000000000001</v>
      </c>
      <c r="P14" s="36">
        <v>81.74</v>
      </c>
      <c r="Q14" s="36">
        <v>92.72</v>
      </c>
      <c r="R14" s="36">
        <v>81.24</v>
      </c>
      <c r="S14" s="26">
        <f>SUM(F14:R14)</f>
        <v>1040.7809803921568</v>
      </c>
      <c r="T14" s="27">
        <f>COUNTA(F14:R14)</f>
        <v>11</v>
      </c>
      <c r="U14" s="28">
        <v>3</v>
      </c>
      <c r="V14" s="33">
        <f>S14-$S$6</f>
        <v>-131.77292304007096</v>
      </c>
    </row>
    <row r="15" spans="1:22" ht="12.75">
      <c r="A15" s="18">
        <v>10</v>
      </c>
      <c r="B15" s="19">
        <v>9</v>
      </c>
      <c r="C15" s="34" t="s">
        <v>31</v>
      </c>
      <c r="D15" s="34" t="s">
        <v>32</v>
      </c>
      <c r="E15" s="35">
        <v>77</v>
      </c>
      <c r="F15" s="36"/>
      <c r="G15" s="22">
        <v>61.08</v>
      </c>
      <c r="H15" s="36">
        <v>109.23</v>
      </c>
      <c r="I15" s="36">
        <v>91.37</v>
      </c>
      <c r="J15" s="36">
        <v>82.63</v>
      </c>
      <c r="K15" s="36">
        <v>91.47</v>
      </c>
      <c r="L15" s="36">
        <v>105.82</v>
      </c>
      <c r="M15" s="36">
        <v>125.86</v>
      </c>
      <c r="N15" s="36">
        <v>109.28</v>
      </c>
      <c r="O15" s="39">
        <v>50.56</v>
      </c>
      <c r="P15" s="36">
        <v>76.66</v>
      </c>
      <c r="Q15" s="36">
        <v>48.59</v>
      </c>
      <c r="R15" s="36">
        <v>84.38</v>
      </c>
      <c r="S15" s="26">
        <f>SUM(F15:R15)</f>
        <v>1036.93</v>
      </c>
      <c r="T15" s="27">
        <f>COUNTA(F15:R15)</f>
        <v>12</v>
      </c>
      <c r="U15" s="28">
        <v>1</v>
      </c>
      <c r="V15" s="33">
        <f>S15-$S$6</f>
        <v>-135.62390343222773</v>
      </c>
    </row>
    <row r="16" spans="1:22" ht="12.75">
      <c r="A16" s="18">
        <v>11</v>
      </c>
      <c r="B16" s="19">
        <v>14</v>
      </c>
      <c r="C16" s="34" t="s">
        <v>33</v>
      </c>
      <c r="D16" s="34" t="s">
        <v>21</v>
      </c>
      <c r="E16" s="35">
        <v>66</v>
      </c>
      <c r="F16" s="36">
        <v>96.0672139558748</v>
      </c>
      <c r="G16" s="22">
        <v>89.24</v>
      </c>
      <c r="H16" s="36">
        <v>101.93</v>
      </c>
      <c r="I16" s="36">
        <v>69.55</v>
      </c>
      <c r="J16" s="36">
        <v>91.54</v>
      </c>
      <c r="K16" s="36">
        <v>88.4</v>
      </c>
      <c r="L16" s="36">
        <v>80.32000000000001</v>
      </c>
      <c r="M16" s="36">
        <v>115.21</v>
      </c>
      <c r="N16" s="36">
        <v>0</v>
      </c>
      <c r="O16" s="39">
        <v>61.81</v>
      </c>
      <c r="P16" s="36">
        <v>57.43</v>
      </c>
      <c r="Q16" s="38">
        <v>101</v>
      </c>
      <c r="R16" s="36">
        <v>81.24</v>
      </c>
      <c r="S16" s="26">
        <f>SUM(F16:R16)</f>
        <v>1033.737213955875</v>
      </c>
      <c r="T16" s="27">
        <f>COUNTA(F16:R16)</f>
        <v>13</v>
      </c>
      <c r="U16" s="28">
        <v>3</v>
      </c>
      <c r="V16" s="33">
        <f>S16-$S$6</f>
        <v>-138.81668947635285</v>
      </c>
    </row>
    <row r="17" spans="1:22" ht="12.75">
      <c r="A17" s="18">
        <v>12</v>
      </c>
      <c r="B17" s="19">
        <v>11</v>
      </c>
      <c r="C17" s="40" t="s">
        <v>40</v>
      </c>
      <c r="D17" s="40" t="s">
        <v>41</v>
      </c>
      <c r="E17" s="35">
        <v>74</v>
      </c>
      <c r="F17" s="36">
        <v>86.8835304822566</v>
      </c>
      <c r="G17" s="22">
        <v>60.24</v>
      </c>
      <c r="H17" s="36">
        <v>92.01</v>
      </c>
      <c r="I17" s="36">
        <v>75.28</v>
      </c>
      <c r="J17" s="36">
        <v>72.13</v>
      </c>
      <c r="K17" s="36">
        <v>82.46</v>
      </c>
      <c r="L17" s="36">
        <v>83.09</v>
      </c>
      <c r="M17" s="36">
        <v>116.04</v>
      </c>
      <c r="N17" s="36">
        <v>110.28</v>
      </c>
      <c r="O17" s="39">
        <v>46.26</v>
      </c>
      <c r="P17" s="36">
        <v>59.26</v>
      </c>
      <c r="Q17" s="36">
        <v>61</v>
      </c>
      <c r="R17" s="36">
        <v>85</v>
      </c>
      <c r="S17" s="26">
        <f>SUM(F17:R17)</f>
        <v>1029.9335304822566</v>
      </c>
      <c r="T17" s="27">
        <f>COUNTA(F17:R17)</f>
        <v>13</v>
      </c>
      <c r="U17" s="28">
        <v>6</v>
      </c>
      <c r="V17" s="33">
        <f>S17-$S$6</f>
        <v>-142.62037294997117</v>
      </c>
    </row>
    <row r="18" spans="1:22" ht="12.75">
      <c r="A18" s="18">
        <v>13</v>
      </c>
      <c r="B18" s="19">
        <v>6</v>
      </c>
      <c r="C18" s="43" t="s">
        <v>32</v>
      </c>
      <c r="D18" s="43" t="s">
        <v>36</v>
      </c>
      <c r="E18" s="35">
        <v>60</v>
      </c>
      <c r="F18" s="36">
        <v>77.87306008754476</v>
      </c>
      <c r="G18" s="22">
        <v>59.4</v>
      </c>
      <c r="H18" s="36">
        <v>87.13</v>
      </c>
      <c r="I18" s="36">
        <v>77.72</v>
      </c>
      <c r="J18" s="36">
        <v>89.31</v>
      </c>
      <c r="K18" s="36">
        <v>88.96</v>
      </c>
      <c r="L18" s="36">
        <v>92.47</v>
      </c>
      <c r="M18" s="36">
        <v>119.87</v>
      </c>
      <c r="N18" s="36">
        <v>113.06</v>
      </c>
      <c r="O18" s="39">
        <v>60.81</v>
      </c>
      <c r="P18" s="36">
        <v>89.79</v>
      </c>
      <c r="Q18" s="36"/>
      <c r="R18" s="36">
        <v>66.35</v>
      </c>
      <c r="S18" s="26">
        <f>SUM(F18:R18)</f>
        <v>1022.7430600875448</v>
      </c>
      <c r="T18" s="27">
        <f>COUNTA(F18:R18)</f>
        <v>12</v>
      </c>
      <c r="U18" s="28">
        <v>2</v>
      </c>
      <c r="V18" s="33">
        <f>S18-$S$6</f>
        <v>-149.810843344683</v>
      </c>
    </row>
    <row r="19" spans="1:22" ht="12.75">
      <c r="A19" s="18">
        <v>14</v>
      </c>
      <c r="B19" s="19">
        <v>13</v>
      </c>
      <c r="C19" s="43" t="s">
        <v>50</v>
      </c>
      <c r="D19" s="43" t="s">
        <v>51</v>
      </c>
      <c r="E19" s="35">
        <v>78</v>
      </c>
      <c r="F19" s="36">
        <v>67.28325612177366</v>
      </c>
      <c r="G19" s="22">
        <v>69.07000000000001</v>
      </c>
      <c r="H19" s="36">
        <v>77.52</v>
      </c>
      <c r="I19" s="36">
        <v>81.73</v>
      </c>
      <c r="J19" s="36">
        <v>84.84</v>
      </c>
      <c r="K19" s="36">
        <v>74.10000000000001</v>
      </c>
      <c r="L19" s="36">
        <v>91.96</v>
      </c>
      <c r="M19" s="36">
        <v>102.27</v>
      </c>
      <c r="N19" s="36">
        <v>92.52</v>
      </c>
      <c r="O19" s="39">
        <v>65.91</v>
      </c>
      <c r="P19" s="36">
        <v>79.2</v>
      </c>
      <c r="Q19" s="36">
        <v>55.48</v>
      </c>
      <c r="R19" s="36">
        <v>58.38</v>
      </c>
      <c r="S19" s="26">
        <f>SUM(F19:R19)</f>
        <v>1000.2632561217737</v>
      </c>
      <c r="T19" s="27">
        <f>COUNTA(F19:R19)</f>
        <v>13</v>
      </c>
      <c r="U19" s="28"/>
      <c r="V19" s="33">
        <f>S19-$S$6</f>
        <v>-172.29064731045412</v>
      </c>
    </row>
    <row r="20" spans="1:22" ht="12.75">
      <c r="A20" s="18">
        <v>15</v>
      </c>
      <c r="B20" s="19">
        <v>20</v>
      </c>
      <c r="C20" s="41" t="s">
        <v>42</v>
      </c>
      <c r="D20" s="41" t="s">
        <v>43</v>
      </c>
      <c r="E20" s="42">
        <v>77</v>
      </c>
      <c r="F20" s="36">
        <v>101.1974904528096</v>
      </c>
      <c r="G20" s="22">
        <v>56.04</v>
      </c>
      <c r="H20" s="36">
        <v>87.2</v>
      </c>
      <c r="I20" s="36">
        <v>69.5</v>
      </c>
      <c r="J20" s="36">
        <v>76.22</v>
      </c>
      <c r="K20" s="36">
        <v>80.43</v>
      </c>
      <c r="L20" s="36">
        <v>69.44</v>
      </c>
      <c r="M20" s="36">
        <v>112.44</v>
      </c>
      <c r="N20" s="36">
        <v>104.77</v>
      </c>
      <c r="O20" s="39">
        <v>63.26</v>
      </c>
      <c r="P20" s="36"/>
      <c r="Q20" s="36">
        <v>76.17</v>
      </c>
      <c r="R20" s="36">
        <v>86.7</v>
      </c>
      <c r="S20" s="26">
        <f>SUM(F20:R20)</f>
        <v>983.3674904528095</v>
      </c>
      <c r="T20" s="27">
        <f>COUNTA(F20:R20)</f>
        <v>12</v>
      </c>
      <c r="U20" s="28">
        <v>2</v>
      </c>
      <c r="V20" s="33">
        <f>S20-$S$6</f>
        <v>-189.18641297941826</v>
      </c>
    </row>
    <row r="21" spans="1:22" ht="12.75">
      <c r="A21" s="18">
        <v>16</v>
      </c>
      <c r="B21" s="19">
        <v>17</v>
      </c>
      <c r="C21" s="43" t="s">
        <v>54</v>
      </c>
      <c r="D21" s="43" t="s">
        <v>55</v>
      </c>
      <c r="E21" s="35">
        <v>57</v>
      </c>
      <c r="F21" s="36">
        <v>84.29824561403508</v>
      </c>
      <c r="G21" s="22">
        <v>52.68</v>
      </c>
      <c r="H21" s="36">
        <v>96.26</v>
      </c>
      <c r="I21" s="36">
        <v>83.46</v>
      </c>
      <c r="J21" s="36">
        <v>72.11</v>
      </c>
      <c r="K21" s="36">
        <v>85.72</v>
      </c>
      <c r="L21" s="36">
        <v>66.61</v>
      </c>
      <c r="M21" s="36">
        <v>109.67</v>
      </c>
      <c r="N21" s="36">
        <v>107.33</v>
      </c>
      <c r="O21" s="39">
        <v>48.28</v>
      </c>
      <c r="P21" s="36">
        <v>40.38</v>
      </c>
      <c r="Q21" s="36">
        <v>52.03</v>
      </c>
      <c r="R21" s="36">
        <v>73.14</v>
      </c>
      <c r="S21" s="26">
        <f>SUM(F21:R21)</f>
        <v>971.968245614035</v>
      </c>
      <c r="T21" s="27">
        <f>COUNTA(F21:R21)</f>
        <v>13</v>
      </c>
      <c r="U21" s="28"/>
      <c r="V21" s="33">
        <f>S21-$S$6</f>
        <v>-200.58565781819277</v>
      </c>
    </row>
    <row r="22" spans="1:22" ht="12.75">
      <c r="A22" s="18">
        <v>17</v>
      </c>
      <c r="B22" s="19">
        <v>16</v>
      </c>
      <c r="C22" s="43" t="s">
        <v>44</v>
      </c>
      <c r="D22" s="43" t="s">
        <v>45</v>
      </c>
      <c r="E22" s="35">
        <v>74</v>
      </c>
      <c r="F22" s="36">
        <v>88.3519034354689</v>
      </c>
      <c r="G22" s="22">
        <v>80.83</v>
      </c>
      <c r="H22" s="36">
        <v>91.54</v>
      </c>
      <c r="I22" s="36">
        <v>78.04</v>
      </c>
      <c r="J22" s="36">
        <v>91.36</v>
      </c>
      <c r="K22" s="36">
        <v>88.83</v>
      </c>
      <c r="L22" s="36">
        <v>88.36</v>
      </c>
      <c r="M22" s="36"/>
      <c r="N22" s="36">
        <v>111.54</v>
      </c>
      <c r="O22" s="39">
        <v>62.4</v>
      </c>
      <c r="P22" s="36">
        <v>67.38</v>
      </c>
      <c r="Q22" s="36">
        <v>43.07</v>
      </c>
      <c r="R22" s="36">
        <v>72.84</v>
      </c>
      <c r="S22" s="26">
        <f>SUM(F22:R22)</f>
        <v>964.541903435469</v>
      </c>
      <c r="T22" s="27">
        <f>COUNTA(F22:R22)</f>
        <v>12</v>
      </c>
      <c r="U22" s="28">
        <v>2</v>
      </c>
      <c r="V22" s="33">
        <f>S22-$S$6</f>
        <v>-208.01199999675885</v>
      </c>
    </row>
    <row r="23" spans="1:22" ht="12.75">
      <c r="A23" s="18">
        <v>18</v>
      </c>
      <c r="B23" s="19">
        <v>15</v>
      </c>
      <c r="C23" s="43" t="s">
        <v>46</v>
      </c>
      <c r="D23" s="43" t="s">
        <v>47</v>
      </c>
      <c r="E23" s="35">
        <v>86</v>
      </c>
      <c r="F23" s="36">
        <v>90.48972766364072</v>
      </c>
      <c r="G23" s="22">
        <v>68.23</v>
      </c>
      <c r="H23" s="36">
        <v>106.4</v>
      </c>
      <c r="I23" s="36"/>
      <c r="J23" s="36">
        <v>84.68</v>
      </c>
      <c r="K23" s="36"/>
      <c r="L23" s="36">
        <v>120</v>
      </c>
      <c r="M23" s="36">
        <v>133</v>
      </c>
      <c r="N23" s="36">
        <v>114.95</v>
      </c>
      <c r="O23" s="37">
        <v>50.11</v>
      </c>
      <c r="P23" s="36">
        <v>93.21</v>
      </c>
      <c r="Q23" s="36">
        <v>34.1</v>
      </c>
      <c r="R23" s="36">
        <v>69.17</v>
      </c>
      <c r="S23" s="26">
        <f>SUM(F23:R23)</f>
        <v>964.3397276636407</v>
      </c>
      <c r="T23" s="27">
        <f>COUNTA(F23:R23)</f>
        <v>11</v>
      </c>
      <c r="U23" s="28">
        <v>3</v>
      </c>
      <c r="V23" s="33">
        <f>S23-$S$6</f>
        <v>-208.2141757685871</v>
      </c>
    </row>
    <row r="24" spans="1:22" ht="12.75">
      <c r="A24" s="18">
        <v>19</v>
      </c>
      <c r="B24" s="19">
        <v>21</v>
      </c>
      <c r="C24" s="43" t="s">
        <v>46</v>
      </c>
      <c r="D24" s="43" t="s">
        <v>56</v>
      </c>
      <c r="E24" s="35">
        <v>64</v>
      </c>
      <c r="F24" s="36">
        <v>78.5814889336016</v>
      </c>
      <c r="G24" s="22">
        <v>77.89</v>
      </c>
      <c r="H24" s="36">
        <v>71.28</v>
      </c>
      <c r="I24" s="36">
        <v>63.45</v>
      </c>
      <c r="J24" s="36">
        <v>86.62</v>
      </c>
      <c r="K24" s="36">
        <v>74.77</v>
      </c>
      <c r="L24" s="36">
        <v>60.86</v>
      </c>
      <c r="M24" s="36">
        <v>105.6</v>
      </c>
      <c r="N24" s="36">
        <v>79.45</v>
      </c>
      <c r="O24" s="39">
        <v>66.35</v>
      </c>
      <c r="P24" s="36">
        <v>54.11</v>
      </c>
      <c r="Q24" s="36">
        <v>80.31</v>
      </c>
      <c r="R24" s="36">
        <v>61.31</v>
      </c>
      <c r="S24" s="26">
        <f>SUM(F24:R24)</f>
        <v>960.5814889336016</v>
      </c>
      <c r="T24" s="27">
        <f>COUNTA(F24:R24)</f>
        <v>13</v>
      </c>
      <c r="U24" s="28">
        <v>1</v>
      </c>
      <c r="V24" s="33">
        <f>S24-$S$6</f>
        <v>-211.97241449862622</v>
      </c>
    </row>
    <row r="25" spans="1:22" ht="12.75">
      <c r="A25" s="18">
        <v>20</v>
      </c>
      <c r="B25" s="19">
        <v>18</v>
      </c>
      <c r="C25" s="43" t="s">
        <v>48</v>
      </c>
      <c r="D25" s="43" t="s">
        <v>49</v>
      </c>
      <c r="E25" s="42">
        <v>69</v>
      </c>
      <c r="F25" s="36">
        <v>102.0044052863436</v>
      </c>
      <c r="G25" s="22">
        <v>63.61</v>
      </c>
      <c r="H25" s="36">
        <v>95.3</v>
      </c>
      <c r="I25" s="36">
        <v>75.23</v>
      </c>
      <c r="J25" s="36">
        <v>80.16</v>
      </c>
      <c r="K25" s="36">
        <v>89.44</v>
      </c>
      <c r="L25" s="36">
        <v>84.35</v>
      </c>
      <c r="M25" s="36"/>
      <c r="N25" s="36">
        <v>108.14</v>
      </c>
      <c r="O25" s="37">
        <v>60.39</v>
      </c>
      <c r="P25" s="36">
        <v>64.5</v>
      </c>
      <c r="Q25" s="36">
        <v>47.9</v>
      </c>
      <c r="R25" s="36">
        <v>85</v>
      </c>
      <c r="S25" s="26">
        <f>SUM(F25:R25)</f>
        <v>956.0244052863436</v>
      </c>
      <c r="T25" s="27">
        <f>COUNTA(F25:R25)</f>
        <v>12</v>
      </c>
      <c r="U25" s="28">
        <v>1</v>
      </c>
      <c r="V25" s="33">
        <f>S25-$S$6</f>
        <v>-216.5294981458842</v>
      </c>
    </row>
    <row r="26" spans="1:22" ht="12.75">
      <c r="A26" s="18">
        <v>21</v>
      </c>
      <c r="B26" s="19">
        <v>23</v>
      </c>
      <c r="C26" s="43" t="s">
        <v>52</v>
      </c>
      <c r="D26" s="43" t="s">
        <v>53</v>
      </c>
      <c r="E26" s="35">
        <v>62</v>
      </c>
      <c r="F26" s="36">
        <v>93.06324110671935</v>
      </c>
      <c r="G26" s="22">
        <v>55.2</v>
      </c>
      <c r="H26" s="36">
        <v>98.77</v>
      </c>
      <c r="I26" s="36">
        <v>72.68</v>
      </c>
      <c r="J26" s="36">
        <v>72.77</v>
      </c>
      <c r="K26" s="36">
        <v>85.69</v>
      </c>
      <c r="L26" s="36">
        <v>79.48</v>
      </c>
      <c r="M26" s="36">
        <v>110.11</v>
      </c>
      <c r="N26" s="36"/>
      <c r="O26" s="39">
        <v>53.26</v>
      </c>
      <c r="P26" s="36">
        <v>53.84</v>
      </c>
      <c r="Q26" s="36">
        <v>87.21</v>
      </c>
      <c r="R26" s="36">
        <v>82.58</v>
      </c>
      <c r="S26" s="26">
        <f>SUM(F26:R26)</f>
        <v>944.6532411067195</v>
      </c>
      <c r="T26" s="27">
        <f>COUNTA(F26:R26)</f>
        <v>12</v>
      </c>
      <c r="U26" s="28">
        <v>1</v>
      </c>
      <c r="V26" s="33">
        <f>S26-$S$6</f>
        <v>-227.90066232550828</v>
      </c>
    </row>
    <row r="27" spans="1:22" ht="12.75">
      <c r="A27" s="18">
        <v>22</v>
      </c>
      <c r="B27" s="19">
        <v>19</v>
      </c>
      <c r="C27" s="43" t="s">
        <v>20</v>
      </c>
      <c r="D27" s="43" t="s">
        <v>53</v>
      </c>
      <c r="E27" s="42">
        <v>83</v>
      </c>
      <c r="F27" s="36">
        <v>115</v>
      </c>
      <c r="G27" s="32">
        <v>65.29</v>
      </c>
      <c r="H27" s="36">
        <v>115.85</v>
      </c>
      <c r="I27" s="36">
        <v>87.13</v>
      </c>
      <c r="J27" s="36">
        <v>90.53</v>
      </c>
      <c r="K27" s="36">
        <v>102.74</v>
      </c>
      <c r="L27" s="36">
        <v>89.48</v>
      </c>
      <c r="M27" s="36"/>
      <c r="N27" s="36">
        <v>116.5</v>
      </c>
      <c r="O27" s="39">
        <v>62.31</v>
      </c>
      <c r="P27" s="36">
        <v>63.21</v>
      </c>
      <c r="Q27" s="36"/>
      <c r="R27" s="36"/>
      <c r="S27" s="26">
        <f>SUM(F27:R27)</f>
        <v>908.04</v>
      </c>
      <c r="T27" s="27">
        <f>COUNTA(F27:R27)</f>
        <v>10</v>
      </c>
      <c r="U27" s="28">
        <v>5</v>
      </c>
      <c r="V27" s="33">
        <f>S27-$S$6</f>
        <v>-264.51390343222783</v>
      </c>
    </row>
    <row r="28" spans="1:22" ht="12.75">
      <c r="A28" s="18">
        <v>23</v>
      </c>
      <c r="B28" s="19">
        <v>22</v>
      </c>
      <c r="C28" s="43" t="s">
        <v>64</v>
      </c>
      <c r="D28" s="43" t="s">
        <v>65</v>
      </c>
      <c r="E28" s="35">
        <v>67</v>
      </c>
      <c r="F28" s="36">
        <v>73.10959911732253</v>
      </c>
      <c r="G28" s="22">
        <v>62.76</v>
      </c>
      <c r="H28" s="36">
        <v>89.17</v>
      </c>
      <c r="I28" s="36">
        <v>52.75</v>
      </c>
      <c r="J28" s="36">
        <v>72.77</v>
      </c>
      <c r="K28" s="36">
        <v>73.26</v>
      </c>
      <c r="L28" s="36">
        <v>81.22</v>
      </c>
      <c r="M28" s="36">
        <v>98.29</v>
      </c>
      <c r="N28" s="36">
        <v>92.12</v>
      </c>
      <c r="O28" s="39">
        <v>46.9</v>
      </c>
      <c r="P28" s="36">
        <v>58.91</v>
      </c>
      <c r="Q28" s="36">
        <v>39.62</v>
      </c>
      <c r="R28" s="36">
        <v>57.38</v>
      </c>
      <c r="S28" s="26">
        <f>SUM(F28:R28)</f>
        <v>898.2595991173224</v>
      </c>
      <c r="T28" s="27">
        <f>COUNTA(F28:R28)</f>
        <v>13</v>
      </c>
      <c r="U28" s="28"/>
      <c r="V28" s="33">
        <f>S28-$S$6</f>
        <v>-274.2943043149054</v>
      </c>
    </row>
    <row r="29" spans="1:22" ht="12.75">
      <c r="A29" s="18">
        <v>24</v>
      </c>
      <c r="B29" s="19">
        <v>24</v>
      </c>
      <c r="C29" s="43" t="s">
        <v>57</v>
      </c>
      <c r="D29" s="43" t="s">
        <v>53</v>
      </c>
      <c r="E29" s="35">
        <v>66</v>
      </c>
      <c r="F29" s="36">
        <v>84.63420008814455</v>
      </c>
      <c r="G29" s="22">
        <v>49.32</v>
      </c>
      <c r="H29" s="36"/>
      <c r="I29" s="36">
        <v>66.73</v>
      </c>
      <c r="J29" s="36">
        <v>75.72</v>
      </c>
      <c r="K29" s="36">
        <v>82.3</v>
      </c>
      <c r="L29" s="36">
        <v>85.62</v>
      </c>
      <c r="M29" s="36">
        <v>112.7</v>
      </c>
      <c r="N29" s="36">
        <v>101.23</v>
      </c>
      <c r="O29" s="39">
        <v>50.31</v>
      </c>
      <c r="P29" s="36">
        <v>60.87</v>
      </c>
      <c r="Q29" s="36">
        <v>53.41</v>
      </c>
      <c r="R29" s="36">
        <v>73.60000000000001</v>
      </c>
      <c r="S29" s="26">
        <f>SUM(F29:R29)</f>
        <v>896.4442000881446</v>
      </c>
      <c r="T29" s="27">
        <f>COUNTA(F29:R29)</f>
        <v>12</v>
      </c>
      <c r="U29" s="28"/>
      <c r="V29" s="33">
        <f>S29-$S$6</f>
        <v>-276.1097033440832</v>
      </c>
    </row>
    <row r="30" spans="1:22" ht="12.75">
      <c r="A30" s="18">
        <v>25</v>
      </c>
      <c r="B30" s="19">
        <v>27</v>
      </c>
      <c r="C30" s="41" t="s">
        <v>72</v>
      </c>
      <c r="D30" s="41" t="s">
        <v>41</v>
      </c>
      <c r="E30" s="35">
        <v>68</v>
      </c>
      <c r="F30" s="36">
        <v>68.52303523035229</v>
      </c>
      <c r="G30" s="22">
        <v>63.61</v>
      </c>
      <c r="H30" s="36">
        <v>73.68</v>
      </c>
      <c r="I30" s="36">
        <v>57.34</v>
      </c>
      <c r="J30" s="36">
        <v>65.87</v>
      </c>
      <c r="K30" s="36">
        <v>67.1</v>
      </c>
      <c r="L30" s="36">
        <v>75.18</v>
      </c>
      <c r="M30" s="36">
        <v>96.75</v>
      </c>
      <c r="N30" s="36">
        <v>89.52</v>
      </c>
      <c r="O30" s="39">
        <v>52.36</v>
      </c>
      <c r="P30" s="36">
        <v>46.54</v>
      </c>
      <c r="Q30" s="36">
        <v>67.9</v>
      </c>
      <c r="R30" s="36">
        <v>50.36</v>
      </c>
      <c r="S30" s="26">
        <f>SUM(F30:R30)</f>
        <v>874.7330352303524</v>
      </c>
      <c r="T30" s="27">
        <f>COUNTA(F30:R30)</f>
        <v>13</v>
      </c>
      <c r="U30" s="28">
        <v>2</v>
      </c>
      <c r="V30" s="33">
        <f>S30-$S$6</f>
        <v>-297.82086820187544</v>
      </c>
    </row>
    <row r="31" spans="1:22" ht="12.75">
      <c r="A31" s="18">
        <v>26</v>
      </c>
      <c r="B31" s="19">
        <v>25</v>
      </c>
      <c r="C31" s="43" t="s">
        <v>58</v>
      </c>
      <c r="D31" s="43" t="s">
        <v>59</v>
      </c>
      <c r="E31" s="35">
        <v>92</v>
      </c>
      <c r="F31" s="36">
        <v>90.23809523809523</v>
      </c>
      <c r="G31" s="22">
        <v>65.71000000000001</v>
      </c>
      <c r="H31" s="36">
        <v>95.04</v>
      </c>
      <c r="I31" s="36">
        <v>64.4</v>
      </c>
      <c r="J31" s="36">
        <v>77.93</v>
      </c>
      <c r="K31" s="36">
        <v>82.58</v>
      </c>
      <c r="L31" s="36">
        <v>62.21</v>
      </c>
      <c r="M31" s="36"/>
      <c r="N31" s="36">
        <v>102.43</v>
      </c>
      <c r="O31" s="39">
        <v>42.75</v>
      </c>
      <c r="P31" s="36">
        <v>54.23</v>
      </c>
      <c r="Q31" s="36">
        <v>42.38</v>
      </c>
      <c r="R31" s="36">
        <v>90.32</v>
      </c>
      <c r="S31" s="26">
        <f>SUM(F31:R31)</f>
        <v>870.2180952380952</v>
      </c>
      <c r="T31" s="27">
        <f>COUNTA(F31:R31)</f>
        <v>12</v>
      </c>
      <c r="U31" s="28"/>
      <c r="V31" s="33">
        <f>S31-$S$6</f>
        <v>-302.3358081941326</v>
      </c>
    </row>
    <row r="32" spans="1:22" ht="12.75">
      <c r="A32" s="18">
        <v>27</v>
      </c>
      <c r="B32" s="19">
        <v>31</v>
      </c>
      <c r="C32" s="43" t="s">
        <v>60</v>
      </c>
      <c r="D32" s="43" t="s">
        <v>61</v>
      </c>
      <c r="E32" s="35">
        <v>44</v>
      </c>
      <c r="F32" s="36">
        <v>79.38467807660962</v>
      </c>
      <c r="G32" s="22">
        <v>80.83</v>
      </c>
      <c r="H32" s="36">
        <v>80.92</v>
      </c>
      <c r="I32" s="36">
        <v>70.75</v>
      </c>
      <c r="J32" s="36">
        <v>76.42</v>
      </c>
      <c r="K32" s="36">
        <v>74.06</v>
      </c>
      <c r="L32" s="36">
        <v>68.65</v>
      </c>
      <c r="M32" s="36"/>
      <c r="N32" s="36">
        <v>92.7</v>
      </c>
      <c r="O32" s="39">
        <v>56.63</v>
      </c>
      <c r="P32" s="36">
        <v>47.64</v>
      </c>
      <c r="Q32" s="36">
        <v>74.79</v>
      </c>
      <c r="R32" s="36">
        <v>65.16</v>
      </c>
      <c r="S32" s="26">
        <f>SUM(F32:R32)</f>
        <v>867.9346780766095</v>
      </c>
      <c r="T32" s="27">
        <f>COUNTA(F32:R32)</f>
        <v>12</v>
      </c>
      <c r="U32" s="28">
        <v>1</v>
      </c>
      <c r="V32" s="33">
        <f>S32-$S$6</f>
        <v>-304.61922535561825</v>
      </c>
    </row>
    <row r="33" spans="1:22" ht="12.75">
      <c r="A33" s="18">
        <v>28</v>
      </c>
      <c r="B33" s="19">
        <v>29</v>
      </c>
      <c r="C33" s="43" t="s">
        <v>62</v>
      </c>
      <c r="D33" s="43" t="s">
        <v>63</v>
      </c>
      <c r="E33" s="35">
        <v>76</v>
      </c>
      <c r="F33" s="36">
        <v>88.24988409828464</v>
      </c>
      <c r="G33" s="22">
        <v>73.27</v>
      </c>
      <c r="H33" s="36">
        <v>88.23</v>
      </c>
      <c r="I33" s="36">
        <v>70.39</v>
      </c>
      <c r="J33" s="36">
        <v>91.57</v>
      </c>
      <c r="K33" s="36">
        <v>86.17</v>
      </c>
      <c r="L33" s="36">
        <v>69.75</v>
      </c>
      <c r="M33" s="36"/>
      <c r="N33" s="36">
        <v>86.77</v>
      </c>
      <c r="O33" s="37">
        <v>68.34</v>
      </c>
      <c r="P33" s="36"/>
      <c r="Q33" s="36">
        <v>66.52</v>
      </c>
      <c r="R33" s="36">
        <v>71.67</v>
      </c>
      <c r="S33" s="26">
        <f>SUM(F33:R33)</f>
        <v>860.9298840982846</v>
      </c>
      <c r="T33" s="27">
        <f>COUNTA(F33:R33)</f>
        <v>11</v>
      </c>
      <c r="U33" s="28">
        <v>2</v>
      </c>
      <c r="V33" s="33">
        <f>S33-$S$6</f>
        <v>-311.62401933394324</v>
      </c>
    </row>
    <row r="34" spans="1:22" ht="12.75">
      <c r="A34" s="18">
        <v>29</v>
      </c>
      <c r="B34" s="19">
        <v>32</v>
      </c>
      <c r="C34" s="41" t="s">
        <v>77</v>
      </c>
      <c r="D34" s="41" t="s">
        <v>78</v>
      </c>
      <c r="E34" s="35">
        <v>66</v>
      </c>
      <c r="F34" s="36">
        <v>66.24878365228673</v>
      </c>
      <c r="G34" s="22">
        <v>64.03</v>
      </c>
      <c r="H34" s="36">
        <v>68.43</v>
      </c>
      <c r="I34" s="36">
        <v>63.3</v>
      </c>
      <c r="J34" s="36">
        <v>66.51</v>
      </c>
      <c r="K34" s="36">
        <v>67.5</v>
      </c>
      <c r="L34" s="36">
        <v>72.60000000000001</v>
      </c>
      <c r="M34" s="36">
        <v>92.99</v>
      </c>
      <c r="N34" s="36">
        <v>82.06</v>
      </c>
      <c r="O34" s="39">
        <v>56.33</v>
      </c>
      <c r="P34" s="36">
        <v>45.65</v>
      </c>
      <c r="Q34" s="36">
        <v>63.76</v>
      </c>
      <c r="R34" s="36">
        <v>47.19</v>
      </c>
      <c r="S34" s="26">
        <f>SUM(F34:R34)</f>
        <v>856.5987836522869</v>
      </c>
      <c r="T34" s="27">
        <f>COUNTA(F34:R34)</f>
        <v>13</v>
      </c>
      <c r="U34" s="28">
        <v>2</v>
      </c>
      <c r="V34" s="33">
        <f>S34-$S$6</f>
        <v>-315.9551197799409</v>
      </c>
    </row>
    <row r="35" spans="1:22" ht="12.75">
      <c r="A35" s="18">
        <v>30</v>
      </c>
      <c r="B35" s="19">
        <v>28</v>
      </c>
      <c r="C35" s="41" t="s">
        <v>66</v>
      </c>
      <c r="D35" s="41" t="s">
        <v>67</v>
      </c>
      <c r="E35" s="35">
        <v>88</v>
      </c>
      <c r="F35" s="36">
        <v>81.24737945492663</v>
      </c>
      <c r="G35" s="22">
        <v>50.58</v>
      </c>
      <c r="H35" s="36">
        <v>88.07</v>
      </c>
      <c r="I35" s="36">
        <v>64.86</v>
      </c>
      <c r="J35" s="36">
        <v>64.54</v>
      </c>
      <c r="K35" s="36">
        <v>71.23</v>
      </c>
      <c r="L35" s="36">
        <v>83.63</v>
      </c>
      <c r="M35" s="36">
        <v>106.02</v>
      </c>
      <c r="N35" s="36">
        <v>90.93</v>
      </c>
      <c r="O35" s="39">
        <v>42.17</v>
      </c>
      <c r="P35" s="36">
        <v>53.16</v>
      </c>
      <c r="Q35" s="36">
        <v>53.41</v>
      </c>
      <c r="R35" s="36"/>
      <c r="S35" s="26">
        <f>SUM(F35:R35)</f>
        <v>849.8473794549267</v>
      </c>
      <c r="T35" s="27">
        <f>COUNTA(F35:R35)</f>
        <v>12</v>
      </c>
      <c r="U35" s="28"/>
      <c r="V35" s="33">
        <f>S35-$S$6</f>
        <v>-322.7065239773011</v>
      </c>
    </row>
    <row r="36" spans="1:22" ht="12.75">
      <c r="A36" s="18">
        <v>31</v>
      </c>
      <c r="B36" s="19">
        <v>34</v>
      </c>
      <c r="C36" s="41" t="s">
        <v>68</v>
      </c>
      <c r="D36" s="41" t="s">
        <v>69</v>
      </c>
      <c r="E36" s="44">
        <v>89</v>
      </c>
      <c r="F36" s="36">
        <v>70.24475524475525</v>
      </c>
      <c r="G36" s="22">
        <v>79.15</v>
      </c>
      <c r="H36" s="36">
        <v>75.09</v>
      </c>
      <c r="I36" s="36">
        <v>62.65</v>
      </c>
      <c r="J36" s="36">
        <v>69.19</v>
      </c>
      <c r="K36" s="36">
        <v>68.47</v>
      </c>
      <c r="L36" s="36">
        <v>89.46</v>
      </c>
      <c r="M36" s="36"/>
      <c r="N36" s="36">
        <v>92.83</v>
      </c>
      <c r="O36" s="39">
        <v>49.47</v>
      </c>
      <c r="P36" s="36">
        <v>66.67</v>
      </c>
      <c r="Q36" s="36">
        <v>65.14</v>
      </c>
      <c r="R36" s="36">
        <v>52.38</v>
      </c>
      <c r="S36" s="26">
        <f>SUM(F36:R36)</f>
        <v>840.7447552447554</v>
      </c>
      <c r="T36" s="27">
        <f>COUNTA(F36:R36)</f>
        <v>12</v>
      </c>
      <c r="U36" s="28">
        <v>1</v>
      </c>
      <c r="V36" s="33">
        <f>S36-$S$6</f>
        <v>-331.8091481874724</v>
      </c>
    </row>
    <row r="37" spans="1:22" ht="12.75">
      <c r="A37" s="18">
        <v>32</v>
      </c>
      <c r="B37" s="19">
        <v>33</v>
      </c>
      <c r="C37" s="41" t="s">
        <v>70</v>
      </c>
      <c r="D37" s="41" t="s">
        <v>71</v>
      </c>
      <c r="E37" s="35">
        <v>67</v>
      </c>
      <c r="F37" s="36">
        <v>82.14832129196769</v>
      </c>
      <c r="G37" s="22">
        <v>59.4</v>
      </c>
      <c r="H37" s="36">
        <v>84.34</v>
      </c>
      <c r="I37" s="36">
        <v>69.65</v>
      </c>
      <c r="J37" s="36">
        <v>65.95</v>
      </c>
      <c r="K37" s="36">
        <v>76.66</v>
      </c>
      <c r="L37" s="36">
        <v>78.62</v>
      </c>
      <c r="M37" s="36"/>
      <c r="N37" s="36">
        <v>97.12</v>
      </c>
      <c r="O37" s="39">
        <v>51.68</v>
      </c>
      <c r="P37" s="36">
        <v>57.22</v>
      </c>
      <c r="Q37" s="36">
        <v>45.14</v>
      </c>
      <c r="R37" s="36">
        <v>61.83</v>
      </c>
      <c r="S37" s="26">
        <f>SUM(F37:R37)</f>
        <v>829.7583212919677</v>
      </c>
      <c r="T37" s="27">
        <f>COUNTA(F37:R37)</f>
        <v>12</v>
      </c>
      <c r="U37" s="28"/>
      <c r="V37" s="33">
        <f>S37-$S$6</f>
        <v>-342.7955821402601</v>
      </c>
    </row>
    <row r="38" spans="1:22" ht="12.75">
      <c r="A38" s="18">
        <v>33</v>
      </c>
      <c r="B38" s="19">
        <v>26</v>
      </c>
      <c r="C38" s="43" t="s">
        <v>73</v>
      </c>
      <c r="D38" s="43" t="s">
        <v>74</v>
      </c>
      <c r="E38" s="35">
        <v>54</v>
      </c>
      <c r="F38" s="36">
        <v>79.35845213849288</v>
      </c>
      <c r="G38" s="22">
        <v>72.43</v>
      </c>
      <c r="H38" s="36">
        <v>89.17</v>
      </c>
      <c r="I38" s="36">
        <v>73.53</v>
      </c>
      <c r="J38" s="36">
        <v>69.23</v>
      </c>
      <c r="K38" s="36">
        <v>74.06</v>
      </c>
      <c r="L38" s="36">
        <v>82.83</v>
      </c>
      <c r="M38" s="36">
        <v>111.48</v>
      </c>
      <c r="N38" s="36">
        <v>100.87</v>
      </c>
      <c r="O38" s="39"/>
      <c r="P38" s="36"/>
      <c r="Q38" s="36"/>
      <c r="R38" s="36">
        <v>66.6</v>
      </c>
      <c r="S38" s="26">
        <f>SUM(F38:R38)</f>
        <v>819.558452138493</v>
      </c>
      <c r="T38" s="27">
        <f>COUNTA(F38:R38)</f>
        <v>10</v>
      </c>
      <c r="U38" s="28"/>
      <c r="V38" s="33">
        <f>S38-$S$6</f>
        <v>-352.99545129373485</v>
      </c>
    </row>
    <row r="39" spans="1:22" ht="12.75">
      <c r="A39" s="18">
        <v>34</v>
      </c>
      <c r="B39" s="19">
        <v>30</v>
      </c>
      <c r="C39" s="43" t="s">
        <v>81</v>
      </c>
      <c r="D39" s="43" t="s">
        <v>82</v>
      </c>
      <c r="E39" s="35">
        <v>54</v>
      </c>
      <c r="F39" s="45">
        <v>57.95</v>
      </c>
      <c r="G39" s="22">
        <v>76.21000000000001</v>
      </c>
      <c r="H39" s="36">
        <v>64.62</v>
      </c>
      <c r="I39" s="36">
        <v>62.28</v>
      </c>
      <c r="J39" s="36">
        <v>61.99</v>
      </c>
      <c r="K39" s="36">
        <v>64.68</v>
      </c>
      <c r="L39" s="36">
        <v>82.83</v>
      </c>
      <c r="M39" s="36">
        <v>90.55</v>
      </c>
      <c r="N39" s="36">
        <v>76.43</v>
      </c>
      <c r="O39" s="39">
        <v>57.13</v>
      </c>
      <c r="P39" s="36">
        <v>60.09</v>
      </c>
      <c r="Q39" s="36">
        <v>21</v>
      </c>
      <c r="R39" s="36">
        <v>39.34</v>
      </c>
      <c r="S39" s="26">
        <f>SUM(F39:R39)</f>
        <v>815.1000000000001</v>
      </c>
      <c r="T39" s="27">
        <f>COUNTA(F39:R39)</f>
        <v>13</v>
      </c>
      <c r="U39" s="28"/>
      <c r="V39" s="33">
        <f>S39-$S$6</f>
        <v>-357.45390343222766</v>
      </c>
    </row>
    <row r="40" spans="1:22" ht="12.75">
      <c r="A40" s="18">
        <v>35</v>
      </c>
      <c r="B40" s="19">
        <v>35</v>
      </c>
      <c r="C40" s="41" t="s">
        <v>75</v>
      </c>
      <c r="D40" s="41" t="s">
        <v>76</v>
      </c>
      <c r="E40" s="35">
        <v>74</v>
      </c>
      <c r="F40" s="36"/>
      <c r="G40" s="22">
        <v>41.34</v>
      </c>
      <c r="H40" s="36"/>
      <c r="I40" s="36">
        <v>69.85000000000001</v>
      </c>
      <c r="J40" s="36">
        <v>77.72</v>
      </c>
      <c r="K40" s="36">
        <v>77.79</v>
      </c>
      <c r="L40" s="36">
        <v>86.38</v>
      </c>
      <c r="M40" s="36">
        <v>106.96</v>
      </c>
      <c r="N40" s="36">
        <v>103.37</v>
      </c>
      <c r="O40" s="39">
        <v>58.34</v>
      </c>
      <c r="P40" s="36">
        <v>64.82000000000001</v>
      </c>
      <c r="Q40" s="36">
        <v>58.24</v>
      </c>
      <c r="R40" s="36">
        <v>67.35</v>
      </c>
      <c r="S40" s="26">
        <f>SUM(F40:R40)</f>
        <v>812.1600000000002</v>
      </c>
      <c r="T40" s="27">
        <f>COUNTA(F40:R40)</f>
        <v>11</v>
      </c>
      <c r="U40" s="28">
        <v>5</v>
      </c>
      <c r="V40" s="33">
        <f>S40-$S$6</f>
        <v>-360.3939034322276</v>
      </c>
    </row>
    <row r="41" spans="1:22" ht="12.75">
      <c r="A41" s="18">
        <v>36</v>
      </c>
      <c r="B41" s="19">
        <v>37</v>
      </c>
      <c r="C41" s="41" t="s">
        <v>79</v>
      </c>
      <c r="D41" s="41" t="s">
        <v>80</v>
      </c>
      <c r="E41" s="35">
        <v>77</v>
      </c>
      <c r="F41" s="36">
        <v>75.86286594761171</v>
      </c>
      <c r="G41" s="22">
        <v>52.26</v>
      </c>
      <c r="H41" s="36">
        <v>83.49</v>
      </c>
      <c r="I41" s="36">
        <v>55.67</v>
      </c>
      <c r="J41" s="36">
        <v>61.5</v>
      </c>
      <c r="K41" s="36">
        <v>71.53</v>
      </c>
      <c r="L41" s="36">
        <v>79.8</v>
      </c>
      <c r="M41" s="36"/>
      <c r="N41" s="36">
        <v>85.52</v>
      </c>
      <c r="O41" s="39">
        <v>52.14</v>
      </c>
      <c r="P41" s="36">
        <v>52.1</v>
      </c>
      <c r="Q41" s="36">
        <v>81</v>
      </c>
      <c r="R41" s="36">
        <v>54.84</v>
      </c>
      <c r="S41" s="26">
        <f>SUM(F41:R41)</f>
        <v>805.7128659476118</v>
      </c>
      <c r="T41" s="27">
        <f>COUNTA(F41:R41)</f>
        <v>12</v>
      </c>
      <c r="U41" s="28">
        <v>1</v>
      </c>
      <c r="V41" s="33">
        <f>S41-$S$6</f>
        <v>-366.841037484616</v>
      </c>
    </row>
    <row r="42" spans="1:22" ht="12.75">
      <c r="A42" s="18">
        <v>37</v>
      </c>
      <c r="B42" s="19">
        <v>38</v>
      </c>
      <c r="C42" s="43" t="s">
        <v>44</v>
      </c>
      <c r="D42" s="43" t="s">
        <v>47</v>
      </c>
      <c r="E42" s="35">
        <v>78</v>
      </c>
      <c r="F42" s="36">
        <v>85.63030844881537</v>
      </c>
      <c r="G42" s="22">
        <v>62.76</v>
      </c>
      <c r="H42" s="36">
        <v>89.24</v>
      </c>
      <c r="I42" s="36">
        <v>81.28</v>
      </c>
      <c r="J42" s="36">
        <v>87.22</v>
      </c>
      <c r="K42" s="36">
        <v>76.54</v>
      </c>
      <c r="L42" s="36">
        <v>77.81</v>
      </c>
      <c r="M42" s="36"/>
      <c r="N42" s="36"/>
      <c r="O42" s="39">
        <v>68.32000000000001</v>
      </c>
      <c r="P42" s="38"/>
      <c r="Q42" s="36">
        <v>84.45</v>
      </c>
      <c r="R42" s="36">
        <v>67.6</v>
      </c>
      <c r="S42" s="26">
        <f>SUM(F42:R42)</f>
        <v>780.8503084488156</v>
      </c>
      <c r="T42" s="27">
        <f>COUNTA(F42:R42)</f>
        <v>10</v>
      </c>
      <c r="U42" s="28">
        <v>2</v>
      </c>
      <c r="V42" s="33">
        <f>S42-$S$6</f>
        <v>-391.70359498341224</v>
      </c>
    </row>
    <row r="43" spans="1:22" ht="12.75">
      <c r="A43" s="18">
        <v>38</v>
      </c>
      <c r="B43" s="19">
        <v>39</v>
      </c>
      <c r="C43" s="41" t="s">
        <v>83</v>
      </c>
      <c r="D43" s="41" t="s">
        <v>84</v>
      </c>
      <c r="E43" s="35">
        <v>73</v>
      </c>
      <c r="F43" s="36">
        <v>72.16353111432704</v>
      </c>
      <c r="G43" s="22">
        <v>52.68</v>
      </c>
      <c r="H43" s="36">
        <v>72.56</v>
      </c>
      <c r="I43" s="36"/>
      <c r="J43" s="36">
        <v>68.31</v>
      </c>
      <c r="K43" s="36">
        <v>74.26</v>
      </c>
      <c r="L43" s="36">
        <v>85.37</v>
      </c>
      <c r="M43" s="36"/>
      <c r="N43" s="36">
        <v>89.7</v>
      </c>
      <c r="O43" s="39">
        <v>52.57</v>
      </c>
      <c r="P43" s="36">
        <v>67.43</v>
      </c>
      <c r="Q43" s="36">
        <v>74.10000000000001</v>
      </c>
      <c r="R43" s="36">
        <v>59.23</v>
      </c>
      <c r="S43" s="26">
        <f>SUM(F43:R43)</f>
        <v>768.3735311143271</v>
      </c>
      <c r="T43" s="27">
        <f>COUNTA(F43:R43)</f>
        <v>11</v>
      </c>
      <c r="U43" s="28">
        <v>3</v>
      </c>
      <c r="V43" s="33">
        <f>S43-$S$6</f>
        <v>-404.1803723179007</v>
      </c>
    </row>
    <row r="44" spans="1:22" ht="12.75">
      <c r="A44" s="18">
        <v>39</v>
      </c>
      <c r="B44" s="19">
        <v>36</v>
      </c>
      <c r="C44" s="43" t="s">
        <v>28</v>
      </c>
      <c r="D44" s="43" t="s">
        <v>21</v>
      </c>
      <c r="E44" s="44">
        <v>90</v>
      </c>
      <c r="F44" s="36">
        <v>77.94820717131472</v>
      </c>
      <c r="G44" s="22">
        <v>75.79</v>
      </c>
      <c r="H44" s="36">
        <v>91.33</v>
      </c>
      <c r="I44" s="36">
        <v>67.43</v>
      </c>
      <c r="J44" s="36"/>
      <c r="K44" s="36"/>
      <c r="L44" s="36">
        <v>84.29</v>
      </c>
      <c r="M44" s="36">
        <v>112.49</v>
      </c>
      <c r="N44" s="36">
        <v>94.08</v>
      </c>
      <c r="O44" s="39"/>
      <c r="P44" s="36">
        <v>66.48</v>
      </c>
      <c r="Q44" s="36">
        <v>34.79</v>
      </c>
      <c r="R44" s="36">
        <v>62.04</v>
      </c>
      <c r="S44" s="26">
        <f>SUM(F44:R44)</f>
        <v>766.6682071713147</v>
      </c>
      <c r="T44" s="27">
        <f>COUNTA(F44:R44)</f>
        <v>10</v>
      </c>
      <c r="U44" s="28"/>
      <c r="V44" s="33">
        <f>S44-$S$6</f>
        <v>-405.88569626091305</v>
      </c>
    </row>
    <row r="45" spans="1:22" ht="12.75">
      <c r="A45" s="18">
        <v>40</v>
      </c>
      <c r="B45" s="19">
        <v>40</v>
      </c>
      <c r="C45" s="41" t="s">
        <v>68</v>
      </c>
      <c r="D45" s="41" t="s">
        <v>85</v>
      </c>
      <c r="E45" s="44">
        <v>92</v>
      </c>
      <c r="F45" s="36">
        <v>64.46775203506574</v>
      </c>
      <c r="G45" s="22">
        <v>75.37</v>
      </c>
      <c r="H45" s="36">
        <v>84.55</v>
      </c>
      <c r="I45" s="36">
        <v>56.93</v>
      </c>
      <c r="J45" s="36">
        <v>67.82000000000001</v>
      </c>
      <c r="K45" s="36">
        <v>67.88</v>
      </c>
      <c r="L45" s="36">
        <v>89.9</v>
      </c>
      <c r="M45" s="36"/>
      <c r="N45" s="36">
        <v>88.31</v>
      </c>
      <c r="O45" s="39">
        <v>42.86</v>
      </c>
      <c r="P45" s="36"/>
      <c r="Q45" s="36">
        <v>40.31</v>
      </c>
      <c r="R45" s="36">
        <v>52.46</v>
      </c>
      <c r="S45" s="26">
        <f>SUM(F45:R45)</f>
        <v>730.8577520350658</v>
      </c>
      <c r="T45" s="27">
        <f>COUNTA(F45:R45)</f>
        <v>11</v>
      </c>
      <c r="U45" s="28">
        <v>2</v>
      </c>
      <c r="V45" s="33">
        <f>S45-$S$6</f>
        <v>-441.696151397162</v>
      </c>
    </row>
    <row r="46" spans="1:22" ht="12.75">
      <c r="A46" s="18">
        <v>41</v>
      </c>
      <c r="B46" s="19">
        <v>46</v>
      </c>
      <c r="C46" s="43" t="s">
        <v>86</v>
      </c>
      <c r="D46" s="43" t="s">
        <v>51</v>
      </c>
      <c r="E46" s="35">
        <v>48</v>
      </c>
      <c r="F46" s="36"/>
      <c r="G46" s="22">
        <v>59.82</v>
      </c>
      <c r="H46" s="36">
        <v>86.68</v>
      </c>
      <c r="I46" s="36">
        <v>81.45</v>
      </c>
      <c r="J46" s="36">
        <v>73.27</v>
      </c>
      <c r="K46" s="36">
        <v>84.78</v>
      </c>
      <c r="L46" s="36">
        <v>81.01</v>
      </c>
      <c r="M46" s="36">
        <v>112.77</v>
      </c>
      <c r="N46" s="36">
        <v>0</v>
      </c>
      <c r="O46" s="39"/>
      <c r="P46" s="38"/>
      <c r="Q46" s="36">
        <v>66.52</v>
      </c>
      <c r="R46" s="36">
        <v>75.32000000000001</v>
      </c>
      <c r="S46" s="26">
        <f>SUM(F46:R46)</f>
        <v>721.62</v>
      </c>
      <c r="T46" s="27">
        <f>COUNTA(F46:R46)</f>
        <v>10</v>
      </c>
      <c r="U46" s="28"/>
      <c r="V46" s="33">
        <f>S46-$S$6</f>
        <v>-450.9339034322278</v>
      </c>
    </row>
    <row r="47" spans="1:22" ht="12.75">
      <c r="A47" s="18">
        <v>42</v>
      </c>
      <c r="B47" s="19">
        <v>43</v>
      </c>
      <c r="C47" s="43" t="s">
        <v>87</v>
      </c>
      <c r="D47" s="43" t="s">
        <v>53</v>
      </c>
      <c r="E47" s="35">
        <v>50</v>
      </c>
      <c r="F47" s="36">
        <v>78.37745687926193</v>
      </c>
      <c r="G47" s="22">
        <v>79.99</v>
      </c>
      <c r="H47" s="36">
        <v>90.59</v>
      </c>
      <c r="I47" s="36">
        <v>71.7</v>
      </c>
      <c r="J47" s="36">
        <v>75.41</v>
      </c>
      <c r="K47" s="36"/>
      <c r="L47" s="36"/>
      <c r="M47" s="36"/>
      <c r="N47" s="36">
        <v>92.76</v>
      </c>
      <c r="O47" s="39">
        <v>58.28</v>
      </c>
      <c r="P47" s="36">
        <v>50.29</v>
      </c>
      <c r="Q47" s="36">
        <v>54.79</v>
      </c>
      <c r="R47" s="36">
        <v>66.97</v>
      </c>
      <c r="S47" s="26">
        <f>SUM(F47:R47)</f>
        <v>719.1574568792618</v>
      </c>
      <c r="T47" s="27">
        <f>COUNTA(F47:R47)</f>
        <v>10</v>
      </c>
      <c r="U47" s="28">
        <v>1</v>
      </c>
      <c r="V47" s="33">
        <f>S47-$S$6</f>
        <v>-453.39644655296604</v>
      </c>
    </row>
    <row r="48" spans="1:22" ht="12.75">
      <c r="A48" s="18">
        <v>43</v>
      </c>
      <c r="B48" s="19">
        <v>48</v>
      </c>
      <c r="C48" s="41" t="s">
        <v>88</v>
      </c>
      <c r="D48" s="41" t="s">
        <v>89</v>
      </c>
      <c r="E48" s="35">
        <v>74</v>
      </c>
      <c r="F48" s="36">
        <v>86.29963898916968</v>
      </c>
      <c r="G48" s="22">
        <v>53.1</v>
      </c>
      <c r="H48" s="36">
        <v>73.68</v>
      </c>
      <c r="I48" s="36">
        <v>71.7</v>
      </c>
      <c r="J48" s="36">
        <v>76.89</v>
      </c>
      <c r="K48" s="36">
        <v>71.18</v>
      </c>
      <c r="L48" s="36">
        <v>86.49</v>
      </c>
      <c r="M48" s="36"/>
      <c r="N48" s="36"/>
      <c r="O48" s="39">
        <v>53.22</v>
      </c>
      <c r="P48" s="36"/>
      <c r="Q48" s="36">
        <v>69.28</v>
      </c>
      <c r="R48" s="36">
        <v>70.81</v>
      </c>
      <c r="S48" s="26">
        <f>SUM(F48:R48)</f>
        <v>712.6496389891696</v>
      </c>
      <c r="T48" s="27">
        <f>COUNTA(F48:R48)</f>
        <v>10</v>
      </c>
      <c r="U48" s="28">
        <v>3</v>
      </c>
      <c r="V48" s="33">
        <f>S48-$S$6</f>
        <v>-459.9042644430582</v>
      </c>
    </row>
    <row r="49" spans="1:22" ht="12.75">
      <c r="A49" s="18">
        <v>44</v>
      </c>
      <c r="B49" s="19">
        <v>47</v>
      </c>
      <c r="C49" s="43" t="s">
        <v>90</v>
      </c>
      <c r="D49" s="43" t="s">
        <v>32</v>
      </c>
      <c r="E49" s="46">
        <v>75</v>
      </c>
      <c r="F49" s="36">
        <v>70.20614954577218</v>
      </c>
      <c r="G49" s="22">
        <v>64.87</v>
      </c>
      <c r="H49" s="36">
        <v>74.8</v>
      </c>
      <c r="I49" s="36">
        <v>59.87</v>
      </c>
      <c r="J49" s="36">
        <v>81.58</v>
      </c>
      <c r="K49" s="36">
        <v>73.5</v>
      </c>
      <c r="L49" s="36"/>
      <c r="M49" s="36"/>
      <c r="N49" s="36">
        <v>103.09</v>
      </c>
      <c r="O49" s="39">
        <v>69.61</v>
      </c>
      <c r="P49" s="36"/>
      <c r="Q49" s="36">
        <v>52.72</v>
      </c>
      <c r="R49" s="36">
        <v>49.64</v>
      </c>
      <c r="S49" s="26">
        <f>SUM(F49:R49)</f>
        <v>699.8861495457722</v>
      </c>
      <c r="T49" s="27">
        <f>COUNTA(F49:R49)</f>
        <v>10</v>
      </c>
      <c r="U49" s="28">
        <v>1</v>
      </c>
      <c r="V49" s="33">
        <f>S49-$S$6</f>
        <v>-472.66775388645556</v>
      </c>
    </row>
    <row r="50" spans="1:22" ht="12.75">
      <c r="A50" s="18">
        <v>45</v>
      </c>
      <c r="B50" s="19">
        <v>50</v>
      </c>
      <c r="C50" s="47" t="s">
        <v>91</v>
      </c>
      <c r="D50" s="47" t="s">
        <v>92</v>
      </c>
      <c r="E50" s="30">
        <v>66</v>
      </c>
      <c r="F50" s="36">
        <v>85.06651884700665</v>
      </c>
      <c r="G50" s="22">
        <v>58.56</v>
      </c>
      <c r="H50" s="36"/>
      <c r="I50" s="36">
        <v>73.48</v>
      </c>
      <c r="J50" s="36">
        <v>73.38</v>
      </c>
      <c r="K50" s="36">
        <v>92.38</v>
      </c>
      <c r="L50" s="36"/>
      <c r="M50" s="36"/>
      <c r="N50" s="36">
        <v>114.47</v>
      </c>
      <c r="O50" s="39">
        <v>50.86</v>
      </c>
      <c r="P50" s="36"/>
      <c r="Q50" s="36">
        <v>63.76</v>
      </c>
      <c r="R50" s="36">
        <v>72.10000000000001</v>
      </c>
      <c r="S50" s="26">
        <f>SUM(F50:R50)</f>
        <v>684.0565188470066</v>
      </c>
      <c r="T50" s="27">
        <f>COUNTA(F50:R50)</f>
        <v>9</v>
      </c>
      <c r="U50" s="28"/>
      <c r="V50" s="33">
        <f>S50-$S$6</f>
        <v>-488.4973845852212</v>
      </c>
    </row>
    <row r="51" spans="1:22" ht="12.75">
      <c r="A51" s="18">
        <v>46</v>
      </c>
      <c r="B51" s="19">
        <v>41</v>
      </c>
      <c r="C51" s="47" t="s">
        <v>86</v>
      </c>
      <c r="D51" s="47" t="s">
        <v>93</v>
      </c>
      <c r="E51" s="30">
        <v>50</v>
      </c>
      <c r="F51" s="36">
        <v>92.87087235091177</v>
      </c>
      <c r="G51" s="22"/>
      <c r="H51" s="36">
        <v>89.17</v>
      </c>
      <c r="I51" s="36">
        <v>74.72</v>
      </c>
      <c r="J51" s="36">
        <v>76.23</v>
      </c>
      <c r="K51" s="36"/>
      <c r="L51" s="36">
        <v>64.72</v>
      </c>
      <c r="M51" s="36">
        <v>103.36</v>
      </c>
      <c r="N51" s="36">
        <v>105.35</v>
      </c>
      <c r="O51" s="39"/>
      <c r="P51" s="38"/>
      <c r="Q51" s="36"/>
      <c r="R51" s="36">
        <v>72.25</v>
      </c>
      <c r="S51" s="26">
        <f>SUM(F51:R51)</f>
        <v>678.6708723509118</v>
      </c>
      <c r="T51" s="27">
        <f>COUNTA(F51:R51)</f>
        <v>8</v>
      </c>
      <c r="U51" s="28"/>
      <c r="V51" s="33">
        <f>S51-$S$6</f>
        <v>-493.88303108131595</v>
      </c>
    </row>
    <row r="52" spans="1:22" ht="12.75">
      <c r="A52" s="18">
        <v>47</v>
      </c>
      <c r="B52" s="19">
        <v>42</v>
      </c>
      <c r="C52" s="47" t="s">
        <v>62</v>
      </c>
      <c r="D52" s="47" t="s">
        <v>94</v>
      </c>
      <c r="E52" s="30">
        <v>47</v>
      </c>
      <c r="F52" s="36">
        <v>82.81115879828326</v>
      </c>
      <c r="G52" s="22">
        <v>59.4</v>
      </c>
      <c r="H52" s="36">
        <v>79.92</v>
      </c>
      <c r="I52" s="36">
        <v>73.66</v>
      </c>
      <c r="J52" s="36">
        <v>78.04</v>
      </c>
      <c r="K52" s="36">
        <v>73.01</v>
      </c>
      <c r="L52" s="36">
        <v>66.75</v>
      </c>
      <c r="M52" s="36"/>
      <c r="N52" s="36">
        <v>93.24</v>
      </c>
      <c r="O52" s="39"/>
      <c r="P52" s="36"/>
      <c r="Q52" s="36"/>
      <c r="R52" s="36">
        <v>66.35</v>
      </c>
      <c r="S52" s="26">
        <f>SUM(F52:R52)</f>
        <v>673.1811587982833</v>
      </c>
      <c r="T52" s="27">
        <f>COUNTA(F52:R52)</f>
        <v>9</v>
      </c>
      <c r="U52" s="28"/>
      <c r="V52" s="33">
        <f>S52-$S$6</f>
        <v>-499.37274463394454</v>
      </c>
    </row>
    <row r="53" spans="1:22" ht="12.75">
      <c r="A53" s="18">
        <v>48</v>
      </c>
      <c r="B53" s="19">
        <v>44</v>
      </c>
      <c r="C53" s="47" t="s">
        <v>95</v>
      </c>
      <c r="D53" s="47" t="s">
        <v>47</v>
      </c>
      <c r="E53" s="30">
        <v>84</v>
      </c>
      <c r="F53" s="36">
        <v>90.16650808753568</v>
      </c>
      <c r="G53" s="22">
        <v>51.84</v>
      </c>
      <c r="H53" s="36">
        <v>108.03</v>
      </c>
      <c r="I53" s="36">
        <v>55.59</v>
      </c>
      <c r="J53" s="36">
        <v>65.22</v>
      </c>
      <c r="K53" s="36">
        <v>85.85</v>
      </c>
      <c r="L53" s="36"/>
      <c r="M53" s="36"/>
      <c r="N53" s="36">
        <v>97.57</v>
      </c>
      <c r="O53" s="39">
        <v>36.5</v>
      </c>
      <c r="P53" s="36"/>
      <c r="Q53" s="36"/>
      <c r="R53" s="36">
        <v>69.84</v>
      </c>
      <c r="S53" s="26">
        <f>SUM(F53:R53)</f>
        <v>660.6065080875358</v>
      </c>
      <c r="T53" s="27">
        <f>COUNTA(F53:R53)</f>
        <v>9</v>
      </c>
      <c r="U53" s="28">
        <v>1</v>
      </c>
      <c r="V53" s="33">
        <f>S53-$S$6</f>
        <v>-511.94739534469204</v>
      </c>
    </row>
    <row r="54" spans="1:22" ht="12.75">
      <c r="A54" s="18">
        <v>49</v>
      </c>
      <c r="B54" s="19">
        <v>45</v>
      </c>
      <c r="C54" s="47" t="s">
        <v>96</v>
      </c>
      <c r="D54" s="47" t="s">
        <v>93</v>
      </c>
      <c r="E54" s="30">
        <v>63</v>
      </c>
      <c r="F54" s="36">
        <v>93.96051974012993</v>
      </c>
      <c r="G54" s="22">
        <v>54.78</v>
      </c>
      <c r="H54" s="36">
        <v>101.42</v>
      </c>
      <c r="I54" s="36"/>
      <c r="J54" s="36"/>
      <c r="K54" s="36"/>
      <c r="L54" s="36">
        <v>94.5</v>
      </c>
      <c r="M54" s="36">
        <v>122.66</v>
      </c>
      <c r="N54" s="36">
        <v>110.87</v>
      </c>
      <c r="O54" s="37"/>
      <c r="P54" s="36"/>
      <c r="Q54" s="36"/>
      <c r="R54" s="36">
        <v>79.04</v>
      </c>
      <c r="S54" s="26">
        <f>SUM(F54:R54)</f>
        <v>657.2305197401299</v>
      </c>
      <c r="T54" s="27">
        <f>COUNTA(F54:R54)</f>
        <v>7</v>
      </c>
      <c r="U54" s="28"/>
      <c r="V54" s="33">
        <f>S54-$S$6</f>
        <v>-515.3233836920979</v>
      </c>
    </row>
    <row r="55" spans="1:22" ht="12.75">
      <c r="A55" s="18">
        <v>50</v>
      </c>
      <c r="B55" s="19">
        <v>51</v>
      </c>
      <c r="C55" s="47" t="s">
        <v>97</v>
      </c>
      <c r="D55" s="47" t="s">
        <v>53</v>
      </c>
      <c r="E55" s="30">
        <v>80</v>
      </c>
      <c r="F55" s="36">
        <v>77.99840510366826</v>
      </c>
      <c r="G55" s="22">
        <v>67.39</v>
      </c>
      <c r="H55" s="36"/>
      <c r="I55" s="36">
        <v>64.48</v>
      </c>
      <c r="J55" s="36">
        <v>87.77</v>
      </c>
      <c r="K55" s="36">
        <v>80.88</v>
      </c>
      <c r="L55" s="36"/>
      <c r="M55" s="36"/>
      <c r="N55" s="36">
        <v>99.95</v>
      </c>
      <c r="O55" s="39">
        <v>69.64</v>
      </c>
      <c r="P55" s="36"/>
      <c r="Q55" s="36">
        <v>41.69</v>
      </c>
      <c r="R55" s="36">
        <v>65.04</v>
      </c>
      <c r="S55" s="26">
        <f>SUM(F55:R55)</f>
        <v>654.8384051036682</v>
      </c>
      <c r="T55" s="27">
        <f>COUNTA(F55:R55)</f>
        <v>9</v>
      </c>
      <c r="U55" s="28">
        <v>2</v>
      </c>
      <c r="V55" s="33">
        <f>S55-$S$6</f>
        <v>-517.7154983285596</v>
      </c>
    </row>
    <row r="56" spans="1:22" ht="12.75">
      <c r="A56" s="18">
        <v>51</v>
      </c>
      <c r="B56" s="19">
        <v>49</v>
      </c>
      <c r="C56" s="47" t="s">
        <v>98</v>
      </c>
      <c r="D56" s="47" t="s">
        <v>99</v>
      </c>
      <c r="E56" s="21">
        <v>90</v>
      </c>
      <c r="F56" s="36">
        <v>102.77777777777777</v>
      </c>
      <c r="G56" s="22">
        <v>56.46</v>
      </c>
      <c r="H56" s="36">
        <v>99.06</v>
      </c>
      <c r="I56" s="36">
        <v>77.82000000000001</v>
      </c>
      <c r="J56" s="36">
        <v>83.62</v>
      </c>
      <c r="K56" s="36">
        <v>84.77</v>
      </c>
      <c r="L56" s="36"/>
      <c r="M56" s="36"/>
      <c r="N56" s="36"/>
      <c r="O56" s="39">
        <v>44.13</v>
      </c>
      <c r="P56" s="36"/>
      <c r="Q56" s="36"/>
      <c r="R56" s="36">
        <v>91.76</v>
      </c>
      <c r="S56" s="26">
        <f>SUM(F56:R56)</f>
        <v>640.3977777777777</v>
      </c>
      <c r="T56" s="27">
        <f>COUNTA(F56:R56)</f>
        <v>8</v>
      </c>
      <c r="U56" s="28">
        <v>2</v>
      </c>
      <c r="V56" s="33">
        <f>S56-$S$6</f>
        <v>-532.1561256544501</v>
      </c>
    </row>
    <row r="57" spans="1:22" ht="12.75">
      <c r="A57" s="18">
        <v>52</v>
      </c>
      <c r="B57" s="19">
        <v>54</v>
      </c>
      <c r="C57" s="47" t="s">
        <v>100</v>
      </c>
      <c r="D57" s="47" t="s">
        <v>101</v>
      </c>
      <c r="E57" s="30">
        <v>86</v>
      </c>
      <c r="F57" s="36">
        <v>79.48979591836735</v>
      </c>
      <c r="G57" s="22">
        <v>56.88</v>
      </c>
      <c r="H57" s="36">
        <v>0</v>
      </c>
      <c r="I57" s="36">
        <v>72.92</v>
      </c>
      <c r="J57" s="36">
        <v>75.28</v>
      </c>
      <c r="K57" s="36">
        <v>91.32</v>
      </c>
      <c r="L57" s="36"/>
      <c r="M57" s="36"/>
      <c r="N57" s="36">
        <v>113.8</v>
      </c>
      <c r="O57" s="39"/>
      <c r="P57" s="36"/>
      <c r="Q57" s="36">
        <v>85.83</v>
      </c>
      <c r="R57" s="36">
        <v>62.89</v>
      </c>
      <c r="S57" s="26">
        <f>SUM(F57:R57)</f>
        <v>638.4097959183674</v>
      </c>
      <c r="T57" s="27">
        <f>COUNTA(F57:R57)</f>
        <v>9</v>
      </c>
      <c r="U57" s="28">
        <v>1</v>
      </c>
      <c r="V57" s="33">
        <f>S57-$S$6</f>
        <v>-534.1441075138604</v>
      </c>
    </row>
    <row r="58" spans="1:22" ht="12.75">
      <c r="A58" s="18">
        <v>53</v>
      </c>
      <c r="B58" s="19">
        <v>58</v>
      </c>
      <c r="C58" s="47" t="s">
        <v>102</v>
      </c>
      <c r="D58" s="47" t="s">
        <v>51</v>
      </c>
      <c r="E58" s="30">
        <v>65</v>
      </c>
      <c r="F58" s="36">
        <v>89.21324565523719</v>
      </c>
      <c r="G58" s="22"/>
      <c r="H58" s="36">
        <v>94.78</v>
      </c>
      <c r="I58" s="36">
        <v>88.93</v>
      </c>
      <c r="J58" s="36">
        <v>82.99</v>
      </c>
      <c r="K58" s="36"/>
      <c r="L58" s="36">
        <v>100.96</v>
      </c>
      <c r="M58" s="36"/>
      <c r="N58" s="36"/>
      <c r="O58" s="39"/>
      <c r="P58" s="36"/>
      <c r="Q58" s="38">
        <v>74.10000000000001</v>
      </c>
      <c r="R58" s="36">
        <v>76.13</v>
      </c>
      <c r="S58" s="26">
        <f>SUM(F58:R58)</f>
        <v>607.1032456552372</v>
      </c>
      <c r="T58" s="27">
        <f>COUNTA(F58:R58)</f>
        <v>7</v>
      </c>
      <c r="U58" s="28">
        <v>1</v>
      </c>
      <c r="V58" s="33">
        <f>S58-$S$6</f>
        <v>-565.4506577769906</v>
      </c>
    </row>
    <row r="59" spans="1:22" ht="12.75">
      <c r="A59" s="18">
        <v>54</v>
      </c>
      <c r="B59" s="19">
        <v>52</v>
      </c>
      <c r="C59" s="47" t="s">
        <v>103</v>
      </c>
      <c r="D59" s="47" t="s">
        <v>53</v>
      </c>
      <c r="E59" s="48">
        <v>73</v>
      </c>
      <c r="F59" s="36">
        <v>98.1578947368421</v>
      </c>
      <c r="G59" s="22">
        <v>43.02</v>
      </c>
      <c r="H59" s="36"/>
      <c r="I59" s="36">
        <v>78.93</v>
      </c>
      <c r="J59" s="36">
        <v>73.84</v>
      </c>
      <c r="K59" s="36">
        <v>99.65</v>
      </c>
      <c r="L59" s="36"/>
      <c r="M59" s="36"/>
      <c r="N59" s="36">
        <v>117.92</v>
      </c>
      <c r="O59" s="37"/>
      <c r="P59" s="36"/>
      <c r="Q59" s="36"/>
      <c r="R59" s="36">
        <v>87.57</v>
      </c>
      <c r="S59" s="26">
        <f>SUM(F59:R59)</f>
        <v>599.0878947368421</v>
      </c>
      <c r="T59" s="27">
        <f>COUNTA(F59:R59)</f>
        <v>7</v>
      </c>
      <c r="U59" s="28">
        <v>4</v>
      </c>
      <c r="V59" s="33">
        <f>S59-$S$6</f>
        <v>-573.4660086953857</v>
      </c>
    </row>
    <row r="60" spans="1:22" ht="12.75">
      <c r="A60" s="18">
        <v>55</v>
      </c>
      <c r="B60" s="19">
        <v>53</v>
      </c>
      <c r="C60" s="47" t="s">
        <v>48</v>
      </c>
      <c r="D60" s="47" t="s">
        <v>47</v>
      </c>
      <c r="E60" s="30">
        <v>91</v>
      </c>
      <c r="F60" s="36">
        <v>80.97077244258872</v>
      </c>
      <c r="G60" s="22">
        <v>53.1</v>
      </c>
      <c r="H60" s="36"/>
      <c r="I60" s="36"/>
      <c r="J60" s="36">
        <v>72.51</v>
      </c>
      <c r="K60" s="36">
        <v>79.15</v>
      </c>
      <c r="L60" s="36">
        <v>94.38</v>
      </c>
      <c r="M60" s="36"/>
      <c r="N60" s="36"/>
      <c r="O60" s="39">
        <v>49.25</v>
      </c>
      <c r="P60" s="36">
        <v>66.11</v>
      </c>
      <c r="Q60" s="36">
        <v>17.55</v>
      </c>
      <c r="R60" s="36">
        <v>64.57000000000001</v>
      </c>
      <c r="S60" s="26">
        <f>SUM(F60:R60)</f>
        <v>577.5907724425888</v>
      </c>
      <c r="T60" s="27">
        <f>COUNTA(F60:R60)</f>
        <v>9</v>
      </c>
      <c r="U60" s="28"/>
      <c r="V60" s="33">
        <f>S60-$S$6</f>
        <v>-594.963130989639</v>
      </c>
    </row>
    <row r="61" spans="1:22" ht="12.75">
      <c r="A61" s="18">
        <v>56</v>
      </c>
      <c r="B61" s="19">
        <v>62</v>
      </c>
      <c r="C61" s="47" t="s">
        <v>104</v>
      </c>
      <c r="D61" s="47" t="s">
        <v>105</v>
      </c>
      <c r="E61" s="30">
        <v>70</v>
      </c>
      <c r="F61" s="36">
        <v>92.18612603810455</v>
      </c>
      <c r="G61" s="22">
        <v>58.14</v>
      </c>
      <c r="H61" s="36"/>
      <c r="I61" s="36">
        <v>78.32000000000001</v>
      </c>
      <c r="J61" s="36"/>
      <c r="K61" s="36">
        <v>90.68</v>
      </c>
      <c r="L61" s="36"/>
      <c r="M61" s="36"/>
      <c r="N61" s="36"/>
      <c r="O61" s="39">
        <v>54.33</v>
      </c>
      <c r="P61" s="36">
        <v>65.03</v>
      </c>
      <c r="Q61" s="36">
        <v>42.38</v>
      </c>
      <c r="R61" s="36">
        <v>80.49</v>
      </c>
      <c r="S61" s="26">
        <f>SUM(F61:R61)</f>
        <v>561.5561260381046</v>
      </c>
      <c r="T61" s="27">
        <f>COUNTA(F61:R61)</f>
        <v>8</v>
      </c>
      <c r="U61" s="28"/>
      <c r="V61" s="33">
        <f>S61-$S$6</f>
        <v>-610.9977773941232</v>
      </c>
    </row>
    <row r="62" spans="1:22" ht="12.75">
      <c r="A62" s="18">
        <v>57</v>
      </c>
      <c r="B62" s="19">
        <v>55</v>
      </c>
      <c r="C62" s="47" t="s">
        <v>106</v>
      </c>
      <c r="D62" s="47" t="s">
        <v>53</v>
      </c>
      <c r="E62" s="30">
        <v>55</v>
      </c>
      <c r="F62" s="36">
        <v>83.22107081174438</v>
      </c>
      <c r="G62" s="22">
        <v>70.75</v>
      </c>
      <c r="H62" s="36">
        <v>94.24</v>
      </c>
      <c r="I62" s="36">
        <v>76.98</v>
      </c>
      <c r="J62" s="36"/>
      <c r="K62" s="36">
        <v>78.84</v>
      </c>
      <c r="L62" s="36">
        <v>75.32000000000001</v>
      </c>
      <c r="M62" s="36"/>
      <c r="N62" s="36"/>
      <c r="O62" s="39"/>
      <c r="P62" s="36"/>
      <c r="Q62" s="36"/>
      <c r="R62" s="36">
        <v>69.03</v>
      </c>
      <c r="S62" s="26">
        <f>SUM(F62:R62)</f>
        <v>548.3810708117445</v>
      </c>
      <c r="T62" s="27">
        <f>COUNTA(F62:R62)</f>
        <v>7</v>
      </c>
      <c r="U62" s="28"/>
      <c r="V62" s="33">
        <f>S62-$S$6</f>
        <v>-624.1728326204833</v>
      </c>
    </row>
    <row r="63" spans="1:22" ht="12.75">
      <c r="A63" s="18">
        <v>58</v>
      </c>
      <c r="B63" s="19">
        <v>56</v>
      </c>
      <c r="C63" s="47" t="s">
        <v>107</v>
      </c>
      <c r="D63" s="47" t="s">
        <v>108</v>
      </c>
      <c r="E63" s="21">
        <v>69</v>
      </c>
      <c r="F63" s="36">
        <v>107.72300469483568</v>
      </c>
      <c r="G63" s="22">
        <v>55.2</v>
      </c>
      <c r="H63" s="36">
        <v>112.64</v>
      </c>
      <c r="I63" s="36">
        <v>83.91</v>
      </c>
      <c r="J63" s="36"/>
      <c r="K63" s="36">
        <v>91.39</v>
      </c>
      <c r="L63" s="36"/>
      <c r="M63" s="36"/>
      <c r="N63" s="36"/>
      <c r="O63" s="37"/>
      <c r="P63" s="36"/>
      <c r="Q63" s="36"/>
      <c r="R63" s="36">
        <v>96.94</v>
      </c>
      <c r="S63" s="26">
        <f>SUM(F63:R63)</f>
        <v>547.8030046948356</v>
      </c>
      <c r="T63" s="27">
        <f>COUNTA(F63:R63)</f>
        <v>6</v>
      </c>
      <c r="U63" s="28">
        <v>2</v>
      </c>
      <c r="V63" s="33">
        <f>S63-$S$6</f>
        <v>-624.7508987373922</v>
      </c>
    </row>
    <row r="64" spans="1:22" ht="12.75">
      <c r="A64" s="18">
        <v>59</v>
      </c>
      <c r="B64" s="19">
        <v>57</v>
      </c>
      <c r="C64" s="47" t="s">
        <v>109</v>
      </c>
      <c r="D64" s="47" t="s">
        <v>39</v>
      </c>
      <c r="E64" s="21">
        <v>87</v>
      </c>
      <c r="F64" s="36"/>
      <c r="G64" s="32">
        <v>67.39</v>
      </c>
      <c r="H64" s="36">
        <v>115.34</v>
      </c>
      <c r="I64" s="36">
        <v>82.79</v>
      </c>
      <c r="J64" s="36"/>
      <c r="K64" s="36"/>
      <c r="L64" s="36">
        <v>99.99</v>
      </c>
      <c r="M64" s="36">
        <v>0</v>
      </c>
      <c r="N64" s="36"/>
      <c r="O64" s="39"/>
      <c r="P64" s="36">
        <v>75.56</v>
      </c>
      <c r="Q64" s="36"/>
      <c r="R64" s="36">
        <v>105</v>
      </c>
      <c r="S64" s="26">
        <f>SUM(F64:R64)</f>
        <v>546.07</v>
      </c>
      <c r="T64" s="27">
        <f>COUNTA(F64:R64)</f>
        <v>7</v>
      </c>
      <c r="U64" s="28">
        <v>2</v>
      </c>
      <c r="V64" s="33">
        <f>S64-$S$6</f>
        <v>-626.4839034322277</v>
      </c>
    </row>
    <row r="65" spans="1:22" ht="12.75">
      <c r="A65" s="18">
        <v>60</v>
      </c>
      <c r="B65" s="19">
        <v>64</v>
      </c>
      <c r="C65" s="47" t="s">
        <v>110</v>
      </c>
      <c r="D65" s="47" t="s">
        <v>93</v>
      </c>
      <c r="E65" s="30">
        <v>79</v>
      </c>
      <c r="F65" s="36">
        <v>91.03464870067373</v>
      </c>
      <c r="G65" s="22">
        <v>59.4</v>
      </c>
      <c r="H65" s="36">
        <v>97.71</v>
      </c>
      <c r="I65" s="36">
        <v>69.14</v>
      </c>
      <c r="J65" s="36"/>
      <c r="K65" s="36">
        <v>91.49</v>
      </c>
      <c r="L65" s="36"/>
      <c r="M65" s="36"/>
      <c r="N65" s="36"/>
      <c r="O65" s="39"/>
      <c r="P65" s="36"/>
      <c r="Q65" s="36">
        <v>48.59</v>
      </c>
      <c r="R65" s="36">
        <v>74.68</v>
      </c>
      <c r="S65" s="26">
        <f>SUM(F65:R65)</f>
        <v>532.0446487006737</v>
      </c>
      <c r="T65" s="27">
        <f>COUNTA(F65:R65)</f>
        <v>7</v>
      </c>
      <c r="U65" s="28"/>
      <c r="V65" s="33">
        <f>S65-$S$6</f>
        <v>-640.509254731554</v>
      </c>
    </row>
    <row r="66" spans="1:22" ht="12.75">
      <c r="A66" s="18">
        <v>61</v>
      </c>
      <c r="B66" s="19">
        <v>59</v>
      </c>
      <c r="C66" s="47" t="s">
        <v>111</v>
      </c>
      <c r="D66" s="47" t="s">
        <v>112</v>
      </c>
      <c r="E66" s="30">
        <v>82</v>
      </c>
      <c r="F66" s="36"/>
      <c r="G66" s="22">
        <v>49.32</v>
      </c>
      <c r="H66" s="36">
        <v>90.89</v>
      </c>
      <c r="I66" s="36">
        <v>83.56</v>
      </c>
      <c r="J66" s="36">
        <v>82.09</v>
      </c>
      <c r="K66" s="36">
        <v>91.96</v>
      </c>
      <c r="L66" s="36"/>
      <c r="M66" s="36"/>
      <c r="N66" s="36"/>
      <c r="O66" s="39">
        <v>66.24</v>
      </c>
      <c r="P66" s="36"/>
      <c r="Q66" s="36"/>
      <c r="R66" s="36">
        <v>67.47</v>
      </c>
      <c r="S66" s="26">
        <f>SUM(F66:R66)</f>
        <v>531.5300000000001</v>
      </c>
      <c r="T66" s="27">
        <f>COUNTA(F66:R66)</f>
        <v>7</v>
      </c>
      <c r="U66" s="28">
        <v>1</v>
      </c>
      <c r="V66" s="33">
        <f>S66-$S$6</f>
        <v>-641.0239034322277</v>
      </c>
    </row>
    <row r="67" spans="1:22" ht="12.75">
      <c r="A67" s="18">
        <v>62</v>
      </c>
      <c r="B67" s="19">
        <v>60</v>
      </c>
      <c r="C67" s="47" t="s">
        <v>26</v>
      </c>
      <c r="D67" s="47" t="s">
        <v>51</v>
      </c>
      <c r="E67" s="30">
        <v>74</v>
      </c>
      <c r="F67" s="22">
        <v>86.78555202180827</v>
      </c>
      <c r="G67" s="22">
        <v>48.48</v>
      </c>
      <c r="H67" s="36"/>
      <c r="I67" s="36">
        <v>69.23</v>
      </c>
      <c r="J67" s="36">
        <v>79.43</v>
      </c>
      <c r="K67" s="36">
        <v>80.62</v>
      </c>
      <c r="L67" s="36">
        <v>86.32</v>
      </c>
      <c r="M67" s="36"/>
      <c r="N67" s="36"/>
      <c r="O67" s="39"/>
      <c r="P67" s="36"/>
      <c r="Q67" s="36"/>
      <c r="R67" s="36">
        <v>75.97</v>
      </c>
      <c r="S67" s="26">
        <f>SUM(F67:R67)</f>
        <v>526.8355520218082</v>
      </c>
      <c r="T67" s="27">
        <f>COUNTA(F67:R67)</f>
        <v>7</v>
      </c>
      <c r="U67" s="28"/>
      <c r="V67" s="33">
        <f>S67-$S$6</f>
        <v>-645.7183514104196</v>
      </c>
    </row>
    <row r="68" spans="1:22" ht="12.75">
      <c r="A68" s="18">
        <v>63</v>
      </c>
      <c r="B68" s="19">
        <v>61</v>
      </c>
      <c r="C68" s="43" t="s">
        <v>113</v>
      </c>
      <c r="D68" s="43" t="s">
        <v>108</v>
      </c>
      <c r="E68" s="42">
        <v>76</v>
      </c>
      <c r="F68" s="22"/>
      <c r="G68" s="32">
        <v>67.39</v>
      </c>
      <c r="H68" s="36">
        <v>87.57</v>
      </c>
      <c r="I68" s="36"/>
      <c r="J68" s="36">
        <v>83.36</v>
      </c>
      <c r="K68" s="36">
        <v>85.37</v>
      </c>
      <c r="L68" s="36">
        <v>78.63</v>
      </c>
      <c r="M68" s="36">
        <v>118.05</v>
      </c>
      <c r="N68" s="36"/>
      <c r="O68" s="39"/>
      <c r="P68" s="36"/>
      <c r="Q68" s="36"/>
      <c r="R68" s="36"/>
      <c r="S68" s="26">
        <f>SUM(F68:R68)</f>
        <v>520.37</v>
      </c>
      <c r="T68" s="27">
        <f>COUNTA(F68:R68)</f>
        <v>6</v>
      </c>
      <c r="U68" s="28"/>
      <c r="V68" s="33">
        <f>S68-$S$6</f>
        <v>-652.1839034322278</v>
      </c>
    </row>
    <row r="69" spans="1:22" ht="12.75">
      <c r="A69" s="18">
        <v>64</v>
      </c>
      <c r="B69" s="19">
        <v>66</v>
      </c>
      <c r="C69" s="43" t="s">
        <v>114</v>
      </c>
      <c r="D69" s="43" t="s">
        <v>53</v>
      </c>
      <c r="E69" s="35">
        <v>51</v>
      </c>
      <c r="F69" s="22"/>
      <c r="G69" s="22">
        <v>63.18</v>
      </c>
      <c r="H69" s="36">
        <v>91.41</v>
      </c>
      <c r="I69" s="36"/>
      <c r="J69" s="36"/>
      <c r="K69" s="36">
        <v>81.53</v>
      </c>
      <c r="L69" s="36"/>
      <c r="M69" s="36"/>
      <c r="N69" s="36">
        <v>96.04</v>
      </c>
      <c r="O69" s="39">
        <v>51.83</v>
      </c>
      <c r="P69" s="36"/>
      <c r="Q69" s="36">
        <v>68.59</v>
      </c>
      <c r="R69" s="36">
        <v>61.93</v>
      </c>
      <c r="S69" s="26">
        <f>SUM(F69:R69)</f>
        <v>514.51</v>
      </c>
      <c r="T69" s="27">
        <f>COUNTA(F69:R69)</f>
        <v>7</v>
      </c>
      <c r="U69" s="28"/>
      <c r="V69" s="33">
        <f>S69-$S$6</f>
        <v>-658.0439034322278</v>
      </c>
    </row>
    <row r="70" spans="1:22" ht="12.75">
      <c r="A70" s="18">
        <v>65</v>
      </c>
      <c r="B70" s="19">
        <v>63</v>
      </c>
      <c r="C70" s="41" t="s">
        <v>115</v>
      </c>
      <c r="D70" s="41" t="s">
        <v>116</v>
      </c>
      <c r="E70" s="35">
        <v>72</v>
      </c>
      <c r="F70" s="22">
        <v>75.37447458922429</v>
      </c>
      <c r="G70" s="22">
        <v>53.52</v>
      </c>
      <c r="H70" s="36">
        <v>83.84</v>
      </c>
      <c r="I70" s="36"/>
      <c r="J70" s="36">
        <v>65.71000000000001</v>
      </c>
      <c r="K70" s="36">
        <v>75.55</v>
      </c>
      <c r="L70" s="36">
        <v>77.26</v>
      </c>
      <c r="M70" s="36"/>
      <c r="N70" s="36"/>
      <c r="O70" s="39"/>
      <c r="P70" s="36"/>
      <c r="Q70" s="36"/>
      <c r="R70" s="36">
        <v>59.8</v>
      </c>
      <c r="S70" s="26">
        <f>SUM(F70:R70)</f>
        <v>491.0544745892243</v>
      </c>
      <c r="T70" s="27">
        <f>COUNTA(F70:R70)</f>
        <v>7</v>
      </c>
      <c r="U70" s="28"/>
      <c r="V70" s="33">
        <f>S70-$S$6</f>
        <v>-681.4994288430034</v>
      </c>
    </row>
    <row r="71" spans="1:22" ht="12.75">
      <c r="A71" s="18">
        <v>66</v>
      </c>
      <c r="B71" s="19">
        <v>65</v>
      </c>
      <c r="C71" s="43" t="s">
        <v>33</v>
      </c>
      <c r="D71" s="43" t="s">
        <v>117</v>
      </c>
      <c r="E71" s="35">
        <v>96</v>
      </c>
      <c r="F71" s="22">
        <v>54.65</v>
      </c>
      <c r="G71" s="22">
        <v>45.96</v>
      </c>
      <c r="H71" s="36">
        <v>85.43</v>
      </c>
      <c r="I71" s="36">
        <v>50.61</v>
      </c>
      <c r="J71" s="36">
        <v>57.78</v>
      </c>
      <c r="K71" s="36">
        <v>60.1</v>
      </c>
      <c r="L71" s="36"/>
      <c r="M71" s="36"/>
      <c r="N71" s="36"/>
      <c r="O71" s="39">
        <v>21.13</v>
      </c>
      <c r="P71" s="36">
        <v>52.54</v>
      </c>
      <c r="Q71" s="36">
        <v>12.72</v>
      </c>
      <c r="R71" s="36">
        <v>39.72</v>
      </c>
      <c r="S71" s="26">
        <f>SUM(F71:R71)</f>
        <v>480.64</v>
      </c>
      <c r="T71" s="27">
        <f>COUNTA(F71:R71)</f>
        <v>10</v>
      </c>
      <c r="U71" s="28"/>
      <c r="V71" s="33">
        <f>S71-$S$6</f>
        <v>-691.9139034322278</v>
      </c>
    </row>
    <row r="72" spans="1:22" ht="12.75">
      <c r="A72" s="18">
        <v>67</v>
      </c>
      <c r="B72" s="19">
        <v>76</v>
      </c>
      <c r="C72" s="41" t="s">
        <v>118</v>
      </c>
      <c r="D72" s="41" t="s">
        <v>119</v>
      </c>
      <c r="E72" s="35">
        <v>70</v>
      </c>
      <c r="F72" s="22"/>
      <c r="G72" s="22">
        <v>54.36</v>
      </c>
      <c r="H72" s="36">
        <v>64.62</v>
      </c>
      <c r="I72" s="36">
        <v>46.18</v>
      </c>
      <c r="J72" s="36">
        <v>64.63</v>
      </c>
      <c r="K72" s="36"/>
      <c r="L72" s="36">
        <v>69.5</v>
      </c>
      <c r="M72" s="36"/>
      <c r="N72" s="36"/>
      <c r="O72" s="39">
        <v>51.42</v>
      </c>
      <c r="P72" s="36">
        <v>42.18</v>
      </c>
      <c r="Q72" s="36">
        <v>76.86</v>
      </c>
      <c r="R72" s="36"/>
      <c r="S72" s="26">
        <f>SUM(F72:R72)</f>
        <v>469.75000000000006</v>
      </c>
      <c r="T72" s="27">
        <f>COUNTA(F72:R72)</f>
        <v>8</v>
      </c>
      <c r="U72" s="28">
        <v>1</v>
      </c>
      <c r="V72" s="33">
        <f>S72-$S$6</f>
        <v>-702.8039034322278</v>
      </c>
    </row>
    <row r="73" spans="1:22" ht="12.75">
      <c r="A73" s="18">
        <v>68</v>
      </c>
      <c r="B73" s="19">
        <v>71</v>
      </c>
      <c r="C73" s="43" t="s">
        <v>120</v>
      </c>
      <c r="D73" s="43" t="s">
        <v>121</v>
      </c>
      <c r="E73" s="35">
        <v>81</v>
      </c>
      <c r="F73" s="22"/>
      <c r="G73" s="22"/>
      <c r="H73" s="36"/>
      <c r="I73" s="36"/>
      <c r="J73" s="36"/>
      <c r="K73" s="36">
        <v>101.18</v>
      </c>
      <c r="L73" s="36"/>
      <c r="M73" s="36">
        <v>116.61</v>
      </c>
      <c r="N73" s="36">
        <v>122.48</v>
      </c>
      <c r="O73" s="39"/>
      <c r="P73" s="36"/>
      <c r="Q73" s="36">
        <v>41</v>
      </c>
      <c r="R73" s="36">
        <v>69.03</v>
      </c>
      <c r="S73" s="26">
        <f>SUM(F73:R73)</f>
        <v>450.3</v>
      </c>
      <c r="T73" s="27">
        <f>COUNTA(F73:R73)</f>
        <v>5</v>
      </c>
      <c r="U73" s="28">
        <v>2</v>
      </c>
      <c r="V73" s="33">
        <f>S73-$S$6</f>
        <v>-722.2539034322278</v>
      </c>
    </row>
    <row r="74" spans="1:22" ht="12.75">
      <c r="A74" s="18">
        <v>69</v>
      </c>
      <c r="B74" s="19">
        <v>67</v>
      </c>
      <c r="C74" s="41" t="s">
        <v>122</v>
      </c>
      <c r="D74" s="41" t="s">
        <v>123</v>
      </c>
      <c r="E74" s="35">
        <v>88</v>
      </c>
      <c r="F74" s="22">
        <v>83.75543951261966</v>
      </c>
      <c r="G74" s="22">
        <v>48.06</v>
      </c>
      <c r="H74" s="36">
        <v>91.15</v>
      </c>
      <c r="I74" s="36"/>
      <c r="J74" s="36">
        <v>77.15</v>
      </c>
      <c r="K74" s="36">
        <v>77.71000000000001</v>
      </c>
      <c r="L74" s="36"/>
      <c r="M74" s="36"/>
      <c r="N74" s="36"/>
      <c r="O74" s="39"/>
      <c r="P74" s="36"/>
      <c r="Q74" s="36"/>
      <c r="R74" s="36">
        <v>62.68</v>
      </c>
      <c r="S74" s="26">
        <f>SUM(F74:R74)</f>
        <v>440.5054395126197</v>
      </c>
      <c r="T74" s="27">
        <f>COUNTA(F74:R74)</f>
        <v>6</v>
      </c>
      <c r="U74" s="28"/>
      <c r="V74" s="33">
        <f>S74-$S$6</f>
        <v>-732.0484639196081</v>
      </c>
    </row>
    <row r="75" spans="1:22" ht="12.75">
      <c r="A75" s="18">
        <v>70</v>
      </c>
      <c r="B75" s="19">
        <v>68</v>
      </c>
      <c r="C75" s="41" t="s">
        <v>124</v>
      </c>
      <c r="D75" s="41" t="s">
        <v>67</v>
      </c>
      <c r="E75" s="35">
        <v>65</v>
      </c>
      <c r="F75" s="22"/>
      <c r="G75" s="22">
        <v>60.24</v>
      </c>
      <c r="H75" s="36">
        <v>71.28</v>
      </c>
      <c r="I75" s="36"/>
      <c r="J75" s="36">
        <v>55.44</v>
      </c>
      <c r="K75" s="36">
        <v>60.64</v>
      </c>
      <c r="L75" s="36">
        <v>60.86</v>
      </c>
      <c r="M75" s="36"/>
      <c r="N75" s="36">
        <v>79.45</v>
      </c>
      <c r="O75" s="39">
        <v>38.99</v>
      </c>
      <c r="P75" s="36"/>
      <c r="Q75" s="36">
        <v>12.72</v>
      </c>
      <c r="R75" s="36"/>
      <c r="S75" s="26">
        <f>SUM(F75:R75)</f>
        <v>439.62000000000006</v>
      </c>
      <c r="T75" s="27">
        <f>COUNTA(F75:R75)</f>
        <v>8</v>
      </c>
      <c r="U75" s="28">
        <v>1</v>
      </c>
      <c r="V75" s="33">
        <f>S75-$S$6</f>
        <v>-732.9339034322277</v>
      </c>
    </row>
    <row r="76" spans="1:22" ht="12.75">
      <c r="A76" s="18">
        <v>71</v>
      </c>
      <c r="B76" s="19">
        <v>69</v>
      </c>
      <c r="C76" s="41" t="s">
        <v>125</v>
      </c>
      <c r="D76" s="41" t="s">
        <v>119</v>
      </c>
      <c r="E76" s="35">
        <v>79</v>
      </c>
      <c r="F76" s="22">
        <v>69.86111111111111</v>
      </c>
      <c r="G76" s="22">
        <v>60.24</v>
      </c>
      <c r="H76" s="36">
        <v>79.23</v>
      </c>
      <c r="I76" s="36">
        <v>53.87</v>
      </c>
      <c r="J76" s="36"/>
      <c r="K76" s="36"/>
      <c r="L76" s="36">
        <v>94.07</v>
      </c>
      <c r="M76" s="36"/>
      <c r="N76" s="36"/>
      <c r="O76" s="39"/>
      <c r="P76" s="36"/>
      <c r="Q76" s="36"/>
      <c r="R76" s="36">
        <v>56.08</v>
      </c>
      <c r="S76" s="26">
        <f>SUM(F76:R76)</f>
        <v>413.3511111111111</v>
      </c>
      <c r="T76" s="27">
        <f>COUNTA(F76:R76)</f>
        <v>6</v>
      </c>
      <c r="U76" s="28">
        <v>2</v>
      </c>
      <c r="V76" s="33">
        <f>S76-$S$6</f>
        <v>-759.2027923211167</v>
      </c>
    </row>
    <row r="77" spans="1:22" ht="12.75">
      <c r="A77" s="18">
        <v>72</v>
      </c>
      <c r="B77" s="19">
        <v>70</v>
      </c>
      <c r="C77" s="41" t="s">
        <v>126</v>
      </c>
      <c r="D77" s="41" t="s">
        <v>127</v>
      </c>
      <c r="E77" s="35">
        <v>90</v>
      </c>
      <c r="F77" s="22">
        <v>90.23809523809523</v>
      </c>
      <c r="G77" s="22">
        <v>48.48</v>
      </c>
      <c r="H77" s="36"/>
      <c r="I77" s="36">
        <v>67.79</v>
      </c>
      <c r="J77" s="36">
        <v>73.78</v>
      </c>
      <c r="K77" s="36"/>
      <c r="L77" s="36"/>
      <c r="M77" s="36"/>
      <c r="N77" s="36"/>
      <c r="O77" s="39">
        <v>47.75</v>
      </c>
      <c r="P77" s="36"/>
      <c r="Q77" s="36"/>
      <c r="R77" s="36">
        <v>85.21</v>
      </c>
      <c r="S77" s="26">
        <f>SUM(F77:R77)</f>
        <v>413.24809523809523</v>
      </c>
      <c r="T77" s="27">
        <f>COUNTA(F77:R77)</f>
        <v>6</v>
      </c>
      <c r="U77" s="28">
        <v>1</v>
      </c>
      <c r="V77" s="33">
        <f>S77-$S$6</f>
        <v>-759.3058081941326</v>
      </c>
    </row>
    <row r="78" spans="1:22" ht="12.75">
      <c r="A78" s="18">
        <v>73</v>
      </c>
      <c r="B78" s="19">
        <v>80</v>
      </c>
      <c r="C78" s="43" t="s">
        <v>28</v>
      </c>
      <c r="D78" s="43" t="s">
        <v>128</v>
      </c>
      <c r="E78" s="44">
        <v>93</v>
      </c>
      <c r="F78" s="22"/>
      <c r="G78" s="22">
        <v>39.24</v>
      </c>
      <c r="H78" s="36"/>
      <c r="I78" s="36">
        <v>55.66</v>
      </c>
      <c r="J78" s="36">
        <v>61.4</v>
      </c>
      <c r="K78" s="36">
        <v>66.64</v>
      </c>
      <c r="L78" s="36"/>
      <c r="M78" s="36"/>
      <c r="N78" s="36"/>
      <c r="O78" s="39">
        <v>36.74</v>
      </c>
      <c r="P78" s="36">
        <v>70.11</v>
      </c>
      <c r="Q78" s="36">
        <v>36.17</v>
      </c>
      <c r="R78" s="36">
        <v>43.99</v>
      </c>
      <c r="S78" s="26">
        <f>SUM(F78:R78)</f>
        <v>409.95000000000005</v>
      </c>
      <c r="T78" s="27">
        <f>COUNTA(F78:R78)</f>
        <v>8</v>
      </c>
      <c r="U78" s="28"/>
      <c r="V78" s="33">
        <f>S78-$S$6</f>
        <v>-762.6039034322278</v>
      </c>
    </row>
    <row r="79" spans="1:22" ht="12.75">
      <c r="A79" s="18">
        <v>74</v>
      </c>
      <c r="B79" s="19">
        <v>72</v>
      </c>
      <c r="C79" s="43" t="s">
        <v>129</v>
      </c>
      <c r="D79" s="43" t="s">
        <v>130</v>
      </c>
      <c r="E79" s="42">
        <v>91</v>
      </c>
      <c r="F79" s="22">
        <v>103.61469433538979</v>
      </c>
      <c r="G79" s="22">
        <v>62.76</v>
      </c>
      <c r="H79" s="36">
        <v>99.06</v>
      </c>
      <c r="I79" s="36"/>
      <c r="J79" s="36">
        <v>88.77</v>
      </c>
      <c r="K79" s="36"/>
      <c r="L79" s="36"/>
      <c r="M79" s="36"/>
      <c r="N79" s="36"/>
      <c r="O79" s="39">
        <v>53.78</v>
      </c>
      <c r="P79" s="38"/>
      <c r="Q79" s="36"/>
      <c r="R79" s="36"/>
      <c r="S79" s="26">
        <f>SUM(F79:R79)</f>
        <v>407.9846943353898</v>
      </c>
      <c r="T79" s="27">
        <f>COUNTA(F79:R79)</f>
        <v>5</v>
      </c>
      <c r="U79" s="28">
        <v>2</v>
      </c>
      <c r="V79" s="33">
        <f>S79-$S$6</f>
        <v>-764.569209096838</v>
      </c>
    </row>
    <row r="80" spans="1:22" ht="12.75">
      <c r="A80" s="18">
        <v>75</v>
      </c>
      <c r="B80" s="19">
        <v>73</v>
      </c>
      <c r="C80" s="43" t="s">
        <v>131</v>
      </c>
      <c r="D80" s="43" t="s">
        <v>53</v>
      </c>
      <c r="E80" s="35">
        <v>66</v>
      </c>
      <c r="F80" s="22">
        <v>93.80299251870325</v>
      </c>
      <c r="G80" s="22">
        <v>54.78</v>
      </c>
      <c r="H80" s="36"/>
      <c r="I80" s="36">
        <v>75.51</v>
      </c>
      <c r="J80" s="36"/>
      <c r="K80" s="36">
        <v>94.4</v>
      </c>
      <c r="L80" s="36"/>
      <c r="M80" s="36"/>
      <c r="N80" s="36"/>
      <c r="O80" s="37"/>
      <c r="P80" s="36"/>
      <c r="Q80" s="36"/>
      <c r="R80" s="36">
        <v>81.62</v>
      </c>
      <c r="S80" s="26">
        <f>SUM(F80:R80)</f>
        <v>400.1129925187033</v>
      </c>
      <c r="T80" s="27">
        <f>COUNTA(F80:R80)</f>
        <v>5</v>
      </c>
      <c r="U80" s="28"/>
      <c r="V80" s="33">
        <f>S80-$S$6</f>
        <v>-772.4409109135245</v>
      </c>
    </row>
    <row r="81" spans="1:22" ht="12.75">
      <c r="A81" s="18">
        <v>76</v>
      </c>
      <c r="B81" s="19">
        <v>74</v>
      </c>
      <c r="C81" s="41" t="s">
        <v>132</v>
      </c>
      <c r="D81" s="41" t="s">
        <v>133</v>
      </c>
      <c r="E81" s="35">
        <v>78</v>
      </c>
      <c r="F81" s="22">
        <v>58.76731301939058</v>
      </c>
      <c r="G81" s="22">
        <v>63.18</v>
      </c>
      <c r="H81" s="36">
        <v>68.43</v>
      </c>
      <c r="I81" s="36"/>
      <c r="J81" s="36">
        <v>60.65</v>
      </c>
      <c r="K81" s="36">
        <v>63.54</v>
      </c>
      <c r="L81" s="36">
        <v>84.01</v>
      </c>
      <c r="M81" s="36"/>
      <c r="N81" s="36"/>
      <c r="O81" s="39"/>
      <c r="P81" s="36"/>
      <c r="Q81" s="36"/>
      <c r="R81" s="36"/>
      <c r="S81" s="26">
        <f>SUM(F81:R81)</f>
        <v>398.5773130193906</v>
      </c>
      <c r="T81" s="27">
        <f>COUNTA(F81:R81)</f>
        <v>6</v>
      </c>
      <c r="U81" s="28"/>
      <c r="V81" s="33">
        <f>S81-$S$6</f>
        <v>-773.9765904128371</v>
      </c>
    </row>
    <row r="82" spans="1:22" ht="12.75">
      <c r="A82" s="18">
        <v>77</v>
      </c>
      <c r="B82" s="19">
        <v>75</v>
      </c>
      <c r="C82" s="43" t="s">
        <v>97</v>
      </c>
      <c r="D82" s="43" t="s">
        <v>51</v>
      </c>
      <c r="E82" s="35">
        <v>72</v>
      </c>
      <c r="F82" s="22">
        <v>65.9020618556701</v>
      </c>
      <c r="G82" s="22">
        <v>63.18</v>
      </c>
      <c r="H82" s="36"/>
      <c r="I82" s="36">
        <v>63.66</v>
      </c>
      <c r="J82" s="36">
        <v>76.61</v>
      </c>
      <c r="K82" s="36"/>
      <c r="L82" s="36"/>
      <c r="M82" s="36"/>
      <c r="N82" s="36"/>
      <c r="O82" s="39">
        <v>72.19</v>
      </c>
      <c r="P82" s="36"/>
      <c r="Q82" s="36"/>
      <c r="R82" s="36">
        <v>56.76</v>
      </c>
      <c r="S82" s="26">
        <f>SUM(F82:R82)</f>
        <v>398.3020618556701</v>
      </c>
      <c r="T82" s="27">
        <f>COUNTA(F82:R82)</f>
        <v>6</v>
      </c>
      <c r="U82" s="28">
        <v>1</v>
      </c>
      <c r="V82" s="33">
        <f>S82-$S$6</f>
        <v>-774.2518415765577</v>
      </c>
    </row>
    <row r="83" spans="1:22" ht="12.75">
      <c r="A83" s="18">
        <v>78</v>
      </c>
      <c r="B83" s="19">
        <v>77</v>
      </c>
      <c r="C83" s="43" t="s">
        <v>134</v>
      </c>
      <c r="D83" s="43" t="s">
        <v>135</v>
      </c>
      <c r="E83" s="35">
        <v>85</v>
      </c>
      <c r="F83" s="22">
        <v>84.5728753852928</v>
      </c>
      <c r="G83" s="22"/>
      <c r="H83" s="36"/>
      <c r="I83" s="36"/>
      <c r="J83" s="36"/>
      <c r="K83" s="36">
        <v>102.78</v>
      </c>
      <c r="L83" s="36"/>
      <c r="M83" s="36"/>
      <c r="N83" s="36">
        <v>122.1</v>
      </c>
      <c r="O83" s="39"/>
      <c r="P83" s="36"/>
      <c r="Q83" s="36"/>
      <c r="R83" s="36">
        <v>74.84</v>
      </c>
      <c r="S83" s="26">
        <f>SUM(F83:R83)</f>
        <v>384.29287538529286</v>
      </c>
      <c r="T83" s="27">
        <f>COUNTA(F83:R83)</f>
        <v>4</v>
      </c>
      <c r="U83" s="28">
        <v>2</v>
      </c>
      <c r="V83" s="33">
        <f>S83-$S$6</f>
        <v>-788.2610280469349</v>
      </c>
    </row>
    <row r="84" spans="1:22" ht="12.75">
      <c r="A84" s="18">
        <v>79</v>
      </c>
      <c r="B84" s="19">
        <v>78</v>
      </c>
      <c r="C84" s="43" t="s">
        <v>136</v>
      </c>
      <c r="D84" s="43" t="s">
        <v>47</v>
      </c>
      <c r="E84" s="35">
        <v>75</v>
      </c>
      <c r="F84" s="22"/>
      <c r="G84" s="22"/>
      <c r="H84" s="36"/>
      <c r="I84" s="36"/>
      <c r="J84" s="36"/>
      <c r="K84" s="36">
        <v>84.21</v>
      </c>
      <c r="L84" s="36">
        <v>81.03</v>
      </c>
      <c r="M84" s="36"/>
      <c r="N84" s="36">
        <v>102.42</v>
      </c>
      <c r="O84" s="39"/>
      <c r="P84" s="36">
        <v>59.95</v>
      </c>
      <c r="Q84" s="36"/>
      <c r="R84" s="36">
        <v>55</v>
      </c>
      <c r="S84" s="26">
        <f>SUM(F84:R84)</f>
        <v>382.61</v>
      </c>
      <c r="T84" s="27">
        <f>COUNTA(F84:R84)</f>
        <v>5</v>
      </c>
      <c r="U84" s="28"/>
      <c r="V84" s="33">
        <f>S84-$S$6</f>
        <v>-789.9439034322278</v>
      </c>
    </row>
    <row r="85" spans="1:22" ht="12.75">
      <c r="A85" s="18">
        <v>80</v>
      </c>
      <c r="B85" s="19">
        <v>79</v>
      </c>
      <c r="C85" s="41" t="s">
        <v>137</v>
      </c>
      <c r="D85" s="41" t="s">
        <v>127</v>
      </c>
      <c r="E85" s="35">
        <v>90</v>
      </c>
      <c r="F85" s="22">
        <v>79.41092539747247</v>
      </c>
      <c r="G85" s="22">
        <v>65.29</v>
      </c>
      <c r="H85" s="36"/>
      <c r="I85" s="36">
        <v>57.27</v>
      </c>
      <c r="J85" s="36">
        <v>63.16</v>
      </c>
      <c r="K85" s="36"/>
      <c r="L85" s="36"/>
      <c r="M85" s="36"/>
      <c r="N85" s="36"/>
      <c r="O85" s="39">
        <v>41.35</v>
      </c>
      <c r="P85" s="36"/>
      <c r="Q85" s="36"/>
      <c r="R85" s="36">
        <v>73.14</v>
      </c>
      <c r="S85" s="26">
        <f>SUM(F85:R85)</f>
        <v>379.62092539747243</v>
      </c>
      <c r="T85" s="27">
        <f>COUNTA(F85:R85)</f>
        <v>6</v>
      </c>
      <c r="U85" s="28">
        <v>2</v>
      </c>
      <c r="V85" s="33">
        <f>S85-$S$6</f>
        <v>-792.9329780347554</v>
      </c>
    </row>
    <row r="86" spans="1:22" ht="12.75">
      <c r="A86" s="18">
        <v>81</v>
      </c>
      <c r="B86" s="19">
        <v>91</v>
      </c>
      <c r="C86" s="43" t="s">
        <v>138</v>
      </c>
      <c r="D86" s="43" t="s">
        <v>51</v>
      </c>
      <c r="E86" s="35">
        <v>48</v>
      </c>
      <c r="F86" s="22">
        <v>67.68422807602533</v>
      </c>
      <c r="G86" s="22">
        <v>36.71</v>
      </c>
      <c r="H86" s="36"/>
      <c r="I86" s="36"/>
      <c r="J86" s="36"/>
      <c r="K86" s="36"/>
      <c r="L86" s="36"/>
      <c r="M86" s="36"/>
      <c r="N86" s="36">
        <v>91.88</v>
      </c>
      <c r="O86" s="39"/>
      <c r="P86" s="36">
        <v>50.49</v>
      </c>
      <c r="Q86" s="36">
        <v>63.76</v>
      </c>
      <c r="R86" s="36">
        <v>57.65</v>
      </c>
      <c r="S86" s="26">
        <f>SUM(F86:R86)</f>
        <v>368.1742280760253</v>
      </c>
      <c r="T86" s="27">
        <f>COUNTA(F86:R86)</f>
        <v>6</v>
      </c>
      <c r="U86" s="28"/>
      <c r="V86" s="33">
        <f>S86-$S$6</f>
        <v>-804.3796753562025</v>
      </c>
    </row>
    <row r="87" spans="1:22" ht="12.75">
      <c r="A87" s="18">
        <v>82</v>
      </c>
      <c r="B87" s="19">
        <v>81</v>
      </c>
      <c r="C87" s="43" t="s">
        <v>139</v>
      </c>
      <c r="D87" s="43" t="s">
        <v>23</v>
      </c>
      <c r="E87" s="35">
        <v>88</v>
      </c>
      <c r="F87" s="22">
        <v>82.3773987206823</v>
      </c>
      <c r="G87" s="22"/>
      <c r="H87" s="36"/>
      <c r="I87" s="36"/>
      <c r="J87" s="36"/>
      <c r="K87" s="36">
        <v>93.74</v>
      </c>
      <c r="L87" s="36"/>
      <c r="M87" s="36"/>
      <c r="N87" s="36">
        <v>122.13</v>
      </c>
      <c r="O87" s="39"/>
      <c r="P87" s="36"/>
      <c r="Q87" s="36"/>
      <c r="R87" s="36">
        <v>69.03</v>
      </c>
      <c r="S87" s="26">
        <f>SUM(F87:R87)</f>
        <v>367.2773987206823</v>
      </c>
      <c r="T87" s="27">
        <f>COUNTA(F87:R87)</f>
        <v>4</v>
      </c>
      <c r="U87" s="28">
        <v>1</v>
      </c>
      <c r="V87" s="33">
        <f>S87-$S$6</f>
        <v>-805.2765047115455</v>
      </c>
    </row>
    <row r="88" spans="1:22" ht="12.75">
      <c r="A88" s="18">
        <v>83</v>
      </c>
      <c r="B88" s="19">
        <v>82</v>
      </c>
      <c r="C88" s="41" t="s">
        <v>140</v>
      </c>
      <c r="D88" s="41" t="s">
        <v>141</v>
      </c>
      <c r="E88" s="35">
        <v>62</v>
      </c>
      <c r="F88" s="22">
        <v>82.57912745936697</v>
      </c>
      <c r="G88" s="22">
        <v>56.46</v>
      </c>
      <c r="H88" s="36">
        <v>85.72</v>
      </c>
      <c r="I88" s="36">
        <v>67.31</v>
      </c>
      <c r="J88" s="36"/>
      <c r="K88" s="36"/>
      <c r="L88" s="36"/>
      <c r="M88" s="36"/>
      <c r="N88" s="36"/>
      <c r="O88" s="39"/>
      <c r="P88" s="36"/>
      <c r="Q88" s="36"/>
      <c r="R88" s="36">
        <v>75.16</v>
      </c>
      <c r="S88" s="26">
        <f>SUM(F88:R88)</f>
        <v>367.22912745936696</v>
      </c>
      <c r="T88" s="27">
        <f>COUNTA(F88:R88)</f>
        <v>5</v>
      </c>
      <c r="U88" s="28">
        <v>1</v>
      </c>
      <c r="V88" s="33">
        <f>S88-$S$6</f>
        <v>-805.3247759728608</v>
      </c>
    </row>
    <row r="89" spans="1:22" ht="12.75">
      <c r="A89" s="18">
        <v>84</v>
      </c>
      <c r="B89" s="19">
        <v>83</v>
      </c>
      <c r="C89" s="43" t="s">
        <v>142</v>
      </c>
      <c r="D89" s="43" t="s">
        <v>25</v>
      </c>
      <c r="E89" s="35">
        <v>80</v>
      </c>
      <c r="F89" s="22"/>
      <c r="G89" s="22">
        <v>83.77</v>
      </c>
      <c r="H89" s="36">
        <v>84.09</v>
      </c>
      <c r="I89" s="36"/>
      <c r="J89" s="36"/>
      <c r="K89" s="36">
        <v>69.41</v>
      </c>
      <c r="L89" s="36"/>
      <c r="M89" s="36"/>
      <c r="N89" s="36"/>
      <c r="O89" s="39">
        <v>52.31</v>
      </c>
      <c r="P89" s="38">
        <v>63.67</v>
      </c>
      <c r="Q89" s="36">
        <v>13.41</v>
      </c>
      <c r="R89" s="36"/>
      <c r="S89" s="26">
        <f>SUM(F89:R89)</f>
        <v>366.66</v>
      </c>
      <c r="T89" s="27">
        <f>COUNTA(F89:R89)</f>
        <v>6</v>
      </c>
      <c r="U89" s="28">
        <v>1</v>
      </c>
      <c r="V89" s="33">
        <f>S89-$S$6</f>
        <v>-805.8939034322277</v>
      </c>
    </row>
    <row r="90" spans="1:22" ht="12.75">
      <c r="A90" s="18">
        <v>85</v>
      </c>
      <c r="B90" s="19">
        <v>84</v>
      </c>
      <c r="C90" s="43" t="s">
        <v>62</v>
      </c>
      <c r="D90" s="43" t="s">
        <v>143</v>
      </c>
      <c r="E90" s="35">
        <v>96</v>
      </c>
      <c r="F90" s="22"/>
      <c r="G90" s="22"/>
      <c r="H90" s="36">
        <v>80.64</v>
      </c>
      <c r="I90" s="36">
        <v>60.29</v>
      </c>
      <c r="J90" s="36">
        <v>64.68</v>
      </c>
      <c r="K90" s="36">
        <v>58.68</v>
      </c>
      <c r="L90" s="36"/>
      <c r="M90" s="36"/>
      <c r="N90" s="36"/>
      <c r="O90" s="39">
        <v>32.34</v>
      </c>
      <c r="P90" s="36"/>
      <c r="Q90" s="36">
        <v>5.14</v>
      </c>
      <c r="R90" s="36">
        <v>56.51</v>
      </c>
      <c r="S90" s="26">
        <f>SUM(F90:R90)</f>
        <v>358.28</v>
      </c>
      <c r="T90" s="27">
        <f>COUNTA(F90:R90)</f>
        <v>7</v>
      </c>
      <c r="U90" s="28"/>
      <c r="V90" s="33">
        <f>S90-$S$6</f>
        <v>-814.2739034322278</v>
      </c>
    </row>
    <row r="91" spans="1:22" ht="12.75">
      <c r="A91" s="18">
        <v>86</v>
      </c>
      <c r="B91" s="19">
        <v>99</v>
      </c>
      <c r="C91" s="43" t="s">
        <v>144</v>
      </c>
      <c r="D91" s="43" t="s">
        <v>145</v>
      </c>
      <c r="E91" s="44">
        <v>88</v>
      </c>
      <c r="F91" s="22">
        <v>65.4469987228608</v>
      </c>
      <c r="G91" s="22">
        <v>75.37</v>
      </c>
      <c r="H91" s="36"/>
      <c r="I91" s="36"/>
      <c r="J91" s="36">
        <v>75.24</v>
      </c>
      <c r="K91" s="36"/>
      <c r="L91" s="36"/>
      <c r="M91" s="36"/>
      <c r="N91" s="36"/>
      <c r="O91" s="39"/>
      <c r="P91" s="36"/>
      <c r="Q91" s="36">
        <v>78.93</v>
      </c>
      <c r="R91" s="36">
        <v>52.24</v>
      </c>
      <c r="S91" s="26">
        <f>SUM(F91:R91)</f>
        <v>347.2269987228608</v>
      </c>
      <c r="T91" s="27">
        <f>COUNTA(F91:R91)</f>
        <v>5</v>
      </c>
      <c r="U91" s="28"/>
      <c r="V91" s="33">
        <f>S91-$S$6</f>
        <v>-825.326904709367</v>
      </c>
    </row>
    <row r="92" spans="1:22" ht="12.75">
      <c r="A92" s="18">
        <v>87</v>
      </c>
      <c r="B92" s="19">
        <v>85</v>
      </c>
      <c r="C92" s="43" t="s">
        <v>146</v>
      </c>
      <c r="D92" s="43" t="s">
        <v>147</v>
      </c>
      <c r="E92" s="35">
        <v>88</v>
      </c>
      <c r="F92" s="22">
        <v>78.96761133603238</v>
      </c>
      <c r="G92" s="22"/>
      <c r="H92" s="36">
        <v>93.88</v>
      </c>
      <c r="I92" s="36"/>
      <c r="J92" s="36"/>
      <c r="K92" s="36">
        <v>79.95</v>
      </c>
      <c r="L92" s="36"/>
      <c r="M92" s="36"/>
      <c r="N92" s="36">
        <v>90.21</v>
      </c>
      <c r="O92" s="39"/>
      <c r="P92" s="36"/>
      <c r="Q92" s="36"/>
      <c r="R92" s="36"/>
      <c r="S92" s="26">
        <f>SUM(F92:R92)</f>
        <v>343.00761133603237</v>
      </c>
      <c r="T92" s="27">
        <f>COUNTA(F92:R92)</f>
        <v>4</v>
      </c>
      <c r="U92" s="28"/>
      <c r="V92" s="33">
        <f>S92-$S$6</f>
        <v>-829.5462920961954</v>
      </c>
    </row>
    <row r="93" spans="1:22" ht="12.75">
      <c r="A93" s="18">
        <v>88</v>
      </c>
      <c r="B93" s="19">
        <v>93</v>
      </c>
      <c r="C93" s="43" t="s">
        <v>46</v>
      </c>
      <c r="D93" s="43" t="s">
        <v>148</v>
      </c>
      <c r="E93" s="35">
        <v>91</v>
      </c>
      <c r="F93" s="22"/>
      <c r="G93" s="22">
        <v>68.65</v>
      </c>
      <c r="H93" s="36">
        <v>91.9</v>
      </c>
      <c r="I93" s="36">
        <v>58.31</v>
      </c>
      <c r="J93" s="36"/>
      <c r="K93" s="36"/>
      <c r="L93" s="36">
        <v>76.17</v>
      </c>
      <c r="M93" s="36"/>
      <c r="N93" s="36"/>
      <c r="O93" s="37"/>
      <c r="P93" s="36"/>
      <c r="Q93" s="36">
        <v>37.550000000000004</v>
      </c>
      <c r="R93" s="36"/>
      <c r="S93" s="26">
        <f>SUM(F93:R93)</f>
        <v>332.58000000000004</v>
      </c>
      <c r="T93" s="27">
        <f>COUNTA(F93:R93)</f>
        <v>5</v>
      </c>
      <c r="U93" s="28"/>
      <c r="V93" s="33">
        <f>S93-$S$6</f>
        <v>-839.9739034322278</v>
      </c>
    </row>
    <row r="94" spans="1:22" ht="12.75">
      <c r="A94" s="18">
        <v>89</v>
      </c>
      <c r="B94" s="19">
        <v>104</v>
      </c>
      <c r="C94" s="43" t="s">
        <v>149</v>
      </c>
      <c r="D94" s="43" t="s">
        <v>23</v>
      </c>
      <c r="E94" s="35">
        <v>79</v>
      </c>
      <c r="F94" s="22"/>
      <c r="G94" s="22">
        <v>42.6</v>
      </c>
      <c r="H94" s="36"/>
      <c r="I94" s="36"/>
      <c r="J94" s="36"/>
      <c r="K94" s="36">
        <v>92.56</v>
      </c>
      <c r="L94" s="36"/>
      <c r="M94" s="36"/>
      <c r="N94" s="36">
        <v>115.96</v>
      </c>
      <c r="O94" s="39"/>
      <c r="P94" s="36"/>
      <c r="Q94" s="36">
        <v>80.31</v>
      </c>
      <c r="R94" s="36"/>
      <c r="S94" s="26">
        <f>SUM(F94:R94)</f>
        <v>331.43000000000006</v>
      </c>
      <c r="T94" s="27">
        <f>COUNTA(F94:R94)</f>
        <v>4</v>
      </c>
      <c r="U94" s="28"/>
      <c r="V94" s="33">
        <f>S94-$S$6</f>
        <v>-841.1239034322277</v>
      </c>
    </row>
    <row r="95" spans="1:22" ht="12.75">
      <c r="A95" s="18">
        <v>90</v>
      </c>
      <c r="B95" s="19">
        <v>86</v>
      </c>
      <c r="C95" s="43" t="s">
        <v>150</v>
      </c>
      <c r="D95" s="43" t="s">
        <v>151</v>
      </c>
      <c r="E95" s="35">
        <v>72</v>
      </c>
      <c r="F95" s="22"/>
      <c r="G95" s="22"/>
      <c r="H95" s="36"/>
      <c r="I95" s="36"/>
      <c r="J95" s="36"/>
      <c r="K95" s="36"/>
      <c r="L95" s="36">
        <v>93.25</v>
      </c>
      <c r="M95" s="36">
        <v>121.33</v>
      </c>
      <c r="N95" s="36">
        <v>114.89</v>
      </c>
      <c r="O95" s="39"/>
      <c r="P95" s="36"/>
      <c r="Q95" s="36"/>
      <c r="R95" s="36"/>
      <c r="S95" s="26">
        <f>SUM(F95:R95)</f>
        <v>329.47</v>
      </c>
      <c r="T95" s="27">
        <f>COUNTA(F95:R95)</f>
        <v>3</v>
      </c>
      <c r="U95" s="28"/>
      <c r="V95" s="33">
        <f>S95-$S$6</f>
        <v>-843.0839034322278</v>
      </c>
    </row>
    <row r="96" spans="1:22" ht="12.75">
      <c r="A96" s="18">
        <v>91</v>
      </c>
      <c r="B96" s="19">
        <v>87</v>
      </c>
      <c r="C96" s="43" t="s">
        <v>152</v>
      </c>
      <c r="D96" s="43" t="s">
        <v>23</v>
      </c>
      <c r="E96" s="35">
        <v>68</v>
      </c>
      <c r="F96" s="22">
        <v>76.71875</v>
      </c>
      <c r="G96" s="22">
        <v>87.55</v>
      </c>
      <c r="H96" s="36">
        <v>93.63</v>
      </c>
      <c r="I96" s="36"/>
      <c r="J96" s="36"/>
      <c r="K96" s="36"/>
      <c r="L96" s="36"/>
      <c r="M96" s="36"/>
      <c r="N96" s="36"/>
      <c r="O96" s="39"/>
      <c r="P96" s="36"/>
      <c r="Q96" s="36"/>
      <c r="R96" s="36">
        <v>67.22</v>
      </c>
      <c r="S96" s="26">
        <f>SUM(F96:R96)</f>
        <v>325.11875</v>
      </c>
      <c r="T96" s="27">
        <f>COUNTA(F96:R96)</f>
        <v>4</v>
      </c>
      <c r="U96" s="28">
        <v>1</v>
      </c>
      <c r="V96" s="33">
        <f>S96-$S$6</f>
        <v>-847.4351534322278</v>
      </c>
    </row>
    <row r="97" spans="1:22" ht="12.75">
      <c r="A97" s="18">
        <v>92</v>
      </c>
      <c r="B97" s="19">
        <v>88</v>
      </c>
      <c r="C97" s="41" t="s">
        <v>153</v>
      </c>
      <c r="D97" s="41" t="s">
        <v>154</v>
      </c>
      <c r="E97" s="35">
        <v>77</v>
      </c>
      <c r="F97" s="22"/>
      <c r="G97" s="22"/>
      <c r="H97" s="36"/>
      <c r="I97" s="36"/>
      <c r="J97" s="36"/>
      <c r="K97" s="36">
        <v>79.29</v>
      </c>
      <c r="L97" s="36">
        <v>86.66</v>
      </c>
      <c r="M97" s="36"/>
      <c r="N97" s="36">
        <v>90.63</v>
      </c>
      <c r="O97" s="39">
        <v>65.2</v>
      </c>
      <c r="P97" s="36"/>
      <c r="Q97" s="36"/>
      <c r="R97" s="36"/>
      <c r="S97" s="26">
        <f>SUM(F97:R97)</f>
        <v>321.78000000000003</v>
      </c>
      <c r="T97" s="27">
        <f>COUNTA(F97:R97)</f>
        <v>4</v>
      </c>
      <c r="U97" s="28">
        <v>2</v>
      </c>
      <c r="V97" s="33">
        <f>S97-$S$6</f>
        <v>-850.7739034322278</v>
      </c>
    </row>
    <row r="98" spans="1:22" ht="12.75">
      <c r="A98" s="18">
        <v>93</v>
      </c>
      <c r="B98" s="19">
        <v>89</v>
      </c>
      <c r="C98" s="43" t="s">
        <v>155</v>
      </c>
      <c r="D98" s="43" t="s">
        <v>156</v>
      </c>
      <c r="E98" s="35">
        <v>81</v>
      </c>
      <c r="F98" s="22"/>
      <c r="G98" s="22"/>
      <c r="H98" s="36">
        <v>91.62</v>
      </c>
      <c r="I98" s="36">
        <v>83.54</v>
      </c>
      <c r="J98" s="36">
        <v>76.54</v>
      </c>
      <c r="K98" s="36">
        <v>67.3</v>
      </c>
      <c r="L98" s="36"/>
      <c r="M98" s="36"/>
      <c r="N98" s="36"/>
      <c r="O98" s="39"/>
      <c r="P98" s="36"/>
      <c r="Q98" s="36"/>
      <c r="R98" s="36"/>
      <c r="S98" s="26">
        <f>SUM(F98:R98)</f>
        <v>319</v>
      </c>
      <c r="T98" s="27">
        <f>COUNTA(F98:R98)</f>
        <v>4</v>
      </c>
      <c r="U98" s="28"/>
      <c r="V98" s="33">
        <f>S98-$S$6</f>
        <v>-853.5539034322278</v>
      </c>
    </row>
    <row r="99" spans="1:22" ht="12.75">
      <c r="A99" s="18">
        <v>94</v>
      </c>
      <c r="B99" s="19">
        <v>107</v>
      </c>
      <c r="C99" s="41" t="s">
        <v>157</v>
      </c>
      <c r="D99" s="41" t="s">
        <v>158</v>
      </c>
      <c r="E99" s="35">
        <v>83</v>
      </c>
      <c r="F99" s="22"/>
      <c r="G99" s="22">
        <v>50.58</v>
      </c>
      <c r="H99" s="36"/>
      <c r="I99" s="36">
        <v>65.07000000000001</v>
      </c>
      <c r="J99" s="36">
        <v>65.08</v>
      </c>
      <c r="K99" s="36">
        <v>64.23</v>
      </c>
      <c r="L99" s="36"/>
      <c r="M99" s="36"/>
      <c r="N99" s="36"/>
      <c r="O99" s="39"/>
      <c r="P99" s="36"/>
      <c r="Q99" s="36">
        <v>65.83</v>
      </c>
      <c r="R99" s="36"/>
      <c r="S99" s="26">
        <f>SUM(F99:R99)</f>
        <v>310.78999999999996</v>
      </c>
      <c r="T99" s="27">
        <f>COUNTA(F99:R99)</f>
        <v>5</v>
      </c>
      <c r="U99" s="28">
        <v>1</v>
      </c>
      <c r="V99" s="33">
        <f>S99-$S$6</f>
        <v>-861.7639034322278</v>
      </c>
    </row>
    <row r="100" spans="1:22" ht="12.75">
      <c r="A100" s="18">
        <v>95</v>
      </c>
      <c r="B100" s="19">
        <v>90</v>
      </c>
      <c r="C100" s="43" t="s">
        <v>159</v>
      </c>
      <c r="D100" s="43" t="s">
        <v>47</v>
      </c>
      <c r="E100" s="35">
        <v>64</v>
      </c>
      <c r="F100" s="22"/>
      <c r="G100" s="22"/>
      <c r="H100" s="36"/>
      <c r="I100" s="36"/>
      <c r="J100" s="36"/>
      <c r="K100" s="36"/>
      <c r="L100" s="36">
        <v>82.97</v>
      </c>
      <c r="M100" s="36">
        <v>117.35</v>
      </c>
      <c r="N100" s="36">
        <v>106.68</v>
      </c>
      <c r="O100" s="39"/>
      <c r="P100" s="36"/>
      <c r="Q100" s="38"/>
      <c r="R100" s="36"/>
      <c r="S100" s="26">
        <f>SUM(F100:R100)</f>
        <v>307</v>
      </c>
      <c r="T100" s="27">
        <f>COUNTA(F100:R100)</f>
        <v>3</v>
      </c>
      <c r="U100" s="28"/>
      <c r="V100" s="33">
        <f>S100-$S$6</f>
        <v>-865.5539034322278</v>
      </c>
    </row>
    <row r="101" spans="1:22" ht="12.75">
      <c r="A101" s="18">
        <v>96</v>
      </c>
      <c r="B101" s="19">
        <v>92</v>
      </c>
      <c r="C101" s="43" t="s">
        <v>160</v>
      </c>
      <c r="D101" s="43" t="s">
        <v>53</v>
      </c>
      <c r="E101" s="42">
        <v>75</v>
      </c>
      <c r="F101" s="22">
        <v>114.37106918238993</v>
      </c>
      <c r="G101" s="22"/>
      <c r="H101" s="36"/>
      <c r="I101" s="36"/>
      <c r="J101" s="36"/>
      <c r="K101" s="36"/>
      <c r="L101" s="36"/>
      <c r="M101" s="36"/>
      <c r="N101" s="36">
        <v>117.61</v>
      </c>
      <c r="O101" s="37"/>
      <c r="P101" s="36">
        <v>67.15</v>
      </c>
      <c r="Q101" s="36"/>
      <c r="R101" s="36"/>
      <c r="S101" s="26">
        <f>SUM(F101:R101)</f>
        <v>299.1310691823899</v>
      </c>
      <c r="T101" s="27">
        <f>COUNTA(F101:R101)</f>
        <v>3</v>
      </c>
      <c r="U101" s="28">
        <v>1</v>
      </c>
      <c r="V101" s="33">
        <f>S101-$S$6</f>
        <v>-873.4228342498379</v>
      </c>
    </row>
    <row r="102" spans="1:22" ht="12.75">
      <c r="A102" s="18">
        <v>97</v>
      </c>
      <c r="B102" s="19">
        <v>94</v>
      </c>
      <c r="C102" s="43" t="s">
        <v>161</v>
      </c>
      <c r="D102" s="43" t="s">
        <v>36</v>
      </c>
      <c r="E102" s="35">
        <v>90</v>
      </c>
      <c r="F102" s="22"/>
      <c r="G102" s="22"/>
      <c r="H102" s="36">
        <v>99.89</v>
      </c>
      <c r="I102" s="36"/>
      <c r="J102" s="36"/>
      <c r="K102" s="36">
        <v>85.55</v>
      </c>
      <c r="L102" s="36">
        <v>108.68</v>
      </c>
      <c r="M102" s="36"/>
      <c r="N102" s="36"/>
      <c r="O102" s="37"/>
      <c r="P102" s="36"/>
      <c r="Q102" s="36"/>
      <c r="R102" s="36"/>
      <c r="S102" s="26">
        <f>SUM(F102:R102)</f>
        <v>294.12</v>
      </c>
      <c r="T102" s="27">
        <f>COUNTA(F102:R102)</f>
        <v>3</v>
      </c>
      <c r="U102" s="28">
        <v>1</v>
      </c>
      <c r="V102" s="33">
        <f>S102-$S$6</f>
        <v>-878.4339034322278</v>
      </c>
    </row>
    <row r="103" spans="1:22" ht="12.75">
      <c r="A103" s="18">
        <v>98</v>
      </c>
      <c r="B103" s="19">
        <v>120</v>
      </c>
      <c r="C103" s="43" t="s">
        <v>162</v>
      </c>
      <c r="D103" s="43" t="s">
        <v>53</v>
      </c>
      <c r="E103" s="35">
        <v>79</v>
      </c>
      <c r="F103" s="22"/>
      <c r="G103" s="22"/>
      <c r="H103" s="36"/>
      <c r="I103" s="36"/>
      <c r="J103" s="36">
        <v>110</v>
      </c>
      <c r="K103" s="36"/>
      <c r="L103" s="36"/>
      <c r="M103" s="36"/>
      <c r="N103" s="36"/>
      <c r="O103" s="39">
        <v>103</v>
      </c>
      <c r="P103" s="36"/>
      <c r="Q103" s="36">
        <v>78.24</v>
      </c>
      <c r="R103" s="36"/>
      <c r="S103" s="26">
        <f>SUM(F103:R103)</f>
        <v>291.24</v>
      </c>
      <c r="T103" s="27">
        <f>COUNTA(F103:R103)</f>
        <v>3</v>
      </c>
      <c r="U103" s="28">
        <v>2</v>
      </c>
      <c r="V103" s="33">
        <f>S103-$S$6</f>
        <v>-881.3139034322278</v>
      </c>
    </row>
    <row r="104" spans="1:22" ht="12.75">
      <c r="A104" s="18">
        <v>99</v>
      </c>
      <c r="B104" s="19">
        <v>95</v>
      </c>
      <c r="C104" s="41" t="s">
        <v>163</v>
      </c>
      <c r="D104" s="41" t="s">
        <v>164</v>
      </c>
      <c r="E104" s="35">
        <v>65</v>
      </c>
      <c r="F104" s="22"/>
      <c r="G104" s="22"/>
      <c r="H104" s="36"/>
      <c r="I104" s="36"/>
      <c r="J104" s="36"/>
      <c r="K104" s="36"/>
      <c r="L104" s="36">
        <v>82.9</v>
      </c>
      <c r="M104" s="36">
        <v>111.4</v>
      </c>
      <c r="N104" s="36">
        <v>94.33</v>
      </c>
      <c r="O104" s="39"/>
      <c r="P104" s="36"/>
      <c r="Q104" s="36"/>
      <c r="R104" s="36"/>
      <c r="S104" s="26">
        <f>SUM(F104:R104)</f>
        <v>288.63</v>
      </c>
      <c r="T104" s="27">
        <f>COUNTA(F104:R104)</f>
        <v>3</v>
      </c>
      <c r="U104" s="28"/>
      <c r="V104" s="33">
        <f>S104-$S$6</f>
        <v>-883.9239034322278</v>
      </c>
    </row>
    <row r="105" spans="1:22" ht="12.75">
      <c r="A105" s="18">
        <v>100</v>
      </c>
      <c r="B105" s="19">
        <v>111</v>
      </c>
      <c r="C105" s="43" t="s">
        <v>165</v>
      </c>
      <c r="D105" s="43" t="s">
        <v>53</v>
      </c>
      <c r="E105" s="35">
        <v>85</v>
      </c>
      <c r="F105" s="22">
        <v>69.40771349862257</v>
      </c>
      <c r="G105" s="22">
        <v>56.46</v>
      </c>
      <c r="H105" s="36"/>
      <c r="I105" s="36"/>
      <c r="J105" s="36"/>
      <c r="K105" s="36"/>
      <c r="L105" s="36"/>
      <c r="M105" s="36"/>
      <c r="N105" s="36"/>
      <c r="O105" s="39">
        <v>51.45</v>
      </c>
      <c r="P105" s="36"/>
      <c r="Q105" s="36">
        <v>51.34</v>
      </c>
      <c r="R105" s="36">
        <v>53.81</v>
      </c>
      <c r="S105" s="26">
        <f>SUM(F105:R105)</f>
        <v>282.4677134986226</v>
      </c>
      <c r="T105" s="27">
        <f>COUNTA(F105:R105)</f>
        <v>5</v>
      </c>
      <c r="U105" s="28"/>
      <c r="V105" s="33">
        <f>S105-$S$6</f>
        <v>-890.0861899336053</v>
      </c>
    </row>
    <row r="106" spans="1:22" ht="12.75">
      <c r="A106" s="18">
        <v>101</v>
      </c>
      <c r="B106" s="19">
        <v>96</v>
      </c>
      <c r="C106" s="43" t="s">
        <v>96</v>
      </c>
      <c r="D106" s="43" t="s">
        <v>166</v>
      </c>
      <c r="E106" s="35">
        <v>88</v>
      </c>
      <c r="F106" s="22">
        <v>90.9250360403652</v>
      </c>
      <c r="G106" s="22">
        <v>41.34</v>
      </c>
      <c r="H106" s="36"/>
      <c r="I106" s="36"/>
      <c r="J106" s="36"/>
      <c r="K106" s="36"/>
      <c r="L106" s="36">
        <v>76.44</v>
      </c>
      <c r="M106" s="36"/>
      <c r="N106" s="36"/>
      <c r="O106" s="39"/>
      <c r="P106" s="38"/>
      <c r="Q106" s="36"/>
      <c r="R106" s="36">
        <v>73.14</v>
      </c>
      <c r="S106" s="26">
        <f>SUM(F106:R106)</f>
        <v>281.84503604036524</v>
      </c>
      <c r="T106" s="27">
        <f>COUNTA(F106:R106)</f>
        <v>4</v>
      </c>
      <c r="U106" s="28"/>
      <c r="V106" s="33">
        <f>S106-$S$6</f>
        <v>-890.7088673918626</v>
      </c>
    </row>
    <row r="107" spans="1:22" ht="12.75">
      <c r="A107" s="18">
        <v>102</v>
      </c>
      <c r="B107" s="19">
        <v>97</v>
      </c>
      <c r="C107" s="43" t="s">
        <v>167</v>
      </c>
      <c r="D107" s="43" t="s">
        <v>53</v>
      </c>
      <c r="E107" s="35">
        <v>58</v>
      </c>
      <c r="F107" s="22"/>
      <c r="G107" s="22"/>
      <c r="H107" s="36"/>
      <c r="I107" s="36"/>
      <c r="J107" s="36"/>
      <c r="K107" s="36">
        <v>92.06</v>
      </c>
      <c r="L107" s="36"/>
      <c r="M107" s="36"/>
      <c r="N107" s="36">
        <v>107.66</v>
      </c>
      <c r="O107" s="39"/>
      <c r="P107" s="38"/>
      <c r="Q107" s="36"/>
      <c r="R107" s="36">
        <v>79.76</v>
      </c>
      <c r="S107" s="26">
        <f>SUM(F107:R107)</f>
        <v>279.48</v>
      </c>
      <c r="T107" s="27">
        <f>COUNTA(F107:R107)</f>
        <v>3</v>
      </c>
      <c r="U107" s="28"/>
      <c r="V107" s="33">
        <f>S107-$S$6</f>
        <v>-893.0739034322278</v>
      </c>
    </row>
    <row r="108" spans="1:22" ht="12.75">
      <c r="A108" s="18">
        <v>103</v>
      </c>
      <c r="B108" s="19">
        <v>98</v>
      </c>
      <c r="C108" s="41" t="s">
        <v>168</v>
      </c>
      <c r="D108" s="41" t="s">
        <v>169</v>
      </c>
      <c r="E108" s="35">
        <v>76</v>
      </c>
      <c r="F108" s="22"/>
      <c r="G108" s="22"/>
      <c r="H108" s="36">
        <v>80.03</v>
      </c>
      <c r="I108" s="36">
        <v>54.81</v>
      </c>
      <c r="J108" s="36">
        <v>77.4</v>
      </c>
      <c r="K108" s="36"/>
      <c r="L108" s="36"/>
      <c r="M108" s="36"/>
      <c r="N108" s="36"/>
      <c r="O108" s="39">
        <v>58.42</v>
      </c>
      <c r="P108" s="36"/>
      <c r="Q108" s="36"/>
      <c r="R108" s="36"/>
      <c r="S108" s="26">
        <f>SUM(F108:R108)</f>
        <v>270.65999999999997</v>
      </c>
      <c r="T108" s="27">
        <f>COUNTA(F108:R108)</f>
        <v>4</v>
      </c>
      <c r="U108" s="28"/>
      <c r="V108" s="33">
        <f>S108-$S$6</f>
        <v>-901.8939034322278</v>
      </c>
    </row>
    <row r="109" spans="1:22" ht="12.75">
      <c r="A109" s="18">
        <v>104</v>
      </c>
      <c r="B109" s="19">
        <v>135</v>
      </c>
      <c r="C109" s="43" t="s">
        <v>170</v>
      </c>
      <c r="D109" s="43" t="s">
        <v>108</v>
      </c>
      <c r="E109" s="35">
        <v>73</v>
      </c>
      <c r="F109" s="22"/>
      <c r="G109" s="22"/>
      <c r="H109" s="36"/>
      <c r="I109" s="36"/>
      <c r="J109" s="36">
        <v>88.77</v>
      </c>
      <c r="K109" s="36"/>
      <c r="L109" s="36">
        <v>94.23</v>
      </c>
      <c r="M109" s="36"/>
      <c r="N109" s="36"/>
      <c r="O109" s="39"/>
      <c r="P109" s="36"/>
      <c r="Q109" s="36">
        <v>85.14</v>
      </c>
      <c r="R109" s="36"/>
      <c r="S109" s="26">
        <f>SUM(F109:R109)</f>
        <v>268.14</v>
      </c>
      <c r="T109" s="27">
        <f>COUNTA(F109:R109)</f>
        <v>3</v>
      </c>
      <c r="U109" s="28">
        <v>2</v>
      </c>
      <c r="V109" s="33">
        <f>S109-$S$6</f>
        <v>-904.4139034322278</v>
      </c>
    </row>
    <row r="110" spans="1:22" ht="12.75">
      <c r="A110" s="18">
        <v>105</v>
      </c>
      <c r="B110" s="19">
        <v>131</v>
      </c>
      <c r="C110" s="43" t="s">
        <v>144</v>
      </c>
      <c r="D110" s="43" t="s">
        <v>171</v>
      </c>
      <c r="E110" s="35">
        <v>61</v>
      </c>
      <c r="F110" s="22">
        <v>67.89588215600938</v>
      </c>
      <c r="G110" s="22">
        <v>66.97</v>
      </c>
      <c r="H110" s="36"/>
      <c r="I110" s="36"/>
      <c r="J110" s="36"/>
      <c r="K110" s="36"/>
      <c r="L110" s="36"/>
      <c r="M110" s="36"/>
      <c r="N110" s="36"/>
      <c r="O110" s="39"/>
      <c r="P110" s="36"/>
      <c r="Q110" s="36">
        <v>71.34</v>
      </c>
      <c r="R110" s="36">
        <v>58.1</v>
      </c>
      <c r="S110" s="26">
        <f>SUM(F110:R110)</f>
        <v>264.3058821560094</v>
      </c>
      <c r="T110" s="27">
        <f>COUNTA(F110:R110)</f>
        <v>4</v>
      </c>
      <c r="U110" s="28"/>
      <c r="V110" s="33">
        <f>S110-$S$6</f>
        <v>-908.2480212762184</v>
      </c>
    </row>
    <row r="111" spans="1:22" ht="12.75">
      <c r="A111" s="18">
        <v>106</v>
      </c>
      <c r="B111" s="19">
        <v>100</v>
      </c>
      <c r="C111" s="41" t="s">
        <v>172</v>
      </c>
      <c r="D111" s="41" t="s">
        <v>173</v>
      </c>
      <c r="E111" s="35">
        <v>66</v>
      </c>
      <c r="F111" s="22"/>
      <c r="G111" s="22">
        <v>58.98</v>
      </c>
      <c r="H111" s="36">
        <v>84.49</v>
      </c>
      <c r="I111" s="36">
        <v>44.4</v>
      </c>
      <c r="J111" s="36"/>
      <c r="K111" s="36">
        <v>73.62</v>
      </c>
      <c r="L111" s="36"/>
      <c r="M111" s="36"/>
      <c r="N111" s="36"/>
      <c r="O111" s="39"/>
      <c r="P111" s="36"/>
      <c r="Q111" s="36"/>
      <c r="R111" s="36"/>
      <c r="S111" s="26">
        <f>SUM(F111:R111)</f>
        <v>261.49</v>
      </c>
      <c r="T111" s="27">
        <f>COUNTA(F111:R111)</f>
        <v>4</v>
      </c>
      <c r="U111" s="28">
        <v>1</v>
      </c>
      <c r="V111" s="33">
        <f>S111-$S$6</f>
        <v>-911.0639034322278</v>
      </c>
    </row>
    <row r="112" spans="1:22" ht="12.75">
      <c r="A112" s="18">
        <v>107</v>
      </c>
      <c r="B112" s="19">
        <v>101</v>
      </c>
      <c r="C112" s="43" t="s">
        <v>174</v>
      </c>
      <c r="D112" s="43" t="s">
        <v>108</v>
      </c>
      <c r="E112" s="35">
        <v>77</v>
      </c>
      <c r="F112" s="22"/>
      <c r="G112" s="22">
        <v>101</v>
      </c>
      <c r="H112" s="36"/>
      <c r="I112" s="36"/>
      <c r="J112" s="36">
        <v>91.32</v>
      </c>
      <c r="K112" s="36"/>
      <c r="L112" s="36"/>
      <c r="M112" s="36"/>
      <c r="N112" s="36"/>
      <c r="O112" s="39">
        <v>67.92</v>
      </c>
      <c r="P112" s="36"/>
      <c r="Q112" s="36"/>
      <c r="R112" s="36"/>
      <c r="S112" s="26">
        <f>SUM(F112:R112)</f>
        <v>260.24</v>
      </c>
      <c r="T112" s="27">
        <f>COUNTA(F112:R112)</f>
        <v>3</v>
      </c>
      <c r="U112" s="28">
        <v>3</v>
      </c>
      <c r="V112" s="33">
        <f>S112-$S$6</f>
        <v>-912.3139034322278</v>
      </c>
    </row>
    <row r="113" spans="1:22" ht="12.75">
      <c r="A113" s="18">
        <v>108</v>
      </c>
      <c r="B113" s="19">
        <v>102</v>
      </c>
      <c r="C113" s="43" t="s">
        <v>175</v>
      </c>
      <c r="D113" s="43" t="s">
        <v>176</v>
      </c>
      <c r="E113" s="35">
        <v>86</v>
      </c>
      <c r="F113" s="22"/>
      <c r="G113" s="22"/>
      <c r="H113" s="36"/>
      <c r="I113" s="36">
        <v>65.25</v>
      </c>
      <c r="J113" s="36"/>
      <c r="K113" s="36"/>
      <c r="L113" s="36">
        <v>91.78</v>
      </c>
      <c r="M113" s="36">
        <v>0</v>
      </c>
      <c r="N113" s="36"/>
      <c r="O113" s="39"/>
      <c r="P113" s="36">
        <v>103</v>
      </c>
      <c r="Q113" s="36"/>
      <c r="R113" s="36"/>
      <c r="S113" s="26">
        <f>SUM(F113:R113)</f>
        <v>260.03</v>
      </c>
      <c r="T113" s="27">
        <f>COUNTA(F113:R113)</f>
        <v>4</v>
      </c>
      <c r="U113" s="28">
        <v>1</v>
      </c>
      <c r="V113" s="33">
        <f>S113-$S$6</f>
        <v>-912.5239034322278</v>
      </c>
    </row>
    <row r="114" spans="1:22" ht="12.75">
      <c r="A114" s="18">
        <v>109</v>
      </c>
      <c r="B114" s="19">
        <v>103</v>
      </c>
      <c r="C114" s="43" t="s">
        <v>32</v>
      </c>
      <c r="D114" s="43" t="s">
        <v>177</v>
      </c>
      <c r="E114" s="35">
        <v>62</v>
      </c>
      <c r="F114" s="22"/>
      <c r="G114" s="22"/>
      <c r="H114" s="36">
        <v>85.72</v>
      </c>
      <c r="I114" s="36"/>
      <c r="J114" s="36"/>
      <c r="K114" s="36"/>
      <c r="L114" s="36">
        <v>90.98</v>
      </c>
      <c r="M114" s="36"/>
      <c r="N114" s="36"/>
      <c r="O114" s="39"/>
      <c r="P114" s="36">
        <v>81.01</v>
      </c>
      <c r="Q114" s="36"/>
      <c r="R114" s="36"/>
      <c r="S114" s="26">
        <f>SUM(F114:R114)</f>
        <v>257.71000000000004</v>
      </c>
      <c r="T114" s="27">
        <f>COUNTA(F114:R114)</f>
        <v>3</v>
      </c>
      <c r="U114" s="28"/>
      <c r="V114" s="33">
        <f>S114-$S$6</f>
        <v>-914.8439034322278</v>
      </c>
    </row>
    <row r="115" spans="1:22" ht="12.75">
      <c r="A115" s="18">
        <v>110</v>
      </c>
      <c r="B115" s="19">
        <v>105</v>
      </c>
      <c r="C115" s="43" t="s">
        <v>178</v>
      </c>
      <c r="D115" s="43" t="s">
        <v>179</v>
      </c>
      <c r="E115" s="35">
        <v>79</v>
      </c>
      <c r="F115" s="22"/>
      <c r="G115" s="22">
        <v>69.49</v>
      </c>
      <c r="H115" s="36"/>
      <c r="I115" s="36"/>
      <c r="J115" s="36"/>
      <c r="K115" s="36"/>
      <c r="L115" s="36">
        <v>103.44</v>
      </c>
      <c r="M115" s="36"/>
      <c r="N115" s="36"/>
      <c r="O115" s="39"/>
      <c r="P115" s="36">
        <v>77.54</v>
      </c>
      <c r="Q115" s="36"/>
      <c r="R115" s="36"/>
      <c r="S115" s="26">
        <f>SUM(F115:R115)</f>
        <v>250.47000000000003</v>
      </c>
      <c r="T115" s="27">
        <f>COUNTA(F115:R115)</f>
        <v>3</v>
      </c>
      <c r="U115" s="28">
        <v>1</v>
      </c>
      <c r="V115" s="33">
        <f>S115-$S$6</f>
        <v>-922.0839034322278</v>
      </c>
    </row>
    <row r="116" spans="1:22" ht="12.75">
      <c r="A116" s="18">
        <v>111</v>
      </c>
      <c r="B116" s="19">
        <v>110</v>
      </c>
      <c r="C116" s="43" t="s">
        <v>64</v>
      </c>
      <c r="D116" s="43" t="s">
        <v>180</v>
      </c>
      <c r="E116" s="35">
        <v>90</v>
      </c>
      <c r="F116" s="22"/>
      <c r="G116" s="22">
        <v>69.07000000000001</v>
      </c>
      <c r="H116" s="36"/>
      <c r="I116" s="36">
        <v>62.48</v>
      </c>
      <c r="J116" s="36"/>
      <c r="K116" s="36"/>
      <c r="L116" s="36"/>
      <c r="M116" s="36"/>
      <c r="N116" s="36"/>
      <c r="O116" s="39">
        <v>48.3</v>
      </c>
      <c r="P116" s="36"/>
      <c r="Q116" s="36">
        <v>15.48</v>
      </c>
      <c r="R116" s="36">
        <v>53.58</v>
      </c>
      <c r="S116" s="26">
        <f>SUM(F116:R116)</f>
        <v>248.91000000000003</v>
      </c>
      <c r="T116" s="27">
        <f>COUNTA(F116:R116)</f>
        <v>5</v>
      </c>
      <c r="U116" s="28"/>
      <c r="V116" s="33">
        <f>S116-$S$6</f>
        <v>-923.6439034322277</v>
      </c>
    </row>
    <row r="117" spans="1:22" ht="12.75">
      <c r="A117" s="18">
        <v>112</v>
      </c>
      <c r="B117" s="19">
        <v>106</v>
      </c>
      <c r="C117" s="43" t="s">
        <v>181</v>
      </c>
      <c r="D117" s="43" t="s">
        <v>23</v>
      </c>
      <c r="E117" s="35">
        <v>89</v>
      </c>
      <c r="F117" s="22"/>
      <c r="G117" s="22"/>
      <c r="H117" s="36">
        <v>83.42</v>
      </c>
      <c r="I117" s="36"/>
      <c r="J117" s="36"/>
      <c r="K117" s="36"/>
      <c r="L117" s="36">
        <v>109.93</v>
      </c>
      <c r="M117" s="36"/>
      <c r="N117" s="36"/>
      <c r="O117" s="39"/>
      <c r="P117" s="36"/>
      <c r="Q117" s="36"/>
      <c r="R117" s="36">
        <v>55.33</v>
      </c>
      <c r="S117" s="26">
        <f>SUM(F117:R117)</f>
        <v>248.68</v>
      </c>
      <c r="T117" s="27">
        <f>COUNTA(F117:R117)</f>
        <v>3</v>
      </c>
      <c r="U117" s="28">
        <v>1</v>
      </c>
      <c r="V117" s="33">
        <f>S117-$S$6</f>
        <v>-923.8739034322277</v>
      </c>
    </row>
    <row r="118" spans="1:22" ht="12.75">
      <c r="A118" s="18">
        <v>113</v>
      </c>
      <c r="B118" s="19">
        <v>108</v>
      </c>
      <c r="C118" s="41" t="s">
        <v>182</v>
      </c>
      <c r="D118" s="41" t="s">
        <v>183</v>
      </c>
      <c r="E118" s="35">
        <v>60</v>
      </c>
      <c r="F118" s="22">
        <v>68.68671423717295</v>
      </c>
      <c r="G118" s="22">
        <v>50.58</v>
      </c>
      <c r="H118" s="36"/>
      <c r="I118" s="36"/>
      <c r="J118" s="36"/>
      <c r="K118" s="36"/>
      <c r="L118" s="36">
        <v>67.03</v>
      </c>
      <c r="M118" s="36"/>
      <c r="N118" s="36"/>
      <c r="O118" s="39"/>
      <c r="P118" s="36"/>
      <c r="Q118" s="36"/>
      <c r="R118" s="36">
        <v>53.73</v>
      </c>
      <c r="S118" s="26">
        <f>SUM(F118:R118)</f>
        <v>240.02671423717294</v>
      </c>
      <c r="T118" s="27">
        <f>COUNTA(F118:R118)</f>
        <v>4</v>
      </c>
      <c r="U118" s="28"/>
      <c r="V118" s="33">
        <f>S118-$S$6</f>
        <v>-932.5271891950549</v>
      </c>
    </row>
    <row r="119" spans="1:22" ht="12.75">
      <c r="A119" s="18">
        <v>114</v>
      </c>
      <c r="B119" s="19">
        <v>109</v>
      </c>
      <c r="C119" s="41" t="s">
        <v>184</v>
      </c>
      <c r="D119" s="41" t="s">
        <v>127</v>
      </c>
      <c r="E119" s="44">
        <v>83</v>
      </c>
      <c r="F119" s="22">
        <v>78.94172399838124</v>
      </c>
      <c r="G119" s="22"/>
      <c r="H119" s="36"/>
      <c r="I119" s="36">
        <v>98.08</v>
      </c>
      <c r="J119" s="36"/>
      <c r="K119" s="36"/>
      <c r="L119" s="36"/>
      <c r="M119" s="36"/>
      <c r="N119" s="36"/>
      <c r="O119" s="39"/>
      <c r="P119" s="36"/>
      <c r="Q119" s="36"/>
      <c r="R119" s="36">
        <v>60.3</v>
      </c>
      <c r="S119" s="26">
        <f>SUM(F119:R119)</f>
        <v>237.32172399838123</v>
      </c>
      <c r="T119" s="27">
        <f>COUNTA(F119:R119)</f>
        <v>3</v>
      </c>
      <c r="U119" s="28"/>
      <c r="V119" s="33">
        <f>S119-$S$6</f>
        <v>-935.2321794338466</v>
      </c>
    </row>
    <row r="120" spans="1:22" ht="12.75">
      <c r="A120" s="18">
        <v>115</v>
      </c>
      <c r="B120" s="19">
        <v>112</v>
      </c>
      <c r="C120" s="43" t="s">
        <v>185</v>
      </c>
      <c r="D120" s="43" t="s">
        <v>186</v>
      </c>
      <c r="E120" s="35">
        <v>77</v>
      </c>
      <c r="F120" s="22">
        <v>85.15985790408526</v>
      </c>
      <c r="G120" s="22">
        <v>71.17</v>
      </c>
      <c r="H120" s="36"/>
      <c r="I120" s="36"/>
      <c r="J120" s="36"/>
      <c r="K120" s="36"/>
      <c r="L120" s="36"/>
      <c r="M120" s="36"/>
      <c r="N120" s="36"/>
      <c r="O120" s="37"/>
      <c r="P120" s="36"/>
      <c r="Q120" s="36"/>
      <c r="R120" s="36">
        <v>74.68</v>
      </c>
      <c r="S120" s="26">
        <f>SUM(F120:R120)</f>
        <v>231.00985790408527</v>
      </c>
      <c r="T120" s="27">
        <f>COUNTA(F120:R120)</f>
        <v>3</v>
      </c>
      <c r="U120" s="28"/>
      <c r="V120" s="33">
        <f>S120-$S$6</f>
        <v>-941.5440455281425</v>
      </c>
    </row>
    <row r="121" spans="1:22" ht="12.75">
      <c r="A121" s="18">
        <v>116</v>
      </c>
      <c r="B121" s="19">
        <v>113</v>
      </c>
      <c r="C121" s="43" t="s">
        <v>187</v>
      </c>
      <c r="D121" s="43" t="s">
        <v>21</v>
      </c>
      <c r="E121" s="35">
        <v>85</v>
      </c>
      <c r="F121" s="22"/>
      <c r="G121" s="22"/>
      <c r="H121" s="36"/>
      <c r="I121" s="36"/>
      <c r="J121" s="36"/>
      <c r="K121" s="36">
        <v>106.91</v>
      </c>
      <c r="L121" s="36"/>
      <c r="M121" s="36"/>
      <c r="N121" s="36">
        <v>120.82</v>
      </c>
      <c r="O121" s="39"/>
      <c r="P121" s="36"/>
      <c r="Q121" s="36"/>
      <c r="R121" s="36"/>
      <c r="S121" s="26">
        <f>SUM(F121:R121)</f>
        <v>227.73000000000002</v>
      </c>
      <c r="T121" s="27">
        <f>COUNTA(F121:R121)</f>
        <v>2</v>
      </c>
      <c r="U121" s="28">
        <v>2</v>
      </c>
      <c r="V121" s="33">
        <f>S121-$S$6</f>
        <v>-944.8239034322278</v>
      </c>
    </row>
    <row r="122" spans="1:22" ht="12.75">
      <c r="A122" s="18">
        <v>117</v>
      </c>
      <c r="B122" s="19">
        <v>114</v>
      </c>
      <c r="C122" s="43" t="s">
        <v>188</v>
      </c>
      <c r="D122" s="43" t="s">
        <v>23</v>
      </c>
      <c r="E122" s="42">
        <v>78</v>
      </c>
      <c r="F122" s="22">
        <v>104.82376350198976</v>
      </c>
      <c r="G122" s="32"/>
      <c r="H122" s="36">
        <v>120</v>
      </c>
      <c r="I122" s="36"/>
      <c r="J122" s="36"/>
      <c r="K122" s="36"/>
      <c r="L122" s="36"/>
      <c r="M122" s="36"/>
      <c r="N122" s="36"/>
      <c r="O122" s="39"/>
      <c r="P122" s="36"/>
      <c r="Q122" s="36"/>
      <c r="R122" s="36"/>
      <c r="S122" s="26">
        <f>SUM(F122:R122)</f>
        <v>224.82376350198976</v>
      </c>
      <c r="T122" s="27">
        <f>COUNTA(F122:R122)</f>
        <v>2</v>
      </c>
      <c r="U122" s="28">
        <v>2</v>
      </c>
      <c r="V122" s="33">
        <f>S122-$S$6</f>
        <v>-947.730139930238</v>
      </c>
    </row>
    <row r="123" spans="1:22" ht="12.75">
      <c r="A123" s="18">
        <v>118</v>
      </c>
      <c r="B123" s="19">
        <v>115</v>
      </c>
      <c r="C123" s="43" t="s">
        <v>189</v>
      </c>
      <c r="D123" s="43" t="s">
        <v>99</v>
      </c>
      <c r="E123" s="35">
        <v>88</v>
      </c>
      <c r="F123" s="22"/>
      <c r="G123" s="22"/>
      <c r="H123" s="36"/>
      <c r="I123" s="36"/>
      <c r="J123" s="36"/>
      <c r="K123" s="36">
        <v>101.96</v>
      </c>
      <c r="L123" s="36"/>
      <c r="M123" s="36"/>
      <c r="N123" s="36">
        <v>118.07</v>
      </c>
      <c r="O123" s="39"/>
      <c r="P123" s="36"/>
      <c r="Q123" s="36"/>
      <c r="R123" s="36"/>
      <c r="S123" s="26">
        <f>SUM(F123:R123)</f>
        <v>220.03000000000003</v>
      </c>
      <c r="T123" s="27">
        <f>COUNTA(F123:R123)</f>
        <v>2</v>
      </c>
      <c r="U123" s="28">
        <v>2</v>
      </c>
      <c r="V123" s="33">
        <f>S123-$S$6</f>
        <v>-952.5239034322278</v>
      </c>
    </row>
    <row r="124" spans="1:22" ht="12.75">
      <c r="A124" s="18">
        <v>119</v>
      </c>
      <c r="B124" s="19">
        <v>116</v>
      </c>
      <c r="C124" s="43" t="s">
        <v>190</v>
      </c>
      <c r="D124" s="43" t="s">
        <v>191</v>
      </c>
      <c r="E124" s="42">
        <v>71</v>
      </c>
      <c r="F124" s="22">
        <v>99.04255319148936</v>
      </c>
      <c r="G124" s="22"/>
      <c r="H124" s="36"/>
      <c r="I124" s="36"/>
      <c r="J124" s="36"/>
      <c r="K124" s="36"/>
      <c r="L124" s="36"/>
      <c r="M124" s="36"/>
      <c r="N124" s="36">
        <v>118.1</v>
      </c>
      <c r="O124" s="39"/>
      <c r="P124" s="38"/>
      <c r="Q124" s="36"/>
      <c r="R124" s="36"/>
      <c r="S124" s="26">
        <f>SUM(F124:R124)</f>
        <v>217.14255319148936</v>
      </c>
      <c r="T124" s="27">
        <f>COUNTA(F124:R124)</f>
        <v>2</v>
      </c>
      <c r="U124" s="28">
        <v>2</v>
      </c>
      <c r="V124" s="33">
        <f>S124-$S$6</f>
        <v>-955.4113502407384</v>
      </c>
    </row>
    <row r="125" spans="1:22" ht="12.75">
      <c r="A125" s="18">
        <v>120</v>
      </c>
      <c r="B125" s="19">
        <v>141</v>
      </c>
      <c r="C125" s="41" t="s">
        <v>66</v>
      </c>
      <c r="D125" s="41" t="s">
        <v>192</v>
      </c>
      <c r="E125" s="35">
        <v>79</v>
      </c>
      <c r="F125" s="22"/>
      <c r="G125" s="22">
        <v>45.54</v>
      </c>
      <c r="H125" s="36"/>
      <c r="I125" s="36">
        <v>38.31</v>
      </c>
      <c r="J125" s="36"/>
      <c r="K125" s="36"/>
      <c r="L125" s="36"/>
      <c r="M125" s="36"/>
      <c r="N125" s="36">
        <v>77.45</v>
      </c>
      <c r="O125" s="39"/>
      <c r="P125" s="36"/>
      <c r="Q125" s="36">
        <v>54.1</v>
      </c>
      <c r="R125" s="36"/>
      <c r="S125" s="26">
        <f>SUM(F125:R125)</f>
        <v>215.4</v>
      </c>
      <c r="T125" s="27">
        <f>COUNTA(F125:R125)</f>
        <v>4</v>
      </c>
      <c r="U125" s="28"/>
      <c r="V125" s="33">
        <f>S125-$S$6</f>
        <v>-957.1539034322278</v>
      </c>
    </row>
    <row r="126" spans="1:22" ht="12.75">
      <c r="A126" s="18">
        <v>121</v>
      </c>
      <c r="B126" s="19">
        <v>117</v>
      </c>
      <c r="C126" s="43" t="s">
        <v>193</v>
      </c>
      <c r="D126" s="43" t="s">
        <v>93</v>
      </c>
      <c r="E126" s="35">
        <v>58</v>
      </c>
      <c r="F126" s="22"/>
      <c r="G126" s="22">
        <v>79.15</v>
      </c>
      <c r="H126" s="36"/>
      <c r="I126" s="36"/>
      <c r="J126" s="36"/>
      <c r="K126" s="36">
        <v>62.4</v>
      </c>
      <c r="L126" s="36"/>
      <c r="M126" s="36"/>
      <c r="N126" s="36"/>
      <c r="O126" s="39"/>
      <c r="P126" s="36"/>
      <c r="Q126" s="36"/>
      <c r="R126" s="36">
        <v>72.99</v>
      </c>
      <c r="S126" s="26">
        <f>SUM(F126:R126)</f>
        <v>214.54</v>
      </c>
      <c r="T126" s="27">
        <f>COUNTA(F126:R126)</f>
        <v>3</v>
      </c>
      <c r="U126" s="28"/>
      <c r="V126" s="33">
        <f>S126-$S$6</f>
        <v>-958.0139034322278</v>
      </c>
    </row>
    <row r="127" spans="1:22" ht="12.75">
      <c r="A127" s="18">
        <v>122</v>
      </c>
      <c r="B127" s="19">
        <v>118</v>
      </c>
      <c r="C127" s="43" t="s">
        <v>167</v>
      </c>
      <c r="D127" s="43" t="s">
        <v>23</v>
      </c>
      <c r="E127" s="35">
        <v>80</v>
      </c>
      <c r="F127" s="22"/>
      <c r="G127" s="22"/>
      <c r="H127" s="36"/>
      <c r="I127" s="36"/>
      <c r="J127" s="36"/>
      <c r="K127" s="36">
        <v>98.48</v>
      </c>
      <c r="L127" s="36"/>
      <c r="M127" s="36"/>
      <c r="N127" s="36">
        <v>115.88</v>
      </c>
      <c r="O127" s="39"/>
      <c r="P127" s="36"/>
      <c r="Q127" s="36"/>
      <c r="R127" s="36"/>
      <c r="S127" s="26">
        <f>SUM(F127:R127)</f>
        <v>214.36</v>
      </c>
      <c r="T127" s="27">
        <f>COUNTA(F127:R127)</f>
        <v>2</v>
      </c>
      <c r="U127" s="28">
        <v>1</v>
      </c>
      <c r="V127" s="33">
        <f>S127-$S$6</f>
        <v>-958.1939034322278</v>
      </c>
    </row>
    <row r="128" spans="1:22" ht="12.75">
      <c r="A128" s="18">
        <v>123</v>
      </c>
      <c r="B128" s="19">
        <v>162</v>
      </c>
      <c r="C128" s="43" t="s">
        <v>100</v>
      </c>
      <c r="D128" s="43" t="s">
        <v>194</v>
      </c>
      <c r="E128" s="35">
        <v>56</v>
      </c>
      <c r="F128" s="22"/>
      <c r="G128" s="22">
        <v>58.14</v>
      </c>
      <c r="H128" s="36"/>
      <c r="I128" s="36"/>
      <c r="J128" s="36"/>
      <c r="K128" s="36">
        <v>62</v>
      </c>
      <c r="L128" s="36"/>
      <c r="M128" s="36"/>
      <c r="N128" s="36"/>
      <c r="O128" s="39"/>
      <c r="P128" s="36"/>
      <c r="Q128" s="36">
        <v>93.41</v>
      </c>
      <c r="R128" s="36"/>
      <c r="S128" s="26">
        <f>SUM(F128:R128)</f>
        <v>213.55</v>
      </c>
      <c r="T128" s="27">
        <f>COUNTA(F128:R128)</f>
        <v>3</v>
      </c>
      <c r="U128" s="28">
        <v>1</v>
      </c>
      <c r="V128" s="33">
        <f>S128-$S$6</f>
        <v>-959.0039034322278</v>
      </c>
    </row>
    <row r="129" spans="1:22" ht="12.75">
      <c r="A129" s="18">
        <v>124</v>
      </c>
      <c r="B129" s="19">
        <v>119</v>
      </c>
      <c r="C129" s="41" t="s">
        <v>195</v>
      </c>
      <c r="D129" s="41" t="s">
        <v>196</v>
      </c>
      <c r="E129" s="44">
        <v>86</v>
      </c>
      <c r="F129" s="22"/>
      <c r="G129" s="22">
        <v>53.94</v>
      </c>
      <c r="H129" s="36"/>
      <c r="I129" s="36">
        <v>67.37</v>
      </c>
      <c r="J129" s="36"/>
      <c r="K129" s="36"/>
      <c r="L129" s="36">
        <v>91.7</v>
      </c>
      <c r="M129" s="36"/>
      <c r="N129" s="36"/>
      <c r="O129" s="39"/>
      <c r="P129" s="36"/>
      <c r="Q129" s="36"/>
      <c r="R129" s="36"/>
      <c r="S129" s="26">
        <f>SUM(F129:R129)</f>
        <v>213.01</v>
      </c>
      <c r="T129" s="27">
        <f>COUNTA(F129:R129)</f>
        <v>3</v>
      </c>
      <c r="U129" s="28">
        <v>1</v>
      </c>
      <c r="V129" s="33">
        <f>S129-$S$6</f>
        <v>-959.5439034322278</v>
      </c>
    </row>
    <row r="130" spans="1:22" ht="12.75">
      <c r="A130" s="18">
        <v>125</v>
      </c>
      <c r="B130" s="19">
        <v>151</v>
      </c>
      <c r="C130" s="41" t="s">
        <v>197</v>
      </c>
      <c r="D130" s="41" t="s">
        <v>198</v>
      </c>
      <c r="E130" s="35">
        <v>69</v>
      </c>
      <c r="F130" s="22"/>
      <c r="G130" s="22">
        <v>52.68</v>
      </c>
      <c r="H130" s="36"/>
      <c r="I130" s="36"/>
      <c r="J130" s="36"/>
      <c r="K130" s="36"/>
      <c r="L130" s="36"/>
      <c r="M130" s="36"/>
      <c r="N130" s="36"/>
      <c r="O130" s="39">
        <v>47.19</v>
      </c>
      <c r="P130" s="36">
        <v>34.88</v>
      </c>
      <c r="Q130" s="36">
        <v>74.79</v>
      </c>
      <c r="R130" s="36"/>
      <c r="S130" s="26">
        <f>SUM(F130:R130)</f>
        <v>209.54000000000002</v>
      </c>
      <c r="T130" s="27">
        <f>COUNTA(F130:R130)</f>
        <v>4</v>
      </c>
      <c r="U130" s="28"/>
      <c r="V130" s="33">
        <f>S130-$S$6</f>
        <v>-963.0139034322278</v>
      </c>
    </row>
    <row r="131" spans="1:22" ht="12.75">
      <c r="A131" s="18">
        <v>126</v>
      </c>
      <c r="B131" s="19">
        <v>121</v>
      </c>
      <c r="C131" s="41" t="s">
        <v>199</v>
      </c>
      <c r="D131" s="41" t="s">
        <v>35</v>
      </c>
      <c r="E131" s="35">
        <v>87</v>
      </c>
      <c r="F131" s="22"/>
      <c r="G131" s="22"/>
      <c r="H131" s="36">
        <v>104.18</v>
      </c>
      <c r="I131" s="36">
        <v>105</v>
      </c>
      <c r="J131" s="36"/>
      <c r="K131" s="36"/>
      <c r="L131" s="36"/>
      <c r="M131" s="36"/>
      <c r="N131" s="36"/>
      <c r="O131" s="39"/>
      <c r="P131" s="36"/>
      <c r="Q131" s="36"/>
      <c r="R131" s="36"/>
      <c r="S131" s="26">
        <f>SUM(F131:R131)</f>
        <v>209.18</v>
      </c>
      <c r="T131" s="27">
        <f>COUNTA(F131:R131)</f>
        <v>2</v>
      </c>
      <c r="U131" s="28">
        <v>2</v>
      </c>
      <c r="V131" s="33">
        <f>S131-$S$6</f>
        <v>-963.3739034322277</v>
      </c>
    </row>
    <row r="132" spans="1:22" ht="12.75">
      <c r="A132" s="18">
        <v>127</v>
      </c>
      <c r="B132" s="19">
        <v>122</v>
      </c>
      <c r="C132" s="41" t="s">
        <v>122</v>
      </c>
      <c r="D132" s="41" t="s">
        <v>200</v>
      </c>
      <c r="E132" s="35">
        <v>91</v>
      </c>
      <c r="F132" s="22"/>
      <c r="G132" s="22">
        <v>51.84</v>
      </c>
      <c r="H132" s="36"/>
      <c r="I132" s="36"/>
      <c r="J132" s="36">
        <v>72.43</v>
      </c>
      <c r="K132" s="36"/>
      <c r="L132" s="36">
        <v>84.27</v>
      </c>
      <c r="M132" s="36"/>
      <c r="N132" s="36"/>
      <c r="O132" s="39"/>
      <c r="P132" s="36"/>
      <c r="Q132" s="36"/>
      <c r="R132" s="36"/>
      <c r="S132" s="26">
        <f>SUM(F132:R132)</f>
        <v>208.54</v>
      </c>
      <c r="T132" s="27">
        <f>COUNTA(F132:R132)</f>
        <v>3</v>
      </c>
      <c r="U132" s="28"/>
      <c r="V132" s="33">
        <f>S132-$S$6</f>
        <v>-964.0139034322278</v>
      </c>
    </row>
    <row r="133" spans="1:22" ht="12.75">
      <c r="A133" s="18">
        <v>128</v>
      </c>
      <c r="B133" s="19">
        <v>123</v>
      </c>
      <c r="C133" s="43" t="s">
        <v>201</v>
      </c>
      <c r="D133" s="43" t="s">
        <v>92</v>
      </c>
      <c r="E133" s="35">
        <v>91</v>
      </c>
      <c r="F133" s="22"/>
      <c r="G133" s="22"/>
      <c r="H133" s="36">
        <v>100.92</v>
      </c>
      <c r="I133" s="36">
        <v>104.81</v>
      </c>
      <c r="J133" s="36"/>
      <c r="K133" s="36"/>
      <c r="L133" s="36"/>
      <c r="M133" s="36"/>
      <c r="N133" s="36"/>
      <c r="O133" s="39"/>
      <c r="P133" s="36"/>
      <c r="Q133" s="36"/>
      <c r="R133" s="36"/>
      <c r="S133" s="26">
        <f>SUM(F133:R133)</f>
        <v>205.73000000000002</v>
      </c>
      <c r="T133" s="27">
        <f>COUNTA(F133:R133)</f>
        <v>2</v>
      </c>
      <c r="U133" s="28">
        <v>1</v>
      </c>
      <c r="V133" s="33">
        <f>S133-$S$6</f>
        <v>-966.8239034322278</v>
      </c>
    </row>
    <row r="134" spans="1:22" ht="12.75">
      <c r="A134" s="18">
        <v>129</v>
      </c>
      <c r="B134" s="19">
        <v>124</v>
      </c>
      <c r="C134" s="43" t="s">
        <v>97</v>
      </c>
      <c r="D134" s="43" t="s">
        <v>171</v>
      </c>
      <c r="E134" s="35">
        <v>70</v>
      </c>
      <c r="F134" s="22"/>
      <c r="G134" s="22">
        <v>75.79</v>
      </c>
      <c r="H134" s="36"/>
      <c r="I134" s="36"/>
      <c r="J134" s="36"/>
      <c r="K134" s="36"/>
      <c r="L134" s="36"/>
      <c r="M134" s="36"/>
      <c r="N134" s="36"/>
      <c r="O134" s="39">
        <v>69.34</v>
      </c>
      <c r="P134" s="36"/>
      <c r="Q134" s="36"/>
      <c r="R134" s="36">
        <v>58.75</v>
      </c>
      <c r="S134" s="26">
        <f>SUM(F134:R134)</f>
        <v>203.88</v>
      </c>
      <c r="T134" s="27">
        <f>COUNTA(F134:R134)</f>
        <v>3</v>
      </c>
      <c r="U134" s="28">
        <v>1</v>
      </c>
      <c r="V134" s="33">
        <f>S134-$S$6</f>
        <v>-968.6739034322278</v>
      </c>
    </row>
    <row r="135" spans="1:22" ht="12.75">
      <c r="A135" s="18">
        <v>130</v>
      </c>
      <c r="B135" s="19">
        <v>125</v>
      </c>
      <c r="C135" s="43" t="s">
        <v>202</v>
      </c>
      <c r="D135" s="43" t="s">
        <v>203</v>
      </c>
      <c r="E135" s="35">
        <v>62</v>
      </c>
      <c r="F135" s="22"/>
      <c r="G135" s="22"/>
      <c r="H135" s="36">
        <v>93.6</v>
      </c>
      <c r="I135" s="36"/>
      <c r="J135" s="36"/>
      <c r="K135" s="36"/>
      <c r="L135" s="36"/>
      <c r="M135" s="36">
        <v>109.87</v>
      </c>
      <c r="N135" s="36"/>
      <c r="O135" s="39"/>
      <c r="P135" s="36"/>
      <c r="Q135" s="36"/>
      <c r="R135" s="36"/>
      <c r="S135" s="26">
        <f>SUM(F135:R135)</f>
        <v>203.47000000000003</v>
      </c>
      <c r="T135" s="27">
        <f>COUNTA(F135:R135)</f>
        <v>2</v>
      </c>
      <c r="U135" s="28"/>
      <c r="V135" s="33">
        <f>S135-$S$6</f>
        <v>-969.0839034322278</v>
      </c>
    </row>
    <row r="136" spans="1:22" ht="12.75">
      <c r="A136" s="18">
        <v>131</v>
      </c>
      <c r="B136" s="19">
        <v>126</v>
      </c>
      <c r="C136" s="41" t="s">
        <v>204</v>
      </c>
      <c r="D136" s="41" t="s">
        <v>196</v>
      </c>
      <c r="E136" s="35">
        <v>89</v>
      </c>
      <c r="F136" s="22"/>
      <c r="G136" s="22"/>
      <c r="H136" s="36">
        <v>97.5</v>
      </c>
      <c r="I136" s="36">
        <v>104.74</v>
      </c>
      <c r="J136" s="36"/>
      <c r="K136" s="36"/>
      <c r="L136" s="36"/>
      <c r="M136" s="36"/>
      <c r="N136" s="36"/>
      <c r="O136" s="39"/>
      <c r="P136" s="36"/>
      <c r="Q136" s="36"/>
      <c r="R136" s="36"/>
      <c r="S136" s="26">
        <f>SUM(F136:R136)</f>
        <v>202.24</v>
      </c>
      <c r="T136" s="27">
        <f>COUNTA(F136:R136)</f>
        <v>2</v>
      </c>
      <c r="U136" s="28">
        <v>2</v>
      </c>
      <c r="V136" s="33">
        <f>S136-$S$6</f>
        <v>-970.3139034322278</v>
      </c>
    </row>
    <row r="137" spans="1:22" ht="12.75">
      <c r="A137" s="18">
        <v>132</v>
      </c>
      <c r="B137" s="19">
        <v>127</v>
      </c>
      <c r="C137" s="43" t="s">
        <v>205</v>
      </c>
      <c r="D137" s="43" t="s">
        <v>128</v>
      </c>
      <c r="E137" s="35">
        <v>71</v>
      </c>
      <c r="F137" s="22"/>
      <c r="G137" s="22"/>
      <c r="H137" s="36"/>
      <c r="I137" s="36"/>
      <c r="J137" s="36"/>
      <c r="K137" s="36">
        <v>88.06</v>
      </c>
      <c r="L137" s="36"/>
      <c r="M137" s="36"/>
      <c r="N137" s="36">
        <v>112.8</v>
      </c>
      <c r="O137" s="39"/>
      <c r="P137" s="36"/>
      <c r="Q137" s="36"/>
      <c r="R137" s="36"/>
      <c r="S137" s="26">
        <f>SUM(F137:R137)</f>
        <v>200.86</v>
      </c>
      <c r="T137" s="27">
        <f>COUNTA(F137:R137)</f>
        <v>2</v>
      </c>
      <c r="U137" s="28"/>
      <c r="V137" s="33">
        <f>S137-$S$6</f>
        <v>-971.6939034322278</v>
      </c>
    </row>
    <row r="138" spans="1:22" ht="12.75">
      <c r="A138" s="18">
        <v>133</v>
      </c>
      <c r="B138" s="19">
        <v>128</v>
      </c>
      <c r="C138" s="43" t="s">
        <v>206</v>
      </c>
      <c r="D138" s="43" t="s">
        <v>93</v>
      </c>
      <c r="E138" s="35">
        <v>89</v>
      </c>
      <c r="F138" s="22"/>
      <c r="G138" s="22"/>
      <c r="H138" s="36">
        <v>95.15</v>
      </c>
      <c r="I138" s="36">
        <v>104.94</v>
      </c>
      <c r="J138" s="36"/>
      <c r="K138" s="36"/>
      <c r="L138" s="36"/>
      <c r="M138" s="36"/>
      <c r="N138" s="36"/>
      <c r="O138" s="37"/>
      <c r="P138" s="36"/>
      <c r="Q138" s="36"/>
      <c r="R138" s="36"/>
      <c r="S138" s="26">
        <f>SUM(F138:R138)</f>
        <v>200.09</v>
      </c>
      <c r="T138" s="27">
        <f>COUNTA(F138:R138)</f>
        <v>2</v>
      </c>
      <c r="U138" s="28">
        <v>1</v>
      </c>
      <c r="V138" s="33">
        <f>S138-$S$6</f>
        <v>-972.4639034322278</v>
      </c>
    </row>
    <row r="139" spans="1:22" ht="12.75">
      <c r="A139" s="18">
        <v>134</v>
      </c>
      <c r="B139" s="19">
        <v>129</v>
      </c>
      <c r="C139" s="43" t="s">
        <v>207</v>
      </c>
      <c r="D139" s="43" t="s">
        <v>51</v>
      </c>
      <c r="E139" s="35">
        <v>89</v>
      </c>
      <c r="F139" s="22"/>
      <c r="G139" s="22"/>
      <c r="H139" s="36">
        <v>92.68</v>
      </c>
      <c r="I139" s="36">
        <v>104.87</v>
      </c>
      <c r="J139" s="36"/>
      <c r="K139" s="36"/>
      <c r="L139" s="36"/>
      <c r="M139" s="36"/>
      <c r="N139" s="36"/>
      <c r="O139" s="39"/>
      <c r="P139" s="36"/>
      <c r="Q139" s="38"/>
      <c r="R139" s="36"/>
      <c r="S139" s="26">
        <f>SUM(F139:R139)</f>
        <v>197.55</v>
      </c>
      <c r="T139" s="27">
        <f>COUNTA(F139:R139)</f>
        <v>2</v>
      </c>
      <c r="U139" s="28">
        <v>1</v>
      </c>
      <c r="V139" s="33">
        <f>S139-$S$6</f>
        <v>-975.0039034322278</v>
      </c>
    </row>
    <row r="140" spans="1:22" ht="12.75">
      <c r="A140" s="18">
        <v>135</v>
      </c>
      <c r="B140" s="19">
        <v>130</v>
      </c>
      <c r="C140" s="41" t="s">
        <v>208</v>
      </c>
      <c r="D140" s="41" t="s">
        <v>35</v>
      </c>
      <c r="E140" s="35">
        <v>90</v>
      </c>
      <c r="F140" s="22"/>
      <c r="G140" s="22"/>
      <c r="H140" s="36"/>
      <c r="I140" s="36">
        <v>61.25</v>
      </c>
      <c r="J140" s="36">
        <v>70.91</v>
      </c>
      <c r="K140" s="36">
        <v>64.76</v>
      </c>
      <c r="L140" s="36"/>
      <c r="M140" s="36"/>
      <c r="N140" s="36"/>
      <c r="O140" s="39"/>
      <c r="P140" s="36"/>
      <c r="Q140" s="36"/>
      <c r="R140" s="36"/>
      <c r="S140" s="26">
        <f>SUM(F140:R140)</f>
        <v>196.92000000000002</v>
      </c>
      <c r="T140" s="27">
        <f>COUNTA(F140:R140)</f>
        <v>3</v>
      </c>
      <c r="U140" s="28"/>
      <c r="V140" s="33">
        <f>S140-$S$6</f>
        <v>-975.6339034322277</v>
      </c>
    </row>
    <row r="141" spans="1:22" ht="12.75">
      <c r="A141" s="18">
        <v>136</v>
      </c>
      <c r="B141" s="19">
        <v>145</v>
      </c>
      <c r="C141" s="43" t="s">
        <v>209</v>
      </c>
      <c r="D141" s="43" t="s">
        <v>21</v>
      </c>
      <c r="E141" s="35">
        <v>69</v>
      </c>
      <c r="F141" s="22"/>
      <c r="G141" s="22"/>
      <c r="H141" s="36"/>
      <c r="I141" s="36"/>
      <c r="J141" s="36"/>
      <c r="K141" s="36"/>
      <c r="L141" s="36">
        <v>62.27</v>
      </c>
      <c r="M141" s="36"/>
      <c r="N141" s="36"/>
      <c r="O141" s="37">
        <v>43.79</v>
      </c>
      <c r="P141" s="36">
        <v>40.68</v>
      </c>
      <c r="Q141" s="36">
        <v>48.59</v>
      </c>
      <c r="R141" s="36"/>
      <c r="S141" s="26">
        <f>SUM(F141:R141)</f>
        <v>195.33</v>
      </c>
      <c r="T141" s="27">
        <f>COUNTA(F141:R141)</f>
        <v>4</v>
      </c>
      <c r="U141" s="28"/>
      <c r="V141" s="33">
        <f>S141-$S$6</f>
        <v>-977.2239034322278</v>
      </c>
    </row>
    <row r="142" spans="1:22" ht="12.75">
      <c r="A142" s="18">
        <v>137</v>
      </c>
      <c r="B142" s="19">
        <v>132</v>
      </c>
      <c r="C142" s="43" t="s">
        <v>210</v>
      </c>
      <c r="D142" s="43" t="s">
        <v>211</v>
      </c>
      <c r="E142" s="35">
        <v>88</v>
      </c>
      <c r="F142" s="22"/>
      <c r="G142" s="22"/>
      <c r="H142" s="36">
        <v>88.16</v>
      </c>
      <c r="I142" s="36"/>
      <c r="J142" s="36"/>
      <c r="K142" s="36"/>
      <c r="L142" s="36">
        <v>103.16</v>
      </c>
      <c r="M142" s="36"/>
      <c r="N142" s="36"/>
      <c r="O142" s="37"/>
      <c r="P142" s="36"/>
      <c r="Q142" s="36"/>
      <c r="R142" s="36"/>
      <c r="S142" s="26">
        <f>SUM(F142:R142)</f>
        <v>191.32</v>
      </c>
      <c r="T142" s="27">
        <f>COUNTA(F142:R142)</f>
        <v>2</v>
      </c>
      <c r="U142" s="28"/>
      <c r="V142" s="33">
        <f>S142-$S$6</f>
        <v>-981.2339034322279</v>
      </c>
    </row>
    <row r="143" spans="1:22" ht="12.75">
      <c r="A143" s="18">
        <v>138</v>
      </c>
      <c r="B143" s="19">
        <v>133</v>
      </c>
      <c r="C143" s="43" t="s">
        <v>212</v>
      </c>
      <c r="D143" s="43" t="s">
        <v>191</v>
      </c>
      <c r="E143" s="35">
        <v>76</v>
      </c>
      <c r="F143" s="22"/>
      <c r="G143" s="22"/>
      <c r="H143" s="36">
        <v>100.52</v>
      </c>
      <c r="I143" s="36"/>
      <c r="J143" s="36"/>
      <c r="K143" s="36">
        <v>88.41</v>
      </c>
      <c r="L143" s="36"/>
      <c r="M143" s="36"/>
      <c r="N143" s="36"/>
      <c r="O143" s="37"/>
      <c r="P143" s="36"/>
      <c r="Q143" s="36"/>
      <c r="R143" s="36"/>
      <c r="S143" s="26">
        <f>SUM(F143:R143)</f>
        <v>188.93</v>
      </c>
      <c r="T143" s="27">
        <f>COUNTA(F143:R143)</f>
        <v>2</v>
      </c>
      <c r="U143" s="28"/>
      <c r="V143" s="33">
        <f>S143-$S$6</f>
        <v>-983.6239034322277</v>
      </c>
    </row>
    <row r="144" spans="1:22" ht="12.75">
      <c r="A144" s="18">
        <v>139</v>
      </c>
      <c r="B144" s="19">
        <v>134</v>
      </c>
      <c r="C144" s="43" t="s">
        <v>54</v>
      </c>
      <c r="D144" s="43" t="s">
        <v>53</v>
      </c>
      <c r="E144" s="35">
        <v>81</v>
      </c>
      <c r="F144" s="22"/>
      <c r="G144" s="22"/>
      <c r="H144" s="36"/>
      <c r="I144" s="36"/>
      <c r="J144" s="36"/>
      <c r="K144" s="36">
        <v>76.37</v>
      </c>
      <c r="L144" s="36"/>
      <c r="M144" s="36"/>
      <c r="N144" s="36">
        <v>109.24</v>
      </c>
      <c r="O144" s="39"/>
      <c r="P144" s="36"/>
      <c r="Q144" s="36"/>
      <c r="R144" s="36"/>
      <c r="S144" s="26">
        <f>SUM(F144:R144)</f>
        <v>185.61</v>
      </c>
      <c r="T144" s="27">
        <f>COUNTA(F144:R144)</f>
        <v>2</v>
      </c>
      <c r="U144" s="28"/>
      <c r="V144" s="33">
        <f>S144-$S$6</f>
        <v>-986.9439034322278</v>
      </c>
    </row>
    <row r="145" spans="1:22" ht="12.75">
      <c r="A145" s="18">
        <v>140</v>
      </c>
      <c r="B145" s="19">
        <v>136</v>
      </c>
      <c r="C145" s="43" t="s">
        <v>213</v>
      </c>
      <c r="D145" s="43" t="s">
        <v>51</v>
      </c>
      <c r="E145" s="35">
        <v>75</v>
      </c>
      <c r="F145" s="22">
        <v>71.42857142857143</v>
      </c>
      <c r="G145" s="22">
        <v>58.14</v>
      </c>
      <c r="H145" s="36"/>
      <c r="I145" s="36"/>
      <c r="J145" s="36"/>
      <c r="K145" s="36"/>
      <c r="L145" s="36"/>
      <c r="M145" s="36"/>
      <c r="N145" s="36"/>
      <c r="O145" s="39"/>
      <c r="P145" s="36"/>
      <c r="Q145" s="36"/>
      <c r="R145" s="36">
        <v>52.6</v>
      </c>
      <c r="S145" s="26">
        <f>SUM(F145:R145)</f>
        <v>182.16857142857145</v>
      </c>
      <c r="T145" s="27">
        <f>COUNTA(F145:R145)</f>
        <v>3</v>
      </c>
      <c r="U145" s="28"/>
      <c r="V145" s="33">
        <f>S145-$S$6</f>
        <v>-990.3853320036563</v>
      </c>
    </row>
    <row r="146" spans="1:22" ht="12.75">
      <c r="A146" s="18">
        <v>141</v>
      </c>
      <c r="B146" s="19">
        <v>137</v>
      </c>
      <c r="C146" s="43" t="s">
        <v>214</v>
      </c>
      <c r="D146" s="43" t="s">
        <v>130</v>
      </c>
      <c r="E146" s="35">
        <v>90</v>
      </c>
      <c r="F146" s="22"/>
      <c r="G146" s="22"/>
      <c r="H146" s="36"/>
      <c r="I146" s="36"/>
      <c r="J146" s="36"/>
      <c r="K146" s="36">
        <v>78.68</v>
      </c>
      <c r="L146" s="36"/>
      <c r="M146" s="36"/>
      <c r="N146" s="36">
        <v>100.24</v>
      </c>
      <c r="O146" s="39"/>
      <c r="P146" s="36"/>
      <c r="Q146" s="36"/>
      <c r="R146" s="36"/>
      <c r="S146" s="26">
        <f>SUM(F146:R146)</f>
        <v>178.92000000000002</v>
      </c>
      <c r="T146" s="27">
        <f>COUNTA(F146:R146)</f>
        <v>2</v>
      </c>
      <c r="U146" s="28"/>
      <c r="V146" s="33">
        <f>S146-$S$6</f>
        <v>-993.6339034322277</v>
      </c>
    </row>
    <row r="147" spans="1:22" ht="12.75">
      <c r="A147" s="18">
        <v>142</v>
      </c>
      <c r="B147" s="19">
        <v>138</v>
      </c>
      <c r="C147" s="43" t="s">
        <v>215</v>
      </c>
      <c r="D147" s="43" t="s">
        <v>56</v>
      </c>
      <c r="E147" s="35">
        <v>88</v>
      </c>
      <c r="F147" s="22"/>
      <c r="G147" s="22"/>
      <c r="H147" s="36">
        <v>83.38</v>
      </c>
      <c r="I147" s="36"/>
      <c r="J147" s="36"/>
      <c r="K147" s="36"/>
      <c r="L147" s="36">
        <v>92.32</v>
      </c>
      <c r="M147" s="36"/>
      <c r="N147" s="36"/>
      <c r="O147" s="39"/>
      <c r="P147" s="36"/>
      <c r="Q147" s="36"/>
      <c r="R147" s="36"/>
      <c r="S147" s="26">
        <f>SUM(F147:R147)</f>
        <v>175.7</v>
      </c>
      <c r="T147" s="27">
        <f>COUNTA(F147:R147)</f>
        <v>2</v>
      </c>
      <c r="U147" s="28"/>
      <c r="V147" s="33">
        <f>S147-$S$6</f>
        <v>-996.8539034322278</v>
      </c>
    </row>
    <row r="148" spans="1:22" ht="12.75">
      <c r="A148" s="18">
        <v>143</v>
      </c>
      <c r="B148" s="19">
        <v>248</v>
      </c>
      <c r="C148" s="43" t="s">
        <v>216</v>
      </c>
      <c r="D148" s="43" t="s">
        <v>93</v>
      </c>
      <c r="E148" s="44">
        <v>46</v>
      </c>
      <c r="F148" s="22"/>
      <c r="G148" s="22">
        <v>77.05</v>
      </c>
      <c r="H148" s="36"/>
      <c r="I148" s="36"/>
      <c r="J148" s="36"/>
      <c r="K148" s="36"/>
      <c r="L148" s="36"/>
      <c r="M148" s="36"/>
      <c r="N148" s="36"/>
      <c r="O148" s="39"/>
      <c r="P148" s="36"/>
      <c r="Q148" s="36">
        <v>93.41</v>
      </c>
      <c r="R148" s="36"/>
      <c r="S148" s="26">
        <f>SUM(F148:R148)</f>
        <v>170.45999999999998</v>
      </c>
      <c r="T148" s="27">
        <f>COUNTA(F148:R148)</f>
        <v>2</v>
      </c>
      <c r="U148" s="28">
        <v>1</v>
      </c>
      <c r="V148" s="33">
        <f>S148-$S$6</f>
        <v>-1002.0939034322278</v>
      </c>
    </row>
    <row r="149" spans="1:22" ht="12.75">
      <c r="A149" s="18">
        <v>144</v>
      </c>
      <c r="B149" s="19">
        <v>139</v>
      </c>
      <c r="C149" s="41" t="s">
        <v>217</v>
      </c>
      <c r="D149" s="41" t="s">
        <v>218</v>
      </c>
      <c r="E149" s="35">
        <v>84</v>
      </c>
      <c r="F149" s="22"/>
      <c r="G149" s="22">
        <v>54.78</v>
      </c>
      <c r="H149" s="36"/>
      <c r="I149" s="36"/>
      <c r="J149" s="36"/>
      <c r="K149" s="36"/>
      <c r="L149" s="36">
        <v>69.58</v>
      </c>
      <c r="M149" s="36"/>
      <c r="N149" s="36"/>
      <c r="O149" s="39">
        <v>42.74</v>
      </c>
      <c r="P149" s="36"/>
      <c r="Q149" s="36"/>
      <c r="R149" s="36"/>
      <c r="S149" s="26">
        <f>SUM(F149:R149)</f>
        <v>167.1</v>
      </c>
      <c r="T149" s="27">
        <f>COUNTA(F149:R149)</f>
        <v>3</v>
      </c>
      <c r="U149" s="28"/>
      <c r="V149" s="33">
        <f>S149-$S$6</f>
        <v>-1005.4539034322278</v>
      </c>
    </row>
    <row r="150" spans="1:22" ht="12.75">
      <c r="A150" s="18">
        <v>145</v>
      </c>
      <c r="B150" s="19">
        <v>140</v>
      </c>
      <c r="C150" s="43" t="s">
        <v>54</v>
      </c>
      <c r="D150" s="43" t="s">
        <v>219</v>
      </c>
      <c r="E150" s="35">
        <v>88</v>
      </c>
      <c r="F150" s="22"/>
      <c r="G150" s="22"/>
      <c r="H150" s="36"/>
      <c r="I150" s="36"/>
      <c r="J150" s="36"/>
      <c r="K150" s="36"/>
      <c r="L150" s="36">
        <v>66.8</v>
      </c>
      <c r="M150" s="36"/>
      <c r="N150" s="36">
        <v>96.88</v>
      </c>
      <c r="O150" s="39"/>
      <c r="P150" s="36"/>
      <c r="Q150" s="36"/>
      <c r="R150" s="36"/>
      <c r="S150" s="26">
        <f>SUM(F150:R150)</f>
        <v>163.68</v>
      </c>
      <c r="T150" s="27">
        <f>COUNTA(F150:R150)</f>
        <v>2</v>
      </c>
      <c r="U150" s="28"/>
      <c r="V150" s="33">
        <f>S150-$S$6</f>
        <v>-1008.8739034322277</v>
      </c>
    </row>
    <row r="151" spans="1:22" ht="12.75">
      <c r="A151" s="18">
        <v>146</v>
      </c>
      <c r="B151" s="19">
        <v>146</v>
      </c>
      <c r="C151" s="41" t="s">
        <v>220</v>
      </c>
      <c r="D151" s="41" t="s">
        <v>41</v>
      </c>
      <c r="E151" s="35">
        <v>91</v>
      </c>
      <c r="F151" s="22"/>
      <c r="G151" s="22"/>
      <c r="H151" s="36"/>
      <c r="I151" s="36">
        <v>56.28</v>
      </c>
      <c r="J151" s="36"/>
      <c r="K151" s="36"/>
      <c r="L151" s="36"/>
      <c r="M151" s="36"/>
      <c r="N151" s="36"/>
      <c r="O151" s="39">
        <v>45.44</v>
      </c>
      <c r="P151" s="36">
        <v>43.45</v>
      </c>
      <c r="Q151" s="36">
        <v>17.55</v>
      </c>
      <c r="R151" s="36"/>
      <c r="S151" s="26">
        <f>SUM(F151:R151)</f>
        <v>162.72</v>
      </c>
      <c r="T151" s="27">
        <f>COUNTA(F151:R151)</f>
        <v>4</v>
      </c>
      <c r="U151" s="28"/>
      <c r="V151" s="33">
        <f>S151-$S$6</f>
        <v>-1009.8339034322278</v>
      </c>
    </row>
    <row r="152" spans="1:22" ht="12.75">
      <c r="A152" s="18">
        <v>147</v>
      </c>
      <c r="B152" s="19">
        <v>142</v>
      </c>
      <c r="C152" s="43" t="s">
        <v>111</v>
      </c>
      <c r="D152" s="43" t="s">
        <v>21</v>
      </c>
      <c r="E152" s="35">
        <v>84</v>
      </c>
      <c r="F152" s="22"/>
      <c r="G152" s="22"/>
      <c r="H152" s="36"/>
      <c r="I152" s="36">
        <v>88.64</v>
      </c>
      <c r="J152" s="36"/>
      <c r="K152" s="36"/>
      <c r="L152" s="36"/>
      <c r="M152" s="36"/>
      <c r="N152" s="36"/>
      <c r="O152" s="39">
        <v>72.43</v>
      </c>
      <c r="P152" s="36"/>
      <c r="Q152" s="36"/>
      <c r="R152" s="36"/>
      <c r="S152" s="26">
        <f>SUM(F152:R152)</f>
        <v>161.07</v>
      </c>
      <c r="T152" s="27">
        <f>COUNTA(F152:R152)</f>
        <v>2</v>
      </c>
      <c r="U152" s="28">
        <v>2</v>
      </c>
      <c r="V152" s="33">
        <f>S152-$S$6</f>
        <v>-1011.4839034322279</v>
      </c>
    </row>
    <row r="153" spans="1:22" ht="12.75">
      <c r="A153" s="18">
        <v>148</v>
      </c>
      <c r="B153" s="19">
        <v>143</v>
      </c>
      <c r="C153" s="43" t="s">
        <v>81</v>
      </c>
      <c r="D153" s="43" t="s">
        <v>221</v>
      </c>
      <c r="E153" s="35">
        <v>80</v>
      </c>
      <c r="F153" s="49"/>
      <c r="G153" s="22"/>
      <c r="H153" s="36">
        <v>86.09</v>
      </c>
      <c r="I153" s="36"/>
      <c r="J153" s="36"/>
      <c r="K153" s="36">
        <v>72.96000000000001</v>
      </c>
      <c r="L153" s="36"/>
      <c r="M153" s="36"/>
      <c r="N153" s="36"/>
      <c r="O153" s="39"/>
      <c r="P153" s="36"/>
      <c r="Q153" s="36"/>
      <c r="R153" s="36"/>
      <c r="S153" s="26">
        <f>SUM(F153:R153)</f>
        <v>159.05</v>
      </c>
      <c r="T153" s="27">
        <f>COUNTA(F153:R153)</f>
        <v>2</v>
      </c>
      <c r="U153" s="28"/>
      <c r="V153" s="33">
        <f>S153-$S$6</f>
        <v>-1013.5039034322278</v>
      </c>
    </row>
    <row r="154" spans="1:22" ht="12.75">
      <c r="A154" s="18">
        <v>149</v>
      </c>
      <c r="B154" s="19">
        <v>144</v>
      </c>
      <c r="C154" s="43" t="s">
        <v>222</v>
      </c>
      <c r="D154" s="43" t="s">
        <v>47</v>
      </c>
      <c r="E154" s="35">
        <v>53</v>
      </c>
      <c r="F154" s="22">
        <v>87.84462886122638</v>
      </c>
      <c r="G154" s="22"/>
      <c r="H154" s="36"/>
      <c r="I154" s="36"/>
      <c r="J154" s="36"/>
      <c r="K154" s="36"/>
      <c r="L154" s="36"/>
      <c r="M154" s="36"/>
      <c r="N154" s="36"/>
      <c r="O154" s="39"/>
      <c r="P154" s="36"/>
      <c r="Q154" s="36"/>
      <c r="R154" s="36">
        <v>64.12</v>
      </c>
      <c r="S154" s="26">
        <f>SUM(F154:R154)</f>
        <v>151.9646288612264</v>
      </c>
      <c r="T154" s="27">
        <f>COUNTA(F154:R154)</f>
        <v>2</v>
      </c>
      <c r="U154" s="28"/>
      <c r="V154" s="33">
        <f>S154-$S$6</f>
        <v>-1020.5892745710014</v>
      </c>
    </row>
    <row r="155" spans="1:22" ht="12.75">
      <c r="A155" s="18">
        <v>150</v>
      </c>
      <c r="B155" s="19">
        <v>147</v>
      </c>
      <c r="C155" s="43" t="s">
        <v>223</v>
      </c>
      <c r="D155" s="43" t="s">
        <v>47</v>
      </c>
      <c r="E155" s="35">
        <v>83</v>
      </c>
      <c r="F155" s="22"/>
      <c r="G155" s="22"/>
      <c r="H155" s="36"/>
      <c r="I155" s="36">
        <v>75.91</v>
      </c>
      <c r="J155" s="36"/>
      <c r="K155" s="36"/>
      <c r="L155" s="36"/>
      <c r="M155" s="36"/>
      <c r="N155" s="36"/>
      <c r="O155" s="39"/>
      <c r="P155" s="36"/>
      <c r="Q155" s="36"/>
      <c r="R155" s="36">
        <v>69.03</v>
      </c>
      <c r="S155" s="26">
        <f>SUM(F155:R155)</f>
        <v>144.94</v>
      </c>
      <c r="T155" s="27">
        <f>COUNTA(F155:R155)</f>
        <v>2</v>
      </c>
      <c r="U155" s="28"/>
      <c r="V155" s="33">
        <f>S155-$S$6</f>
        <v>-1027.6139034322277</v>
      </c>
    </row>
    <row r="156" spans="1:22" ht="12.75">
      <c r="A156" s="18">
        <v>151</v>
      </c>
      <c r="B156" s="19">
        <v>148</v>
      </c>
      <c r="C156" s="41" t="s">
        <v>224</v>
      </c>
      <c r="D156" s="41" t="s">
        <v>173</v>
      </c>
      <c r="E156" s="35">
        <v>82</v>
      </c>
      <c r="F156" s="22">
        <v>81.94915254237287</v>
      </c>
      <c r="G156" s="22"/>
      <c r="H156" s="36"/>
      <c r="I156" s="36"/>
      <c r="J156" s="36"/>
      <c r="K156" s="36"/>
      <c r="L156" s="36"/>
      <c r="M156" s="36"/>
      <c r="N156" s="36"/>
      <c r="O156" s="39">
        <v>62.84</v>
      </c>
      <c r="P156" s="36"/>
      <c r="Q156" s="36"/>
      <c r="R156" s="36"/>
      <c r="S156" s="26">
        <f>SUM(F156:R156)</f>
        <v>144.78915254237288</v>
      </c>
      <c r="T156" s="27">
        <f>COUNTA(F156:R156)</f>
        <v>2</v>
      </c>
      <c r="U156" s="28">
        <v>1</v>
      </c>
      <c r="V156" s="33">
        <f>S156-$S$6</f>
        <v>-1027.764750889855</v>
      </c>
    </row>
    <row r="157" spans="1:22" ht="12.75">
      <c r="A157" s="18">
        <v>152</v>
      </c>
      <c r="B157" s="19">
        <v>149</v>
      </c>
      <c r="C157" s="43" t="s">
        <v>225</v>
      </c>
      <c r="D157" s="43" t="s">
        <v>186</v>
      </c>
      <c r="E157" s="35">
        <v>59</v>
      </c>
      <c r="F157" s="22"/>
      <c r="G157" s="22"/>
      <c r="H157" s="36"/>
      <c r="I157" s="36">
        <v>70.05</v>
      </c>
      <c r="J157" s="36"/>
      <c r="K157" s="36">
        <v>72.56</v>
      </c>
      <c r="L157" s="36"/>
      <c r="M157" s="36"/>
      <c r="N157" s="36"/>
      <c r="O157" s="37"/>
      <c r="P157" s="36"/>
      <c r="Q157" s="36"/>
      <c r="R157" s="36"/>
      <c r="S157" s="26">
        <f>SUM(F157:R157)</f>
        <v>142.61</v>
      </c>
      <c r="T157" s="27">
        <f>COUNTA(F157:R157)</f>
        <v>2</v>
      </c>
      <c r="U157" s="28"/>
      <c r="V157" s="33">
        <f>S157-$S$6</f>
        <v>-1029.9439034322277</v>
      </c>
    </row>
    <row r="158" spans="1:22" ht="12.75">
      <c r="A158" s="18">
        <v>153</v>
      </c>
      <c r="B158" s="19">
        <v>150</v>
      </c>
      <c r="C158" s="41" t="s">
        <v>226</v>
      </c>
      <c r="D158" s="41" t="s">
        <v>123</v>
      </c>
      <c r="E158" s="42">
        <v>88</v>
      </c>
      <c r="F158" s="22"/>
      <c r="G158" s="22"/>
      <c r="H158" s="36"/>
      <c r="I158" s="36"/>
      <c r="J158" s="36">
        <v>82.12</v>
      </c>
      <c r="K158" s="36"/>
      <c r="L158" s="36"/>
      <c r="M158" s="36"/>
      <c r="N158" s="36"/>
      <c r="O158" s="39">
        <v>56.9</v>
      </c>
      <c r="P158" s="36"/>
      <c r="Q158" s="36"/>
      <c r="R158" s="36"/>
      <c r="S158" s="26">
        <f>SUM(F158:R158)</f>
        <v>139.02</v>
      </c>
      <c r="T158" s="27">
        <f>COUNTA(F158:R158)</f>
        <v>2</v>
      </c>
      <c r="U158" s="28">
        <v>2</v>
      </c>
      <c r="V158" s="33">
        <f>S158-$S$6</f>
        <v>-1033.5339034322278</v>
      </c>
    </row>
    <row r="159" spans="1:22" ht="12.75">
      <c r="A159" s="18">
        <v>154</v>
      </c>
      <c r="B159" s="19">
        <v>276</v>
      </c>
      <c r="C159" s="41" t="s">
        <v>68</v>
      </c>
      <c r="D159" s="41" t="s">
        <v>227</v>
      </c>
      <c r="E159" s="44">
        <v>66</v>
      </c>
      <c r="F159" s="22"/>
      <c r="G159" s="22">
        <v>54.36</v>
      </c>
      <c r="H159" s="36"/>
      <c r="I159" s="36"/>
      <c r="J159" s="36"/>
      <c r="K159" s="36"/>
      <c r="L159" s="36"/>
      <c r="M159" s="36"/>
      <c r="N159" s="36"/>
      <c r="O159" s="39"/>
      <c r="P159" s="36"/>
      <c r="Q159" s="36">
        <v>78.93</v>
      </c>
      <c r="R159" s="36"/>
      <c r="S159" s="26">
        <f>SUM(F159:R159)</f>
        <v>133.29000000000002</v>
      </c>
      <c r="T159" s="27">
        <f>COUNTA(F159:R159)</f>
        <v>2</v>
      </c>
      <c r="U159" s="28">
        <v>1</v>
      </c>
      <c r="V159" s="33">
        <f>S159-$S$6</f>
        <v>-1039.2639034322278</v>
      </c>
    </row>
    <row r="160" spans="1:22" ht="12.75">
      <c r="A160" s="18">
        <v>155</v>
      </c>
      <c r="B160" s="19">
        <v>156</v>
      </c>
      <c r="C160" s="41" t="s">
        <v>220</v>
      </c>
      <c r="D160" s="41" t="s">
        <v>35</v>
      </c>
      <c r="E160" s="35">
        <v>89</v>
      </c>
      <c r="F160" s="22"/>
      <c r="G160" s="22"/>
      <c r="H160" s="36"/>
      <c r="I160" s="36">
        <v>63.33</v>
      </c>
      <c r="J160" s="36"/>
      <c r="K160" s="36"/>
      <c r="L160" s="36"/>
      <c r="M160" s="36"/>
      <c r="N160" s="36"/>
      <c r="O160" s="39">
        <v>60.11</v>
      </c>
      <c r="P160" s="36"/>
      <c r="Q160" s="36">
        <v>7.21</v>
      </c>
      <c r="R160" s="36"/>
      <c r="S160" s="26">
        <f>SUM(F160:R160)</f>
        <v>130.64999999999998</v>
      </c>
      <c r="T160" s="27">
        <f>COUNTA(F160:R160)</f>
        <v>3</v>
      </c>
      <c r="U160" s="28">
        <v>1</v>
      </c>
      <c r="V160" s="33">
        <f>S160-$S$6</f>
        <v>-1041.9039034322277</v>
      </c>
    </row>
    <row r="161" spans="1:22" ht="12.75">
      <c r="A161" s="18">
        <v>156</v>
      </c>
      <c r="B161" s="19">
        <v>152</v>
      </c>
      <c r="C161" s="41" t="s">
        <v>228</v>
      </c>
      <c r="D161" s="41" t="s">
        <v>229</v>
      </c>
      <c r="E161" s="35">
        <v>88</v>
      </c>
      <c r="F161" s="22"/>
      <c r="G161" s="22"/>
      <c r="H161" s="36"/>
      <c r="I161" s="36"/>
      <c r="J161" s="36">
        <v>77.95</v>
      </c>
      <c r="K161" s="36"/>
      <c r="L161" s="36"/>
      <c r="M161" s="36"/>
      <c r="N161" s="36"/>
      <c r="O161" s="39">
        <v>52.3</v>
      </c>
      <c r="P161" s="36"/>
      <c r="Q161" s="36"/>
      <c r="R161" s="36"/>
      <c r="S161" s="26">
        <f>SUM(F161:R161)</f>
        <v>130.25</v>
      </c>
      <c r="T161" s="27">
        <f>COUNTA(F161:R161)</f>
        <v>2</v>
      </c>
      <c r="U161" s="28">
        <v>1</v>
      </c>
      <c r="V161" s="33">
        <f>S161-$S$6</f>
        <v>-1042.3039034322278</v>
      </c>
    </row>
    <row r="162" spans="1:22" ht="12.75">
      <c r="A162" s="18">
        <v>157</v>
      </c>
      <c r="B162" s="19">
        <v>153</v>
      </c>
      <c r="C162" s="43" t="s">
        <v>230</v>
      </c>
      <c r="D162" s="43" t="s">
        <v>23</v>
      </c>
      <c r="E162" s="35">
        <v>84</v>
      </c>
      <c r="F162" s="22"/>
      <c r="G162" s="22">
        <v>67.81</v>
      </c>
      <c r="H162" s="36"/>
      <c r="I162" s="36">
        <v>60.28</v>
      </c>
      <c r="J162" s="36"/>
      <c r="K162" s="36"/>
      <c r="L162" s="36"/>
      <c r="M162" s="36"/>
      <c r="N162" s="36"/>
      <c r="O162" s="39"/>
      <c r="P162" s="36"/>
      <c r="Q162" s="36"/>
      <c r="R162" s="36"/>
      <c r="S162" s="26">
        <f>SUM(F162:R162)</f>
        <v>128.09</v>
      </c>
      <c r="T162" s="27">
        <f>COUNTA(F162:R162)</f>
        <v>2</v>
      </c>
      <c r="U162" s="28"/>
      <c r="V162" s="33">
        <f>S162-$S$6</f>
        <v>-1044.4639034322279</v>
      </c>
    </row>
    <row r="163" spans="1:22" ht="12.75">
      <c r="A163" s="18">
        <v>158</v>
      </c>
      <c r="B163" s="19">
        <v>154</v>
      </c>
      <c r="C163" s="43" t="s">
        <v>231</v>
      </c>
      <c r="D163" s="43" t="s">
        <v>186</v>
      </c>
      <c r="E163" s="35">
        <v>71</v>
      </c>
      <c r="F163" s="22"/>
      <c r="G163" s="22"/>
      <c r="H163" s="36"/>
      <c r="I163" s="36"/>
      <c r="J163" s="36"/>
      <c r="K163" s="36"/>
      <c r="L163" s="36"/>
      <c r="M163" s="36"/>
      <c r="N163" s="36">
        <v>125</v>
      </c>
      <c r="O163" s="39"/>
      <c r="P163" s="36"/>
      <c r="Q163" s="36"/>
      <c r="R163" s="36"/>
      <c r="S163" s="26">
        <f>SUM(F163:R163)</f>
        <v>125</v>
      </c>
      <c r="T163" s="27">
        <f>COUNTA(F163:R163)</f>
        <v>1</v>
      </c>
      <c r="U163" s="28">
        <v>1</v>
      </c>
      <c r="V163" s="33">
        <f>S163-$S$6</f>
        <v>-1047.5539034322278</v>
      </c>
    </row>
    <row r="164" spans="1:22" ht="12.75">
      <c r="A164" s="18">
        <v>159</v>
      </c>
      <c r="B164" s="19">
        <v>155</v>
      </c>
      <c r="C164" s="43" t="s">
        <v>232</v>
      </c>
      <c r="D164" s="43" t="s">
        <v>23</v>
      </c>
      <c r="E164" s="35">
        <v>59</v>
      </c>
      <c r="F164" s="22"/>
      <c r="G164" s="22"/>
      <c r="H164" s="36"/>
      <c r="I164" s="36"/>
      <c r="J164" s="36"/>
      <c r="K164" s="36"/>
      <c r="L164" s="36"/>
      <c r="M164" s="36"/>
      <c r="N164" s="36">
        <v>125</v>
      </c>
      <c r="O164" s="39"/>
      <c r="P164" s="36"/>
      <c r="Q164" s="36"/>
      <c r="R164" s="36"/>
      <c r="S164" s="26">
        <f>SUM(F164:R164)</f>
        <v>125</v>
      </c>
      <c r="T164" s="27">
        <f>COUNTA(F164:R164)</f>
        <v>1</v>
      </c>
      <c r="U164" s="28">
        <v>1</v>
      </c>
      <c r="V164" s="33">
        <f>S164-$S$6</f>
        <v>-1047.5539034322278</v>
      </c>
    </row>
    <row r="165" spans="1:22" ht="12.75">
      <c r="A165" s="18">
        <v>160</v>
      </c>
      <c r="B165" s="19">
        <v>157</v>
      </c>
      <c r="C165" s="43" t="s">
        <v>233</v>
      </c>
      <c r="D165" s="43" t="s">
        <v>92</v>
      </c>
      <c r="E165" s="35"/>
      <c r="F165" s="50"/>
      <c r="G165" s="50"/>
      <c r="H165" s="51"/>
      <c r="I165" s="51"/>
      <c r="J165" s="51"/>
      <c r="K165" s="51"/>
      <c r="L165" s="51"/>
      <c r="M165" s="51">
        <v>123.21</v>
      </c>
      <c r="N165" s="51"/>
      <c r="O165" s="52"/>
      <c r="P165" s="51"/>
      <c r="Q165" s="51"/>
      <c r="R165" s="51"/>
      <c r="S165" s="26">
        <f>SUM(F165:R165)</f>
        <v>123.21000000000001</v>
      </c>
      <c r="T165" s="27">
        <f>COUNTA(F165:R165)</f>
        <v>1</v>
      </c>
      <c r="U165" s="28"/>
      <c r="V165" s="33">
        <f>S165-$S$6</f>
        <v>-1049.3439034322278</v>
      </c>
    </row>
    <row r="166" spans="1:22" ht="12.75">
      <c r="A166" s="18">
        <v>161</v>
      </c>
      <c r="B166" s="19">
        <v>158</v>
      </c>
      <c r="C166" s="41" t="s">
        <v>228</v>
      </c>
      <c r="D166" s="41" t="s">
        <v>84</v>
      </c>
      <c r="E166" s="35">
        <v>85</v>
      </c>
      <c r="F166" s="22"/>
      <c r="G166" s="22"/>
      <c r="H166" s="36"/>
      <c r="I166" s="36"/>
      <c r="J166" s="36">
        <v>70.8</v>
      </c>
      <c r="K166" s="36"/>
      <c r="L166" s="36"/>
      <c r="M166" s="36"/>
      <c r="N166" s="36"/>
      <c r="O166" s="39">
        <v>52.04</v>
      </c>
      <c r="P166" s="36"/>
      <c r="Q166" s="36"/>
      <c r="R166" s="36"/>
      <c r="S166" s="26">
        <f>SUM(F166:R166)</f>
        <v>122.84</v>
      </c>
      <c r="T166" s="27">
        <f>COUNTA(F166:R166)</f>
        <v>2</v>
      </c>
      <c r="U166" s="28"/>
      <c r="V166" s="33">
        <f>S166-$S$6</f>
        <v>-1049.7139034322279</v>
      </c>
    </row>
    <row r="167" spans="1:22" ht="12.75">
      <c r="A167" s="18">
        <v>162</v>
      </c>
      <c r="B167" s="19">
        <v>159</v>
      </c>
      <c r="C167" s="43" t="s">
        <v>234</v>
      </c>
      <c r="D167" s="43" t="s">
        <v>135</v>
      </c>
      <c r="E167" s="35">
        <v>58</v>
      </c>
      <c r="F167" s="22"/>
      <c r="G167" s="22"/>
      <c r="H167" s="36"/>
      <c r="I167" s="36"/>
      <c r="J167" s="36"/>
      <c r="K167" s="36"/>
      <c r="L167" s="36"/>
      <c r="M167" s="36"/>
      <c r="N167" s="36">
        <v>122.73</v>
      </c>
      <c r="O167" s="39"/>
      <c r="P167" s="36"/>
      <c r="Q167" s="36"/>
      <c r="R167" s="36"/>
      <c r="S167" s="26">
        <f>SUM(F167:R167)</f>
        <v>122.73</v>
      </c>
      <c r="T167" s="27">
        <f>COUNTA(F167:R167)</f>
        <v>1</v>
      </c>
      <c r="U167" s="28">
        <v>1</v>
      </c>
      <c r="V167" s="33">
        <f>S167-$S$6</f>
        <v>-1049.8239034322278</v>
      </c>
    </row>
    <row r="168" spans="1:22" ht="12.75">
      <c r="A168" s="18">
        <v>163</v>
      </c>
      <c r="B168" s="19">
        <v>160</v>
      </c>
      <c r="C168" s="43" t="s">
        <v>235</v>
      </c>
      <c r="D168" s="43" t="s">
        <v>236</v>
      </c>
      <c r="E168" s="35">
        <v>62</v>
      </c>
      <c r="F168" s="22"/>
      <c r="G168" s="22"/>
      <c r="H168" s="36"/>
      <c r="I168" s="36"/>
      <c r="J168" s="36"/>
      <c r="K168" s="36"/>
      <c r="L168" s="36"/>
      <c r="M168" s="36"/>
      <c r="N168" s="36">
        <v>122.57</v>
      </c>
      <c r="O168" s="39"/>
      <c r="P168" s="36"/>
      <c r="Q168" s="36"/>
      <c r="R168" s="36"/>
      <c r="S168" s="26">
        <f>SUM(F168:R168)</f>
        <v>122.57000000000001</v>
      </c>
      <c r="T168" s="27">
        <f>COUNTA(F168:R168)</f>
        <v>1</v>
      </c>
      <c r="U168" s="28">
        <v>1</v>
      </c>
      <c r="V168" s="33">
        <f>S168-$S$6</f>
        <v>-1049.9839034322279</v>
      </c>
    </row>
    <row r="169" spans="1:22" ht="12.75">
      <c r="A169" s="18">
        <v>164</v>
      </c>
      <c r="B169" s="19">
        <v>161</v>
      </c>
      <c r="C169" s="43" t="s">
        <v>216</v>
      </c>
      <c r="D169" s="43" t="s">
        <v>99</v>
      </c>
      <c r="E169" s="44">
        <v>92</v>
      </c>
      <c r="F169" s="22"/>
      <c r="G169" s="22">
        <v>56.46</v>
      </c>
      <c r="H169" s="36"/>
      <c r="I169" s="36">
        <v>64.39</v>
      </c>
      <c r="J169" s="36"/>
      <c r="K169" s="36"/>
      <c r="L169" s="36"/>
      <c r="M169" s="36"/>
      <c r="N169" s="36"/>
      <c r="O169" s="39"/>
      <c r="P169" s="36"/>
      <c r="Q169" s="36"/>
      <c r="R169" s="36"/>
      <c r="S169" s="26">
        <f>SUM(F169:R169)</f>
        <v>120.85</v>
      </c>
      <c r="T169" s="27">
        <f>COUNTA(F169:R169)</f>
        <v>2</v>
      </c>
      <c r="U169" s="28"/>
      <c r="V169" s="33">
        <f>S169-$S$6</f>
        <v>-1051.703903432228</v>
      </c>
    </row>
    <row r="170" spans="1:22" ht="12.75">
      <c r="A170" s="18">
        <v>165</v>
      </c>
      <c r="B170" s="19">
        <v>163</v>
      </c>
      <c r="C170" s="41" t="s">
        <v>237</v>
      </c>
      <c r="D170" s="41" t="s">
        <v>119</v>
      </c>
      <c r="E170" s="35">
        <v>94</v>
      </c>
      <c r="F170" s="22"/>
      <c r="G170" s="22">
        <v>27.89</v>
      </c>
      <c r="H170" s="36"/>
      <c r="I170" s="36"/>
      <c r="J170" s="36">
        <v>54.8</v>
      </c>
      <c r="K170" s="36"/>
      <c r="L170" s="36"/>
      <c r="M170" s="36"/>
      <c r="N170" s="36"/>
      <c r="O170" s="39">
        <v>37.410000000000004</v>
      </c>
      <c r="P170" s="36"/>
      <c r="Q170" s="36"/>
      <c r="R170" s="36"/>
      <c r="S170" s="26">
        <f>SUM(F170:R170)</f>
        <v>120.10000000000001</v>
      </c>
      <c r="T170" s="27">
        <f>COUNTA(F170:R170)</f>
        <v>3</v>
      </c>
      <c r="U170" s="28"/>
      <c r="V170" s="33">
        <f>S170-$S$6</f>
        <v>-1052.453903432228</v>
      </c>
    </row>
    <row r="171" spans="1:22" ht="12.75">
      <c r="A171" s="18">
        <v>166</v>
      </c>
      <c r="B171" s="19">
        <v>164</v>
      </c>
      <c r="C171" s="43" t="s">
        <v>238</v>
      </c>
      <c r="D171" s="43" t="s">
        <v>239</v>
      </c>
      <c r="E171" s="35">
        <v>86</v>
      </c>
      <c r="F171" s="22"/>
      <c r="G171" s="22"/>
      <c r="H171" s="36"/>
      <c r="I171" s="36"/>
      <c r="J171" s="36"/>
      <c r="K171" s="36"/>
      <c r="L171" s="36"/>
      <c r="M171" s="36"/>
      <c r="N171" s="36">
        <v>117.48</v>
      </c>
      <c r="O171" s="37"/>
      <c r="P171" s="36"/>
      <c r="Q171" s="36"/>
      <c r="R171" s="36"/>
      <c r="S171" s="26">
        <f>SUM(F171:R171)</f>
        <v>117.48</v>
      </c>
      <c r="T171" s="27">
        <f>COUNTA(F171:R171)</f>
        <v>1</v>
      </c>
      <c r="U171" s="28"/>
      <c r="V171" s="33">
        <f>S171-$S$6</f>
        <v>-1055.0739034322278</v>
      </c>
    </row>
    <row r="172" spans="1:22" ht="12.75">
      <c r="A172" s="18">
        <v>167</v>
      </c>
      <c r="B172" s="19">
        <v>165</v>
      </c>
      <c r="C172" s="43" t="s">
        <v>240</v>
      </c>
      <c r="D172" s="43" t="s">
        <v>239</v>
      </c>
      <c r="E172" s="35">
        <v>75</v>
      </c>
      <c r="F172" s="22"/>
      <c r="G172" s="22"/>
      <c r="H172" s="36"/>
      <c r="I172" s="36"/>
      <c r="J172" s="36"/>
      <c r="K172" s="36"/>
      <c r="L172" s="36">
        <v>117.1</v>
      </c>
      <c r="M172" s="36"/>
      <c r="N172" s="36"/>
      <c r="O172" s="37"/>
      <c r="P172" s="36"/>
      <c r="Q172" s="36"/>
      <c r="R172" s="36"/>
      <c r="S172" s="26">
        <f>SUM(F172:R172)</f>
        <v>117.10000000000001</v>
      </c>
      <c r="T172" s="27">
        <f>COUNTA(F172:R172)</f>
        <v>1</v>
      </c>
      <c r="U172" s="28">
        <v>1</v>
      </c>
      <c r="V172" s="33">
        <f>S172-$S$6</f>
        <v>-1055.453903432228</v>
      </c>
    </row>
    <row r="173" spans="1:22" ht="12.75">
      <c r="A173" s="18">
        <v>168</v>
      </c>
      <c r="B173" s="19">
        <v>166</v>
      </c>
      <c r="C173" s="43" t="s">
        <v>216</v>
      </c>
      <c r="D173" s="43" t="s">
        <v>74</v>
      </c>
      <c r="E173" s="44">
        <v>63</v>
      </c>
      <c r="F173" s="22"/>
      <c r="G173" s="22">
        <v>58.14</v>
      </c>
      <c r="H173" s="36"/>
      <c r="I173" s="36">
        <v>56.83</v>
      </c>
      <c r="J173" s="36"/>
      <c r="K173" s="36"/>
      <c r="L173" s="36"/>
      <c r="M173" s="36"/>
      <c r="N173" s="36"/>
      <c r="O173" s="39"/>
      <c r="P173" s="36"/>
      <c r="Q173" s="36"/>
      <c r="R173" s="36"/>
      <c r="S173" s="26">
        <f>SUM(F173:R173)</f>
        <v>114.97</v>
      </c>
      <c r="T173" s="27">
        <f>COUNTA(F173:R173)</f>
        <v>2</v>
      </c>
      <c r="U173" s="28"/>
      <c r="V173" s="33">
        <f>S173-$S$6</f>
        <v>-1057.5839034322278</v>
      </c>
    </row>
    <row r="174" spans="1:22" ht="12.75">
      <c r="A174" s="18">
        <v>169</v>
      </c>
      <c r="B174" s="19">
        <v>167</v>
      </c>
      <c r="C174" s="43" t="s">
        <v>241</v>
      </c>
      <c r="D174" s="43" t="s">
        <v>186</v>
      </c>
      <c r="E174" s="35">
        <v>58</v>
      </c>
      <c r="F174" s="22"/>
      <c r="G174" s="22"/>
      <c r="H174" s="36"/>
      <c r="I174" s="36"/>
      <c r="J174" s="36"/>
      <c r="K174" s="36"/>
      <c r="L174" s="36"/>
      <c r="M174" s="36"/>
      <c r="N174" s="36">
        <v>114.52</v>
      </c>
      <c r="O174" s="39"/>
      <c r="P174" s="36"/>
      <c r="Q174" s="36"/>
      <c r="R174" s="36"/>
      <c r="S174" s="26">
        <f>SUM(F174:R174)</f>
        <v>114.52</v>
      </c>
      <c r="T174" s="27">
        <f>COUNTA(F174:R174)</f>
        <v>1</v>
      </c>
      <c r="U174" s="28"/>
      <c r="V174" s="33">
        <f>S174-$S$6</f>
        <v>-1058.0339034322278</v>
      </c>
    </row>
    <row r="175" spans="1:22" ht="12.75">
      <c r="A175" s="18">
        <v>170</v>
      </c>
      <c r="B175" s="19">
        <v>168</v>
      </c>
      <c r="C175" s="43" t="s">
        <v>242</v>
      </c>
      <c r="D175" s="43" t="s">
        <v>243</v>
      </c>
      <c r="E175" s="35">
        <v>76</v>
      </c>
      <c r="F175" s="22"/>
      <c r="G175" s="22"/>
      <c r="H175" s="36"/>
      <c r="I175" s="36"/>
      <c r="J175" s="36"/>
      <c r="K175" s="36"/>
      <c r="L175" s="36"/>
      <c r="M175" s="36"/>
      <c r="N175" s="36">
        <v>114.3</v>
      </c>
      <c r="O175" s="39"/>
      <c r="P175" s="36"/>
      <c r="Q175" s="36"/>
      <c r="R175" s="36"/>
      <c r="S175" s="26">
        <f>SUM(F175:R175)</f>
        <v>114.3</v>
      </c>
      <c r="T175" s="27">
        <f>COUNTA(F175:R175)</f>
        <v>1</v>
      </c>
      <c r="U175" s="28"/>
      <c r="V175" s="33">
        <f>S175-$S$6</f>
        <v>-1058.2539034322278</v>
      </c>
    </row>
    <row r="176" spans="1:22" ht="12.75">
      <c r="A176" s="18">
        <v>171</v>
      </c>
      <c r="B176" s="19">
        <v>169</v>
      </c>
      <c r="C176" s="43" t="s">
        <v>244</v>
      </c>
      <c r="D176" s="43" t="s">
        <v>108</v>
      </c>
      <c r="E176" s="35">
        <v>62</v>
      </c>
      <c r="F176" s="50"/>
      <c r="G176" s="50"/>
      <c r="H176" s="51"/>
      <c r="I176" s="51"/>
      <c r="J176" s="51"/>
      <c r="K176" s="51"/>
      <c r="L176" s="51"/>
      <c r="M176" s="51">
        <v>114.13</v>
      </c>
      <c r="N176" s="51"/>
      <c r="O176" s="52"/>
      <c r="P176" s="51"/>
      <c r="Q176" s="51"/>
      <c r="R176" s="51"/>
      <c r="S176" s="26">
        <f>SUM(F176:R176)</f>
        <v>114.13</v>
      </c>
      <c r="T176" s="27">
        <f>COUNTA(F176:R176)</f>
        <v>1</v>
      </c>
      <c r="U176" s="28"/>
      <c r="V176" s="33">
        <f>S176-$S$6</f>
        <v>-1058.4239034322277</v>
      </c>
    </row>
    <row r="177" spans="1:22" ht="12.75">
      <c r="A177" s="18">
        <v>172</v>
      </c>
      <c r="B177" s="19">
        <v>170</v>
      </c>
      <c r="C177" s="43" t="s">
        <v>245</v>
      </c>
      <c r="D177" s="43" t="s">
        <v>128</v>
      </c>
      <c r="E177" s="35">
        <v>87</v>
      </c>
      <c r="F177" s="22"/>
      <c r="G177" s="22"/>
      <c r="H177" s="36"/>
      <c r="I177" s="36"/>
      <c r="J177" s="36"/>
      <c r="K177" s="36"/>
      <c r="L177" s="36"/>
      <c r="M177" s="36"/>
      <c r="N177" s="36">
        <v>113.96</v>
      </c>
      <c r="O177" s="39"/>
      <c r="P177" s="36"/>
      <c r="Q177" s="36"/>
      <c r="R177" s="36"/>
      <c r="S177" s="26">
        <f>SUM(F177:R177)</f>
        <v>113.96000000000001</v>
      </c>
      <c r="T177" s="27">
        <f>COUNTA(F177:R177)</f>
        <v>1</v>
      </c>
      <c r="U177" s="28"/>
      <c r="V177" s="33">
        <f>S177-$S$6</f>
        <v>-1058.5939034322278</v>
      </c>
    </row>
    <row r="178" spans="1:22" ht="12.75">
      <c r="A178" s="18">
        <v>173</v>
      </c>
      <c r="B178" s="19">
        <v>171</v>
      </c>
      <c r="C178" s="43" t="s">
        <v>246</v>
      </c>
      <c r="D178" s="43" t="s">
        <v>186</v>
      </c>
      <c r="E178" s="35">
        <v>75</v>
      </c>
      <c r="F178" s="22"/>
      <c r="G178" s="22"/>
      <c r="H178" s="36"/>
      <c r="I178" s="36"/>
      <c r="J178" s="36"/>
      <c r="K178" s="36"/>
      <c r="L178" s="36"/>
      <c r="M178" s="36"/>
      <c r="N178" s="36">
        <v>113.79</v>
      </c>
      <c r="O178" s="39"/>
      <c r="P178" s="36"/>
      <c r="Q178" s="36"/>
      <c r="R178" s="36"/>
      <c r="S178" s="26">
        <f>SUM(F178:R178)</f>
        <v>113.79</v>
      </c>
      <c r="T178" s="27">
        <f>COUNTA(F178:R178)</f>
        <v>1</v>
      </c>
      <c r="U178" s="28"/>
      <c r="V178" s="33">
        <f>S178-$S$6</f>
        <v>-1058.7639034322278</v>
      </c>
    </row>
    <row r="179" spans="1:22" ht="12.75">
      <c r="A179" s="18">
        <v>174</v>
      </c>
      <c r="B179" s="19">
        <v>172</v>
      </c>
      <c r="C179" s="43" t="s">
        <v>231</v>
      </c>
      <c r="D179" s="43" t="s">
        <v>247</v>
      </c>
      <c r="E179" s="35">
        <v>43</v>
      </c>
      <c r="F179" s="22"/>
      <c r="G179" s="22"/>
      <c r="H179" s="36"/>
      <c r="I179" s="36"/>
      <c r="J179" s="36"/>
      <c r="K179" s="36"/>
      <c r="L179" s="36"/>
      <c r="M179" s="36"/>
      <c r="N179" s="36">
        <v>113.67</v>
      </c>
      <c r="O179" s="39"/>
      <c r="P179" s="36"/>
      <c r="Q179" s="36"/>
      <c r="R179" s="36"/>
      <c r="S179" s="26">
        <f>SUM(F179:R179)</f>
        <v>113.67</v>
      </c>
      <c r="T179" s="27">
        <f>COUNTA(F179:R179)</f>
        <v>1</v>
      </c>
      <c r="U179" s="28"/>
      <c r="V179" s="33">
        <f>S179-$S$6</f>
        <v>-1058.8839034322277</v>
      </c>
    </row>
    <row r="180" spans="1:22" ht="12.75">
      <c r="A180" s="18">
        <v>175</v>
      </c>
      <c r="B180" s="19">
        <v>173</v>
      </c>
      <c r="C180" s="43" t="s">
        <v>248</v>
      </c>
      <c r="D180" s="43" t="s">
        <v>249</v>
      </c>
      <c r="E180" s="35">
        <v>64</v>
      </c>
      <c r="F180" s="22"/>
      <c r="G180" s="22"/>
      <c r="H180" s="36">
        <v>112.42</v>
      </c>
      <c r="I180" s="36"/>
      <c r="J180" s="36"/>
      <c r="K180" s="36"/>
      <c r="L180" s="36"/>
      <c r="M180" s="36"/>
      <c r="N180" s="36"/>
      <c r="O180" s="37"/>
      <c r="P180" s="36"/>
      <c r="Q180" s="36"/>
      <c r="R180" s="36"/>
      <c r="S180" s="26">
        <f>SUM(F180:R180)</f>
        <v>112.42</v>
      </c>
      <c r="T180" s="27">
        <f>COUNTA(F180:R180)</f>
        <v>1</v>
      </c>
      <c r="U180" s="28">
        <v>1</v>
      </c>
      <c r="V180" s="33">
        <f>S180-$S$6</f>
        <v>-1060.1339034322277</v>
      </c>
    </row>
    <row r="181" spans="1:22" ht="12.75">
      <c r="A181" s="18">
        <v>176</v>
      </c>
      <c r="B181" s="19">
        <v>174</v>
      </c>
      <c r="C181" s="41" t="s">
        <v>250</v>
      </c>
      <c r="D181" s="41" t="s">
        <v>112</v>
      </c>
      <c r="E181" s="44">
        <v>62</v>
      </c>
      <c r="F181" s="50"/>
      <c r="G181" s="50"/>
      <c r="H181" s="51"/>
      <c r="I181" s="51"/>
      <c r="J181" s="51"/>
      <c r="K181" s="51"/>
      <c r="L181" s="51"/>
      <c r="M181" s="51">
        <v>112.12</v>
      </c>
      <c r="N181" s="51"/>
      <c r="O181" s="52"/>
      <c r="P181" s="51"/>
      <c r="Q181" s="51"/>
      <c r="R181" s="51"/>
      <c r="S181" s="26">
        <f>SUM(F181:R181)</f>
        <v>112.12</v>
      </c>
      <c r="T181" s="27">
        <f>COUNTA(F181:R181)</f>
        <v>1</v>
      </c>
      <c r="U181" s="28"/>
      <c r="V181" s="33">
        <f>S181-$S$6</f>
        <v>-1060.433903432228</v>
      </c>
    </row>
    <row r="182" spans="1:22" ht="12.75">
      <c r="A182" s="18">
        <v>177</v>
      </c>
      <c r="B182" s="19">
        <v>175</v>
      </c>
      <c r="C182" s="43" t="s">
        <v>251</v>
      </c>
      <c r="D182" s="43" t="s">
        <v>112</v>
      </c>
      <c r="E182" s="35">
        <v>90</v>
      </c>
      <c r="F182" s="22"/>
      <c r="G182" s="22"/>
      <c r="H182" s="36"/>
      <c r="I182" s="36"/>
      <c r="J182" s="36"/>
      <c r="K182" s="36"/>
      <c r="L182" s="36">
        <v>111.62</v>
      </c>
      <c r="M182" s="36"/>
      <c r="N182" s="36"/>
      <c r="O182" s="39"/>
      <c r="P182" s="36"/>
      <c r="Q182" s="36"/>
      <c r="R182" s="36"/>
      <c r="S182" s="26">
        <f>SUM(F182:R182)</f>
        <v>111.62</v>
      </c>
      <c r="T182" s="27">
        <f>COUNTA(F182:R182)</f>
        <v>1</v>
      </c>
      <c r="U182" s="28">
        <v>1</v>
      </c>
      <c r="V182" s="33">
        <f>S182-$S$6</f>
        <v>-1060.933903432228</v>
      </c>
    </row>
    <row r="183" spans="1:22" ht="12.75">
      <c r="A183" s="18">
        <v>178</v>
      </c>
      <c r="B183" s="19">
        <v>176</v>
      </c>
      <c r="C183" s="43" t="s">
        <v>252</v>
      </c>
      <c r="D183" s="43" t="s">
        <v>253</v>
      </c>
      <c r="E183" s="35">
        <v>66</v>
      </c>
      <c r="F183" s="22"/>
      <c r="G183" s="22"/>
      <c r="H183" s="36"/>
      <c r="I183" s="36"/>
      <c r="J183" s="36"/>
      <c r="K183" s="36"/>
      <c r="L183" s="36"/>
      <c r="M183" s="36"/>
      <c r="N183" s="36">
        <v>110.53</v>
      </c>
      <c r="O183" s="39"/>
      <c r="P183" s="36"/>
      <c r="Q183" s="36"/>
      <c r="R183" s="36"/>
      <c r="S183" s="26">
        <f>SUM(F183:R183)</f>
        <v>110.53</v>
      </c>
      <c r="T183" s="27">
        <f>COUNTA(F183:R183)</f>
        <v>1</v>
      </c>
      <c r="U183" s="28"/>
      <c r="V183" s="33">
        <f>S183-$S$6</f>
        <v>-1062.0239034322278</v>
      </c>
    </row>
    <row r="184" spans="1:22" ht="12.75">
      <c r="A184" s="18">
        <v>179</v>
      </c>
      <c r="B184" s="19">
        <v>177</v>
      </c>
      <c r="C184" s="43" t="s">
        <v>254</v>
      </c>
      <c r="D184" s="43" t="s">
        <v>47</v>
      </c>
      <c r="E184" s="35">
        <v>86</v>
      </c>
      <c r="F184" s="22"/>
      <c r="G184" s="22"/>
      <c r="H184" s="36"/>
      <c r="I184" s="36"/>
      <c r="J184" s="36"/>
      <c r="K184" s="36">
        <v>110</v>
      </c>
      <c r="L184" s="36"/>
      <c r="M184" s="36"/>
      <c r="N184" s="36"/>
      <c r="O184" s="39"/>
      <c r="P184" s="36"/>
      <c r="Q184" s="36"/>
      <c r="R184" s="36"/>
      <c r="S184" s="26">
        <f>SUM(F184:R184)</f>
        <v>110</v>
      </c>
      <c r="T184" s="27">
        <f>COUNTA(F184:R184)</f>
        <v>1</v>
      </c>
      <c r="U184" s="28">
        <v>1</v>
      </c>
      <c r="V184" s="33">
        <f>S184-$S$6</f>
        <v>-1062.5539034322278</v>
      </c>
    </row>
    <row r="185" spans="1:22" ht="12.75">
      <c r="A185" s="18">
        <v>180</v>
      </c>
      <c r="B185" s="19">
        <v>178</v>
      </c>
      <c r="C185" s="43" t="s">
        <v>255</v>
      </c>
      <c r="D185" s="43" t="s">
        <v>171</v>
      </c>
      <c r="E185" s="35">
        <v>61</v>
      </c>
      <c r="F185" s="50"/>
      <c r="G185" s="50"/>
      <c r="H185" s="51"/>
      <c r="I185" s="51"/>
      <c r="J185" s="51"/>
      <c r="K185" s="51"/>
      <c r="L185" s="51"/>
      <c r="M185" s="51">
        <v>108.93</v>
      </c>
      <c r="N185" s="51"/>
      <c r="O185" s="52"/>
      <c r="P185" s="51"/>
      <c r="Q185" s="51"/>
      <c r="R185" s="51"/>
      <c r="S185" s="26">
        <f>SUM(F185:R185)</f>
        <v>108.93</v>
      </c>
      <c r="T185" s="27">
        <f>COUNTA(F185:R185)</f>
        <v>1</v>
      </c>
      <c r="U185" s="28"/>
      <c r="V185" s="33">
        <f>S185-$S$6</f>
        <v>-1063.6239034322277</v>
      </c>
    </row>
    <row r="186" spans="1:22" ht="12.75">
      <c r="A186" s="18">
        <v>181</v>
      </c>
      <c r="B186" s="19">
        <v>179</v>
      </c>
      <c r="C186" s="43" t="s">
        <v>256</v>
      </c>
      <c r="D186" s="43" t="s">
        <v>105</v>
      </c>
      <c r="E186" s="35">
        <v>87</v>
      </c>
      <c r="F186" s="22"/>
      <c r="G186" s="22"/>
      <c r="H186" s="36"/>
      <c r="I186" s="36"/>
      <c r="J186" s="36"/>
      <c r="K186" s="36"/>
      <c r="L186" s="36"/>
      <c r="M186" s="36"/>
      <c r="N186" s="36">
        <v>106.88</v>
      </c>
      <c r="O186" s="39"/>
      <c r="P186" s="36"/>
      <c r="Q186" s="36"/>
      <c r="R186" s="36"/>
      <c r="S186" s="26">
        <f>SUM(F186:R186)</f>
        <v>106.88</v>
      </c>
      <c r="T186" s="27">
        <f>COUNTA(F186:R186)</f>
        <v>1</v>
      </c>
      <c r="U186" s="28"/>
      <c r="V186" s="33">
        <f>S186-$S$6</f>
        <v>-1065.6739034322277</v>
      </c>
    </row>
    <row r="187" spans="1:22" ht="12.75">
      <c r="A187" s="18">
        <v>182</v>
      </c>
      <c r="B187" s="19">
        <v>180</v>
      </c>
      <c r="C187" s="43" t="s">
        <v>257</v>
      </c>
      <c r="D187" s="43" t="s">
        <v>105</v>
      </c>
      <c r="E187" s="35">
        <v>62</v>
      </c>
      <c r="F187" s="22"/>
      <c r="G187" s="22"/>
      <c r="H187" s="36">
        <v>106.59</v>
      </c>
      <c r="I187" s="36"/>
      <c r="J187" s="36"/>
      <c r="K187" s="36"/>
      <c r="L187" s="36"/>
      <c r="M187" s="36"/>
      <c r="N187" s="36"/>
      <c r="O187" s="39"/>
      <c r="P187" s="36"/>
      <c r="Q187" s="36"/>
      <c r="R187" s="36"/>
      <c r="S187" s="26">
        <f>SUM(F187:R187)</f>
        <v>106.59</v>
      </c>
      <c r="T187" s="27">
        <f>COUNTA(F187:R187)</f>
        <v>1</v>
      </c>
      <c r="U187" s="28">
        <v>1</v>
      </c>
      <c r="V187" s="33">
        <f>S187-$S$6</f>
        <v>-1065.9639034322279</v>
      </c>
    </row>
    <row r="188" spans="1:22" ht="12.75">
      <c r="A188" s="18">
        <v>183</v>
      </c>
      <c r="B188" s="19">
        <v>181</v>
      </c>
      <c r="C188" s="43" t="s">
        <v>258</v>
      </c>
      <c r="D188" s="43" t="s">
        <v>108</v>
      </c>
      <c r="E188" s="35">
        <v>85</v>
      </c>
      <c r="F188" s="22"/>
      <c r="G188" s="22"/>
      <c r="H188" s="36"/>
      <c r="I188" s="36"/>
      <c r="J188" s="36"/>
      <c r="K188" s="36"/>
      <c r="L188" s="36">
        <v>106.14</v>
      </c>
      <c r="M188" s="36"/>
      <c r="N188" s="36"/>
      <c r="O188" s="37"/>
      <c r="P188" s="36"/>
      <c r="Q188" s="36"/>
      <c r="R188" s="36"/>
      <c r="S188" s="26">
        <f>SUM(F188:R188)</f>
        <v>106.14</v>
      </c>
      <c r="T188" s="27">
        <f>COUNTA(F188:R188)</f>
        <v>1</v>
      </c>
      <c r="U188" s="28">
        <v>1</v>
      </c>
      <c r="V188" s="33">
        <f>S188-$S$6</f>
        <v>-1066.4139034322277</v>
      </c>
    </row>
    <row r="189" spans="1:22" ht="12.75">
      <c r="A189" s="18">
        <v>184</v>
      </c>
      <c r="B189" s="19">
        <v>182</v>
      </c>
      <c r="C189" s="43" t="s">
        <v>259</v>
      </c>
      <c r="D189" s="43" t="s">
        <v>39</v>
      </c>
      <c r="E189" s="35">
        <v>58</v>
      </c>
      <c r="F189" s="22"/>
      <c r="G189" s="22"/>
      <c r="H189" s="36"/>
      <c r="I189" s="36"/>
      <c r="J189" s="36"/>
      <c r="K189" s="36"/>
      <c r="L189" s="36"/>
      <c r="M189" s="36"/>
      <c r="N189" s="36">
        <v>106.03</v>
      </c>
      <c r="O189" s="39"/>
      <c r="P189" s="36"/>
      <c r="Q189" s="36"/>
      <c r="R189" s="36"/>
      <c r="S189" s="26">
        <f>SUM(F189:R189)</f>
        <v>106.03</v>
      </c>
      <c r="T189" s="27">
        <f>COUNTA(F189:R189)</f>
        <v>1</v>
      </c>
      <c r="U189" s="28"/>
      <c r="V189" s="33">
        <f>S189-$S$6</f>
        <v>-1066.5239034322278</v>
      </c>
    </row>
    <row r="190" spans="1:22" ht="12.75">
      <c r="A190" s="18">
        <v>185</v>
      </c>
      <c r="B190" s="19">
        <v>183</v>
      </c>
      <c r="C190" s="43" t="s">
        <v>260</v>
      </c>
      <c r="D190" s="43" t="s">
        <v>53</v>
      </c>
      <c r="E190" s="35">
        <v>64</v>
      </c>
      <c r="F190" s="22"/>
      <c r="G190" s="22"/>
      <c r="H190" s="36"/>
      <c r="I190" s="36"/>
      <c r="J190" s="36"/>
      <c r="K190" s="36"/>
      <c r="L190" s="36"/>
      <c r="M190" s="36"/>
      <c r="N190" s="36">
        <v>105.98</v>
      </c>
      <c r="O190" s="39"/>
      <c r="P190" s="36"/>
      <c r="Q190" s="36"/>
      <c r="R190" s="36"/>
      <c r="S190" s="26">
        <f>SUM(F190:R190)</f>
        <v>105.98</v>
      </c>
      <c r="T190" s="27">
        <f>COUNTA(F190:R190)</f>
        <v>1</v>
      </c>
      <c r="U190" s="28"/>
      <c r="V190" s="33">
        <f>S190-$S$6</f>
        <v>-1066.5739034322278</v>
      </c>
    </row>
    <row r="191" spans="1:22" ht="12.75">
      <c r="A191" s="18">
        <v>186</v>
      </c>
      <c r="B191" s="19">
        <v>184</v>
      </c>
      <c r="C191" s="43" t="s">
        <v>261</v>
      </c>
      <c r="D191" s="43" t="s">
        <v>36</v>
      </c>
      <c r="E191" s="35">
        <v>82</v>
      </c>
      <c r="F191" s="22"/>
      <c r="G191" s="22"/>
      <c r="H191" s="36"/>
      <c r="I191" s="36"/>
      <c r="J191" s="36"/>
      <c r="K191" s="36"/>
      <c r="L191" s="36"/>
      <c r="M191" s="36"/>
      <c r="N191" s="36">
        <v>105.82</v>
      </c>
      <c r="O191" s="39"/>
      <c r="P191" s="36"/>
      <c r="Q191" s="36"/>
      <c r="R191" s="36"/>
      <c r="S191" s="26">
        <f>SUM(F191:R191)</f>
        <v>105.82000000000001</v>
      </c>
      <c r="T191" s="27">
        <f>COUNTA(F191:R191)</f>
        <v>1</v>
      </c>
      <c r="U191" s="28"/>
      <c r="V191" s="33">
        <f>S191-$S$6</f>
        <v>-1066.7339034322279</v>
      </c>
    </row>
    <row r="192" spans="1:22" ht="12.75">
      <c r="A192" s="18">
        <v>187</v>
      </c>
      <c r="B192" s="19">
        <v>185</v>
      </c>
      <c r="C192" s="43" t="s">
        <v>262</v>
      </c>
      <c r="D192" s="43" t="s">
        <v>105</v>
      </c>
      <c r="E192" s="35">
        <v>69</v>
      </c>
      <c r="F192" s="22"/>
      <c r="G192" s="22"/>
      <c r="H192" s="36"/>
      <c r="I192" s="36"/>
      <c r="J192" s="36"/>
      <c r="K192" s="36"/>
      <c r="L192" s="36"/>
      <c r="M192" s="36"/>
      <c r="N192" s="36">
        <v>105.76</v>
      </c>
      <c r="O192" s="39"/>
      <c r="P192" s="36"/>
      <c r="Q192" s="36"/>
      <c r="R192" s="36"/>
      <c r="S192" s="26">
        <f>SUM(F192:R192)</f>
        <v>105.76</v>
      </c>
      <c r="T192" s="27">
        <f>COUNTA(F192:R192)</f>
        <v>1</v>
      </c>
      <c r="U192" s="28"/>
      <c r="V192" s="33">
        <f>S192-$S$6</f>
        <v>-1066.7939034322278</v>
      </c>
    </row>
    <row r="193" spans="1:22" ht="12.75">
      <c r="A193" s="18">
        <v>188</v>
      </c>
      <c r="B193" s="19">
        <v>186</v>
      </c>
      <c r="C193" s="41" t="s">
        <v>263</v>
      </c>
      <c r="D193" s="41" t="s">
        <v>127</v>
      </c>
      <c r="E193" s="35">
        <v>88</v>
      </c>
      <c r="F193" s="22"/>
      <c r="G193" s="22"/>
      <c r="H193" s="36">
        <v>105.27</v>
      </c>
      <c r="I193" s="36"/>
      <c r="J193" s="36"/>
      <c r="K193" s="36"/>
      <c r="L193" s="36"/>
      <c r="M193" s="36"/>
      <c r="N193" s="36"/>
      <c r="O193" s="39"/>
      <c r="P193" s="36"/>
      <c r="Q193" s="36"/>
      <c r="R193" s="36"/>
      <c r="S193" s="26">
        <f>SUM(F193:R193)</f>
        <v>105.27</v>
      </c>
      <c r="T193" s="27">
        <f>COUNTA(F193:R193)</f>
        <v>1</v>
      </c>
      <c r="U193" s="28">
        <v>1</v>
      </c>
      <c r="V193" s="33">
        <f>S193-$S$6</f>
        <v>-1067.2839034322278</v>
      </c>
    </row>
    <row r="194" spans="1:22" ht="12.75">
      <c r="A194" s="18">
        <v>189</v>
      </c>
      <c r="B194" s="19">
        <v>187</v>
      </c>
      <c r="C194" s="43" t="s">
        <v>160</v>
      </c>
      <c r="D194" s="43" t="s">
        <v>211</v>
      </c>
      <c r="E194" s="42">
        <v>84</v>
      </c>
      <c r="F194" s="22">
        <v>105.23415191319246</v>
      </c>
      <c r="G194" s="22"/>
      <c r="H194" s="36"/>
      <c r="I194" s="36"/>
      <c r="J194" s="36"/>
      <c r="K194" s="36"/>
      <c r="L194" s="36"/>
      <c r="M194" s="36"/>
      <c r="N194" s="36"/>
      <c r="O194" s="37"/>
      <c r="P194" s="36"/>
      <c r="Q194" s="36"/>
      <c r="R194" s="36"/>
      <c r="S194" s="26">
        <f>SUM(F194:R194)</f>
        <v>105.23415191319246</v>
      </c>
      <c r="T194" s="27">
        <f>COUNTA(F194:R194)</f>
        <v>1</v>
      </c>
      <c r="U194" s="28">
        <v>1</v>
      </c>
      <c r="V194" s="33">
        <f>S194-$S$6</f>
        <v>-1067.3197515190354</v>
      </c>
    </row>
    <row r="195" spans="1:22" ht="12.75">
      <c r="A195" s="18">
        <v>190</v>
      </c>
      <c r="B195" s="19">
        <v>188</v>
      </c>
      <c r="C195" s="43" t="s">
        <v>264</v>
      </c>
      <c r="D195" s="43" t="s">
        <v>186</v>
      </c>
      <c r="E195" s="35">
        <v>79</v>
      </c>
      <c r="F195" s="22"/>
      <c r="G195" s="22"/>
      <c r="H195" s="36"/>
      <c r="I195" s="36"/>
      <c r="J195" s="36"/>
      <c r="K195" s="36">
        <v>104.94</v>
      </c>
      <c r="L195" s="36"/>
      <c r="M195" s="36"/>
      <c r="N195" s="36"/>
      <c r="O195" s="39"/>
      <c r="P195" s="36"/>
      <c r="Q195" s="36"/>
      <c r="R195" s="36"/>
      <c r="S195" s="26">
        <f>SUM(F195:R195)</f>
        <v>104.94</v>
      </c>
      <c r="T195" s="27">
        <f>COUNTA(F195:R195)</f>
        <v>1</v>
      </c>
      <c r="U195" s="28">
        <v>1</v>
      </c>
      <c r="V195" s="33">
        <f>S195-$S$6</f>
        <v>-1067.6139034322277</v>
      </c>
    </row>
    <row r="196" spans="1:22" ht="12.75">
      <c r="A196" s="18">
        <v>191</v>
      </c>
      <c r="B196" s="19">
        <v>189</v>
      </c>
      <c r="C196" s="41" t="s">
        <v>265</v>
      </c>
      <c r="D196" s="41" t="s">
        <v>116</v>
      </c>
      <c r="E196" s="35">
        <v>88</v>
      </c>
      <c r="F196" s="22"/>
      <c r="G196" s="22">
        <v>44.28</v>
      </c>
      <c r="H196" s="36"/>
      <c r="I196" s="36">
        <v>60.61</v>
      </c>
      <c r="J196" s="36"/>
      <c r="K196" s="36"/>
      <c r="L196" s="36"/>
      <c r="M196" s="36"/>
      <c r="N196" s="36"/>
      <c r="O196" s="39"/>
      <c r="P196" s="36"/>
      <c r="Q196" s="36"/>
      <c r="R196" s="36"/>
      <c r="S196" s="26">
        <f>SUM(F196:R196)</f>
        <v>104.89</v>
      </c>
      <c r="T196" s="27">
        <f>COUNTA(F196:R196)</f>
        <v>2</v>
      </c>
      <c r="U196" s="28"/>
      <c r="V196" s="33">
        <f>S196-$S$6</f>
        <v>-1067.6639034322277</v>
      </c>
    </row>
    <row r="197" spans="1:22" ht="12.75">
      <c r="A197" s="18">
        <v>192</v>
      </c>
      <c r="B197" s="19">
        <v>190</v>
      </c>
      <c r="C197" s="43" t="s">
        <v>266</v>
      </c>
      <c r="D197" s="43" t="s">
        <v>105</v>
      </c>
      <c r="E197" s="35">
        <v>90</v>
      </c>
      <c r="F197" s="22"/>
      <c r="G197" s="22"/>
      <c r="H197" s="36"/>
      <c r="I197" s="36"/>
      <c r="J197" s="36"/>
      <c r="K197" s="36"/>
      <c r="L197" s="36"/>
      <c r="M197" s="36"/>
      <c r="N197" s="36">
        <v>104.79</v>
      </c>
      <c r="O197" s="39"/>
      <c r="P197" s="36"/>
      <c r="Q197" s="36"/>
      <c r="R197" s="36"/>
      <c r="S197" s="26">
        <f>SUM(F197:R197)</f>
        <v>104.79</v>
      </c>
      <c r="T197" s="27">
        <f>COUNTA(F197:R197)</f>
        <v>1</v>
      </c>
      <c r="U197" s="28"/>
      <c r="V197" s="33">
        <f>S197-$S$6</f>
        <v>-1067.7639034322278</v>
      </c>
    </row>
    <row r="198" spans="1:22" ht="12.75">
      <c r="A198" s="18">
        <v>193</v>
      </c>
      <c r="B198" s="19">
        <v>191</v>
      </c>
      <c r="C198" s="43" t="s">
        <v>254</v>
      </c>
      <c r="D198" s="43" t="s">
        <v>186</v>
      </c>
      <c r="E198" s="35">
        <v>62</v>
      </c>
      <c r="F198" s="22"/>
      <c r="G198" s="22"/>
      <c r="H198" s="36"/>
      <c r="I198" s="36"/>
      <c r="J198" s="36"/>
      <c r="K198" s="36"/>
      <c r="L198" s="36"/>
      <c r="M198" s="36"/>
      <c r="N198" s="36">
        <v>104.33</v>
      </c>
      <c r="O198" s="39"/>
      <c r="P198" s="36"/>
      <c r="Q198" s="36"/>
      <c r="R198" s="36"/>
      <c r="S198" s="26">
        <f>SUM(F198:R198)</f>
        <v>104.33</v>
      </c>
      <c r="T198" s="27">
        <f>COUNTA(F198:R198)</f>
        <v>1</v>
      </c>
      <c r="U198" s="28"/>
      <c r="V198" s="33">
        <f>S198-$S$6</f>
        <v>-1068.2239034322279</v>
      </c>
    </row>
    <row r="199" spans="1:22" ht="12.75">
      <c r="A199" s="18">
        <v>194</v>
      </c>
      <c r="B199" s="19">
        <v>192</v>
      </c>
      <c r="C199" s="43" t="s">
        <v>267</v>
      </c>
      <c r="D199" s="43" t="s">
        <v>36</v>
      </c>
      <c r="E199" s="35">
        <v>74</v>
      </c>
      <c r="F199" s="22"/>
      <c r="G199" s="22"/>
      <c r="H199" s="36"/>
      <c r="I199" s="36"/>
      <c r="J199" s="36"/>
      <c r="K199" s="36"/>
      <c r="L199" s="36">
        <v>104.26</v>
      </c>
      <c r="M199" s="36"/>
      <c r="N199" s="36"/>
      <c r="O199" s="39"/>
      <c r="P199" s="36"/>
      <c r="Q199" s="36"/>
      <c r="R199" s="36"/>
      <c r="S199" s="26">
        <f>SUM(F199:R199)</f>
        <v>104.26</v>
      </c>
      <c r="T199" s="27">
        <f>COUNTA(F199:R199)</f>
        <v>1</v>
      </c>
      <c r="U199" s="28">
        <v>1</v>
      </c>
      <c r="V199" s="33">
        <f>S199-$S$6</f>
        <v>-1068.2939034322278</v>
      </c>
    </row>
    <row r="200" spans="1:22" ht="12.75">
      <c r="A200" s="18">
        <v>195</v>
      </c>
      <c r="B200" s="19">
        <v>193</v>
      </c>
      <c r="C200" s="43" t="s">
        <v>36</v>
      </c>
      <c r="D200" s="43" t="s">
        <v>53</v>
      </c>
      <c r="E200" s="35">
        <v>82</v>
      </c>
      <c r="F200" s="22"/>
      <c r="G200" s="22"/>
      <c r="H200" s="36"/>
      <c r="I200" s="36"/>
      <c r="J200" s="36"/>
      <c r="K200" s="36"/>
      <c r="L200" s="36"/>
      <c r="M200" s="36"/>
      <c r="N200" s="36">
        <v>103.46</v>
      </c>
      <c r="O200" s="39"/>
      <c r="P200" s="36"/>
      <c r="Q200" s="36"/>
      <c r="R200" s="36"/>
      <c r="S200" s="26">
        <f>SUM(F200:R200)</f>
        <v>103.46000000000001</v>
      </c>
      <c r="T200" s="27">
        <f>COUNTA(F200:R200)</f>
        <v>1</v>
      </c>
      <c r="U200" s="28"/>
      <c r="V200" s="33">
        <f>S200-$S$6</f>
        <v>-1069.0939034322278</v>
      </c>
    </row>
    <row r="201" spans="1:22" ht="12.75">
      <c r="A201" s="18">
        <v>196</v>
      </c>
      <c r="B201" s="19">
        <v>194</v>
      </c>
      <c r="C201" s="43" t="s">
        <v>268</v>
      </c>
      <c r="D201" s="43" t="s">
        <v>23</v>
      </c>
      <c r="E201" s="35">
        <v>90</v>
      </c>
      <c r="F201" s="22"/>
      <c r="G201" s="22"/>
      <c r="H201" s="36"/>
      <c r="I201" s="36"/>
      <c r="J201" s="36"/>
      <c r="K201" s="36"/>
      <c r="L201" s="36"/>
      <c r="M201" s="36"/>
      <c r="N201" s="36"/>
      <c r="O201" s="39"/>
      <c r="P201" s="36">
        <v>102.97</v>
      </c>
      <c r="Q201" s="36"/>
      <c r="R201" s="36"/>
      <c r="S201" s="26">
        <f>SUM(F201:R201)</f>
        <v>102.97</v>
      </c>
      <c r="T201" s="27">
        <f>COUNTA(F201:R201)</f>
        <v>1</v>
      </c>
      <c r="U201" s="28">
        <v>1</v>
      </c>
      <c r="V201" s="33">
        <f>S201-$S$6</f>
        <v>-1069.5839034322278</v>
      </c>
    </row>
    <row r="202" spans="1:22" ht="12.75">
      <c r="A202" s="18">
        <v>197</v>
      </c>
      <c r="B202" s="19">
        <v>195</v>
      </c>
      <c r="C202" s="43" t="s">
        <v>146</v>
      </c>
      <c r="D202" s="43" t="s">
        <v>269</v>
      </c>
      <c r="E202" s="35">
        <v>83</v>
      </c>
      <c r="F202" s="22"/>
      <c r="G202" s="22"/>
      <c r="H202" s="36"/>
      <c r="I202" s="36"/>
      <c r="J202" s="36"/>
      <c r="K202" s="36"/>
      <c r="L202" s="36"/>
      <c r="M202" s="36"/>
      <c r="N202" s="36">
        <v>102.78</v>
      </c>
      <c r="O202" s="39"/>
      <c r="P202" s="36"/>
      <c r="Q202" s="36"/>
      <c r="R202" s="36"/>
      <c r="S202" s="26">
        <f>SUM(F202:R202)</f>
        <v>102.78</v>
      </c>
      <c r="T202" s="27">
        <f>COUNTA(F202:R202)</f>
        <v>1</v>
      </c>
      <c r="U202" s="28"/>
      <c r="V202" s="33">
        <f>S202-$S$6</f>
        <v>-1069.7739034322278</v>
      </c>
    </row>
    <row r="203" spans="1:22" ht="12.75">
      <c r="A203" s="18">
        <v>198</v>
      </c>
      <c r="B203" s="19">
        <v>196</v>
      </c>
      <c r="C203" s="43" t="s">
        <v>270</v>
      </c>
      <c r="D203" s="43" t="s">
        <v>211</v>
      </c>
      <c r="E203" s="35">
        <v>87</v>
      </c>
      <c r="F203" s="22"/>
      <c r="G203" s="22">
        <v>45.12</v>
      </c>
      <c r="H203" s="36"/>
      <c r="I203" s="36"/>
      <c r="J203" s="36"/>
      <c r="K203" s="36"/>
      <c r="L203" s="36"/>
      <c r="M203" s="36"/>
      <c r="N203" s="36"/>
      <c r="O203" s="39"/>
      <c r="P203" s="36"/>
      <c r="Q203" s="36"/>
      <c r="R203" s="36">
        <v>56.33</v>
      </c>
      <c r="S203" s="26">
        <f>SUM(F203:R203)</f>
        <v>101.44999999999999</v>
      </c>
      <c r="T203" s="27">
        <f>COUNTA(F203:R203)</f>
        <v>2</v>
      </c>
      <c r="U203" s="28"/>
      <c r="V203" s="33">
        <f>S203-$S$6</f>
        <v>-1071.1039034322278</v>
      </c>
    </row>
    <row r="204" spans="1:22" ht="12.75">
      <c r="A204" s="18">
        <v>199</v>
      </c>
      <c r="B204" s="19">
        <v>197</v>
      </c>
      <c r="C204" s="43" t="s">
        <v>271</v>
      </c>
      <c r="D204" s="43" t="s">
        <v>211</v>
      </c>
      <c r="E204" s="35">
        <v>81</v>
      </c>
      <c r="F204" s="22"/>
      <c r="G204" s="22"/>
      <c r="H204" s="36"/>
      <c r="I204" s="36"/>
      <c r="J204" s="36"/>
      <c r="K204" s="36">
        <v>101.31</v>
      </c>
      <c r="L204" s="36"/>
      <c r="M204" s="36"/>
      <c r="N204" s="36"/>
      <c r="O204" s="39"/>
      <c r="P204" s="36"/>
      <c r="Q204" s="36"/>
      <c r="R204" s="36"/>
      <c r="S204" s="26">
        <f>SUM(F204:R204)</f>
        <v>101.31</v>
      </c>
      <c r="T204" s="27">
        <f>COUNTA(F204:R204)</f>
        <v>1</v>
      </c>
      <c r="U204" s="28">
        <v>1</v>
      </c>
      <c r="V204" s="33">
        <f>S204-$S$6</f>
        <v>-1071.2439034322279</v>
      </c>
    </row>
    <row r="205" spans="1:22" ht="12.75">
      <c r="A205" s="18">
        <v>200</v>
      </c>
      <c r="B205" s="19">
        <v>198</v>
      </c>
      <c r="C205" s="41" t="s">
        <v>272</v>
      </c>
      <c r="D205" s="41" t="s">
        <v>273</v>
      </c>
      <c r="E205" s="35">
        <v>66</v>
      </c>
      <c r="F205" s="22"/>
      <c r="G205" s="22"/>
      <c r="H205" s="36"/>
      <c r="I205" s="36"/>
      <c r="J205" s="36"/>
      <c r="K205" s="36"/>
      <c r="L205" s="36"/>
      <c r="M205" s="36"/>
      <c r="N205" s="36">
        <v>101.31</v>
      </c>
      <c r="O205" s="39"/>
      <c r="P205" s="36"/>
      <c r="Q205" s="36"/>
      <c r="R205" s="36"/>
      <c r="S205" s="26">
        <f>SUM(F205:R205)</f>
        <v>101.31</v>
      </c>
      <c r="T205" s="27">
        <f>COUNTA(F205:R205)</f>
        <v>1</v>
      </c>
      <c r="U205" s="28"/>
      <c r="V205" s="33">
        <f>S205-$S$6</f>
        <v>-1071.2439034322279</v>
      </c>
    </row>
    <row r="206" spans="1:22" ht="12.75">
      <c r="A206" s="18">
        <v>201</v>
      </c>
      <c r="B206" s="19">
        <v>199</v>
      </c>
      <c r="C206" s="43" t="s">
        <v>274</v>
      </c>
      <c r="D206" s="43" t="s">
        <v>36</v>
      </c>
      <c r="E206" s="35">
        <v>82</v>
      </c>
      <c r="F206" s="22"/>
      <c r="G206" s="22"/>
      <c r="H206" s="36">
        <v>101.05</v>
      </c>
      <c r="I206" s="36"/>
      <c r="J206" s="36"/>
      <c r="K206" s="36"/>
      <c r="L206" s="36"/>
      <c r="M206" s="36"/>
      <c r="N206" s="36"/>
      <c r="O206" s="39"/>
      <c r="P206" s="36"/>
      <c r="Q206" s="36"/>
      <c r="R206" s="36"/>
      <c r="S206" s="26">
        <f>SUM(F206:R206)</f>
        <v>101.05</v>
      </c>
      <c r="T206" s="27">
        <f>COUNTA(F206:R206)</f>
        <v>1</v>
      </c>
      <c r="U206" s="28"/>
      <c r="V206" s="33">
        <f>S206-$S$6</f>
        <v>-1071.5039034322278</v>
      </c>
    </row>
    <row r="207" spans="1:22" ht="12.75">
      <c r="A207" s="18">
        <v>202</v>
      </c>
      <c r="B207" s="19">
        <v>200</v>
      </c>
      <c r="C207" s="43" t="s">
        <v>275</v>
      </c>
      <c r="D207" s="43" t="s">
        <v>74</v>
      </c>
      <c r="E207" s="35">
        <v>75</v>
      </c>
      <c r="F207" s="22"/>
      <c r="G207" s="22"/>
      <c r="H207" s="36">
        <v>100.85</v>
      </c>
      <c r="I207" s="36"/>
      <c r="J207" s="36"/>
      <c r="K207" s="36"/>
      <c r="L207" s="36"/>
      <c r="M207" s="36"/>
      <c r="N207" s="36"/>
      <c r="O207" s="37"/>
      <c r="P207" s="36"/>
      <c r="Q207" s="36"/>
      <c r="R207" s="36"/>
      <c r="S207" s="26">
        <f>SUM(F207:R207)</f>
        <v>100.85000000000001</v>
      </c>
      <c r="T207" s="27">
        <f>COUNTA(F207:R207)</f>
        <v>1</v>
      </c>
      <c r="U207" s="28"/>
      <c r="V207" s="33">
        <f>S207-$S$6</f>
        <v>-1071.703903432228</v>
      </c>
    </row>
    <row r="208" spans="1:22" ht="12.75">
      <c r="A208" s="18">
        <v>203</v>
      </c>
      <c r="B208" s="19">
        <v>201</v>
      </c>
      <c r="C208" s="43" t="s">
        <v>238</v>
      </c>
      <c r="D208" s="43" t="s">
        <v>171</v>
      </c>
      <c r="E208" s="35">
        <v>58</v>
      </c>
      <c r="F208" s="22"/>
      <c r="G208" s="22"/>
      <c r="H208" s="36">
        <v>100.42</v>
      </c>
      <c r="I208" s="36"/>
      <c r="J208" s="36"/>
      <c r="K208" s="36"/>
      <c r="L208" s="36"/>
      <c r="M208" s="36"/>
      <c r="N208" s="36"/>
      <c r="O208" s="37"/>
      <c r="P208" s="36"/>
      <c r="Q208" s="36"/>
      <c r="R208" s="36"/>
      <c r="S208" s="26">
        <f>SUM(F208:R208)</f>
        <v>100.42</v>
      </c>
      <c r="T208" s="27">
        <f>COUNTA(F208:R208)</f>
        <v>1</v>
      </c>
      <c r="U208" s="28"/>
      <c r="V208" s="33">
        <f>S208-$S$6</f>
        <v>-1072.1339034322277</v>
      </c>
    </row>
    <row r="209" spans="1:22" ht="12.75">
      <c r="A209" s="18">
        <v>204</v>
      </c>
      <c r="B209" s="19">
        <v>202</v>
      </c>
      <c r="C209" s="41" t="s">
        <v>276</v>
      </c>
      <c r="D209" s="41" t="s">
        <v>71</v>
      </c>
      <c r="E209" s="35">
        <v>87</v>
      </c>
      <c r="F209" s="22"/>
      <c r="G209" s="22"/>
      <c r="H209" s="36">
        <v>100.42</v>
      </c>
      <c r="I209" s="36"/>
      <c r="J209" s="36"/>
      <c r="K209" s="36"/>
      <c r="L209" s="36"/>
      <c r="M209" s="36"/>
      <c r="N209" s="36"/>
      <c r="O209" s="39"/>
      <c r="P209" s="36"/>
      <c r="Q209" s="36"/>
      <c r="R209" s="36"/>
      <c r="S209" s="26">
        <f>SUM(F209:R209)</f>
        <v>100.42</v>
      </c>
      <c r="T209" s="27">
        <f>COUNTA(F209:R209)</f>
        <v>1</v>
      </c>
      <c r="U209" s="28">
        <v>1</v>
      </c>
      <c r="V209" s="33">
        <f>S209-$S$6</f>
        <v>-1072.1339034322277</v>
      </c>
    </row>
    <row r="210" spans="1:22" ht="12.75">
      <c r="A210" s="18">
        <v>205</v>
      </c>
      <c r="B210" s="19">
        <v>203</v>
      </c>
      <c r="C210" s="43" t="s">
        <v>277</v>
      </c>
      <c r="D210" s="43" t="s">
        <v>93</v>
      </c>
      <c r="E210" s="35">
        <v>78</v>
      </c>
      <c r="F210" s="22"/>
      <c r="G210" s="22"/>
      <c r="H210" s="36"/>
      <c r="I210" s="36"/>
      <c r="J210" s="36"/>
      <c r="K210" s="36"/>
      <c r="L210" s="36"/>
      <c r="M210" s="36"/>
      <c r="N210" s="36">
        <v>99.93</v>
      </c>
      <c r="O210" s="39"/>
      <c r="P210" s="36"/>
      <c r="Q210" s="36"/>
      <c r="R210" s="36"/>
      <c r="S210" s="26">
        <f>SUM(F210:R210)</f>
        <v>99.93</v>
      </c>
      <c r="T210" s="27">
        <f>COUNTA(F210:R210)</f>
        <v>1</v>
      </c>
      <c r="U210" s="28"/>
      <c r="V210" s="33">
        <f>S210-$S$6</f>
        <v>-1072.6239034322277</v>
      </c>
    </row>
    <row r="211" spans="1:22" ht="12.75">
      <c r="A211" s="18">
        <v>206</v>
      </c>
      <c r="B211" s="19">
        <v>204</v>
      </c>
      <c r="C211" s="41" t="s">
        <v>182</v>
      </c>
      <c r="D211" s="41" t="s">
        <v>85</v>
      </c>
      <c r="E211" s="35">
        <v>84</v>
      </c>
      <c r="F211" s="22"/>
      <c r="G211" s="22">
        <v>37.550000000000004</v>
      </c>
      <c r="H211" s="36"/>
      <c r="I211" s="36"/>
      <c r="J211" s="36"/>
      <c r="K211" s="36"/>
      <c r="L211" s="36">
        <v>61.84</v>
      </c>
      <c r="M211" s="36"/>
      <c r="N211" s="36"/>
      <c r="O211" s="39"/>
      <c r="P211" s="36"/>
      <c r="Q211" s="36"/>
      <c r="R211" s="36"/>
      <c r="S211" s="26">
        <f>SUM(F211:R211)</f>
        <v>99.39000000000001</v>
      </c>
      <c r="T211" s="27">
        <f>COUNTA(F211:R211)</f>
        <v>2</v>
      </c>
      <c r="U211" s="28"/>
      <c r="V211" s="33">
        <f>S211-$S$6</f>
        <v>-1073.1639034322277</v>
      </c>
    </row>
    <row r="212" spans="1:22" ht="12.75">
      <c r="A212" s="18">
        <v>207</v>
      </c>
      <c r="B212" s="19">
        <v>205</v>
      </c>
      <c r="C212" s="43" t="s">
        <v>278</v>
      </c>
      <c r="D212" s="43" t="s">
        <v>92</v>
      </c>
      <c r="E212" s="35">
        <v>76</v>
      </c>
      <c r="F212" s="22"/>
      <c r="G212" s="22"/>
      <c r="H212" s="36"/>
      <c r="I212" s="36"/>
      <c r="J212" s="36"/>
      <c r="K212" s="36"/>
      <c r="L212" s="36"/>
      <c r="M212" s="36"/>
      <c r="N212" s="36">
        <v>98.11</v>
      </c>
      <c r="O212" s="39"/>
      <c r="P212" s="36"/>
      <c r="Q212" s="36"/>
      <c r="R212" s="36"/>
      <c r="S212" s="26">
        <f>SUM(F212:R212)</f>
        <v>98.11</v>
      </c>
      <c r="T212" s="27">
        <f>COUNTA(F212:R212)</f>
        <v>1</v>
      </c>
      <c r="U212" s="28"/>
      <c r="V212" s="33">
        <f>S212-$S$6</f>
        <v>-1074.443903432228</v>
      </c>
    </row>
    <row r="213" spans="1:22" ht="12.75">
      <c r="A213" s="18">
        <v>208</v>
      </c>
      <c r="B213" s="19">
        <v>206</v>
      </c>
      <c r="C213" s="43" t="s">
        <v>161</v>
      </c>
      <c r="D213" s="43" t="s">
        <v>23</v>
      </c>
      <c r="E213" s="35">
        <v>64</v>
      </c>
      <c r="F213" s="22"/>
      <c r="G213" s="22"/>
      <c r="H213" s="36"/>
      <c r="I213" s="36"/>
      <c r="J213" s="36"/>
      <c r="K213" s="36"/>
      <c r="L213" s="36">
        <v>98.06</v>
      </c>
      <c r="M213" s="36"/>
      <c r="N213" s="36"/>
      <c r="O213" s="37"/>
      <c r="P213" s="36"/>
      <c r="Q213" s="36"/>
      <c r="R213" s="36"/>
      <c r="S213" s="26">
        <f>SUM(F213:R213)</f>
        <v>98.06</v>
      </c>
      <c r="T213" s="27">
        <f>COUNTA(F213:R213)</f>
        <v>1</v>
      </c>
      <c r="U213" s="28"/>
      <c r="V213" s="33">
        <f>S213-$S$6</f>
        <v>-1074.4939034322279</v>
      </c>
    </row>
    <row r="214" spans="1:22" ht="12.75">
      <c r="A214" s="18">
        <v>209</v>
      </c>
      <c r="B214" s="19">
        <v>207</v>
      </c>
      <c r="C214" s="43" t="s">
        <v>279</v>
      </c>
      <c r="D214" s="43" t="s">
        <v>32</v>
      </c>
      <c r="E214" s="35">
        <v>90</v>
      </c>
      <c r="F214" s="22"/>
      <c r="G214" s="22"/>
      <c r="H214" s="36"/>
      <c r="I214" s="36"/>
      <c r="J214" s="36"/>
      <c r="K214" s="36">
        <v>96.75</v>
      </c>
      <c r="L214" s="36"/>
      <c r="M214" s="36"/>
      <c r="N214" s="36"/>
      <c r="O214" s="39"/>
      <c r="P214" s="36"/>
      <c r="Q214" s="38"/>
      <c r="R214" s="36"/>
      <c r="S214" s="26">
        <f>SUM(F214:R214)</f>
        <v>96.75</v>
      </c>
      <c r="T214" s="27">
        <f>COUNTA(F214:R214)</f>
        <v>1</v>
      </c>
      <c r="U214" s="28">
        <v>1</v>
      </c>
      <c r="V214" s="33">
        <f>S214-$S$6</f>
        <v>-1075.8039034322278</v>
      </c>
    </row>
    <row r="215" spans="1:22" ht="12.75">
      <c r="A215" s="18">
        <v>210</v>
      </c>
      <c r="B215" s="19">
        <v>208</v>
      </c>
      <c r="C215" s="43" t="s">
        <v>65</v>
      </c>
      <c r="D215" s="43" t="s">
        <v>21</v>
      </c>
      <c r="E215" s="35">
        <v>72</v>
      </c>
      <c r="F215" s="22"/>
      <c r="G215" s="22"/>
      <c r="H215" s="36"/>
      <c r="I215" s="36"/>
      <c r="J215" s="36"/>
      <c r="K215" s="36"/>
      <c r="L215" s="36">
        <v>96.62</v>
      </c>
      <c r="M215" s="36"/>
      <c r="N215" s="36"/>
      <c r="O215" s="39"/>
      <c r="P215" s="36"/>
      <c r="Q215" s="36"/>
      <c r="R215" s="36"/>
      <c r="S215" s="26">
        <f>SUM(F215:R215)</f>
        <v>96.62</v>
      </c>
      <c r="T215" s="27">
        <f>COUNTA(F215:R215)</f>
        <v>1</v>
      </c>
      <c r="U215" s="28"/>
      <c r="V215" s="33">
        <f>S215-$S$6</f>
        <v>-1075.933903432228</v>
      </c>
    </row>
    <row r="216" spans="1:22" ht="12.75">
      <c r="A216" s="18">
        <v>211</v>
      </c>
      <c r="B216" s="19">
        <v>209</v>
      </c>
      <c r="C216" s="43" t="s">
        <v>280</v>
      </c>
      <c r="D216" s="43" t="s">
        <v>53</v>
      </c>
      <c r="E216" s="35">
        <v>79</v>
      </c>
      <c r="F216" s="22"/>
      <c r="G216" s="22"/>
      <c r="H216" s="36"/>
      <c r="I216" s="36"/>
      <c r="J216" s="36"/>
      <c r="K216" s="36"/>
      <c r="L216" s="36"/>
      <c r="M216" s="36"/>
      <c r="N216" s="36">
        <v>94.98</v>
      </c>
      <c r="O216" s="39"/>
      <c r="P216" s="36"/>
      <c r="Q216" s="36"/>
      <c r="R216" s="36"/>
      <c r="S216" s="26">
        <f>SUM(F216:R216)</f>
        <v>94.98</v>
      </c>
      <c r="T216" s="27">
        <f>COUNTA(F216:R216)</f>
        <v>1</v>
      </c>
      <c r="U216" s="28"/>
      <c r="V216" s="33">
        <f>S216-$S$6</f>
        <v>-1077.5739034322278</v>
      </c>
    </row>
    <row r="217" spans="1:22" ht="12.75">
      <c r="A217" s="18">
        <v>212</v>
      </c>
      <c r="B217" s="19">
        <v>284</v>
      </c>
      <c r="C217" s="41" t="s">
        <v>281</v>
      </c>
      <c r="D217" s="41" t="s">
        <v>69</v>
      </c>
      <c r="E217" s="35">
        <v>75</v>
      </c>
      <c r="F217" s="22"/>
      <c r="G217" s="22">
        <v>49.74</v>
      </c>
      <c r="H217" s="36"/>
      <c r="I217" s="36"/>
      <c r="J217" s="36"/>
      <c r="K217" s="36"/>
      <c r="L217" s="36"/>
      <c r="M217" s="36"/>
      <c r="N217" s="36"/>
      <c r="O217" s="39"/>
      <c r="P217" s="36"/>
      <c r="Q217" s="36">
        <v>45.14</v>
      </c>
      <c r="R217" s="36"/>
      <c r="S217" s="26">
        <f>SUM(F217:R217)</f>
        <v>94.88</v>
      </c>
      <c r="T217" s="27">
        <f>COUNTA(F217:R217)</f>
        <v>2</v>
      </c>
      <c r="U217" s="28"/>
      <c r="V217" s="33">
        <f>S217-$S$6</f>
        <v>-1077.6739034322277</v>
      </c>
    </row>
    <row r="218" spans="1:22" ht="12.75">
      <c r="A218" s="18">
        <v>213</v>
      </c>
      <c r="B218" s="19">
        <v>210</v>
      </c>
      <c r="C218" s="43" t="s">
        <v>282</v>
      </c>
      <c r="D218" s="43" t="s">
        <v>23</v>
      </c>
      <c r="E218" s="35">
        <v>69</v>
      </c>
      <c r="F218" s="22"/>
      <c r="G218" s="22">
        <v>94.7</v>
      </c>
      <c r="H218" s="36"/>
      <c r="I218" s="36"/>
      <c r="J218" s="36"/>
      <c r="K218" s="36"/>
      <c r="L218" s="36"/>
      <c r="M218" s="36"/>
      <c r="N218" s="36"/>
      <c r="O218" s="39"/>
      <c r="P218" s="36"/>
      <c r="Q218" s="36"/>
      <c r="R218" s="36"/>
      <c r="S218" s="26">
        <f>SUM(F218:R218)</f>
        <v>94.7</v>
      </c>
      <c r="T218" s="27">
        <f>COUNTA(F218:R218)</f>
        <v>1</v>
      </c>
      <c r="U218" s="28">
        <v>1</v>
      </c>
      <c r="V218" s="33">
        <f>S218-$S$6</f>
        <v>-1077.8539034322278</v>
      </c>
    </row>
    <row r="219" spans="1:22" ht="12.75">
      <c r="A219" s="18">
        <v>214</v>
      </c>
      <c r="B219" s="19">
        <v>211</v>
      </c>
      <c r="C219" s="43" t="s">
        <v>283</v>
      </c>
      <c r="D219" s="43" t="s">
        <v>108</v>
      </c>
      <c r="E219" s="35">
        <v>84</v>
      </c>
      <c r="F219" s="22"/>
      <c r="G219" s="22"/>
      <c r="H219" s="36"/>
      <c r="I219" s="36"/>
      <c r="J219" s="36"/>
      <c r="K219" s="36"/>
      <c r="L219" s="36">
        <v>94.63</v>
      </c>
      <c r="M219" s="36"/>
      <c r="N219" s="36"/>
      <c r="O219" s="39"/>
      <c r="P219" s="36"/>
      <c r="Q219" s="36"/>
      <c r="R219" s="36"/>
      <c r="S219" s="26">
        <f>SUM(F219:R219)</f>
        <v>94.63</v>
      </c>
      <c r="T219" s="27">
        <f>COUNTA(F219:R219)</f>
        <v>1</v>
      </c>
      <c r="U219" s="28"/>
      <c r="V219" s="33">
        <f>S219-$S$6</f>
        <v>-1077.9239034322277</v>
      </c>
    </row>
    <row r="220" spans="1:22" ht="12.75">
      <c r="A220" s="18">
        <v>215</v>
      </c>
      <c r="B220" s="19">
        <v>212</v>
      </c>
      <c r="C220" s="43" t="s">
        <v>102</v>
      </c>
      <c r="D220" s="43" t="s">
        <v>180</v>
      </c>
      <c r="E220" s="35">
        <v>89</v>
      </c>
      <c r="F220" s="22"/>
      <c r="G220" s="22"/>
      <c r="H220" s="36"/>
      <c r="I220" s="36">
        <v>94.53</v>
      </c>
      <c r="J220" s="36"/>
      <c r="K220" s="36"/>
      <c r="L220" s="36"/>
      <c r="M220" s="36"/>
      <c r="N220" s="36"/>
      <c r="O220" s="39"/>
      <c r="P220" s="36"/>
      <c r="Q220" s="38"/>
      <c r="R220" s="36"/>
      <c r="S220" s="26">
        <f>SUM(F220:R220)</f>
        <v>94.53</v>
      </c>
      <c r="T220" s="27">
        <f>COUNTA(F220:R220)</f>
        <v>1</v>
      </c>
      <c r="U220" s="28">
        <v>1</v>
      </c>
      <c r="V220" s="33">
        <f>S220-$S$6</f>
        <v>-1078.0239034322278</v>
      </c>
    </row>
    <row r="221" spans="1:22" ht="12.75">
      <c r="A221" s="18">
        <v>216</v>
      </c>
      <c r="B221" s="19">
        <v>213</v>
      </c>
      <c r="C221" s="41" t="s">
        <v>228</v>
      </c>
      <c r="D221" s="41" t="s">
        <v>154</v>
      </c>
      <c r="E221" s="35">
        <v>88</v>
      </c>
      <c r="F221" s="22"/>
      <c r="G221" s="22"/>
      <c r="H221" s="36">
        <v>93.52</v>
      </c>
      <c r="I221" s="36"/>
      <c r="J221" s="36"/>
      <c r="K221" s="36"/>
      <c r="L221" s="36"/>
      <c r="M221" s="36"/>
      <c r="N221" s="36"/>
      <c r="O221" s="39"/>
      <c r="P221" s="36"/>
      <c r="Q221" s="36"/>
      <c r="R221" s="36"/>
      <c r="S221" s="26">
        <f>SUM(F221:R221)</f>
        <v>93.52</v>
      </c>
      <c r="T221" s="27">
        <f>COUNTA(F221:R221)</f>
        <v>1</v>
      </c>
      <c r="U221" s="28"/>
      <c r="V221" s="33">
        <f>S221-$S$6</f>
        <v>-1079.0339034322278</v>
      </c>
    </row>
    <row r="222" spans="1:22" ht="12.75">
      <c r="A222" s="18">
        <v>217</v>
      </c>
      <c r="B222" s="19">
        <v>214</v>
      </c>
      <c r="C222" s="43" t="s">
        <v>284</v>
      </c>
      <c r="D222" s="43" t="s">
        <v>99</v>
      </c>
      <c r="E222" s="42"/>
      <c r="F222" s="22"/>
      <c r="G222" s="32"/>
      <c r="H222" s="36"/>
      <c r="I222" s="36"/>
      <c r="J222" s="36"/>
      <c r="K222" s="36"/>
      <c r="L222" s="36"/>
      <c r="M222" s="36"/>
      <c r="N222" s="36"/>
      <c r="O222" s="39"/>
      <c r="P222" s="36">
        <v>93.5</v>
      </c>
      <c r="Q222" s="36"/>
      <c r="R222" s="36"/>
      <c r="S222" s="26">
        <f>SUM(F222:R222)</f>
        <v>93.5</v>
      </c>
      <c r="T222" s="27">
        <f>COUNTA(F222:R222)</f>
        <v>1</v>
      </c>
      <c r="U222" s="28">
        <v>1</v>
      </c>
      <c r="V222" s="33">
        <f>S222-$S$6</f>
        <v>-1079.0539034322278</v>
      </c>
    </row>
    <row r="223" spans="1:22" ht="12.75">
      <c r="A223" s="18">
        <v>218</v>
      </c>
      <c r="B223" s="19"/>
      <c r="C223" s="43" t="s">
        <v>201</v>
      </c>
      <c r="D223" s="43" t="s">
        <v>51</v>
      </c>
      <c r="E223" s="35"/>
      <c r="F223" s="22"/>
      <c r="G223" s="22"/>
      <c r="H223" s="36"/>
      <c r="I223" s="36"/>
      <c r="J223" s="36"/>
      <c r="K223" s="36"/>
      <c r="L223" s="36"/>
      <c r="M223" s="36"/>
      <c r="N223" s="36"/>
      <c r="O223" s="39"/>
      <c r="P223" s="36"/>
      <c r="Q223" s="36">
        <v>92.72</v>
      </c>
      <c r="R223" s="36"/>
      <c r="S223" s="26">
        <f>SUM(F223:R223)</f>
        <v>92.72</v>
      </c>
      <c r="T223" s="27">
        <f>COUNTA(F223:R223)</f>
        <v>1</v>
      </c>
      <c r="U223" s="28">
        <v>1</v>
      </c>
      <c r="V223" s="33">
        <f>S223-$S$6</f>
        <v>-1079.8339034322278</v>
      </c>
    </row>
    <row r="224" spans="1:22" ht="12.75">
      <c r="A224" s="18">
        <v>219</v>
      </c>
      <c r="B224" s="19">
        <v>215</v>
      </c>
      <c r="C224" s="43" t="s">
        <v>285</v>
      </c>
      <c r="D224" s="43" t="s">
        <v>23</v>
      </c>
      <c r="E224" s="35">
        <v>91</v>
      </c>
      <c r="F224" s="22"/>
      <c r="G224" s="22"/>
      <c r="H224" s="36"/>
      <c r="I224" s="36"/>
      <c r="J224" s="36"/>
      <c r="K224" s="36">
        <v>92.46</v>
      </c>
      <c r="L224" s="36"/>
      <c r="M224" s="36"/>
      <c r="N224" s="36"/>
      <c r="O224" s="39"/>
      <c r="P224" s="36"/>
      <c r="Q224" s="36"/>
      <c r="R224" s="36"/>
      <c r="S224" s="26">
        <f>SUM(F224:R224)</f>
        <v>92.46000000000001</v>
      </c>
      <c r="T224" s="27">
        <f>COUNTA(F224:R224)</f>
        <v>1</v>
      </c>
      <c r="U224" s="28"/>
      <c r="V224" s="33">
        <f>S224-$S$6</f>
        <v>-1080.0939034322278</v>
      </c>
    </row>
    <row r="225" spans="1:22" ht="12.75">
      <c r="A225" s="18">
        <v>220</v>
      </c>
      <c r="B225" s="19">
        <v>216</v>
      </c>
      <c r="C225" s="43" t="s">
        <v>286</v>
      </c>
      <c r="D225" s="43" t="s">
        <v>53</v>
      </c>
      <c r="E225" s="35">
        <v>87</v>
      </c>
      <c r="F225" s="22"/>
      <c r="G225" s="22"/>
      <c r="H225" s="36"/>
      <c r="I225" s="36"/>
      <c r="J225" s="36">
        <v>92.38</v>
      </c>
      <c r="K225" s="36"/>
      <c r="L225" s="36"/>
      <c r="M225" s="36"/>
      <c r="N225" s="36"/>
      <c r="O225" s="39"/>
      <c r="P225" s="36"/>
      <c r="Q225" s="38"/>
      <c r="R225" s="36"/>
      <c r="S225" s="26">
        <f>SUM(F225:R225)</f>
        <v>92.38</v>
      </c>
      <c r="T225" s="27">
        <f>COUNTA(F225:R225)</f>
        <v>1</v>
      </c>
      <c r="U225" s="28">
        <v>1</v>
      </c>
      <c r="V225" s="33">
        <f>S225-$S$6</f>
        <v>-1080.1739034322277</v>
      </c>
    </row>
    <row r="226" spans="1:22" ht="12.75">
      <c r="A226" s="18">
        <v>221</v>
      </c>
      <c r="B226" s="19">
        <v>217</v>
      </c>
      <c r="C226" s="43" t="s">
        <v>287</v>
      </c>
      <c r="D226" s="43" t="s">
        <v>288</v>
      </c>
      <c r="E226" s="35">
        <v>60</v>
      </c>
      <c r="F226" s="22"/>
      <c r="G226" s="22"/>
      <c r="H226" s="36">
        <v>91.85</v>
      </c>
      <c r="I226" s="36"/>
      <c r="J226" s="36"/>
      <c r="K226" s="36"/>
      <c r="L226" s="36"/>
      <c r="M226" s="36"/>
      <c r="N226" s="36"/>
      <c r="O226" s="39"/>
      <c r="P226" s="36"/>
      <c r="Q226" s="36"/>
      <c r="R226" s="36"/>
      <c r="S226" s="26">
        <f>SUM(F226:R226)</f>
        <v>91.85000000000001</v>
      </c>
      <c r="T226" s="27">
        <f>COUNTA(F226:R226)</f>
        <v>1</v>
      </c>
      <c r="U226" s="28"/>
      <c r="V226" s="33">
        <f>S226-$S$6</f>
        <v>-1080.703903432228</v>
      </c>
    </row>
    <row r="227" spans="1:22" ht="12.75">
      <c r="A227" s="18">
        <v>222</v>
      </c>
      <c r="B227" s="19">
        <v>218</v>
      </c>
      <c r="C227" s="43" t="s">
        <v>289</v>
      </c>
      <c r="D227" s="43" t="s">
        <v>128</v>
      </c>
      <c r="E227" s="35">
        <v>83</v>
      </c>
      <c r="F227" s="22"/>
      <c r="G227" s="22"/>
      <c r="H227" s="36"/>
      <c r="I227" s="36"/>
      <c r="J227" s="36"/>
      <c r="K227" s="36">
        <v>89.78</v>
      </c>
      <c r="L227" s="36"/>
      <c r="M227" s="36"/>
      <c r="N227" s="36"/>
      <c r="O227" s="39"/>
      <c r="P227" s="36"/>
      <c r="Q227" s="36"/>
      <c r="R227" s="36"/>
      <c r="S227" s="26">
        <f>SUM(F227:R227)</f>
        <v>89.78</v>
      </c>
      <c r="T227" s="27">
        <f>COUNTA(F227:R227)</f>
        <v>1</v>
      </c>
      <c r="U227" s="28"/>
      <c r="V227" s="33">
        <f>S227-$S$6</f>
        <v>-1082.7739034322278</v>
      </c>
    </row>
    <row r="228" spans="1:22" ht="12.75">
      <c r="A228" s="18">
        <v>223</v>
      </c>
      <c r="B228" s="19">
        <v>281</v>
      </c>
      <c r="C228" s="41" t="s">
        <v>290</v>
      </c>
      <c r="D228" s="41" t="s">
        <v>291</v>
      </c>
      <c r="E228" s="35">
        <v>91</v>
      </c>
      <c r="F228" s="22"/>
      <c r="G228" s="22">
        <v>51</v>
      </c>
      <c r="H228" s="36"/>
      <c r="I228" s="36"/>
      <c r="J228" s="36"/>
      <c r="K228" s="36"/>
      <c r="L228" s="36"/>
      <c r="M228" s="36"/>
      <c r="N228" s="36"/>
      <c r="O228" s="39"/>
      <c r="P228" s="36"/>
      <c r="Q228" s="36">
        <v>38.24</v>
      </c>
      <c r="R228" s="36"/>
      <c r="S228" s="26">
        <f>SUM(F228:R228)</f>
        <v>89.24000000000001</v>
      </c>
      <c r="T228" s="27">
        <f>COUNTA(F228:R228)</f>
        <v>2</v>
      </c>
      <c r="U228" s="28"/>
      <c r="V228" s="33">
        <f>S228-$S$6</f>
        <v>-1083.3139034322278</v>
      </c>
    </row>
    <row r="229" spans="1:22" ht="12.75">
      <c r="A229" s="18">
        <v>224</v>
      </c>
      <c r="B229" s="19">
        <v>219</v>
      </c>
      <c r="C229" s="43" t="s">
        <v>120</v>
      </c>
      <c r="D229" s="43" t="s">
        <v>21</v>
      </c>
      <c r="E229" s="35">
        <v>88</v>
      </c>
      <c r="F229" s="22"/>
      <c r="G229" s="22"/>
      <c r="H229" s="36"/>
      <c r="I229" s="36"/>
      <c r="J229" s="36"/>
      <c r="K229" s="36">
        <v>88.96</v>
      </c>
      <c r="L229" s="36"/>
      <c r="M229" s="36"/>
      <c r="N229" s="36"/>
      <c r="O229" s="39"/>
      <c r="P229" s="36"/>
      <c r="Q229" s="36"/>
      <c r="R229" s="36"/>
      <c r="S229" s="26">
        <f>SUM(F229:R229)</f>
        <v>88.96000000000001</v>
      </c>
      <c r="T229" s="27">
        <f>COUNTA(F229:R229)</f>
        <v>1</v>
      </c>
      <c r="U229" s="28"/>
      <c r="V229" s="33">
        <f>S229-$S$6</f>
        <v>-1083.5939034322278</v>
      </c>
    </row>
    <row r="230" spans="1:22" ht="12.75">
      <c r="A230" s="18">
        <v>225</v>
      </c>
      <c r="B230" s="19">
        <v>220</v>
      </c>
      <c r="C230" s="43" t="s">
        <v>292</v>
      </c>
      <c r="D230" s="43" t="s">
        <v>293</v>
      </c>
      <c r="E230" s="35">
        <v>89</v>
      </c>
      <c r="F230" s="22"/>
      <c r="G230" s="22"/>
      <c r="H230" s="36"/>
      <c r="I230" s="36"/>
      <c r="J230" s="36"/>
      <c r="K230" s="36"/>
      <c r="L230" s="36"/>
      <c r="M230" s="36"/>
      <c r="N230" s="36"/>
      <c r="O230" s="39"/>
      <c r="P230" s="36"/>
      <c r="Q230" s="36"/>
      <c r="R230" s="36">
        <v>88.7</v>
      </c>
      <c r="S230" s="26">
        <f>SUM(F230:R230)</f>
        <v>88.7</v>
      </c>
      <c r="T230" s="27">
        <f>COUNTA(F230:R230)</f>
        <v>1</v>
      </c>
      <c r="U230" s="28">
        <v>1</v>
      </c>
      <c r="V230" s="33">
        <f>S230-$S$6</f>
        <v>-1083.8539034322278</v>
      </c>
    </row>
    <row r="231" spans="1:22" ht="12.75">
      <c r="A231" s="18">
        <v>226</v>
      </c>
      <c r="B231" s="19">
        <v>221</v>
      </c>
      <c r="C231" s="43" t="s">
        <v>294</v>
      </c>
      <c r="D231" s="43" t="s">
        <v>128</v>
      </c>
      <c r="E231" s="35">
        <v>91</v>
      </c>
      <c r="F231" s="22"/>
      <c r="G231" s="22"/>
      <c r="H231" s="36"/>
      <c r="I231" s="36">
        <v>88.64</v>
      </c>
      <c r="J231" s="36"/>
      <c r="K231" s="36"/>
      <c r="L231" s="36"/>
      <c r="M231" s="36"/>
      <c r="N231" s="36"/>
      <c r="O231" s="39"/>
      <c r="P231" s="36"/>
      <c r="Q231" s="36"/>
      <c r="R231" s="36"/>
      <c r="S231" s="26">
        <f>SUM(F231:R231)</f>
        <v>88.64</v>
      </c>
      <c r="T231" s="27">
        <f>COUNTA(F231:R231)</f>
        <v>1</v>
      </c>
      <c r="U231" s="28">
        <v>1</v>
      </c>
      <c r="V231" s="33">
        <f>S231-$S$6</f>
        <v>-1083.9139034322277</v>
      </c>
    </row>
    <row r="232" spans="1:22" ht="12.75">
      <c r="A232" s="18">
        <v>227</v>
      </c>
      <c r="B232" s="19">
        <v>222</v>
      </c>
      <c r="C232" s="43" t="s">
        <v>295</v>
      </c>
      <c r="D232" s="43" t="s">
        <v>74</v>
      </c>
      <c r="E232" s="44">
        <v>58</v>
      </c>
      <c r="F232" s="22"/>
      <c r="G232" s="22"/>
      <c r="H232" s="36">
        <v>88.23</v>
      </c>
      <c r="I232" s="36"/>
      <c r="J232" s="36"/>
      <c r="K232" s="36"/>
      <c r="L232" s="36"/>
      <c r="M232" s="36"/>
      <c r="N232" s="36"/>
      <c r="O232" s="39"/>
      <c r="P232" s="36"/>
      <c r="Q232" s="36"/>
      <c r="R232" s="36"/>
      <c r="S232" s="26">
        <f>SUM(F232:R232)</f>
        <v>88.23</v>
      </c>
      <c r="T232" s="27">
        <f>COUNTA(F232:R232)</f>
        <v>1</v>
      </c>
      <c r="U232" s="28"/>
      <c r="V232" s="33">
        <f>S232-$S$6</f>
        <v>-1084.3239034322278</v>
      </c>
    </row>
    <row r="233" spans="1:22" ht="12.75">
      <c r="A233" s="18">
        <v>228</v>
      </c>
      <c r="B233" s="19">
        <v>223</v>
      </c>
      <c r="C233" s="41" t="s">
        <v>172</v>
      </c>
      <c r="D233" s="41" t="s">
        <v>296</v>
      </c>
      <c r="E233" s="35">
        <v>93</v>
      </c>
      <c r="F233" s="22"/>
      <c r="G233" s="22">
        <v>40.92</v>
      </c>
      <c r="H233" s="36"/>
      <c r="I233" s="36">
        <v>47.19</v>
      </c>
      <c r="J233" s="36"/>
      <c r="K233" s="36"/>
      <c r="L233" s="36"/>
      <c r="M233" s="36"/>
      <c r="N233" s="36"/>
      <c r="O233" s="39"/>
      <c r="P233" s="36"/>
      <c r="Q233" s="36"/>
      <c r="R233" s="36"/>
      <c r="S233" s="26">
        <f>SUM(F233:R233)</f>
        <v>88.11</v>
      </c>
      <c r="T233" s="27">
        <f>COUNTA(F233:R233)</f>
        <v>2</v>
      </c>
      <c r="U233" s="28"/>
      <c r="V233" s="33">
        <f>S233-$S$6</f>
        <v>-1084.443903432228</v>
      </c>
    </row>
    <row r="234" spans="1:22" ht="12.75">
      <c r="A234" s="18">
        <v>229</v>
      </c>
      <c r="B234" s="19">
        <v>224</v>
      </c>
      <c r="C234" s="41" t="s">
        <v>297</v>
      </c>
      <c r="D234" s="41" t="s">
        <v>298</v>
      </c>
      <c r="E234" s="35">
        <v>71</v>
      </c>
      <c r="F234" s="22"/>
      <c r="G234" s="22">
        <v>87.55</v>
      </c>
      <c r="H234" s="36"/>
      <c r="I234" s="36"/>
      <c r="J234" s="36"/>
      <c r="K234" s="36"/>
      <c r="L234" s="36"/>
      <c r="M234" s="36"/>
      <c r="N234" s="36"/>
      <c r="O234" s="39"/>
      <c r="P234" s="36"/>
      <c r="Q234" s="36"/>
      <c r="R234" s="36"/>
      <c r="S234" s="26">
        <f>SUM(F234:R234)</f>
        <v>87.55</v>
      </c>
      <c r="T234" s="27">
        <f>COUNTA(F234:R234)</f>
        <v>1</v>
      </c>
      <c r="U234" s="28">
        <v>1</v>
      </c>
      <c r="V234" s="33">
        <f>S234-$S$6</f>
        <v>-1085.0039034322278</v>
      </c>
    </row>
    <row r="235" spans="1:22" ht="12.75">
      <c r="A235" s="18">
        <v>230</v>
      </c>
      <c r="B235" s="19">
        <v>225</v>
      </c>
      <c r="C235" s="43" t="s">
        <v>299</v>
      </c>
      <c r="D235" s="43" t="s">
        <v>39</v>
      </c>
      <c r="E235" s="35">
        <v>80</v>
      </c>
      <c r="F235" s="22"/>
      <c r="G235" s="22"/>
      <c r="H235" s="36"/>
      <c r="I235" s="36"/>
      <c r="J235" s="36"/>
      <c r="K235" s="36">
        <v>87.24</v>
      </c>
      <c r="L235" s="36"/>
      <c r="M235" s="36"/>
      <c r="N235" s="36"/>
      <c r="O235" s="39"/>
      <c r="P235" s="36"/>
      <c r="Q235" s="36"/>
      <c r="R235" s="36"/>
      <c r="S235" s="26">
        <f>SUM(F235:R235)</f>
        <v>87.24</v>
      </c>
      <c r="T235" s="27">
        <f>COUNTA(F235:R235)</f>
        <v>1</v>
      </c>
      <c r="U235" s="28"/>
      <c r="V235" s="33">
        <f>S235-$S$6</f>
        <v>-1085.3139034322278</v>
      </c>
    </row>
    <row r="236" spans="1:22" ht="12.75">
      <c r="A236" s="18">
        <v>231</v>
      </c>
      <c r="B236" s="19">
        <v>226</v>
      </c>
      <c r="C236" s="43" t="s">
        <v>300</v>
      </c>
      <c r="D236" s="43" t="s">
        <v>53</v>
      </c>
      <c r="E236" s="35">
        <v>58</v>
      </c>
      <c r="F236" s="22"/>
      <c r="G236" s="22"/>
      <c r="H236" s="36"/>
      <c r="I236" s="36"/>
      <c r="J236" s="36"/>
      <c r="K236" s="36">
        <v>86.96</v>
      </c>
      <c r="L236" s="36"/>
      <c r="M236" s="36"/>
      <c r="N236" s="36"/>
      <c r="O236" s="39"/>
      <c r="P236" s="36"/>
      <c r="Q236" s="36"/>
      <c r="R236" s="36"/>
      <c r="S236" s="26">
        <f>SUM(F236:R236)</f>
        <v>86.96000000000001</v>
      </c>
      <c r="T236" s="27">
        <f>COUNTA(F236:R236)</f>
        <v>1</v>
      </c>
      <c r="U236" s="28"/>
      <c r="V236" s="33">
        <f>S236-$S$6</f>
        <v>-1085.5939034322278</v>
      </c>
    </row>
    <row r="237" spans="1:22" ht="12.75">
      <c r="A237" s="18">
        <v>232</v>
      </c>
      <c r="B237" s="19">
        <v>227</v>
      </c>
      <c r="C237" s="43" t="s">
        <v>301</v>
      </c>
      <c r="D237" s="43" t="s">
        <v>302</v>
      </c>
      <c r="E237" s="35">
        <v>91</v>
      </c>
      <c r="F237" s="22"/>
      <c r="G237" s="22"/>
      <c r="H237" s="36">
        <v>86.36</v>
      </c>
      <c r="I237" s="36"/>
      <c r="J237" s="36"/>
      <c r="K237" s="36"/>
      <c r="L237" s="36"/>
      <c r="M237" s="36"/>
      <c r="N237" s="36"/>
      <c r="O237" s="39"/>
      <c r="P237" s="36"/>
      <c r="Q237" s="36"/>
      <c r="R237" s="36"/>
      <c r="S237" s="26">
        <f>SUM(F237:R237)</f>
        <v>86.36</v>
      </c>
      <c r="T237" s="27">
        <f>COUNTA(F237:R237)</f>
        <v>1</v>
      </c>
      <c r="U237" s="28"/>
      <c r="V237" s="33">
        <f>S237-$S$6</f>
        <v>-1086.193903432228</v>
      </c>
    </row>
    <row r="238" spans="1:22" ht="12.75">
      <c r="A238" s="18">
        <v>233</v>
      </c>
      <c r="B238" s="19">
        <v>228</v>
      </c>
      <c r="C238" s="41" t="s">
        <v>303</v>
      </c>
      <c r="D238" s="41" t="s">
        <v>296</v>
      </c>
      <c r="E238" s="35">
        <v>88</v>
      </c>
      <c r="F238" s="22"/>
      <c r="G238" s="22"/>
      <c r="H238" s="36"/>
      <c r="I238" s="36"/>
      <c r="J238" s="36"/>
      <c r="K238" s="36"/>
      <c r="L238" s="36"/>
      <c r="M238" s="36"/>
      <c r="N238" s="36"/>
      <c r="O238" s="39"/>
      <c r="P238" s="36"/>
      <c r="Q238" s="36"/>
      <c r="R238" s="36">
        <v>85.42</v>
      </c>
      <c r="S238" s="26">
        <f>SUM(F238:R238)</f>
        <v>85.42</v>
      </c>
      <c r="T238" s="27">
        <f>COUNTA(F238:R238)</f>
        <v>1</v>
      </c>
      <c r="U238" s="28">
        <v>1</v>
      </c>
      <c r="V238" s="33">
        <f>S238-$S$6</f>
        <v>-1087.1339034322277</v>
      </c>
    </row>
    <row r="239" spans="1:22" ht="12.75">
      <c r="A239" s="18">
        <v>234</v>
      </c>
      <c r="B239" s="19">
        <v>229</v>
      </c>
      <c r="C239" s="43" t="s">
        <v>304</v>
      </c>
      <c r="D239" s="43" t="s">
        <v>21</v>
      </c>
      <c r="E239" s="35">
        <v>76</v>
      </c>
      <c r="F239" s="22"/>
      <c r="G239" s="22"/>
      <c r="H239" s="36"/>
      <c r="I239" s="36"/>
      <c r="J239" s="36"/>
      <c r="K239" s="36"/>
      <c r="L239" s="36"/>
      <c r="M239" s="36"/>
      <c r="N239" s="36"/>
      <c r="O239" s="39"/>
      <c r="P239" s="38"/>
      <c r="Q239" s="36"/>
      <c r="R239" s="36">
        <v>85.21</v>
      </c>
      <c r="S239" s="26">
        <f>SUM(F239:R239)</f>
        <v>85.21000000000001</v>
      </c>
      <c r="T239" s="27">
        <f>COUNTA(F239:R239)</f>
        <v>1</v>
      </c>
      <c r="U239" s="28">
        <v>1</v>
      </c>
      <c r="V239" s="33">
        <f>S239-$S$6</f>
        <v>-1087.3439034322278</v>
      </c>
    </row>
    <row r="240" spans="1:22" ht="12.75">
      <c r="A240" s="18">
        <v>235</v>
      </c>
      <c r="B240" s="19">
        <v>230</v>
      </c>
      <c r="C240" s="43" t="s">
        <v>98</v>
      </c>
      <c r="D240" s="43" t="s">
        <v>51</v>
      </c>
      <c r="E240" s="35">
        <v>87</v>
      </c>
      <c r="F240" s="22"/>
      <c r="G240" s="22"/>
      <c r="H240" s="36"/>
      <c r="I240" s="36"/>
      <c r="J240" s="36">
        <v>85.09</v>
      </c>
      <c r="K240" s="36"/>
      <c r="L240" s="36"/>
      <c r="M240" s="36"/>
      <c r="N240" s="36"/>
      <c r="O240" s="39"/>
      <c r="P240" s="36"/>
      <c r="Q240" s="36"/>
      <c r="R240" s="36"/>
      <c r="S240" s="26">
        <f>SUM(F240:R240)</f>
        <v>85.09</v>
      </c>
      <c r="T240" s="27">
        <f>COUNTA(F240:R240)</f>
        <v>1</v>
      </c>
      <c r="U240" s="28">
        <v>1</v>
      </c>
      <c r="V240" s="33">
        <f>S240-$S$6</f>
        <v>-1087.4639034322279</v>
      </c>
    </row>
    <row r="241" spans="1:22" ht="12.75">
      <c r="A241" s="18">
        <v>236</v>
      </c>
      <c r="B241" s="19">
        <v>231</v>
      </c>
      <c r="C241" s="43" t="s">
        <v>305</v>
      </c>
      <c r="D241" s="43" t="s">
        <v>23</v>
      </c>
      <c r="E241" s="35">
        <v>69</v>
      </c>
      <c r="F241" s="22">
        <v>84.88058381247237</v>
      </c>
      <c r="G241" s="22"/>
      <c r="H241" s="36"/>
      <c r="I241" s="36"/>
      <c r="J241" s="36"/>
      <c r="K241" s="36"/>
      <c r="L241" s="36"/>
      <c r="M241" s="36"/>
      <c r="N241" s="36"/>
      <c r="O241" s="39"/>
      <c r="P241" s="36"/>
      <c r="Q241" s="36"/>
      <c r="R241" s="36"/>
      <c r="S241" s="26">
        <f>SUM(F241:R241)</f>
        <v>84.88058381247237</v>
      </c>
      <c r="T241" s="27">
        <f>COUNTA(F241:R241)</f>
        <v>1</v>
      </c>
      <c r="U241" s="28"/>
      <c r="V241" s="33">
        <f>S241-$S$6</f>
        <v>-1087.6733196197554</v>
      </c>
    </row>
    <row r="242" spans="1:22" ht="12.75">
      <c r="A242" s="18">
        <v>237</v>
      </c>
      <c r="B242" s="19">
        <v>232</v>
      </c>
      <c r="C242" s="43" t="s">
        <v>306</v>
      </c>
      <c r="D242" s="43" t="s">
        <v>307</v>
      </c>
      <c r="E242" s="35">
        <v>76</v>
      </c>
      <c r="F242" s="22"/>
      <c r="G242" s="22"/>
      <c r="H242" s="36"/>
      <c r="I242" s="36"/>
      <c r="J242" s="36"/>
      <c r="K242" s="36"/>
      <c r="L242" s="36"/>
      <c r="M242" s="36"/>
      <c r="N242" s="36">
        <v>84.76</v>
      </c>
      <c r="O242" s="39"/>
      <c r="P242" s="36"/>
      <c r="Q242" s="36"/>
      <c r="R242" s="36"/>
      <c r="S242" s="26">
        <f>SUM(F242:R242)</f>
        <v>84.76</v>
      </c>
      <c r="T242" s="27">
        <f>COUNTA(F242:R242)</f>
        <v>1</v>
      </c>
      <c r="U242" s="28"/>
      <c r="V242" s="33">
        <f>S242-$S$6</f>
        <v>-1087.7939034322278</v>
      </c>
    </row>
    <row r="243" spans="1:22" ht="12.75">
      <c r="A243" s="18">
        <v>238</v>
      </c>
      <c r="B243" s="19">
        <v>233</v>
      </c>
      <c r="C243" s="43" t="s">
        <v>308</v>
      </c>
      <c r="D243" s="43" t="s">
        <v>27</v>
      </c>
      <c r="E243" s="35">
        <v>89</v>
      </c>
      <c r="F243" s="22"/>
      <c r="G243" s="22"/>
      <c r="H243" s="36"/>
      <c r="I243" s="36"/>
      <c r="J243" s="36"/>
      <c r="K243" s="36">
        <v>84.01</v>
      </c>
      <c r="L243" s="36"/>
      <c r="M243" s="36"/>
      <c r="N243" s="36"/>
      <c r="O243" s="39"/>
      <c r="P243" s="38"/>
      <c r="Q243" s="36"/>
      <c r="R243" s="36"/>
      <c r="S243" s="26">
        <f>SUM(F243:R243)</f>
        <v>84.01</v>
      </c>
      <c r="T243" s="27">
        <f>COUNTA(F243:R243)</f>
        <v>1</v>
      </c>
      <c r="U243" s="28"/>
      <c r="V243" s="33">
        <f>S243-$S$6</f>
        <v>-1088.5439034322278</v>
      </c>
    </row>
    <row r="244" spans="1:22" ht="12.75">
      <c r="A244" s="18">
        <v>239</v>
      </c>
      <c r="B244" s="19">
        <v>234</v>
      </c>
      <c r="C244" s="41" t="s">
        <v>309</v>
      </c>
      <c r="D244" s="41" t="s">
        <v>310</v>
      </c>
      <c r="E244" s="42"/>
      <c r="F244" s="22"/>
      <c r="G244" s="32"/>
      <c r="H244" s="36"/>
      <c r="I244" s="36"/>
      <c r="J244" s="36"/>
      <c r="K244" s="36"/>
      <c r="L244" s="36"/>
      <c r="M244" s="36"/>
      <c r="N244" s="36"/>
      <c r="O244" s="39"/>
      <c r="P244" s="36">
        <v>83.94</v>
      </c>
      <c r="Q244" s="36"/>
      <c r="R244" s="36"/>
      <c r="S244" s="26">
        <f>SUM(F244:R244)</f>
        <v>83.94</v>
      </c>
      <c r="T244" s="27">
        <f>COUNTA(F244:R244)</f>
        <v>1</v>
      </c>
      <c r="U244" s="28">
        <v>1</v>
      </c>
      <c r="V244" s="33">
        <f>S244-$S$6</f>
        <v>-1088.6139034322277</v>
      </c>
    </row>
    <row r="245" spans="1:22" ht="12.75">
      <c r="A245" s="18">
        <v>240</v>
      </c>
      <c r="B245" s="19">
        <v>235</v>
      </c>
      <c r="C245" s="43" t="s">
        <v>109</v>
      </c>
      <c r="D245" s="43" t="s">
        <v>36</v>
      </c>
      <c r="E245" s="35">
        <v>89</v>
      </c>
      <c r="F245" s="22"/>
      <c r="G245" s="22"/>
      <c r="H245" s="36"/>
      <c r="I245" s="36"/>
      <c r="J245" s="36">
        <v>83.71</v>
      </c>
      <c r="K245" s="36"/>
      <c r="L245" s="36"/>
      <c r="M245" s="36"/>
      <c r="N245" s="36"/>
      <c r="O245" s="39"/>
      <c r="P245" s="36"/>
      <c r="Q245" s="36"/>
      <c r="R245" s="36"/>
      <c r="S245" s="26">
        <f>SUM(F245:R245)</f>
        <v>83.71000000000001</v>
      </c>
      <c r="T245" s="27">
        <f>COUNTA(F245:R245)</f>
        <v>1</v>
      </c>
      <c r="U245" s="28"/>
      <c r="V245" s="33">
        <f>S245-$S$6</f>
        <v>-1088.8439034322278</v>
      </c>
    </row>
    <row r="246" spans="1:22" ht="12.75">
      <c r="A246" s="18">
        <v>241</v>
      </c>
      <c r="B246" s="19">
        <v>236</v>
      </c>
      <c r="C246" s="43" t="s">
        <v>271</v>
      </c>
      <c r="D246" s="43" t="s">
        <v>311</v>
      </c>
      <c r="E246" s="35">
        <v>40</v>
      </c>
      <c r="F246" s="22"/>
      <c r="G246" s="22"/>
      <c r="H246" s="36">
        <v>82.16</v>
      </c>
      <c r="I246" s="36"/>
      <c r="J246" s="36"/>
      <c r="K246" s="36"/>
      <c r="L246" s="36"/>
      <c r="M246" s="36"/>
      <c r="N246" s="36"/>
      <c r="O246" s="39"/>
      <c r="P246" s="36"/>
      <c r="Q246" s="36"/>
      <c r="R246" s="36"/>
      <c r="S246" s="26">
        <f>SUM(F246:R246)</f>
        <v>82.16</v>
      </c>
      <c r="T246" s="27">
        <f>COUNTA(F246:R246)</f>
        <v>1</v>
      </c>
      <c r="U246" s="28"/>
      <c r="V246" s="33">
        <f>S246-$S$6</f>
        <v>-1090.3939034322277</v>
      </c>
    </row>
    <row r="247" spans="1:22" ht="12.75">
      <c r="A247" s="18">
        <v>242</v>
      </c>
      <c r="B247" s="19">
        <v>237</v>
      </c>
      <c r="C247" s="41" t="s">
        <v>312</v>
      </c>
      <c r="D247" s="41" t="s">
        <v>313</v>
      </c>
      <c r="E247" s="35">
        <v>87</v>
      </c>
      <c r="F247" s="22"/>
      <c r="G247" s="22"/>
      <c r="H247" s="36"/>
      <c r="I247" s="36"/>
      <c r="J247" s="36"/>
      <c r="K247" s="36">
        <v>82.06</v>
      </c>
      <c r="L247" s="36"/>
      <c r="M247" s="36"/>
      <c r="N247" s="36"/>
      <c r="O247" s="39"/>
      <c r="P247" s="36"/>
      <c r="Q247" s="36"/>
      <c r="R247" s="36"/>
      <c r="S247" s="26">
        <f>SUM(F247:R247)</f>
        <v>82.06</v>
      </c>
      <c r="T247" s="27">
        <f>COUNTA(F247:R247)</f>
        <v>1</v>
      </c>
      <c r="U247" s="28"/>
      <c r="V247" s="33">
        <f>S247-$S$6</f>
        <v>-1090.4939034322279</v>
      </c>
    </row>
    <row r="248" spans="1:22" ht="12.75">
      <c r="A248" s="18">
        <v>243</v>
      </c>
      <c r="B248" s="19">
        <v>238</v>
      </c>
      <c r="C248" s="43" t="s">
        <v>314</v>
      </c>
      <c r="D248" s="43" t="s">
        <v>92</v>
      </c>
      <c r="E248" s="35">
        <v>80</v>
      </c>
      <c r="F248" s="22"/>
      <c r="G248" s="22"/>
      <c r="H248" s="36"/>
      <c r="I248" s="36"/>
      <c r="J248" s="36"/>
      <c r="K248" s="36"/>
      <c r="L248" s="36"/>
      <c r="M248" s="36"/>
      <c r="N248" s="36">
        <v>82.05</v>
      </c>
      <c r="O248" s="39"/>
      <c r="P248" s="36"/>
      <c r="Q248" s="36"/>
      <c r="R248" s="36"/>
      <c r="S248" s="26">
        <f>SUM(F248:R248)</f>
        <v>82.05</v>
      </c>
      <c r="T248" s="27">
        <f>COUNTA(F248:R248)</f>
        <v>1</v>
      </c>
      <c r="U248" s="28"/>
      <c r="V248" s="33">
        <f>S248-$S$6</f>
        <v>-1090.5039034322278</v>
      </c>
    </row>
    <row r="249" spans="1:22" ht="12.75">
      <c r="A249" s="18">
        <v>244</v>
      </c>
      <c r="B249" s="19">
        <v>239</v>
      </c>
      <c r="C249" s="41" t="s">
        <v>315</v>
      </c>
      <c r="D249" s="41" t="s">
        <v>196</v>
      </c>
      <c r="E249" s="35">
        <v>88</v>
      </c>
      <c r="F249" s="22"/>
      <c r="G249" s="22"/>
      <c r="H249" s="36"/>
      <c r="I249" s="36"/>
      <c r="J249" s="36"/>
      <c r="K249" s="36">
        <v>81.71000000000001</v>
      </c>
      <c r="L249" s="36"/>
      <c r="M249" s="36"/>
      <c r="N249" s="36"/>
      <c r="O249" s="39"/>
      <c r="P249" s="36"/>
      <c r="Q249" s="36"/>
      <c r="R249" s="36"/>
      <c r="S249" s="26">
        <f>SUM(F249:R249)</f>
        <v>81.71000000000001</v>
      </c>
      <c r="T249" s="27">
        <f>COUNTA(F249:R249)</f>
        <v>1</v>
      </c>
      <c r="U249" s="28"/>
      <c r="V249" s="33">
        <f>S249-$S$6</f>
        <v>-1090.8439034322278</v>
      </c>
    </row>
    <row r="250" spans="1:22" ht="12.75">
      <c r="A250" s="18">
        <v>245</v>
      </c>
      <c r="B250" s="19">
        <v>240</v>
      </c>
      <c r="C250" s="43" t="s">
        <v>316</v>
      </c>
      <c r="D250" s="43" t="s">
        <v>23</v>
      </c>
      <c r="E250" s="35">
        <v>75</v>
      </c>
      <c r="F250" s="22">
        <v>81.47034076567101</v>
      </c>
      <c r="G250" s="22"/>
      <c r="H250" s="36"/>
      <c r="I250" s="36"/>
      <c r="J250" s="36"/>
      <c r="K250" s="36"/>
      <c r="L250" s="36"/>
      <c r="M250" s="36"/>
      <c r="N250" s="36"/>
      <c r="O250" s="39"/>
      <c r="P250" s="36"/>
      <c r="Q250" s="36"/>
      <c r="R250" s="36"/>
      <c r="S250" s="26">
        <f>SUM(F250:R250)</f>
        <v>81.47034076567101</v>
      </c>
      <c r="T250" s="27">
        <f>COUNTA(F250:R250)</f>
        <v>1</v>
      </c>
      <c r="U250" s="28"/>
      <c r="V250" s="33">
        <f>S250-$S$6</f>
        <v>-1091.0835626665569</v>
      </c>
    </row>
    <row r="251" spans="1:22" ht="12.75">
      <c r="A251" s="18">
        <v>246</v>
      </c>
      <c r="B251" s="19">
        <v>241</v>
      </c>
      <c r="C251" s="43" t="s">
        <v>111</v>
      </c>
      <c r="D251" s="43" t="s">
        <v>51</v>
      </c>
      <c r="E251" s="35">
        <v>82</v>
      </c>
      <c r="F251" s="22"/>
      <c r="G251" s="22"/>
      <c r="H251" s="36"/>
      <c r="I251" s="36"/>
      <c r="J251" s="36"/>
      <c r="K251" s="36">
        <v>80.03</v>
      </c>
      <c r="L251" s="36"/>
      <c r="M251" s="36"/>
      <c r="N251" s="36"/>
      <c r="O251" s="39"/>
      <c r="P251" s="36"/>
      <c r="Q251" s="36"/>
      <c r="R251" s="36"/>
      <c r="S251" s="26">
        <f>SUM(F251:R251)</f>
        <v>80.03</v>
      </c>
      <c r="T251" s="27">
        <f>COUNTA(F251:R251)</f>
        <v>1</v>
      </c>
      <c r="U251" s="28"/>
      <c r="V251" s="33">
        <f>S251-$S$6</f>
        <v>-1092.5239034322278</v>
      </c>
    </row>
    <row r="252" spans="1:22" ht="12.75">
      <c r="A252" s="18">
        <v>247</v>
      </c>
      <c r="B252" s="19">
        <v>242</v>
      </c>
      <c r="C252" s="43" t="s">
        <v>317</v>
      </c>
      <c r="D252" s="43" t="s">
        <v>47</v>
      </c>
      <c r="E252" s="35">
        <v>60</v>
      </c>
      <c r="F252" s="22"/>
      <c r="G252" s="22"/>
      <c r="H252" s="36"/>
      <c r="I252" s="36"/>
      <c r="J252" s="36"/>
      <c r="K252" s="36"/>
      <c r="L252" s="36"/>
      <c r="M252" s="36"/>
      <c r="N252" s="36"/>
      <c r="O252" s="39"/>
      <c r="P252" s="38"/>
      <c r="Q252" s="36"/>
      <c r="R252" s="36">
        <v>79.22</v>
      </c>
      <c r="S252" s="26">
        <f>SUM(F252:R252)</f>
        <v>79.22</v>
      </c>
      <c r="T252" s="27">
        <f>COUNTA(F252:R252)</f>
        <v>1</v>
      </c>
      <c r="U252" s="28"/>
      <c r="V252" s="33">
        <f>S252-$S$6</f>
        <v>-1093.3339034322278</v>
      </c>
    </row>
    <row r="253" spans="1:22" ht="12.75">
      <c r="A253" s="18">
        <v>248</v>
      </c>
      <c r="B253" s="19">
        <v>243</v>
      </c>
      <c r="C253" s="43" t="s">
        <v>318</v>
      </c>
      <c r="D253" s="43" t="s">
        <v>93</v>
      </c>
      <c r="E253" s="35">
        <v>65</v>
      </c>
      <c r="F253" s="22"/>
      <c r="G253" s="22"/>
      <c r="H253" s="36"/>
      <c r="I253" s="36"/>
      <c r="J253" s="36"/>
      <c r="K253" s="36"/>
      <c r="L253" s="36"/>
      <c r="M253" s="36"/>
      <c r="N253" s="36"/>
      <c r="O253" s="39"/>
      <c r="P253" s="38"/>
      <c r="Q253" s="36"/>
      <c r="R253" s="36">
        <v>79.04</v>
      </c>
      <c r="S253" s="26">
        <f>SUM(F253:R253)</f>
        <v>79.04</v>
      </c>
      <c r="T253" s="27">
        <f>COUNTA(F253:R253)</f>
        <v>1</v>
      </c>
      <c r="U253" s="28"/>
      <c r="V253" s="33">
        <f>S253-$S$6</f>
        <v>-1093.5139034322278</v>
      </c>
    </row>
    <row r="254" spans="1:22" ht="12.75">
      <c r="A254" s="18">
        <v>249</v>
      </c>
      <c r="B254" s="19">
        <v>244</v>
      </c>
      <c r="C254" s="43" t="s">
        <v>120</v>
      </c>
      <c r="D254" s="43" t="s">
        <v>47</v>
      </c>
      <c r="E254" s="35">
        <v>59</v>
      </c>
      <c r="F254" s="22"/>
      <c r="G254" s="22"/>
      <c r="H254" s="36"/>
      <c r="I254" s="36"/>
      <c r="J254" s="36"/>
      <c r="K254" s="36"/>
      <c r="L254" s="36"/>
      <c r="M254" s="36"/>
      <c r="N254" s="36"/>
      <c r="O254" s="37"/>
      <c r="P254" s="36"/>
      <c r="Q254" s="36"/>
      <c r="R254" s="36">
        <v>78.86</v>
      </c>
      <c r="S254" s="26">
        <f>SUM(F254:R254)</f>
        <v>78.86</v>
      </c>
      <c r="T254" s="27">
        <f>COUNTA(F254:R254)</f>
        <v>1</v>
      </c>
      <c r="U254" s="28"/>
      <c r="V254" s="33">
        <f>S254-$S$6</f>
        <v>-1093.693903432228</v>
      </c>
    </row>
    <row r="255" spans="1:22" ht="12.75">
      <c r="A255" s="18">
        <v>250</v>
      </c>
      <c r="B255" s="19">
        <v>245</v>
      </c>
      <c r="C255" s="43" t="s">
        <v>319</v>
      </c>
      <c r="D255" s="43" t="s">
        <v>93</v>
      </c>
      <c r="E255" s="35"/>
      <c r="F255" s="22">
        <v>77.8980891719745</v>
      </c>
      <c r="G255" s="22"/>
      <c r="H255" s="36"/>
      <c r="I255" s="36"/>
      <c r="J255" s="36"/>
      <c r="K255" s="36"/>
      <c r="L255" s="36"/>
      <c r="M255" s="36"/>
      <c r="N255" s="36"/>
      <c r="O255" s="39"/>
      <c r="P255" s="36"/>
      <c r="Q255" s="36"/>
      <c r="R255" s="36"/>
      <c r="S255" s="26">
        <f>SUM(F255:R255)</f>
        <v>77.8980891719745</v>
      </c>
      <c r="T255" s="27">
        <f>COUNTA(F255:R255)</f>
        <v>1</v>
      </c>
      <c r="U255" s="28"/>
      <c r="V255" s="33">
        <f>S255-$S$6</f>
        <v>-1094.6558142602532</v>
      </c>
    </row>
    <row r="256" spans="1:22" ht="12.75">
      <c r="A256" s="18">
        <v>251</v>
      </c>
      <c r="B256" s="19">
        <v>246</v>
      </c>
      <c r="C256" s="43" t="s">
        <v>320</v>
      </c>
      <c r="D256" s="43" t="s">
        <v>93</v>
      </c>
      <c r="E256" s="44">
        <v>94</v>
      </c>
      <c r="F256" s="22"/>
      <c r="G256" s="22">
        <v>77.47</v>
      </c>
      <c r="H256" s="36"/>
      <c r="I256" s="36"/>
      <c r="J256" s="36"/>
      <c r="K256" s="36"/>
      <c r="L256" s="36"/>
      <c r="M256" s="36"/>
      <c r="N256" s="36"/>
      <c r="O256" s="39"/>
      <c r="P256" s="36"/>
      <c r="Q256" s="36"/>
      <c r="R256" s="36"/>
      <c r="S256" s="26">
        <f>SUM(F256:R256)</f>
        <v>77.47</v>
      </c>
      <c r="T256" s="27">
        <f>COUNTA(F256:R256)</f>
        <v>1</v>
      </c>
      <c r="U256" s="28"/>
      <c r="V256" s="33">
        <f>S256-$S$6</f>
        <v>-1095.0839034322278</v>
      </c>
    </row>
    <row r="257" spans="1:22" ht="12.75">
      <c r="A257" s="18">
        <v>252</v>
      </c>
      <c r="B257" s="19">
        <v>247</v>
      </c>
      <c r="C257" s="43" t="s">
        <v>321</v>
      </c>
      <c r="D257" s="43" t="s">
        <v>322</v>
      </c>
      <c r="E257" s="35">
        <v>76</v>
      </c>
      <c r="F257" s="22"/>
      <c r="G257" s="22"/>
      <c r="H257" s="36"/>
      <c r="I257" s="36"/>
      <c r="J257" s="36"/>
      <c r="K257" s="36"/>
      <c r="L257" s="36"/>
      <c r="M257" s="36"/>
      <c r="N257" s="36"/>
      <c r="O257" s="39"/>
      <c r="P257" s="38"/>
      <c r="Q257" s="36"/>
      <c r="R257" s="36">
        <v>77.13</v>
      </c>
      <c r="S257" s="26">
        <f>SUM(F257:R257)</f>
        <v>77.13</v>
      </c>
      <c r="T257" s="27">
        <f>COUNTA(F257:R257)</f>
        <v>1</v>
      </c>
      <c r="U257" s="28"/>
      <c r="V257" s="33">
        <f>S257-$S$6</f>
        <v>-1095.4239034322277</v>
      </c>
    </row>
    <row r="258" spans="1:22" ht="12.75">
      <c r="A258" s="18">
        <v>253</v>
      </c>
      <c r="B258" s="19">
        <v>249</v>
      </c>
      <c r="C258" s="41" t="s">
        <v>323</v>
      </c>
      <c r="D258" s="41" t="s">
        <v>324</v>
      </c>
      <c r="E258" s="44">
        <v>76</v>
      </c>
      <c r="F258" s="22"/>
      <c r="G258" s="22">
        <v>77.05</v>
      </c>
      <c r="H258" s="36"/>
      <c r="I258" s="36"/>
      <c r="J258" s="36"/>
      <c r="K258" s="36"/>
      <c r="L258" s="36"/>
      <c r="M258" s="36"/>
      <c r="N258" s="36"/>
      <c r="O258" s="39"/>
      <c r="P258" s="36"/>
      <c r="Q258" s="36"/>
      <c r="R258" s="36"/>
      <c r="S258" s="26">
        <f>SUM(F258:R258)</f>
        <v>77.05</v>
      </c>
      <c r="T258" s="27">
        <f>COUNTA(F258:R258)</f>
        <v>1</v>
      </c>
      <c r="U258" s="28">
        <v>1</v>
      </c>
      <c r="V258" s="33">
        <f>S258-$S$6</f>
        <v>-1095.5039034322278</v>
      </c>
    </row>
    <row r="259" spans="1:22" ht="12.75">
      <c r="A259" s="18">
        <v>254</v>
      </c>
      <c r="B259" s="19">
        <v>250</v>
      </c>
      <c r="C259" s="43" t="s">
        <v>97</v>
      </c>
      <c r="D259" s="43" t="s">
        <v>211</v>
      </c>
      <c r="E259" s="35">
        <v>82</v>
      </c>
      <c r="F259" s="22">
        <v>76.52647975077882</v>
      </c>
      <c r="G259" s="22"/>
      <c r="H259" s="36"/>
      <c r="I259" s="36"/>
      <c r="J259" s="36"/>
      <c r="K259" s="36"/>
      <c r="L259" s="36"/>
      <c r="M259" s="36"/>
      <c r="N259" s="36"/>
      <c r="O259" s="39"/>
      <c r="P259" s="36"/>
      <c r="Q259" s="36"/>
      <c r="R259" s="36"/>
      <c r="S259" s="26">
        <f>SUM(F259:R259)</f>
        <v>76.52647975077882</v>
      </c>
      <c r="T259" s="27">
        <f>COUNTA(F259:R259)</f>
        <v>1</v>
      </c>
      <c r="U259" s="28"/>
      <c r="V259" s="33">
        <f>S259-$S$6</f>
        <v>-1096.027423681449</v>
      </c>
    </row>
    <row r="260" spans="1:22" ht="12.75">
      <c r="A260" s="18">
        <v>255</v>
      </c>
      <c r="B260" s="19">
        <v>251</v>
      </c>
      <c r="C260" s="43" t="s">
        <v>325</v>
      </c>
      <c r="D260" s="43" t="s">
        <v>147</v>
      </c>
      <c r="E260" s="35">
        <v>80</v>
      </c>
      <c r="F260" s="22"/>
      <c r="G260" s="22"/>
      <c r="H260" s="36"/>
      <c r="I260" s="36"/>
      <c r="J260" s="36"/>
      <c r="K260" s="36">
        <v>76.18</v>
      </c>
      <c r="L260" s="36"/>
      <c r="M260" s="36"/>
      <c r="N260" s="36"/>
      <c r="O260" s="39"/>
      <c r="P260" s="36"/>
      <c r="Q260" s="36"/>
      <c r="R260" s="36"/>
      <c r="S260" s="26">
        <f>SUM(F260:R260)</f>
        <v>76.18</v>
      </c>
      <c r="T260" s="27">
        <f>COUNTA(F260:R260)</f>
        <v>1</v>
      </c>
      <c r="U260" s="28"/>
      <c r="V260" s="33">
        <f>S260-$S$6</f>
        <v>-1096.3739034322277</v>
      </c>
    </row>
    <row r="261" spans="1:22" ht="12.75">
      <c r="A261" s="18">
        <v>256</v>
      </c>
      <c r="B261" s="19">
        <v>252</v>
      </c>
      <c r="C261" s="43" t="s">
        <v>326</v>
      </c>
      <c r="D261" s="43" t="s">
        <v>36</v>
      </c>
      <c r="E261" s="35">
        <v>83</v>
      </c>
      <c r="F261" s="22"/>
      <c r="G261" s="22">
        <v>75.37</v>
      </c>
      <c r="H261" s="36"/>
      <c r="I261" s="36"/>
      <c r="J261" s="36"/>
      <c r="K261" s="36"/>
      <c r="L261" s="36"/>
      <c r="M261" s="36"/>
      <c r="N261" s="36"/>
      <c r="O261" s="39"/>
      <c r="P261" s="36"/>
      <c r="Q261" s="36"/>
      <c r="R261" s="36"/>
      <c r="S261" s="26">
        <f>SUM(F261:R261)</f>
        <v>75.37</v>
      </c>
      <c r="T261" s="27">
        <f>COUNTA(F261:R261)</f>
        <v>1</v>
      </c>
      <c r="U261" s="28"/>
      <c r="V261" s="33">
        <f>S261-$S$6</f>
        <v>-1097.183903432228</v>
      </c>
    </row>
    <row r="262" spans="1:22" ht="12.75">
      <c r="A262" s="18">
        <v>257</v>
      </c>
      <c r="B262" s="19">
        <v>253</v>
      </c>
      <c r="C262" s="41" t="s">
        <v>297</v>
      </c>
      <c r="D262" s="41" t="s">
        <v>327</v>
      </c>
      <c r="E262" s="35">
        <v>91</v>
      </c>
      <c r="F262" s="22"/>
      <c r="G262" s="22">
        <v>74.53</v>
      </c>
      <c r="H262" s="36"/>
      <c r="I262" s="36"/>
      <c r="J262" s="36"/>
      <c r="K262" s="36"/>
      <c r="L262" s="36"/>
      <c r="M262" s="36"/>
      <c r="N262" s="36"/>
      <c r="O262" s="39"/>
      <c r="P262" s="36"/>
      <c r="Q262" s="36"/>
      <c r="R262" s="36"/>
      <c r="S262" s="26">
        <f>SUM(F262:R262)</f>
        <v>74.53</v>
      </c>
      <c r="T262" s="27">
        <f>COUNTA(F262:R262)</f>
        <v>1</v>
      </c>
      <c r="U262" s="28">
        <v>1</v>
      </c>
      <c r="V262" s="33">
        <f>S262-$S$6</f>
        <v>-1098.0239034322278</v>
      </c>
    </row>
    <row r="263" spans="1:22" ht="12.75">
      <c r="A263" s="18">
        <v>258</v>
      </c>
      <c r="B263" s="19">
        <v>298</v>
      </c>
      <c r="C263" s="41" t="s">
        <v>328</v>
      </c>
      <c r="D263" s="41" t="s">
        <v>329</v>
      </c>
      <c r="E263" s="35">
        <v>50</v>
      </c>
      <c r="F263" s="22"/>
      <c r="G263" s="22">
        <v>39.24</v>
      </c>
      <c r="H263" s="36"/>
      <c r="I263" s="36"/>
      <c r="J263" s="36"/>
      <c r="K263" s="36"/>
      <c r="L263" s="36"/>
      <c r="M263" s="36"/>
      <c r="N263" s="36"/>
      <c r="O263" s="39"/>
      <c r="P263" s="36"/>
      <c r="Q263" s="36">
        <v>33.410000000000004</v>
      </c>
      <c r="R263" s="36"/>
      <c r="S263" s="26">
        <f>SUM(F263:R263)</f>
        <v>72.65</v>
      </c>
      <c r="T263" s="27">
        <f>COUNTA(F263:R263)</f>
        <v>2</v>
      </c>
      <c r="U263" s="28"/>
      <c r="V263" s="33">
        <f>S263-$S$6</f>
        <v>-1099.9039034322277</v>
      </c>
    </row>
    <row r="264" spans="1:22" ht="12.75">
      <c r="A264" s="18">
        <v>259</v>
      </c>
      <c r="B264" s="19"/>
      <c r="C264" s="43" t="s">
        <v>330</v>
      </c>
      <c r="D264" s="43" t="s">
        <v>47</v>
      </c>
      <c r="E264" s="35"/>
      <c r="F264" s="22"/>
      <c r="G264" s="22"/>
      <c r="H264" s="36"/>
      <c r="I264" s="36"/>
      <c r="J264" s="36"/>
      <c r="K264" s="36"/>
      <c r="L264" s="36"/>
      <c r="M264" s="36"/>
      <c r="N264" s="36"/>
      <c r="O264" s="39"/>
      <c r="P264" s="36"/>
      <c r="Q264" s="36">
        <v>71.34</v>
      </c>
      <c r="R264" s="36"/>
      <c r="S264" s="26">
        <f>SUM(F264:R264)</f>
        <v>71.34</v>
      </c>
      <c r="T264" s="27">
        <f>COUNTA(F264:R264)</f>
        <v>1</v>
      </c>
      <c r="U264" s="28"/>
      <c r="V264" s="33">
        <f>S264-$S$6</f>
        <v>-1101.2139034322279</v>
      </c>
    </row>
    <row r="265" spans="1:22" ht="12.75">
      <c r="A265" s="18">
        <v>260</v>
      </c>
      <c r="B265" s="19">
        <v>254</v>
      </c>
      <c r="C265" s="43" t="s">
        <v>331</v>
      </c>
      <c r="D265" s="43" t="s">
        <v>32</v>
      </c>
      <c r="E265" s="35">
        <v>88</v>
      </c>
      <c r="F265" s="22"/>
      <c r="G265" s="22">
        <v>69.91</v>
      </c>
      <c r="H265" s="36"/>
      <c r="I265" s="36"/>
      <c r="J265" s="36"/>
      <c r="K265" s="36"/>
      <c r="L265" s="36"/>
      <c r="M265" s="36"/>
      <c r="N265" s="36"/>
      <c r="O265" s="39"/>
      <c r="P265" s="36"/>
      <c r="Q265" s="36"/>
      <c r="R265" s="36"/>
      <c r="S265" s="26">
        <f>SUM(F265:R265)</f>
        <v>69.91</v>
      </c>
      <c r="T265" s="27">
        <f>COUNTA(F265:R265)</f>
        <v>1</v>
      </c>
      <c r="U265" s="28"/>
      <c r="V265" s="33">
        <f>S265-$S$6</f>
        <v>-1102.6439034322277</v>
      </c>
    </row>
    <row r="266" spans="1:22" ht="12.75">
      <c r="A266" s="18">
        <v>261</v>
      </c>
      <c r="B266" s="19">
        <v>255</v>
      </c>
      <c r="C266" s="43" t="s">
        <v>332</v>
      </c>
      <c r="D266" s="43" t="s">
        <v>307</v>
      </c>
      <c r="E266" s="35">
        <v>84</v>
      </c>
      <c r="F266" s="22"/>
      <c r="G266" s="22"/>
      <c r="H266" s="36"/>
      <c r="I266" s="36"/>
      <c r="J266" s="36"/>
      <c r="K266" s="36"/>
      <c r="L266" s="36">
        <v>69.81</v>
      </c>
      <c r="M266" s="36"/>
      <c r="N266" s="36"/>
      <c r="O266" s="39"/>
      <c r="P266" s="36"/>
      <c r="Q266" s="36"/>
      <c r="R266" s="36"/>
      <c r="S266" s="26">
        <f>SUM(F266:R266)</f>
        <v>69.81</v>
      </c>
      <c r="T266" s="27">
        <f>COUNTA(F266:R266)</f>
        <v>1</v>
      </c>
      <c r="U266" s="28"/>
      <c r="V266" s="33">
        <f>S266-$S$6</f>
        <v>-1102.7439034322279</v>
      </c>
    </row>
    <row r="267" spans="1:22" ht="12.75">
      <c r="A267" s="18">
        <v>262</v>
      </c>
      <c r="B267" s="19">
        <v>256</v>
      </c>
      <c r="C267" s="41" t="s">
        <v>199</v>
      </c>
      <c r="D267" s="41" t="s">
        <v>333</v>
      </c>
      <c r="E267" s="35">
        <v>77</v>
      </c>
      <c r="F267" s="22"/>
      <c r="G267" s="22"/>
      <c r="H267" s="36">
        <v>68.71000000000001</v>
      </c>
      <c r="I267" s="36"/>
      <c r="J267" s="36"/>
      <c r="K267" s="36"/>
      <c r="L267" s="36"/>
      <c r="M267" s="36"/>
      <c r="N267" s="36"/>
      <c r="O267" s="39"/>
      <c r="P267" s="36"/>
      <c r="Q267" s="36"/>
      <c r="R267" s="36"/>
      <c r="S267" s="26">
        <f>SUM(F267:R267)</f>
        <v>68.71000000000001</v>
      </c>
      <c r="T267" s="27">
        <f>COUNTA(F267:R267)</f>
        <v>1</v>
      </c>
      <c r="U267" s="28"/>
      <c r="V267" s="33">
        <f>S267-$S$6</f>
        <v>-1103.8439034322278</v>
      </c>
    </row>
    <row r="268" spans="1:22" ht="12.75">
      <c r="A268" s="18">
        <v>263</v>
      </c>
      <c r="B268" s="19">
        <v>257</v>
      </c>
      <c r="C268" s="43" t="s">
        <v>334</v>
      </c>
      <c r="D268" s="43" t="s">
        <v>25</v>
      </c>
      <c r="E268" s="35">
        <v>83</v>
      </c>
      <c r="F268" s="22">
        <v>68.5593220338983</v>
      </c>
      <c r="G268" s="22"/>
      <c r="H268" s="36"/>
      <c r="I268" s="36"/>
      <c r="J268" s="36"/>
      <c r="K268" s="36"/>
      <c r="L268" s="36"/>
      <c r="M268" s="36"/>
      <c r="N268" s="36"/>
      <c r="O268" s="39"/>
      <c r="P268" s="36"/>
      <c r="Q268" s="36"/>
      <c r="R268" s="36"/>
      <c r="S268" s="26">
        <f>SUM(F268:R268)</f>
        <v>68.5593220338983</v>
      </c>
      <c r="T268" s="27">
        <f>COUNTA(F268:R268)</f>
        <v>1</v>
      </c>
      <c r="U268" s="28"/>
      <c r="V268" s="33">
        <f>S268-$S$6</f>
        <v>-1103.9945813983295</v>
      </c>
    </row>
    <row r="269" spans="1:22" ht="12.75">
      <c r="A269" s="18">
        <v>264</v>
      </c>
      <c r="B269" s="19">
        <v>258</v>
      </c>
      <c r="C269" s="41" t="s">
        <v>335</v>
      </c>
      <c r="D269" s="41" t="s">
        <v>123</v>
      </c>
      <c r="E269" s="35"/>
      <c r="F269" s="22"/>
      <c r="G269" s="22"/>
      <c r="H269" s="36"/>
      <c r="I269" s="36"/>
      <c r="J269" s="36"/>
      <c r="K269" s="36"/>
      <c r="L269" s="36"/>
      <c r="M269" s="36"/>
      <c r="N269" s="36"/>
      <c r="O269" s="39"/>
      <c r="P269" s="36">
        <v>68.09</v>
      </c>
      <c r="Q269" s="36"/>
      <c r="R269" s="36"/>
      <c r="S269" s="26">
        <f>SUM(F269:R269)</f>
        <v>68.09</v>
      </c>
      <c r="T269" s="27">
        <f>COUNTA(F269:R269)</f>
        <v>1</v>
      </c>
      <c r="U269" s="28">
        <v>1</v>
      </c>
      <c r="V269" s="33">
        <f>S269-$S$6</f>
        <v>-1104.4639034322279</v>
      </c>
    </row>
    <row r="270" spans="1:22" ht="12.75">
      <c r="A270" s="18">
        <v>265</v>
      </c>
      <c r="B270" s="19">
        <v>259</v>
      </c>
      <c r="C270" s="43" t="s">
        <v>336</v>
      </c>
      <c r="D270" s="43" t="s">
        <v>93</v>
      </c>
      <c r="E270" s="35">
        <v>73</v>
      </c>
      <c r="F270" s="22"/>
      <c r="G270" s="22"/>
      <c r="H270" s="36"/>
      <c r="I270" s="36">
        <v>66.15</v>
      </c>
      <c r="J270" s="36"/>
      <c r="K270" s="36"/>
      <c r="L270" s="36"/>
      <c r="M270" s="36"/>
      <c r="N270" s="36"/>
      <c r="O270" s="39"/>
      <c r="P270" s="36"/>
      <c r="Q270" s="36"/>
      <c r="R270" s="36"/>
      <c r="S270" s="26">
        <f>SUM(F270:R270)</f>
        <v>66.15</v>
      </c>
      <c r="T270" s="27">
        <f>COUNTA(F270:R270)</f>
        <v>1</v>
      </c>
      <c r="U270" s="28"/>
      <c r="V270" s="33">
        <f>S270-$S$6</f>
        <v>-1106.4039034322277</v>
      </c>
    </row>
    <row r="271" spans="1:22" ht="12.75">
      <c r="A271" s="18">
        <v>266</v>
      </c>
      <c r="B271" s="19">
        <v>260</v>
      </c>
      <c r="C271" s="41" t="s">
        <v>337</v>
      </c>
      <c r="D271" s="41" t="s">
        <v>338</v>
      </c>
      <c r="E271" s="35">
        <v>88</v>
      </c>
      <c r="F271" s="22"/>
      <c r="G271" s="22">
        <v>65.71000000000001</v>
      </c>
      <c r="H271" s="36"/>
      <c r="I271" s="36"/>
      <c r="J271" s="36"/>
      <c r="K271" s="36"/>
      <c r="L271" s="36"/>
      <c r="M271" s="36"/>
      <c r="N271" s="36"/>
      <c r="O271" s="39"/>
      <c r="P271" s="36"/>
      <c r="Q271" s="36"/>
      <c r="R271" s="36"/>
      <c r="S271" s="26">
        <f>SUM(F271:R271)</f>
        <v>65.71000000000001</v>
      </c>
      <c r="T271" s="27">
        <f>COUNTA(F271:R271)</f>
        <v>1</v>
      </c>
      <c r="U271" s="28">
        <v>1</v>
      </c>
      <c r="V271" s="33">
        <f>S271-$S$6</f>
        <v>-1106.8439034322278</v>
      </c>
    </row>
    <row r="272" spans="1:22" ht="12.75">
      <c r="A272" s="18">
        <v>267</v>
      </c>
      <c r="B272" s="19">
        <v>261</v>
      </c>
      <c r="C272" s="43" t="s">
        <v>339</v>
      </c>
      <c r="D272" s="43" t="s">
        <v>147</v>
      </c>
      <c r="E272" s="35">
        <v>52</v>
      </c>
      <c r="F272" s="22"/>
      <c r="G272" s="22">
        <v>65.71000000000001</v>
      </c>
      <c r="H272" s="36"/>
      <c r="I272" s="36"/>
      <c r="J272" s="36"/>
      <c r="K272" s="36"/>
      <c r="L272" s="36"/>
      <c r="M272" s="36"/>
      <c r="N272" s="36"/>
      <c r="O272" s="39"/>
      <c r="P272" s="36"/>
      <c r="Q272" s="36"/>
      <c r="R272" s="36"/>
      <c r="S272" s="26">
        <f>SUM(F272:R272)</f>
        <v>65.71000000000001</v>
      </c>
      <c r="T272" s="27">
        <f>COUNTA(F272:R272)</f>
        <v>1</v>
      </c>
      <c r="U272" s="27"/>
      <c r="V272" s="33">
        <f>S272-$S$6</f>
        <v>-1106.8439034322278</v>
      </c>
    </row>
    <row r="273" spans="1:22" ht="12.75">
      <c r="A273" s="18">
        <v>268</v>
      </c>
      <c r="B273" s="19">
        <v>262</v>
      </c>
      <c r="C273" s="43" t="s">
        <v>167</v>
      </c>
      <c r="D273" s="43" t="s">
        <v>108</v>
      </c>
      <c r="E273" s="35">
        <v>88</v>
      </c>
      <c r="F273" s="22"/>
      <c r="G273" s="22">
        <v>65.29</v>
      </c>
      <c r="H273" s="36"/>
      <c r="I273" s="36"/>
      <c r="J273" s="36"/>
      <c r="K273" s="36"/>
      <c r="L273" s="36"/>
      <c r="M273" s="36"/>
      <c r="N273" s="36"/>
      <c r="O273" s="39"/>
      <c r="P273" s="38"/>
      <c r="Q273" s="36"/>
      <c r="R273" s="36"/>
      <c r="S273" s="26">
        <f>SUM(F273:R273)</f>
        <v>65.29</v>
      </c>
      <c r="T273" s="27">
        <f>COUNTA(F273:R273)</f>
        <v>1</v>
      </c>
      <c r="U273" s="27"/>
      <c r="V273" s="33">
        <f>S273-$S$6</f>
        <v>-1107.2639034322278</v>
      </c>
    </row>
    <row r="274" spans="1:22" ht="12.75">
      <c r="A274" s="18">
        <v>269</v>
      </c>
      <c r="B274" s="19">
        <v>263</v>
      </c>
      <c r="C274" s="43" t="s">
        <v>340</v>
      </c>
      <c r="D274" s="43" t="s">
        <v>47</v>
      </c>
      <c r="E274" s="35">
        <v>91</v>
      </c>
      <c r="F274" s="22"/>
      <c r="G274" s="22"/>
      <c r="H274" s="36"/>
      <c r="I274" s="36"/>
      <c r="J274" s="36"/>
      <c r="K274" s="36"/>
      <c r="L274" s="36"/>
      <c r="M274" s="36"/>
      <c r="N274" s="36"/>
      <c r="O274" s="39"/>
      <c r="P274" s="36"/>
      <c r="Q274" s="36"/>
      <c r="R274" s="36">
        <v>65.27</v>
      </c>
      <c r="S274" s="26">
        <f>SUM(F274:R274)</f>
        <v>65.27</v>
      </c>
      <c r="T274" s="27">
        <f>COUNTA(F274:R274)</f>
        <v>1</v>
      </c>
      <c r="U274" s="27"/>
      <c r="V274" s="33">
        <f>S274-$S$6</f>
        <v>-1107.2839034322278</v>
      </c>
    </row>
    <row r="275" spans="1:22" ht="12.75">
      <c r="A275" s="18">
        <v>270</v>
      </c>
      <c r="B275" s="19"/>
      <c r="C275" s="41" t="s">
        <v>276</v>
      </c>
      <c r="D275" s="41" t="s">
        <v>183</v>
      </c>
      <c r="E275" s="35"/>
      <c r="F275" s="22"/>
      <c r="G275" s="22"/>
      <c r="H275" s="36"/>
      <c r="I275" s="36"/>
      <c r="J275" s="36"/>
      <c r="K275" s="36"/>
      <c r="L275" s="36"/>
      <c r="M275" s="36"/>
      <c r="N275" s="36"/>
      <c r="O275" s="39"/>
      <c r="P275" s="36"/>
      <c r="Q275" s="36">
        <v>64.45</v>
      </c>
      <c r="R275" s="36"/>
      <c r="S275" s="26">
        <f>SUM(F275:R275)</f>
        <v>64.45</v>
      </c>
      <c r="T275" s="27">
        <f>COUNTA(F275:R275)</f>
        <v>1</v>
      </c>
      <c r="U275" s="27">
        <v>1</v>
      </c>
      <c r="V275" s="33">
        <f>S275-$S$6</f>
        <v>-1108.1039034322278</v>
      </c>
    </row>
    <row r="276" spans="1:22" ht="12.75">
      <c r="A276" s="18">
        <v>271</v>
      </c>
      <c r="B276" s="19"/>
      <c r="C276" s="43" t="s">
        <v>341</v>
      </c>
      <c r="D276" s="43" t="s">
        <v>29</v>
      </c>
      <c r="E276" s="35"/>
      <c r="F276" s="22"/>
      <c r="G276" s="22"/>
      <c r="H276" s="36"/>
      <c r="I276" s="36"/>
      <c r="J276" s="36"/>
      <c r="K276" s="36"/>
      <c r="L276" s="36"/>
      <c r="M276" s="36"/>
      <c r="N276" s="36"/>
      <c r="O276" s="39"/>
      <c r="P276" s="36"/>
      <c r="Q276" s="36">
        <v>63.76</v>
      </c>
      <c r="R276" s="36"/>
      <c r="S276" s="26">
        <f>SUM(F276:R276)</f>
        <v>63.76</v>
      </c>
      <c r="T276" s="27">
        <f>COUNTA(F276:R276)</f>
        <v>1</v>
      </c>
      <c r="U276" s="27"/>
      <c r="V276" s="33">
        <f>S276-$S$6</f>
        <v>-1108.7939034322278</v>
      </c>
    </row>
    <row r="277" spans="1:22" ht="12.75">
      <c r="A277" s="18">
        <v>272</v>
      </c>
      <c r="B277" s="19">
        <v>264</v>
      </c>
      <c r="C277" s="43" t="s">
        <v>342</v>
      </c>
      <c r="D277" s="43" t="s">
        <v>108</v>
      </c>
      <c r="E277" s="35">
        <v>76</v>
      </c>
      <c r="F277" s="22"/>
      <c r="G277" s="22"/>
      <c r="H277" s="36"/>
      <c r="I277" s="36"/>
      <c r="J277" s="36"/>
      <c r="K277" s="36"/>
      <c r="L277" s="36"/>
      <c r="M277" s="36"/>
      <c r="N277" s="36"/>
      <c r="O277" s="39"/>
      <c r="P277" s="36"/>
      <c r="Q277" s="36"/>
      <c r="R277" s="36">
        <v>61.72</v>
      </c>
      <c r="S277" s="26">
        <f>SUM(F277:R277)</f>
        <v>61.72</v>
      </c>
      <c r="T277" s="27">
        <f>COUNTA(F277:R277)</f>
        <v>1</v>
      </c>
      <c r="U277" s="27"/>
      <c r="V277" s="33">
        <f>S277-$S$6</f>
        <v>-1110.8339034322278</v>
      </c>
    </row>
    <row r="278" spans="1:22" ht="12.75">
      <c r="A278" s="18">
        <v>273</v>
      </c>
      <c r="B278" s="19">
        <v>265</v>
      </c>
      <c r="C278" s="43" t="s">
        <v>343</v>
      </c>
      <c r="D278" s="43" t="s">
        <v>32</v>
      </c>
      <c r="E278" s="35">
        <v>92</v>
      </c>
      <c r="F278" s="22"/>
      <c r="G278" s="22"/>
      <c r="H278" s="36"/>
      <c r="I278" s="36"/>
      <c r="J278" s="36"/>
      <c r="K278" s="36"/>
      <c r="L278" s="36"/>
      <c r="M278" s="36"/>
      <c r="N278" s="36"/>
      <c r="O278" s="39">
        <v>60.88</v>
      </c>
      <c r="P278" s="36"/>
      <c r="Q278" s="36"/>
      <c r="R278" s="36"/>
      <c r="S278" s="26">
        <f>SUM(F278:R278)</f>
        <v>60.88</v>
      </c>
      <c r="T278" s="27">
        <f>COUNTA(F278:R278)</f>
        <v>1</v>
      </c>
      <c r="U278" s="27"/>
      <c r="V278" s="33">
        <f>S278-$S$6</f>
        <v>-1111.6739034322277</v>
      </c>
    </row>
    <row r="279" spans="1:22" ht="12.75">
      <c r="A279" s="18">
        <v>274</v>
      </c>
      <c r="B279" s="19">
        <v>266</v>
      </c>
      <c r="C279" s="43" t="s">
        <v>213</v>
      </c>
      <c r="D279" s="43" t="s">
        <v>108</v>
      </c>
      <c r="E279" s="35">
        <v>79</v>
      </c>
      <c r="F279" s="22"/>
      <c r="G279" s="22">
        <v>60.66</v>
      </c>
      <c r="H279" s="36"/>
      <c r="I279" s="36"/>
      <c r="J279" s="36"/>
      <c r="K279" s="36"/>
      <c r="L279" s="36"/>
      <c r="M279" s="36"/>
      <c r="N279" s="36"/>
      <c r="O279" s="39"/>
      <c r="P279" s="36"/>
      <c r="Q279" s="36"/>
      <c r="R279" s="36"/>
      <c r="S279" s="26">
        <f>SUM(F279:R279)</f>
        <v>60.660000000000004</v>
      </c>
      <c r="T279" s="27">
        <f>COUNTA(F279:R279)</f>
        <v>1</v>
      </c>
      <c r="U279" s="27"/>
      <c r="V279" s="33">
        <f>S279-$S$6</f>
        <v>-1111.8939034322277</v>
      </c>
    </row>
    <row r="280" spans="1:22" ht="12.75">
      <c r="A280" s="18">
        <v>275</v>
      </c>
      <c r="B280" s="19">
        <v>267</v>
      </c>
      <c r="C280" s="43" t="s">
        <v>344</v>
      </c>
      <c r="D280" s="43" t="s">
        <v>345</v>
      </c>
      <c r="E280" s="35">
        <v>50</v>
      </c>
      <c r="F280" s="22"/>
      <c r="G280" s="22">
        <v>60.24</v>
      </c>
      <c r="H280" s="36"/>
      <c r="I280" s="36"/>
      <c r="J280" s="36"/>
      <c r="K280" s="36"/>
      <c r="L280" s="36"/>
      <c r="M280" s="36"/>
      <c r="N280" s="36"/>
      <c r="O280" s="39"/>
      <c r="P280" s="36"/>
      <c r="Q280" s="36"/>
      <c r="R280" s="36"/>
      <c r="S280" s="26">
        <f>SUM(F280:R280)</f>
        <v>60.24</v>
      </c>
      <c r="T280" s="27">
        <f>COUNTA(F280:R280)</f>
        <v>1</v>
      </c>
      <c r="U280" s="27"/>
      <c r="V280" s="33">
        <f>S280-$S$6</f>
        <v>-1112.3139034322278</v>
      </c>
    </row>
    <row r="281" spans="1:22" ht="12.75">
      <c r="A281" s="18">
        <v>276</v>
      </c>
      <c r="B281" s="19">
        <v>268</v>
      </c>
      <c r="C281" s="43" t="s">
        <v>188</v>
      </c>
      <c r="D281" s="43" t="s">
        <v>346</v>
      </c>
      <c r="E281" s="42"/>
      <c r="F281" s="22"/>
      <c r="G281" s="32"/>
      <c r="H281" s="36"/>
      <c r="I281" s="36"/>
      <c r="J281" s="36"/>
      <c r="K281" s="36"/>
      <c r="L281" s="36"/>
      <c r="M281" s="36"/>
      <c r="N281" s="36"/>
      <c r="O281" s="39">
        <v>59.84</v>
      </c>
      <c r="P281" s="36"/>
      <c r="Q281" s="36"/>
      <c r="R281" s="36"/>
      <c r="S281" s="26">
        <f>SUM(F281:R281)</f>
        <v>59.84</v>
      </c>
      <c r="T281" s="27">
        <f>COUNTA(F281:R281)</f>
        <v>1</v>
      </c>
      <c r="U281" s="27"/>
      <c r="V281" s="33">
        <f>S281-$S$6</f>
        <v>-1112.7139034322279</v>
      </c>
    </row>
    <row r="282" spans="1:22" ht="12.75">
      <c r="A282" s="18">
        <v>277</v>
      </c>
      <c r="B282" s="19">
        <v>269</v>
      </c>
      <c r="C282" s="41" t="s">
        <v>347</v>
      </c>
      <c r="D282" s="41" t="s">
        <v>338</v>
      </c>
      <c r="E282" s="35">
        <v>82</v>
      </c>
      <c r="F282" s="22"/>
      <c r="G282" s="22">
        <v>58.98</v>
      </c>
      <c r="H282" s="36"/>
      <c r="I282" s="36"/>
      <c r="J282" s="36"/>
      <c r="K282" s="36"/>
      <c r="L282" s="36"/>
      <c r="M282" s="36"/>
      <c r="N282" s="36"/>
      <c r="O282" s="39"/>
      <c r="P282" s="36"/>
      <c r="Q282" s="36"/>
      <c r="R282" s="36"/>
      <c r="S282" s="26">
        <f>SUM(F282:R282)</f>
        <v>58.980000000000004</v>
      </c>
      <c r="T282" s="27">
        <f>COUNTA(F282:R282)</f>
        <v>1</v>
      </c>
      <c r="U282" s="27"/>
      <c r="V282" s="33">
        <f>S282-$S$6</f>
        <v>-1113.5739034322278</v>
      </c>
    </row>
    <row r="283" spans="1:22" ht="12.75">
      <c r="A283" s="18">
        <v>278</v>
      </c>
      <c r="B283" s="19">
        <v>270</v>
      </c>
      <c r="C283" s="43" t="s">
        <v>348</v>
      </c>
      <c r="D283" s="43" t="s">
        <v>39</v>
      </c>
      <c r="E283" s="35">
        <v>81</v>
      </c>
      <c r="F283" s="22"/>
      <c r="G283" s="22">
        <v>58.56</v>
      </c>
      <c r="H283" s="36"/>
      <c r="I283" s="36"/>
      <c r="J283" s="36"/>
      <c r="K283" s="36"/>
      <c r="L283" s="36"/>
      <c r="M283" s="36"/>
      <c r="N283" s="36"/>
      <c r="O283" s="39"/>
      <c r="P283" s="36"/>
      <c r="Q283" s="36"/>
      <c r="R283" s="36"/>
      <c r="S283" s="26">
        <f>SUM(F283:R283)</f>
        <v>58.56</v>
      </c>
      <c r="T283" s="27">
        <f>COUNTA(F283:R283)</f>
        <v>1</v>
      </c>
      <c r="U283" s="27"/>
      <c r="V283" s="33">
        <f>S283-$S$6</f>
        <v>-1113.9939034322279</v>
      </c>
    </row>
    <row r="284" spans="1:22" ht="12.75">
      <c r="A284" s="18">
        <v>279</v>
      </c>
      <c r="B284" s="19">
        <v>271</v>
      </c>
      <c r="C284" s="43" t="s">
        <v>349</v>
      </c>
      <c r="D284" s="43" t="s">
        <v>49</v>
      </c>
      <c r="E284" s="35"/>
      <c r="F284" s="22"/>
      <c r="G284" s="22"/>
      <c r="H284" s="36"/>
      <c r="I284" s="36"/>
      <c r="J284" s="36"/>
      <c r="K284" s="36"/>
      <c r="L284" s="36"/>
      <c r="M284" s="36"/>
      <c r="N284" s="36"/>
      <c r="O284" s="37">
        <v>58.3</v>
      </c>
      <c r="P284" s="36"/>
      <c r="Q284" s="36"/>
      <c r="R284" s="36"/>
      <c r="S284" s="26">
        <f>SUM(F284:R284)</f>
        <v>58.300000000000004</v>
      </c>
      <c r="T284" s="27">
        <f>COUNTA(F284:R284)</f>
        <v>1</v>
      </c>
      <c r="U284" s="27"/>
      <c r="V284" s="33">
        <f>S284-$S$6</f>
        <v>-1114.2539034322278</v>
      </c>
    </row>
    <row r="285" spans="1:22" ht="12.75">
      <c r="A285" s="18">
        <v>280</v>
      </c>
      <c r="B285" s="19">
        <v>272</v>
      </c>
      <c r="C285" s="43" t="s">
        <v>350</v>
      </c>
      <c r="D285" s="43" t="s">
        <v>21</v>
      </c>
      <c r="E285" s="35">
        <v>78</v>
      </c>
      <c r="F285" s="22"/>
      <c r="G285" s="22"/>
      <c r="H285" s="36"/>
      <c r="I285" s="36"/>
      <c r="J285" s="36"/>
      <c r="K285" s="36"/>
      <c r="L285" s="36"/>
      <c r="M285" s="36"/>
      <c r="N285" s="36"/>
      <c r="O285" s="39"/>
      <c r="P285" s="36"/>
      <c r="Q285" s="36"/>
      <c r="R285" s="36">
        <v>57.29</v>
      </c>
      <c r="S285" s="26">
        <f>SUM(F285:R285)</f>
        <v>57.29</v>
      </c>
      <c r="T285" s="27">
        <f>COUNTA(F285:R285)</f>
        <v>1</v>
      </c>
      <c r="U285" s="27"/>
      <c r="V285" s="33">
        <f>S285-$S$6</f>
        <v>-1115.2639034322278</v>
      </c>
    </row>
    <row r="286" spans="1:22" ht="12.75">
      <c r="A286" s="18">
        <v>281</v>
      </c>
      <c r="B286" s="19">
        <v>273</v>
      </c>
      <c r="C286" s="41" t="s">
        <v>351</v>
      </c>
      <c r="D286" s="41" t="s">
        <v>173</v>
      </c>
      <c r="E286" s="35">
        <v>77</v>
      </c>
      <c r="F286" s="22"/>
      <c r="G286" s="22"/>
      <c r="H286" s="36"/>
      <c r="I286" s="36"/>
      <c r="J286" s="36"/>
      <c r="K286" s="36"/>
      <c r="L286" s="36"/>
      <c r="M286" s="36"/>
      <c r="N286" s="36"/>
      <c r="O286" s="39"/>
      <c r="P286" s="36"/>
      <c r="Q286" s="36"/>
      <c r="R286" s="36">
        <v>56.94</v>
      </c>
      <c r="S286" s="26">
        <f>SUM(F286:R286)</f>
        <v>56.94</v>
      </c>
      <c r="T286" s="27">
        <f>COUNTA(F286:R286)</f>
        <v>1</v>
      </c>
      <c r="U286" s="27"/>
      <c r="V286" s="33">
        <f>S286-$S$6</f>
        <v>-1115.6139034322277</v>
      </c>
    </row>
    <row r="287" spans="1:22" ht="12.75">
      <c r="A287" s="18">
        <v>282</v>
      </c>
      <c r="B287" s="19">
        <v>274</v>
      </c>
      <c r="C287" s="43" t="s">
        <v>352</v>
      </c>
      <c r="D287" s="43" t="s">
        <v>53</v>
      </c>
      <c r="E287" s="44">
        <v>73</v>
      </c>
      <c r="F287" s="22"/>
      <c r="G287" s="22">
        <v>56.04</v>
      </c>
      <c r="H287" s="36"/>
      <c r="I287" s="36"/>
      <c r="J287" s="36"/>
      <c r="K287" s="36"/>
      <c r="L287" s="36"/>
      <c r="M287" s="36"/>
      <c r="N287" s="36"/>
      <c r="O287" s="39"/>
      <c r="P287" s="36"/>
      <c r="Q287" s="36"/>
      <c r="R287" s="36"/>
      <c r="S287" s="26">
        <f>SUM(F287:R287)</f>
        <v>56.04</v>
      </c>
      <c r="T287" s="27">
        <f>COUNTA(F287:R287)</f>
        <v>1</v>
      </c>
      <c r="U287" s="27"/>
      <c r="V287" s="33">
        <f>S287-$S$6</f>
        <v>-1116.5139034322278</v>
      </c>
    </row>
    <row r="288" spans="1:22" ht="12.75">
      <c r="A288" s="18">
        <v>283</v>
      </c>
      <c r="B288" s="19">
        <v>275</v>
      </c>
      <c r="C288" s="43" t="s">
        <v>353</v>
      </c>
      <c r="D288" s="43" t="s">
        <v>36</v>
      </c>
      <c r="E288" s="35">
        <v>93</v>
      </c>
      <c r="F288" s="22"/>
      <c r="G288" s="22">
        <v>56.04</v>
      </c>
      <c r="H288" s="36"/>
      <c r="I288" s="36"/>
      <c r="J288" s="36"/>
      <c r="K288" s="36"/>
      <c r="L288" s="36"/>
      <c r="M288" s="36"/>
      <c r="N288" s="36"/>
      <c r="O288" s="39"/>
      <c r="P288" s="38"/>
      <c r="Q288" s="36"/>
      <c r="R288" s="36"/>
      <c r="S288" s="26">
        <f>SUM(F288:R288)</f>
        <v>56.04</v>
      </c>
      <c r="T288" s="27">
        <f>COUNTA(F288:R288)</f>
        <v>1</v>
      </c>
      <c r="U288" s="27"/>
      <c r="V288" s="33">
        <f>S288-$S$6</f>
        <v>-1116.5139034322278</v>
      </c>
    </row>
    <row r="289" spans="1:22" ht="12.75">
      <c r="A289" s="18">
        <v>284</v>
      </c>
      <c r="B289" s="19">
        <v>277</v>
      </c>
      <c r="C289" s="43" t="s">
        <v>354</v>
      </c>
      <c r="D289" s="43" t="s">
        <v>23</v>
      </c>
      <c r="E289" s="35"/>
      <c r="F289" s="22"/>
      <c r="G289" s="22"/>
      <c r="H289" s="36"/>
      <c r="I289" s="36"/>
      <c r="J289" s="36"/>
      <c r="K289" s="36"/>
      <c r="L289" s="36"/>
      <c r="M289" s="36"/>
      <c r="N289" s="36"/>
      <c r="O289" s="39">
        <v>53.46</v>
      </c>
      <c r="P289" s="36"/>
      <c r="Q289" s="36"/>
      <c r="R289" s="36"/>
      <c r="S289" s="26">
        <f>SUM(F289:R289)</f>
        <v>53.46</v>
      </c>
      <c r="T289" s="27">
        <f>COUNTA(F289:R289)</f>
        <v>1</v>
      </c>
      <c r="U289" s="27"/>
      <c r="V289" s="33">
        <f>S289-$S$6</f>
        <v>-1119.0939034322278</v>
      </c>
    </row>
    <row r="290" spans="1:22" ht="12.75">
      <c r="A290" s="18">
        <v>285</v>
      </c>
      <c r="B290" s="19">
        <v>278</v>
      </c>
      <c r="C290" s="41" t="s">
        <v>118</v>
      </c>
      <c r="D290" s="41" t="s">
        <v>355</v>
      </c>
      <c r="E290" s="35">
        <v>92</v>
      </c>
      <c r="F290" s="22">
        <v>0</v>
      </c>
      <c r="G290" s="22">
        <v>52.26</v>
      </c>
      <c r="H290" s="36"/>
      <c r="I290" s="36"/>
      <c r="J290" s="36"/>
      <c r="K290" s="36"/>
      <c r="L290" s="36"/>
      <c r="M290" s="36"/>
      <c r="N290" s="36"/>
      <c r="O290" s="39"/>
      <c r="P290" s="36"/>
      <c r="Q290" s="36"/>
      <c r="R290" s="36"/>
      <c r="S290" s="26">
        <f>SUM(F290:R290)</f>
        <v>52.26</v>
      </c>
      <c r="T290" s="27">
        <f>COUNTA(F290:R290)</f>
        <v>2</v>
      </c>
      <c r="U290" s="27"/>
      <c r="V290" s="33">
        <f>S290-$S$6</f>
        <v>-1120.2939034322278</v>
      </c>
    </row>
    <row r="291" spans="1:22" ht="12.75">
      <c r="A291" s="18">
        <v>286</v>
      </c>
      <c r="B291" s="19">
        <v>279</v>
      </c>
      <c r="C291" s="41" t="s">
        <v>356</v>
      </c>
      <c r="D291" s="41" t="s">
        <v>154</v>
      </c>
      <c r="E291" s="35">
        <v>88</v>
      </c>
      <c r="F291" s="22"/>
      <c r="G291" s="22">
        <v>52.26</v>
      </c>
      <c r="H291" s="36"/>
      <c r="I291" s="36"/>
      <c r="J291" s="36"/>
      <c r="K291" s="36"/>
      <c r="L291" s="36"/>
      <c r="M291" s="36"/>
      <c r="N291" s="36"/>
      <c r="O291" s="39"/>
      <c r="P291" s="36"/>
      <c r="Q291" s="36"/>
      <c r="R291" s="36"/>
      <c r="S291" s="26">
        <f>SUM(F291:R291)</f>
        <v>52.26</v>
      </c>
      <c r="T291" s="27">
        <f>COUNTA(F291:R291)</f>
        <v>1</v>
      </c>
      <c r="U291" s="27"/>
      <c r="V291" s="33">
        <f>S291-$S$6</f>
        <v>-1120.2939034322278</v>
      </c>
    </row>
    <row r="292" spans="1:22" ht="12.75">
      <c r="A292" s="18">
        <v>287</v>
      </c>
      <c r="B292" s="19"/>
      <c r="C292" s="43" t="s">
        <v>357</v>
      </c>
      <c r="D292" s="43" t="s">
        <v>49</v>
      </c>
      <c r="E292" s="35"/>
      <c r="F292" s="22"/>
      <c r="G292" s="22"/>
      <c r="H292" s="36"/>
      <c r="I292" s="36"/>
      <c r="J292" s="36"/>
      <c r="K292" s="36"/>
      <c r="L292" s="36"/>
      <c r="M292" s="36"/>
      <c r="N292" s="36"/>
      <c r="O292" s="39"/>
      <c r="P292" s="36"/>
      <c r="Q292" s="36">
        <v>51.34</v>
      </c>
      <c r="R292" s="36"/>
      <c r="S292" s="26">
        <f>SUM(F292:R292)</f>
        <v>51.34</v>
      </c>
      <c r="T292" s="27">
        <f>COUNTA(F292:R292)</f>
        <v>1</v>
      </c>
      <c r="U292" s="27"/>
      <c r="V292" s="33">
        <f>S292-$S$6</f>
        <v>-1121.2139034322279</v>
      </c>
    </row>
    <row r="293" spans="1:22" ht="12.75">
      <c r="A293" s="18">
        <v>288</v>
      </c>
      <c r="B293" s="19">
        <v>280</v>
      </c>
      <c r="C293" s="43" t="s">
        <v>358</v>
      </c>
      <c r="D293" s="43" t="s">
        <v>171</v>
      </c>
      <c r="E293" s="35">
        <v>44</v>
      </c>
      <c r="F293" s="22"/>
      <c r="G293" s="22">
        <v>51</v>
      </c>
      <c r="H293" s="36"/>
      <c r="I293" s="36"/>
      <c r="J293" s="36"/>
      <c r="K293" s="36"/>
      <c r="L293" s="36"/>
      <c r="M293" s="36"/>
      <c r="N293" s="36"/>
      <c r="O293" s="39"/>
      <c r="P293" s="36"/>
      <c r="Q293" s="36"/>
      <c r="R293" s="36"/>
      <c r="S293" s="26">
        <f>SUM(F293:R293)</f>
        <v>51</v>
      </c>
      <c r="T293" s="27">
        <f>COUNTA(F293:R293)</f>
        <v>1</v>
      </c>
      <c r="U293" s="27"/>
      <c r="V293" s="33">
        <f>S293-$S$6</f>
        <v>-1121.5539034322278</v>
      </c>
    </row>
    <row r="294" spans="1:22" ht="12.75">
      <c r="A294" s="18">
        <v>289</v>
      </c>
      <c r="B294" s="19">
        <v>282</v>
      </c>
      <c r="C294" s="41" t="s">
        <v>359</v>
      </c>
      <c r="D294" s="41" t="s">
        <v>360</v>
      </c>
      <c r="E294" s="35">
        <v>62</v>
      </c>
      <c r="F294" s="22"/>
      <c r="G294" s="22"/>
      <c r="H294" s="36"/>
      <c r="I294" s="36"/>
      <c r="J294" s="36"/>
      <c r="K294" s="36"/>
      <c r="L294" s="36"/>
      <c r="M294" s="36"/>
      <c r="N294" s="36"/>
      <c r="O294" s="39"/>
      <c r="P294" s="36"/>
      <c r="Q294" s="36"/>
      <c r="R294" s="36">
        <v>50.29</v>
      </c>
      <c r="S294" s="26">
        <f>SUM(F294:R294)</f>
        <v>50.29</v>
      </c>
      <c r="T294" s="27">
        <f>COUNTA(F294:R294)</f>
        <v>1</v>
      </c>
      <c r="U294" s="27"/>
      <c r="V294" s="33">
        <f>S294-$S$6</f>
        <v>-1122.2639034322278</v>
      </c>
    </row>
    <row r="295" spans="1:22" ht="12.75">
      <c r="A295" s="18">
        <v>290</v>
      </c>
      <c r="B295" s="19"/>
      <c r="C295" s="43" t="s">
        <v>361</v>
      </c>
      <c r="D295" s="43" t="s">
        <v>53</v>
      </c>
      <c r="E295" s="35"/>
      <c r="F295" s="22"/>
      <c r="G295" s="22"/>
      <c r="H295" s="36"/>
      <c r="I295" s="36"/>
      <c r="J295" s="36"/>
      <c r="K295" s="36"/>
      <c r="L295" s="36"/>
      <c r="M295" s="36"/>
      <c r="N295" s="36"/>
      <c r="O295" s="39"/>
      <c r="P295" s="36"/>
      <c r="Q295" s="36">
        <v>49.97</v>
      </c>
      <c r="R295" s="36"/>
      <c r="S295" s="26">
        <f>SUM(F295:R295)</f>
        <v>49.97</v>
      </c>
      <c r="T295" s="27">
        <f>COUNTA(F295:R295)</f>
        <v>1</v>
      </c>
      <c r="U295" s="27"/>
      <c r="V295" s="33">
        <f>S295-$S$6</f>
        <v>-1122.5839034322278</v>
      </c>
    </row>
    <row r="296" spans="1:22" ht="12.75">
      <c r="A296" s="18">
        <v>291</v>
      </c>
      <c r="B296" s="19">
        <v>283</v>
      </c>
      <c r="C296" s="43" t="s">
        <v>138</v>
      </c>
      <c r="D296" s="43" t="s">
        <v>108</v>
      </c>
      <c r="E296" s="35">
        <v>78</v>
      </c>
      <c r="F296" s="22"/>
      <c r="G296" s="22"/>
      <c r="H296" s="36"/>
      <c r="I296" s="36"/>
      <c r="J296" s="36"/>
      <c r="K296" s="36"/>
      <c r="L296" s="36"/>
      <c r="M296" s="36"/>
      <c r="N296" s="36"/>
      <c r="O296" s="39"/>
      <c r="P296" s="36"/>
      <c r="Q296" s="36"/>
      <c r="R296" s="36">
        <v>49.96</v>
      </c>
      <c r="S296" s="26">
        <f>SUM(F296:R296)</f>
        <v>49.96</v>
      </c>
      <c r="T296" s="27">
        <f>COUNTA(F296:R296)</f>
        <v>1</v>
      </c>
      <c r="U296" s="27"/>
      <c r="V296" s="33">
        <f>S296-$S$6</f>
        <v>-1122.5939034322278</v>
      </c>
    </row>
    <row r="297" spans="1:22" ht="12.75">
      <c r="A297" s="18">
        <v>292</v>
      </c>
      <c r="B297" s="19">
        <v>285</v>
      </c>
      <c r="C297" s="41" t="s">
        <v>362</v>
      </c>
      <c r="D297" s="41" t="s">
        <v>310</v>
      </c>
      <c r="E297" s="35">
        <v>77</v>
      </c>
      <c r="F297" s="22"/>
      <c r="G297" s="22"/>
      <c r="H297" s="36"/>
      <c r="I297" s="36"/>
      <c r="J297" s="36"/>
      <c r="K297" s="36"/>
      <c r="L297" s="36"/>
      <c r="M297" s="36"/>
      <c r="N297" s="36"/>
      <c r="O297" s="39"/>
      <c r="P297" s="36">
        <v>49.47</v>
      </c>
      <c r="Q297" s="36"/>
      <c r="R297" s="36"/>
      <c r="S297" s="26">
        <f>SUM(F297:R297)</f>
        <v>49.47</v>
      </c>
      <c r="T297" s="27">
        <f>COUNTA(F297:R297)</f>
        <v>1</v>
      </c>
      <c r="U297" s="27"/>
      <c r="V297" s="33">
        <f>S297-$S$6</f>
        <v>-1123.0839034322278</v>
      </c>
    </row>
    <row r="298" spans="1:22" ht="12.75">
      <c r="A298" s="18">
        <v>293</v>
      </c>
      <c r="B298" s="19">
        <v>286</v>
      </c>
      <c r="C298" s="41" t="s">
        <v>363</v>
      </c>
      <c r="D298" s="41" t="s">
        <v>127</v>
      </c>
      <c r="E298" s="35">
        <v>86</v>
      </c>
      <c r="F298" s="22"/>
      <c r="G298" s="22">
        <v>49.32</v>
      </c>
      <c r="H298" s="36"/>
      <c r="I298" s="36"/>
      <c r="J298" s="36"/>
      <c r="K298" s="36"/>
      <c r="L298" s="36"/>
      <c r="M298" s="36"/>
      <c r="N298" s="36"/>
      <c r="O298" s="39"/>
      <c r="P298" s="36"/>
      <c r="Q298" s="36"/>
      <c r="R298" s="36"/>
      <c r="S298" s="26">
        <f>SUM(F298:R298)</f>
        <v>49.32</v>
      </c>
      <c r="T298" s="27">
        <f>COUNTA(F298:R298)</f>
        <v>1</v>
      </c>
      <c r="U298" s="27"/>
      <c r="V298" s="33">
        <f>S298-$S$6</f>
        <v>-1123.2339034322279</v>
      </c>
    </row>
    <row r="299" spans="1:22" ht="12.75">
      <c r="A299" s="18">
        <v>294</v>
      </c>
      <c r="B299" s="19">
        <v>287</v>
      </c>
      <c r="C299" s="43" t="s">
        <v>364</v>
      </c>
      <c r="D299" s="43" t="s">
        <v>25</v>
      </c>
      <c r="E299" s="35">
        <v>74</v>
      </c>
      <c r="F299" s="22"/>
      <c r="G299" s="22">
        <v>48.9</v>
      </c>
      <c r="H299" s="36"/>
      <c r="I299" s="36"/>
      <c r="J299" s="36"/>
      <c r="K299" s="36"/>
      <c r="L299" s="36"/>
      <c r="M299" s="36"/>
      <c r="N299" s="36"/>
      <c r="O299" s="39"/>
      <c r="P299" s="36"/>
      <c r="Q299" s="36"/>
      <c r="R299" s="36"/>
      <c r="S299" s="26">
        <f>SUM(F299:R299)</f>
        <v>48.9</v>
      </c>
      <c r="T299" s="27">
        <f>COUNTA(F299:R299)</f>
        <v>1</v>
      </c>
      <c r="U299" s="27"/>
      <c r="V299" s="33">
        <f>S299-$S$6</f>
        <v>-1123.6539034322277</v>
      </c>
    </row>
    <row r="300" spans="1:22" ht="12.75">
      <c r="A300" s="18">
        <v>295</v>
      </c>
      <c r="B300" s="19">
        <v>288</v>
      </c>
      <c r="C300" s="41" t="s">
        <v>365</v>
      </c>
      <c r="D300" s="41" t="s">
        <v>218</v>
      </c>
      <c r="E300" s="35">
        <v>88</v>
      </c>
      <c r="F300" s="22"/>
      <c r="G300" s="22">
        <v>48.06</v>
      </c>
      <c r="H300" s="36"/>
      <c r="I300" s="36"/>
      <c r="J300" s="36"/>
      <c r="K300" s="36"/>
      <c r="L300" s="36"/>
      <c r="M300" s="36"/>
      <c r="N300" s="36"/>
      <c r="O300" s="39"/>
      <c r="P300" s="36"/>
      <c r="Q300" s="36"/>
      <c r="R300" s="36"/>
      <c r="S300" s="26">
        <f>SUM(F300:R300)</f>
        <v>48.06</v>
      </c>
      <c r="T300" s="27">
        <f>COUNTA(F300:R300)</f>
        <v>1</v>
      </c>
      <c r="U300" s="27"/>
      <c r="V300" s="33">
        <f>S300-$S$6</f>
        <v>-1124.4939034322279</v>
      </c>
    </row>
    <row r="301" spans="1:22" ht="12.75">
      <c r="A301" s="18">
        <v>296</v>
      </c>
      <c r="B301" s="19">
        <v>289</v>
      </c>
      <c r="C301" s="41" t="s">
        <v>366</v>
      </c>
      <c r="D301" s="41" t="s">
        <v>67</v>
      </c>
      <c r="E301" s="35">
        <v>72</v>
      </c>
      <c r="F301" s="22"/>
      <c r="G301" s="22">
        <v>48.06</v>
      </c>
      <c r="H301" s="36"/>
      <c r="I301" s="36"/>
      <c r="J301" s="36"/>
      <c r="K301" s="36"/>
      <c r="L301" s="36"/>
      <c r="M301" s="36"/>
      <c r="N301" s="36"/>
      <c r="O301" s="39"/>
      <c r="P301" s="36"/>
      <c r="Q301" s="36"/>
      <c r="R301" s="36"/>
      <c r="S301" s="26">
        <f>SUM(F301:R301)</f>
        <v>48.06</v>
      </c>
      <c r="T301" s="27">
        <f>COUNTA(F301:R301)</f>
        <v>1</v>
      </c>
      <c r="U301" s="27"/>
      <c r="V301" s="33">
        <f>S301-$S$6</f>
        <v>-1124.4939034322279</v>
      </c>
    </row>
    <row r="302" spans="1:22" ht="12.75">
      <c r="A302" s="18">
        <v>297</v>
      </c>
      <c r="B302" s="19">
        <v>290</v>
      </c>
      <c r="C302" s="41" t="s">
        <v>290</v>
      </c>
      <c r="D302" s="41" t="s">
        <v>367</v>
      </c>
      <c r="E302" s="35">
        <v>64</v>
      </c>
      <c r="F302" s="22"/>
      <c r="G302" s="22">
        <v>45.96</v>
      </c>
      <c r="H302" s="36"/>
      <c r="I302" s="36"/>
      <c r="J302" s="36"/>
      <c r="K302" s="36"/>
      <c r="L302" s="36"/>
      <c r="M302" s="36"/>
      <c r="N302" s="36"/>
      <c r="O302" s="39"/>
      <c r="P302" s="36"/>
      <c r="Q302" s="36"/>
      <c r="R302" s="36"/>
      <c r="S302" s="26">
        <f>SUM(F302:R302)</f>
        <v>45.96</v>
      </c>
      <c r="T302" s="27">
        <f>COUNTA(F302:R302)</f>
        <v>1</v>
      </c>
      <c r="U302" s="27"/>
      <c r="V302" s="33">
        <f>S302-$S$6</f>
        <v>-1126.5939034322278</v>
      </c>
    </row>
    <row r="303" spans="1:22" ht="12.75">
      <c r="A303" s="18">
        <v>298</v>
      </c>
      <c r="B303" s="19">
        <v>291</v>
      </c>
      <c r="C303" s="41" t="s">
        <v>66</v>
      </c>
      <c r="D303" s="41" t="s">
        <v>229</v>
      </c>
      <c r="E303" s="44">
        <v>62</v>
      </c>
      <c r="F303" s="22">
        <v>0</v>
      </c>
      <c r="G303" s="22">
        <v>45.54</v>
      </c>
      <c r="H303" s="36"/>
      <c r="I303" s="36"/>
      <c r="J303" s="36"/>
      <c r="K303" s="36"/>
      <c r="L303" s="36"/>
      <c r="M303" s="36"/>
      <c r="N303" s="36"/>
      <c r="O303" s="39"/>
      <c r="P303" s="36"/>
      <c r="Q303" s="36"/>
      <c r="R303" s="36"/>
      <c r="S303" s="26">
        <f>SUM(F303:R303)</f>
        <v>45.54</v>
      </c>
      <c r="T303" s="27">
        <f>COUNTA(F303:R303)</f>
        <v>2</v>
      </c>
      <c r="U303" s="27"/>
      <c r="V303" s="33">
        <f>S303-$S$6</f>
        <v>-1127.0139034322278</v>
      </c>
    </row>
    <row r="304" spans="1:22" ht="12.75">
      <c r="A304" s="18">
        <v>299</v>
      </c>
      <c r="B304" s="19">
        <v>292</v>
      </c>
      <c r="C304" s="41" t="s">
        <v>226</v>
      </c>
      <c r="D304" s="41" t="s">
        <v>368</v>
      </c>
      <c r="E304" s="42"/>
      <c r="F304" s="22"/>
      <c r="G304" s="22"/>
      <c r="H304" s="36"/>
      <c r="I304" s="36"/>
      <c r="J304" s="36"/>
      <c r="K304" s="36"/>
      <c r="L304" s="36"/>
      <c r="M304" s="36"/>
      <c r="N304" s="36"/>
      <c r="O304" s="39">
        <v>45.24</v>
      </c>
      <c r="P304" s="36"/>
      <c r="Q304" s="36"/>
      <c r="R304" s="36"/>
      <c r="S304" s="26">
        <f>SUM(F304:R304)</f>
        <v>45.24</v>
      </c>
      <c r="T304" s="27">
        <f>COUNTA(F304:R304)</f>
        <v>1</v>
      </c>
      <c r="U304" s="27"/>
      <c r="V304" s="33">
        <f>S304-$S$6</f>
        <v>-1127.3139034322278</v>
      </c>
    </row>
    <row r="305" spans="1:22" ht="12.75">
      <c r="A305" s="18">
        <v>300</v>
      </c>
      <c r="B305" s="19">
        <v>293</v>
      </c>
      <c r="C305" s="41" t="s">
        <v>369</v>
      </c>
      <c r="D305" s="41" t="s">
        <v>370</v>
      </c>
      <c r="E305" s="35">
        <v>83</v>
      </c>
      <c r="F305" s="22"/>
      <c r="G305" s="22">
        <v>44.7</v>
      </c>
      <c r="H305" s="36"/>
      <c r="I305" s="36"/>
      <c r="J305" s="36"/>
      <c r="K305" s="36"/>
      <c r="L305" s="36"/>
      <c r="M305" s="36"/>
      <c r="N305" s="36"/>
      <c r="O305" s="39"/>
      <c r="P305" s="36"/>
      <c r="Q305" s="36"/>
      <c r="R305" s="36"/>
      <c r="S305" s="26">
        <f>SUM(F305:R305)</f>
        <v>44.7</v>
      </c>
      <c r="T305" s="27">
        <f>COUNTA(F305:R305)</f>
        <v>1</v>
      </c>
      <c r="U305" s="27"/>
      <c r="V305" s="33">
        <f>S305-$S$6</f>
        <v>-1127.8539034322278</v>
      </c>
    </row>
    <row r="306" spans="1:22" ht="12.75">
      <c r="A306" s="18">
        <v>301</v>
      </c>
      <c r="B306" s="19">
        <v>294</v>
      </c>
      <c r="C306" s="43" t="s">
        <v>371</v>
      </c>
      <c r="D306" s="43" t="s">
        <v>51</v>
      </c>
      <c r="E306" s="35">
        <v>62</v>
      </c>
      <c r="F306" s="22"/>
      <c r="G306" s="22">
        <v>44.7</v>
      </c>
      <c r="H306" s="36"/>
      <c r="I306" s="36"/>
      <c r="J306" s="36"/>
      <c r="K306" s="36"/>
      <c r="L306" s="36"/>
      <c r="M306" s="36"/>
      <c r="N306" s="36"/>
      <c r="O306" s="39"/>
      <c r="P306" s="36"/>
      <c r="Q306" s="36"/>
      <c r="R306" s="36"/>
      <c r="S306" s="26">
        <f>SUM(F306:R306)</f>
        <v>44.7</v>
      </c>
      <c r="T306" s="27">
        <f>COUNTA(F306:R306)</f>
        <v>1</v>
      </c>
      <c r="U306" s="27"/>
      <c r="V306" s="33">
        <f>S306-$S$6</f>
        <v>-1127.8539034322278</v>
      </c>
    </row>
    <row r="307" spans="1:22" ht="12.75">
      <c r="A307" s="18">
        <v>302</v>
      </c>
      <c r="B307" s="19">
        <v>295</v>
      </c>
      <c r="C307" s="41" t="s">
        <v>372</v>
      </c>
      <c r="D307" s="41" t="s">
        <v>373</v>
      </c>
      <c r="E307" s="35">
        <v>83</v>
      </c>
      <c r="F307" s="22"/>
      <c r="G307" s="22">
        <v>44.28</v>
      </c>
      <c r="H307" s="36"/>
      <c r="I307" s="36"/>
      <c r="J307" s="36"/>
      <c r="K307" s="36"/>
      <c r="L307" s="36"/>
      <c r="M307" s="36"/>
      <c r="N307" s="36"/>
      <c r="O307" s="39"/>
      <c r="P307" s="36"/>
      <c r="Q307" s="36"/>
      <c r="R307" s="36"/>
      <c r="S307" s="26">
        <f>SUM(F307:R307)</f>
        <v>44.28</v>
      </c>
      <c r="T307" s="27">
        <f>COUNTA(F307:R307)</f>
        <v>1</v>
      </c>
      <c r="U307" s="27"/>
      <c r="V307" s="33">
        <f>S307-$S$6</f>
        <v>-1128.2739034322278</v>
      </c>
    </row>
    <row r="308" spans="1:22" ht="12.75">
      <c r="A308" s="18">
        <v>303</v>
      </c>
      <c r="B308" s="19"/>
      <c r="C308" s="41" t="s">
        <v>374</v>
      </c>
      <c r="D308" s="41" t="s">
        <v>84</v>
      </c>
      <c r="E308" s="35"/>
      <c r="F308" s="22"/>
      <c r="G308" s="22"/>
      <c r="H308" s="36"/>
      <c r="I308" s="36"/>
      <c r="J308" s="36"/>
      <c r="K308" s="36"/>
      <c r="L308" s="36"/>
      <c r="M308" s="36"/>
      <c r="N308" s="36"/>
      <c r="O308" s="39"/>
      <c r="P308" s="36"/>
      <c r="Q308" s="36">
        <v>43.07</v>
      </c>
      <c r="R308" s="36"/>
      <c r="S308" s="26">
        <f>SUM(F308:R308)</f>
        <v>43.07</v>
      </c>
      <c r="T308" s="27">
        <f>COUNTA(F308:R308)</f>
        <v>1</v>
      </c>
      <c r="U308" s="27"/>
      <c r="V308" s="33">
        <f>S308-$S$6</f>
        <v>-1129.4839034322279</v>
      </c>
    </row>
    <row r="309" spans="1:22" ht="12.75">
      <c r="A309" s="18">
        <v>304</v>
      </c>
      <c r="B309" s="19">
        <v>296</v>
      </c>
      <c r="C309" s="43" t="s">
        <v>375</v>
      </c>
      <c r="D309" s="43" t="s">
        <v>53</v>
      </c>
      <c r="E309" s="35">
        <v>74</v>
      </c>
      <c r="F309" s="22"/>
      <c r="G309" s="22">
        <v>42.18</v>
      </c>
      <c r="H309" s="36"/>
      <c r="I309" s="36"/>
      <c r="J309" s="36"/>
      <c r="K309" s="36"/>
      <c r="L309" s="36"/>
      <c r="M309" s="36"/>
      <c r="N309" s="36"/>
      <c r="O309" s="39"/>
      <c r="P309" s="36"/>
      <c r="Q309" s="36"/>
      <c r="R309" s="36"/>
      <c r="S309" s="26">
        <f>SUM(F309:R309)</f>
        <v>42.18</v>
      </c>
      <c r="T309" s="27">
        <f>COUNTA(F309:R309)</f>
        <v>1</v>
      </c>
      <c r="U309" s="27"/>
      <c r="V309" s="33">
        <f>S309-$S$6</f>
        <v>-1130.3739034322277</v>
      </c>
    </row>
    <row r="310" spans="1:22" ht="12.75">
      <c r="A310" s="18">
        <v>305</v>
      </c>
      <c r="B310" s="19">
        <v>297</v>
      </c>
      <c r="C310" s="43" t="s">
        <v>376</v>
      </c>
      <c r="D310" s="43" t="s">
        <v>23</v>
      </c>
      <c r="E310" s="35">
        <v>61</v>
      </c>
      <c r="F310" s="22"/>
      <c r="G310" s="22">
        <v>40.92</v>
      </c>
      <c r="H310" s="36"/>
      <c r="I310" s="36"/>
      <c r="J310" s="36"/>
      <c r="K310" s="36"/>
      <c r="L310" s="36"/>
      <c r="M310" s="36"/>
      <c r="N310" s="36"/>
      <c r="O310" s="39"/>
      <c r="P310" s="36"/>
      <c r="Q310" s="36"/>
      <c r="R310" s="36"/>
      <c r="S310" s="26">
        <f>SUM(F310:R310)</f>
        <v>40.92</v>
      </c>
      <c r="T310" s="27">
        <f>COUNTA(F310:R310)</f>
        <v>1</v>
      </c>
      <c r="U310" s="27"/>
      <c r="V310" s="33">
        <f>S310-$S$6</f>
        <v>-1131.6339034322277</v>
      </c>
    </row>
    <row r="311" spans="1:22" ht="12.75">
      <c r="A311" s="18">
        <v>306</v>
      </c>
      <c r="B311" s="19">
        <v>299</v>
      </c>
      <c r="C311" s="41" t="s">
        <v>377</v>
      </c>
      <c r="D311" s="41" t="s">
        <v>333</v>
      </c>
      <c r="E311" s="35"/>
      <c r="F311" s="22"/>
      <c r="G311" s="22"/>
      <c r="H311" s="36"/>
      <c r="I311" s="36"/>
      <c r="J311" s="36"/>
      <c r="K311" s="36"/>
      <c r="L311" s="36"/>
      <c r="M311" s="36"/>
      <c r="N311" s="36"/>
      <c r="O311" s="39">
        <v>39.2</v>
      </c>
      <c r="P311" s="36"/>
      <c r="Q311" s="36"/>
      <c r="R311" s="36"/>
      <c r="S311" s="26">
        <f>SUM(F311:R311)</f>
        <v>39.2</v>
      </c>
      <c r="T311" s="27">
        <f>COUNTA(F311:R311)</f>
        <v>1</v>
      </c>
      <c r="U311" s="27"/>
      <c r="V311" s="33">
        <f>S311-$S$6</f>
        <v>-1133.3539034322278</v>
      </c>
    </row>
    <row r="312" spans="1:22" ht="12.75">
      <c r="A312" s="18">
        <v>307</v>
      </c>
      <c r="B312" s="19">
        <v>300</v>
      </c>
      <c r="C312" s="41" t="s">
        <v>378</v>
      </c>
      <c r="D312" s="41" t="s">
        <v>379</v>
      </c>
      <c r="E312" s="35">
        <v>81</v>
      </c>
      <c r="F312" s="22"/>
      <c r="G312" s="22">
        <v>37.97</v>
      </c>
      <c r="H312" s="36"/>
      <c r="I312" s="36"/>
      <c r="J312" s="36"/>
      <c r="K312" s="36"/>
      <c r="L312" s="36"/>
      <c r="M312" s="36"/>
      <c r="N312" s="36"/>
      <c r="O312" s="39"/>
      <c r="P312" s="36"/>
      <c r="Q312" s="36"/>
      <c r="R312" s="36"/>
      <c r="S312" s="26">
        <f>SUM(F312:R312)</f>
        <v>37.97</v>
      </c>
      <c r="T312" s="27">
        <f>COUNTA(F312:R312)</f>
        <v>1</v>
      </c>
      <c r="U312" s="27"/>
      <c r="V312" s="33">
        <f>S312-$S$6</f>
        <v>-1134.5839034322278</v>
      </c>
    </row>
    <row r="313" spans="1:22" ht="12.75">
      <c r="A313" s="18">
        <v>308</v>
      </c>
      <c r="B313" s="19">
        <v>301</v>
      </c>
      <c r="C313" s="43" t="s">
        <v>380</v>
      </c>
      <c r="D313" s="43" t="s">
        <v>211</v>
      </c>
      <c r="E313" s="35"/>
      <c r="F313" s="22"/>
      <c r="G313" s="22"/>
      <c r="H313" s="36"/>
      <c r="I313" s="36"/>
      <c r="J313" s="36"/>
      <c r="K313" s="36"/>
      <c r="L313" s="36"/>
      <c r="M313" s="36"/>
      <c r="N313" s="36"/>
      <c r="O313" s="39">
        <v>37.38</v>
      </c>
      <c r="P313" s="36"/>
      <c r="Q313" s="36"/>
      <c r="R313" s="36"/>
      <c r="S313" s="26">
        <f>SUM(F313:R313)</f>
        <v>37.38</v>
      </c>
      <c r="T313" s="27">
        <f>COUNTA(F313:R313)</f>
        <v>1</v>
      </c>
      <c r="U313" s="27"/>
      <c r="V313" s="33">
        <f>S313-$S$6</f>
        <v>-1135.1739034322277</v>
      </c>
    </row>
    <row r="314" spans="1:22" ht="12.75">
      <c r="A314" s="18">
        <v>309</v>
      </c>
      <c r="B314" s="19">
        <v>302</v>
      </c>
      <c r="C314" s="43" t="s">
        <v>381</v>
      </c>
      <c r="D314" s="43" t="s">
        <v>39</v>
      </c>
      <c r="E314" s="44"/>
      <c r="F314" s="22"/>
      <c r="G314" s="22"/>
      <c r="H314" s="36"/>
      <c r="I314" s="36"/>
      <c r="J314" s="36"/>
      <c r="K314" s="36"/>
      <c r="L314" s="36"/>
      <c r="M314" s="36"/>
      <c r="N314" s="36"/>
      <c r="O314" s="39">
        <v>36.67</v>
      </c>
      <c r="P314" s="36"/>
      <c r="Q314" s="36"/>
      <c r="R314" s="36"/>
      <c r="S314" s="26">
        <f>SUM(F314:R314)</f>
        <v>36.67</v>
      </c>
      <c r="T314" s="27">
        <f>COUNTA(F314:R314)</f>
        <v>1</v>
      </c>
      <c r="U314" s="27"/>
      <c r="V314" s="33">
        <f>S314-$S$6</f>
        <v>-1135.8839034322277</v>
      </c>
    </row>
    <row r="315" spans="1:22" ht="12.75">
      <c r="A315" s="18">
        <v>310</v>
      </c>
      <c r="B315" s="19">
        <v>303</v>
      </c>
      <c r="C315" s="43" t="s">
        <v>382</v>
      </c>
      <c r="D315" s="43" t="s">
        <v>53</v>
      </c>
      <c r="E315" s="35">
        <v>78</v>
      </c>
      <c r="F315" s="22"/>
      <c r="G315" s="22">
        <v>31.25</v>
      </c>
      <c r="H315" s="36"/>
      <c r="I315" s="36"/>
      <c r="J315" s="36"/>
      <c r="K315" s="36"/>
      <c r="L315" s="36"/>
      <c r="M315" s="36"/>
      <c r="N315" s="36"/>
      <c r="O315" s="39"/>
      <c r="P315" s="36"/>
      <c r="Q315" s="36"/>
      <c r="R315" s="36"/>
      <c r="S315" s="26">
        <f>SUM(F315:R315)</f>
        <v>31.25</v>
      </c>
      <c r="T315" s="27">
        <f>COUNTA(F315:R315)</f>
        <v>1</v>
      </c>
      <c r="U315" s="27"/>
      <c r="V315" s="33">
        <f>S315-$S$6</f>
        <v>-1141.3039034322278</v>
      </c>
    </row>
    <row r="316" spans="1:22" ht="12.75">
      <c r="A316" s="18">
        <v>311</v>
      </c>
      <c r="B316" s="19"/>
      <c r="C316" s="43" t="s">
        <v>383</v>
      </c>
      <c r="D316" s="43" t="s">
        <v>384</v>
      </c>
      <c r="E316" s="53"/>
      <c r="F316" s="36"/>
      <c r="G316" s="36"/>
      <c r="H316" s="36"/>
      <c r="I316" s="36"/>
      <c r="J316" s="36"/>
      <c r="K316" s="36"/>
      <c r="L316" s="36"/>
      <c r="M316" s="36"/>
      <c r="N316" s="36"/>
      <c r="O316" s="39"/>
      <c r="P316" s="36"/>
      <c r="Q316" s="36">
        <v>30.66</v>
      </c>
      <c r="R316" s="36"/>
      <c r="S316" s="26">
        <f>SUM(F316:R316)</f>
        <v>30.66</v>
      </c>
      <c r="T316" s="27">
        <f>COUNTA(F316:R316)</f>
        <v>1</v>
      </c>
      <c r="U316" s="27"/>
      <c r="V316" s="33">
        <f>S316-$S$6</f>
        <v>-1141.8939034322277</v>
      </c>
    </row>
    <row r="317" spans="1:22" ht="12.75">
      <c r="A317" s="18">
        <v>312</v>
      </c>
      <c r="B317" s="19">
        <v>304</v>
      </c>
      <c r="C317" s="43" t="s">
        <v>64</v>
      </c>
      <c r="D317" s="43" t="s">
        <v>36</v>
      </c>
      <c r="E317" s="53"/>
      <c r="F317" s="36"/>
      <c r="G317" s="36"/>
      <c r="H317" s="36"/>
      <c r="I317" s="36"/>
      <c r="J317" s="36"/>
      <c r="K317" s="36"/>
      <c r="L317" s="36"/>
      <c r="M317" s="36"/>
      <c r="N317" s="36"/>
      <c r="O317" s="39">
        <v>29.06</v>
      </c>
      <c r="P317" s="36"/>
      <c r="Q317" s="36"/>
      <c r="R317" s="36"/>
      <c r="S317" s="26">
        <f>SUM(F317:R317)</f>
        <v>29.060000000000002</v>
      </c>
      <c r="T317" s="27">
        <f>COUNTA(F317:R317)</f>
        <v>1</v>
      </c>
      <c r="U317" s="27"/>
      <c r="V317" s="33">
        <f>S317-$S$6</f>
        <v>-1143.4939034322279</v>
      </c>
    </row>
    <row r="318" spans="1:22" ht="12.75">
      <c r="A318" s="18">
        <v>313</v>
      </c>
      <c r="B318" s="19"/>
      <c r="C318" s="43" t="s">
        <v>357</v>
      </c>
      <c r="D318" s="43" t="s">
        <v>47</v>
      </c>
      <c r="E318" s="53"/>
      <c r="F318" s="36"/>
      <c r="G318" s="36"/>
      <c r="H318" s="36"/>
      <c r="I318" s="36"/>
      <c r="J318" s="36"/>
      <c r="K318" s="36"/>
      <c r="L318" s="36"/>
      <c r="M318" s="36"/>
      <c r="N318" s="36"/>
      <c r="O318" s="39"/>
      <c r="P318" s="36"/>
      <c r="Q318" s="36">
        <v>17.55</v>
      </c>
      <c r="R318" s="36"/>
      <c r="S318" s="26">
        <f>SUM(F318:R318)</f>
        <v>17.55</v>
      </c>
      <c r="T318" s="27">
        <f>COUNTA(F318:R318)</f>
        <v>1</v>
      </c>
      <c r="U318" s="27"/>
      <c r="V318" s="33">
        <f>S318-$S$6</f>
        <v>-1155.0039034322278</v>
      </c>
    </row>
    <row r="319" spans="1:22" ht="12.75">
      <c r="A319" s="18">
        <v>314</v>
      </c>
      <c r="B319" s="19"/>
      <c r="C319" s="41" t="s">
        <v>197</v>
      </c>
      <c r="D319" s="41" t="s">
        <v>385</v>
      </c>
      <c r="E319" s="53"/>
      <c r="F319" s="36"/>
      <c r="G319" s="36"/>
      <c r="H319" s="36"/>
      <c r="I319" s="36"/>
      <c r="J319" s="36"/>
      <c r="K319" s="36"/>
      <c r="L319" s="36"/>
      <c r="M319" s="36"/>
      <c r="N319" s="36"/>
      <c r="O319" s="39"/>
      <c r="P319" s="36"/>
      <c r="Q319" s="36">
        <v>14.1</v>
      </c>
      <c r="R319" s="36"/>
      <c r="S319" s="26">
        <f>SUM(F319:R319)</f>
        <v>14.1</v>
      </c>
      <c r="T319" s="27">
        <f>COUNTA(F319:R319)</f>
        <v>1</v>
      </c>
      <c r="U319" s="27"/>
      <c r="V319" s="33">
        <f>S319-$S$6</f>
        <v>-1158.453903432228</v>
      </c>
    </row>
    <row r="320" spans="1:22" ht="12.75">
      <c r="A320" s="18">
        <v>315</v>
      </c>
      <c r="B320" s="19">
        <v>305</v>
      </c>
      <c r="C320" s="43" t="s">
        <v>233</v>
      </c>
      <c r="D320" s="43" t="s">
        <v>145</v>
      </c>
      <c r="E320" s="53"/>
      <c r="F320" s="51"/>
      <c r="G320" s="51"/>
      <c r="H320" s="51"/>
      <c r="I320" s="51"/>
      <c r="J320" s="51"/>
      <c r="K320" s="51"/>
      <c r="L320" s="51"/>
      <c r="M320" s="51"/>
      <c r="N320" s="51">
        <v>0</v>
      </c>
      <c r="O320" s="52"/>
      <c r="P320" s="51"/>
      <c r="Q320" s="51"/>
      <c r="R320" s="51"/>
      <c r="S320" s="26">
        <f>SUM(F320:R320)</f>
        <v>0</v>
      </c>
      <c r="T320" s="27">
        <f>COUNTA(F320:R320)</f>
        <v>1</v>
      </c>
      <c r="U320" s="27"/>
      <c r="V320" s="33">
        <f>S320-$S$6</f>
        <v>-1172.5539034322278</v>
      </c>
    </row>
    <row r="321" spans="1:22" ht="12.75">
      <c r="A321" s="18">
        <v>316</v>
      </c>
      <c r="B321" s="19">
        <v>306</v>
      </c>
      <c r="C321" s="43" t="s">
        <v>386</v>
      </c>
      <c r="D321" s="43" t="s">
        <v>51</v>
      </c>
      <c r="E321" s="53"/>
      <c r="F321" s="36">
        <v>0</v>
      </c>
      <c r="G321" s="36"/>
      <c r="H321" s="36"/>
      <c r="I321" s="36"/>
      <c r="J321" s="36"/>
      <c r="K321" s="36"/>
      <c r="L321" s="36"/>
      <c r="M321" s="36"/>
      <c r="N321" s="36"/>
      <c r="O321" s="39"/>
      <c r="P321" s="36"/>
      <c r="Q321" s="36"/>
      <c r="R321" s="36"/>
      <c r="S321" s="26">
        <f>SUM(F321:R321)</f>
        <v>0</v>
      </c>
      <c r="T321" s="27">
        <f>COUNTA(F321:R321)</f>
        <v>1</v>
      </c>
      <c r="U321" s="27"/>
      <c r="V321" s="33">
        <f>S321-$S$6</f>
        <v>-1172.5539034322278</v>
      </c>
    </row>
    <row r="322" spans="1:22" ht="12.75">
      <c r="A322" s="54"/>
      <c r="B322" s="55"/>
      <c r="C322" s="56"/>
      <c r="D322" s="56"/>
      <c r="E322" s="57"/>
      <c r="F322" s="58"/>
      <c r="G322" s="58"/>
      <c r="H322" s="58"/>
      <c r="I322" s="58"/>
      <c r="J322" s="58"/>
      <c r="K322" s="58"/>
      <c r="L322" s="58"/>
      <c r="M322" s="58"/>
      <c r="N322" s="58"/>
      <c r="O322" s="59"/>
      <c r="P322" s="58"/>
      <c r="Q322" s="58"/>
      <c r="R322" s="58"/>
      <c r="S322" s="60"/>
      <c r="T322" s="61"/>
      <c r="U322" s="61"/>
      <c r="V322" s="62"/>
    </row>
    <row r="323" spans="1:22" ht="12.75">
      <c r="A323" s="54"/>
      <c r="B323" s="55"/>
      <c r="C323" s="56"/>
      <c r="D323" s="56"/>
      <c r="E323" s="57"/>
      <c r="F323" s="58"/>
      <c r="G323" s="58"/>
      <c r="H323" s="58"/>
      <c r="I323" s="58"/>
      <c r="J323" s="58"/>
      <c r="K323" s="58"/>
      <c r="L323" s="58"/>
      <c r="M323" s="58"/>
      <c r="N323" s="58"/>
      <c r="O323" s="59"/>
      <c r="P323" s="58"/>
      <c r="Q323" s="58"/>
      <c r="R323" s="58"/>
      <c r="S323" s="60"/>
      <c r="T323" s="61"/>
      <c r="U323" s="61"/>
      <c r="V323" s="62"/>
    </row>
    <row r="324" spans="1:22" ht="12.75">
      <c r="A324" s="54"/>
      <c r="B324" s="55"/>
      <c r="C324" s="56"/>
      <c r="D324" s="56"/>
      <c r="E324" s="57"/>
      <c r="F324" s="58"/>
      <c r="G324" s="58"/>
      <c r="H324" s="58"/>
      <c r="I324" s="58"/>
      <c r="J324" s="58"/>
      <c r="K324" s="58"/>
      <c r="L324" s="58"/>
      <c r="M324" s="58"/>
      <c r="N324" s="58"/>
      <c r="O324" s="59"/>
      <c r="P324" s="58"/>
      <c r="Q324" s="58"/>
      <c r="R324" s="58"/>
      <c r="S324" s="60"/>
      <c r="T324" s="61"/>
      <c r="U324" s="61"/>
      <c r="V324" s="62"/>
    </row>
    <row r="325" spans="1:22" ht="12.75">
      <c r="A325" s="54"/>
      <c r="B325" s="55"/>
      <c r="C325" s="56"/>
      <c r="D325" s="56"/>
      <c r="E325" s="57"/>
      <c r="F325" s="58"/>
      <c r="G325" s="58"/>
      <c r="H325" s="58"/>
      <c r="I325" s="58"/>
      <c r="J325" s="58"/>
      <c r="K325" s="58"/>
      <c r="L325" s="58"/>
      <c r="M325" s="58"/>
      <c r="N325" s="58"/>
      <c r="O325" s="59"/>
      <c r="P325" s="58"/>
      <c r="Q325" s="58"/>
      <c r="R325" s="58"/>
      <c r="S325" s="60"/>
      <c r="T325" s="61"/>
      <c r="U325" s="61"/>
      <c r="V325" s="62"/>
    </row>
    <row r="326" spans="1:22" ht="12.75">
      <c r="A326" s="54"/>
      <c r="B326" s="55"/>
      <c r="C326" s="56"/>
      <c r="D326" s="56"/>
      <c r="E326" s="57"/>
      <c r="F326" s="58"/>
      <c r="G326" s="58"/>
      <c r="H326" s="58"/>
      <c r="I326" s="58"/>
      <c r="J326" s="58"/>
      <c r="K326" s="58"/>
      <c r="L326" s="58"/>
      <c r="M326" s="58"/>
      <c r="N326" s="58"/>
      <c r="O326" s="59"/>
      <c r="P326" s="58"/>
      <c r="Q326" s="58"/>
      <c r="R326" s="58"/>
      <c r="S326" s="60"/>
      <c r="T326" s="61"/>
      <c r="U326" s="61"/>
      <c r="V326" s="62"/>
    </row>
    <row r="327" spans="1:22" ht="12.75">
      <c r="A327" s="54"/>
      <c r="B327" s="55"/>
      <c r="C327" s="56"/>
      <c r="D327" s="56"/>
      <c r="E327" s="57"/>
      <c r="F327" s="58"/>
      <c r="G327" s="58"/>
      <c r="H327" s="58"/>
      <c r="I327" s="58"/>
      <c r="J327" s="58"/>
      <c r="K327" s="58"/>
      <c r="L327" s="58"/>
      <c r="M327" s="58"/>
      <c r="N327" s="58"/>
      <c r="O327" s="59"/>
      <c r="P327" s="58"/>
      <c r="Q327" s="58"/>
      <c r="R327" s="58"/>
      <c r="S327" s="60"/>
      <c r="T327" s="61"/>
      <c r="U327" s="61"/>
      <c r="V327" s="62"/>
    </row>
    <row r="328" spans="1:22" ht="12.75">
      <c r="A328" s="54"/>
      <c r="B328" s="55"/>
      <c r="C328" s="56"/>
      <c r="D328" s="56"/>
      <c r="E328" s="57"/>
      <c r="F328" s="58"/>
      <c r="G328" s="58"/>
      <c r="H328" s="58"/>
      <c r="I328" s="58"/>
      <c r="J328" s="58"/>
      <c r="K328" s="58"/>
      <c r="L328" s="58"/>
      <c r="M328" s="58"/>
      <c r="N328" s="58"/>
      <c r="O328" s="59"/>
      <c r="P328" s="58"/>
      <c r="Q328" s="58"/>
      <c r="R328" s="58"/>
      <c r="S328" s="60"/>
      <c r="T328" s="61"/>
      <c r="U328" s="61"/>
      <c r="V328" s="62"/>
    </row>
    <row r="329" spans="1:22" ht="12.75">
      <c r="A329" s="54"/>
      <c r="B329" s="55"/>
      <c r="C329" s="56"/>
      <c r="D329" s="56"/>
      <c r="E329" s="57"/>
      <c r="F329" s="58"/>
      <c r="G329" s="58"/>
      <c r="H329" s="58"/>
      <c r="I329" s="58"/>
      <c r="J329" s="58"/>
      <c r="K329" s="58"/>
      <c r="L329" s="58"/>
      <c r="M329" s="58"/>
      <c r="N329" s="58"/>
      <c r="O329" s="59"/>
      <c r="P329" s="58"/>
      <c r="Q329" s="58"/>
      <c r="R329" s="58"/>
      <c r="S329" s="60"/>
      <c r="T329" s="61"/>
      <c r="U329" s="61"/>
      <c r="V329" s="62"/>
    </row>
    <row r="330" spans="1:22" ht="12.75">
      <c r="A330" s="54"/>
      <c r="B330" s="55"/>
      <c r="C330" s="56"/>
      <c r="D330" s="56"/>
      <c r="E330" s="57"/>
      <c r="F330" s="58"/>
      <c r="G330" s="58"/>
      <c r="H330" s="58"/>
      <c r="I330" s="58"/>
      <c r="J330" s="58"/>
      <c r="K330" s="58"/>
      <c r="L330" s="58"/>
      <c r="M330" s="58"/>
      <c r="N330" s="58"/>
      <c r="O330" s="59"/>
      <c r="P330" s="58"/>
      <c r="Q330" s="58"/>
      <c r="R330" s="58"/>
      <c r="S330" s="60"/>
      <c r="T330" s="61"/>
      <c r="U330" s="61"/>
      <c r="V330" s="62"/>
    </row>
    <row r="331" spans="1:22" ht="12.75">
      <c r="A331" s="54"/>
      <c r="B331" s="55"/>
      <c r="C331" s="56"/>
      <c r="D331" s="56"/>
      <c r="E331" s="57"/>
      <c r="F331" s="58"/>
      <c r="G331" s="58"/>
      <c r="H331" s="58"/>
      <c r="I331" s="58"/>
      <c r="J331" s="58"/>
      <c r="K331" s="58"/>
      <c r="L331" s="58"/>
      <c r="M331" s="58"/>
      <c r="N331" s="58"/>
      <c r="O331" s="59"/>
      <c r="P331" s="58"/>
      <c r="Q331" s="58"/>
      <c r="R331" s="58"/>
      <c r="S331" s="60"/>
      <c r="T331" s="61"/>
      <c r="U331" s="61"/>
      <c r="V331" s="62"/>
    </row>
    <row r="332" spans="1:22" ht="12.75">
      <c r="A332" s="54"/>
      <c r="B332" s="55"/>
      <c r="C332" s="56"/>
      <c r="D332" s="56"/>
      <c r="E332" s="57"/>
      <c r="F332" s="58"/>
      <c r="G332" s="58"/>
      <c r="H332" s="58"/>
      <c r="I332" s="58"/>
      <c r="J332" s="58"/>
      <c r="K332" s="58"/>
      <c r="L332" s="58"/>
      <c r="M332" s="58"/>
      <c r="N332" s="58"/>
      <c r="O332" s="59"/>
      <c r="P332" s="58"/>
      <c r="Q332" s="58"/>
      <c r="R332" s="58"/>
      <c r="S332" s="60"/>
      <c r="T332" s="61"/>
      <c r="U332" s="61"/>
      <c r="V332" s="62"/>
    </row>
    <row r="333" spans="1:22" ht="12.75">
      <c r="A333" s="54"/>
      <c r="B333" s="55"/>
      <c r="C333" s="63"/>
      <c r="D333" s="63"/>
      <c r="E333" s="64"/>
      <c r="F333" s="58"/>
      <c r="G333" s="58"/>
      <c r="H333" s="58"/>
      <c r="I333" s="58"/>
      <c r="J333" s="58"/>
      <c r="K333" s="58"/>
      <c r="L333" s="58"/>
      <c r="M333" s="58"/>
      <c r="N333" s="58"/>
      <c r="O333" s="59"/>
      <c r="P333" s="58"/>
      <c r="Q333" s="58"/>
      <c r="R333" s="58"/>
      <c r="S333" s="60"/>
      <c r="T333" s="61"/>
      <c r="U333" s="61"/>
      <c r="V333" s="62"/>
    </row>
    <row r="334" spans="1:22" ht="12.75">
      <c r="A334" s="54"/>
      <c r="B334" s="55"/>
      <c r="C334" s="63"/>
      <c r="D334" s="63"/>
      <c r="E334" s="64"/>
      <c r="F334" s="58"/>
      <c r="G334" s="58"/>
      <c r="H334" s="58"/>
      <c r="I334" s="58"/>
      <c r="J334" s="58"/>
      <c r="K334" s="58"/>
      <c r="L334" s="58"/>
      <c r="M334" s="58"/>
      <c r="N334" s="58"/>
      <c r="O334" s="59"/>
      <c r="P334" s="58"/>
      <c r="Q334" s="58"/>
      <c r="R334" s="58"/>
      <c r="S334" s="60"/>
      <c r="T334" s="61"/>
      <c r="U334" s="61"/>
      <c r="V334" s="62"/>
    </row>
    <row r="335" spans="1:22" ht="12.75">
      <c r="A335" s="54"/>
      <c r="B335" s="55"/>
      <c r="C335" s="56"/>
      <c r="D335" s="56"/>
      <c r="E335" s="57"/>
      <c r="F335" s="58"/>
      <c r="G335" s="58"/>
      <c r="H335" s="58"/>
      <c r="I335" s="58"/>
      <c r="J335" s="58"/>
      <c r="K335" s="58"/>
      <c r="L335" s="58"/>
      <c r="M335" s="58"/>
      <c r="N335" s="58"/>
      <c r="O335" s="59"/>
      <c r="P335" s="58"/>
      <c r="Q335" s="58"/>
      <c r="R335" s="58"/>
      <c r="S335" s="60"/>
      <c r="T335" s="61"/>
      <c r="U335" s="61"/>
      <c r="V335" s="62"/>
    </row>
    <row r="336" spans="1:22" ht="12.75">
      <c r="A336" s="54"/>
      <c r="B336" s="55"/>
      <c r="C336" s="63"/>
      <c r="D336" s="63"/>
      <c r="E336" s="64"/>
      <c r="F336" s="58"/>
      <c r="G336" s="58"/>
      <c r="H336" s="58"/>
      <c r="I336" s="58"/>
      <c r="J336" s="58"/>
      <c r="K336" s="58"/>
      <c r="L336" s="58"/>
      <c r="M336" s="58"/>
      <c r="N336" s="58"/>
      <c r="O336" s="59"/>
      <c r="P336" s="58"/>
      <c r="Q336" s="58"/>
      <c r="R336" s="58"/>
      <c r="S336" s="60"/>
      <c r="T336" s="61"/>
      <c r="U336" s="61"/>
      <c r="V336" s="62"/>
    </row>
    <row r="337" spans="1:22" ht="12.75">
      <c r="A337" s="54"/>
      <c r="B337" s="55"/>
      <c r="C337" s="56"/>
      <c r="D337" s="56"/>
      <c r="E337" s="57"/>
      <c r="F337" s="58"/>
      <c r="G337" s="58"/>
      <c r="H337" s="58"/>
      <c r="I337" s="58"/>
      <c r="J337" s="58"/>
      <c r="K337" s="58"/>
      <c r="L337" s="58"/>
      <c r="M337" s="58"/>
      <c r="N337" s="58"/>
      <c r="O337" s="59"/>
      <c r="P337" s="58"/>
      <c r="Q337" s="58"/>
      <c r="R337" s="58"/>
      <c r="S337" s="60"/>
      <c r="T337" s="61"/>
      <c r="U337" s="61"/>
      <c r="V337" s="62"/>
    </row>
    <row r="338" spans="1:22" ht="12.75">
      <c r="A338" s="54"/>
      <c r="B338" s="55"/>
      <c r="C338" s="63"/>
      <c r="D338" s="63"/>
      <c r="E338" s="64"/>
      <c r="F338" s="58"/>
      <c r="G338" s="58"/>
      <c r="H338" s="58"/>
      <c r="I338" s="58"/>
      <c r="J338" s="58"/>
      <c r="K338" s="58"/>
      <c r="L338" s="58"/>
      <c r="M338" s="58"/>
      <c r="N338" s="58"/>
      <c r="O338" s="59"/>
      <c r="P338" s="58"/>
      <c r="Q338" s="58"/>
      <c r="R338" s="58"/>
      <c r="S338" s="60"/>
      <c r="T338" s="65"/>
      <c r="U338" s="65"/>
      <c r="V338" s="62"/>
    </row>
    <row r="339" spans="1:22" ht="12.75">
      <c r="A339" s="54"/>
      <c r="B339" s="55"/>
      <c r="C339" s="56"/>
      <c r="D339" s="56"/>
      <c r="E339" s="57"/>
      <c r="F339" s="58"/>
      <c r="G339" s="58"/>
      <c r="H339" s="58"/>
      <c r="I339" s="58"/>
      <c r="J339" s="58"/>
      <c r="K339" s="58"/>
      <c r="L339" s="58"/>
      <c r="M339" s="58"/>
      <c r="N339" s="58"/>
      <c r="O339" s="59"/>
      <c r="P339" s="58"/>
      <c r="Q339" s="58"/>
      <c r="R339" s="58"/>
      <c r="S339" s="60"/>
      <c r="T339" s="65"/>
      <c r="U339" s="65"/>
      <c r="V339" s="62"/>
    </row>
    <row r="340" spans="1:22" ht="12.75">
      <c r="A340" s="54"/>
      <c r="B340" s="55"/>
      <c r="C340" s="63"/>
      <c r="D340" s="63"/>
      <c r="E340" s="64"/>
      <c r="F340" s="58"/>
      <c r="G340" s="58"/>
      <c r="H340" s="58"/>
      <c r="I340" s="58"/>
      <c r="J340" s="58"/>
      <c r="K340" s="58"/>
      <c r="L340" s="58"/>
      <c r="M340" s="58"/>
      <c r="N340" s="58"/>
      <c r="O340" s="59"/>
      <c r="P340" s="58"/>
      <c r="Q340" s="58"/>
      <c r="R340" s="58"/>
      <c r="S340" s="60"/>
      <c r="T340" s="65"/>
      <c r="U340" s="65"/>
      <c r="V340" s="62"/>
    </row>
    <row r="341" spans="1:22" ht="12.75">
      <c r="A341" s="54"/>
      <c r="B341" s="55"/>
      <c r="C341" s="63"/>
      <c r="D341" s="63"/>
      <c r="E341" s="64"/>
      <c r="F341" s="58"/>
      <c r="G341" s="58"/>
      <c r="H341" s="58"/>
      <c r="I341" s="58"/>
      <c r="J341" s="58"/>
      <c r="K341" s="58"/>
      <c r="L341" s="58"/>
      <c r="M341" s="58"/>
      <c r="N341" s="58"/>
      <c r="O341" s="59"/>
      <c r="P341" s="58"/>
      <c r="Q341" s="58"/>
      <c r="R341" s="58"/>
      <c r="S341" s="60"/>
      <c r="T341" s="65"/>
      <c r="U341" s="65"/>
      <c r="V341" s="62"/>
    </row>
    <row r="342" spans="1:22" ht="12.75">
      <c r="A342" s="54"/>
      <c r="B342" s="55"/>
      <c r="C342" s="56"/>
      <c r="D342" s="56"/>
      <c r="E342" s="57"/>
      <c r="F342" s="58"/>
      <c r="G342" s="58"/>
      <c r="H342" s="58"/>
      <c r="I342" s="58"/>
      <c r="J342" s="58"/>
      <c r="K342" s="58"/>
      <c r="L342" s="58"/>
      <c r="M342" s="58"/>
      <c r="N342" s="58"/>
      <c r="O342" s="59"/>
      <c r="P342" s="58"/>
      <c r="Q342" s="58"/>
      <c r="R342" s="58"/>
      <c r="S342" s="60"/>
      <c r="T342" s="65"/>
      <c r="U342" s="65"/>
      <c r="V342" s="62"/>
    </row>
    <row r="343" spans="1:22" ht="12.75">
      <c r="A343" s="54"/>
      <c r="B343" s="55"/>
      <c r="C343" s="66"/>
      <c r="D343" s="66"/>
      <c r="E343" s="57"/>
      <c r="F343" s="58"/>
      <c r="G343" s="58"/>
      <c r="H343" s="58"/>
      <c r="I343" s="58"/>
      <c r="J343" s="58"/>
      <c r="K343" s="58"/>
      <c r="L343" s="58"/>
      <c r="M343" s="58"/>
      <c r="N343" s="58"/>
      <c r="O343" s="59"/>
      <c r="P343" s="58"/>
      <c r="Q343" s="58"/>
      <c r="R343" s="58"/>
      <c r="S343" s="60"/>
      <c r="T343" s="65"/>
      <c r="U343" s="65"/>
      <c r="V343" s="62"/>
    </row>
    <row r="344" spans="1:22" ht="12.75">
      <c r="A344" s="54"/>
      <c r="B344" s="55"/>
      <c r="C344" s="66"/>
      <c r="D344" s="66"/>
      <c r="E344" s="57"/>
      <c r="F344" s="58"/>
      <c r="G344" s="58"/>
      <c r="H344" s="58"/>
      <c r="I344" s="58"/>
      <c r="J344" s="58"/>
      <c r="K344" s="58"/>
      <c r="L344" s="58"/>
      <c r="M344" s="58"/>
      <c r="N344" s="58"/>
      <c r="O344" s="59"/>
      <c r="P344" s="58"/>
      <c r="Q344" s="58"/>
      <c r="R344" s="58"/>
      <c r="S344" s="60"/>
      <c r="T344" s="65"/>
      <c r="U344" s="65"/>
      <c r="V344" s="62"/>
    </row>
    <row r="345" spans="1:22" ht="12.75">
      <c r="A345" s="54"/>
      <c r="B345" s="55"/>
      <c r="C345" s="67"/>
      <c r="D345" s="67"/>
      <c r="E345" s="64"/>
      <c r="F345" s="58"/>
      <c r="G345" s="58"/>
      <c r="H345" s="58"/>
      <c r="I345" s="58"/>
      <c r="J345" s="58"/>
      <c r="K345" s="58"/>
      <c r="L345" s="58"/>
      <c r="M345" s="58"/>
      <c r="N345" s="58"/>
      <c r="O345" s="59"/>
      <c r="P345" s="58"/>
      <c r="Q345" s="58"/>
      <c r="R345" s="58"/>
      <c r="S345" s="60"/>
      <c r="T345" s="65"/>
      <c r="U345" s="65"/>
      <c r="V345" s="62"/>
    </row>
    <row r="346" spans="1:22" ht="12.75">
      <c r="A346" s="54"/>
      <c r="B346" s="55"/>
      <c r="C346" s="67"/>
      <c r="D346" s="67"/>
      <c r="E346" s="64"/>
      <c r="F346" s="58"/>
      <c r="G346" s="58"/>
      <c r="H346" s="58"/>
      <c r="I346" s="58"/>
      <c r="J346" s="58"/>
      <c r="K346" s="58"/>
      <c r="L346" s="58"/>
      <c r="M346" s="58"/>
      <c r="N346" s="58"/>
      <c r="O346" s="59"/>
      <c r="P346" s="58"/>
      <c r="Q346" s="58"/>
      <c r="R346" s="58"/>
      <c r="S346" s="60"/>
      <c r="T346" s="65"/>
      <c r="U346" s="65"/>
      <c r="V346" s="62"/>
    </row>
    <row r="347" spans="1:22" ht="12.75">
      <c r="A347" s="54"/>
      <c r="B347" s="55"/>
      <c r="C347" s="66"/>
      <c r="D347" s="66"/>
      <c r="E347" s="57"/>
      <c r="F347" s="58"/>
      <c r="G347" s="58"/>
      <c r="H347" s="58"/>
      <c r="I347" s="58"/>
      <c r="J347" s="58"/>
      <c r="K347" s="58"/>
      <c r="L347" s="58"/>
      <c r="M347" s="58"/>
      <c r="N347" s="58"/>
      <c r="O347" s="59"/>
      <c r="P347" s="58"/>
      <c r="Q347" s="58"/>
      <c r="R347" s="58"/>
      <c r="S347" s="60"/>
      <c r="T347" s="65"/>
      <c r="U347" s="65"/>
      <c r="V347" s="62"/>
    </row>
    <row r="348" spans="1:22" ht="12.75">
      <c r="A348" s="54"/>
      <c r="B348" s="55"/>
      <c r="C348" s="66"/>
      <c r="D348" s="66"/>
      <c r="E348" s="57"/>
      <c r="F348" s="58"/>
      <c r="G348" s="58"/>
      <c r="H348" s="58"/>
      <c r="I348" s="58"/>
      <c r="J348" s="58"/>
      <c r="K348" s="58"/>
      <c r="L348" s="58"/>
      <c r="M348" s="58"/>
      <c r="N348" s="58"/>
      <c r="O348" s="59"/>
      <c r="P348" s="58"/>
      <c r="Q348" s="58"/>
      <c r="R348" s="58"/>
      <c r="S348" s="60"/>
      <c r="T348" s="65"/>
      <c r="U348" s="65"/>
      <c r="V348" s="62"/>
    </row>
    <row r="349" spans="1:22" ht="12.75">
      <c r="A349" s="54"/>
      <c r="B349" s="55"/>
      <c r="C349" s="66"/>
      <c r="D349" s="66"/>
      <c r="E349" s="57"/>
      <c r="F349" s="58"/>
      <c r="G349" s="58"/>
      <c r="H349" s="58"/>
      <c r="I349" s="58"/>
      <c r="J349" s="58"/>
      <c r="K349" s="58"/>
      <c r="L349" s="58"/>
      <c r="M349" s="58"/>
      <c r="N349" s="58"/>
      <c r="O349" s="59"/>
      <c r="P349" s="58"/>
      <c r="Q349" s="58"/>
      <c r="R349" s="58"/>
      <c r="S349" s="60"/>
      <c r="T349" s="65"/>
      <c r="U349" s="65"/>
      <c r="V349" s="62"/>
    </row>
    <row r="350" spans="1:22" ht="12.75">
      <c r="A350" s="54"/>
      <c r="B350" s="55"/>
      <c r="C350" s="66"/>
      <c r="D350" s="66"/>
      <c r="E350" s="57"/>
      <c r="F350" s="58"/>
      <c r="G350" s="58"/>
      <c r="H350" s="58"/>
      <c r="I350" s="58"/>
      <c r="J350" s="58"/>
      <c r="K350" s="58"/>
      <c r="L350" s="58"/>
      <c r="M350" s="58"/>
      <c r="N350" s="58"/>
      <c r="O350" s="59"/>
      <c r="P350" s="58"/>
      <c r="Q350" s="58"/>
      <c r="R350" s="58"/>
      <c r="S350" s="60"/>
      <c r="T350" s="65"/>
      <c r="U350" s="65"/>
      <c r="V350" s="62"/>
    </row>
    <row r="351" spans="1:22" ht="12.75">
      <c r="A351" s="54"/>
      <c r="B351" s="55"/>
      <c r="C351" s="66"/>
      <c r="D351" s="66"/>
      <c r="E351" s="57"/>
      <c r="F351" s="58"/>
      <c r="G351" s="58"/>
      <c r="H351" s="58"/>
      <c r="I351" s="58"/>
      <c r="J351" s="58"/>
      <c r="K351" s="58"/>
      <c r="L351" s="58"/>
      <c r="M351" s="58"/>
      <c r="N351" s="58"/>
      <c r="O351" s="59"/>
      <c r="P351" s="58"/>
      <c r="Q351" s="58"/>
      <c r="R351" s="58"/>
      <c r="S351" s="60"/>
      <c r="T351" s="65"/>
      <c r="U351" s="65"/>
      <c r="V351" s="62"/>
    </row>
    <row r="352" spans="1:22" ht="12.75">
      <c r="A352" s="54"/>
      <c r="B352" s="55"/>
      <c r="C352" s="66"/>
      <c r="D352" s="66"/>
      <c r="E352" s="57"/>
      <c r="F352" s="58"/>
      <c r="G352" s="58"/>
      <c r="H352" s="58"/>
      <c r="I352" s="58"/>
      <c r="J352" s="58"/>
      <c r="K352" s="58"/>
      <c r="L352" s="58"/>
      <c r="M352" s="58"/>
      <c r="N352" s="58"/>
      <c r="O352" s="59"/>
      <c r="P352" s="58"/>
      <c r="Q352" s="58"/>
      <c r="R352" s="58"/>
      <c r="S352" s="60"/>
      <c r="T352" s="65"/>
      <c r="U352" s="65"/>
      <c r="V352" s="62"/>
    </row>
    <row r="353" spans="1:22" ht="12.75">
      <c r="A353" s="54"/>
      <c r="B353" s="55"/>
      <c r="C353" s="67"/>
      <c r="D353" s="67"/>
      <c r="E353" s="64"/>
      <c r="F353" s="58"/>
      <c r="G353" s="58"/>
      <c r="H353" s="58"/>
      <c r="I353" s="58"/>
      <c r="J353" s="58"/>
      <c r="K353" s="58"/>
      <c r="L353" s="58"/>
      <c r="M353" s="58"/>
      <c r="N353" s="58"/>
      <c r="O353" s="59"/>
      <c r="P353" s="58"/>
      <c r="Q353" s="58"/>
      <c r="R353" s="58"/>
      <c r="S353" s="60"/>
      <c r="T353" s="65"/>
      <c r="U353" s="65"/>
      <c r="V353" s="62"/>
    </row>
    <row r="354" spans="1:22" ht="12.75">
      <c r="A354" s="54"/>
      <c r="B354" s="55"/>
      <c r="C354" s="66"/>
      <c r="D354" s="66"/>
      <c r="E354" s="57"/>
      <c r="F354" s="58"/>
      <c r="G354" s="58"/>
      <c r="H354" s="58"/>
      <c r="I354" s="58"/>
      <c r="J354" s="58"/>
      <c r="K354" s="58"/>
      <c r="L354" s="58"/>
      <c r="M354" s="58"/>
      <c r="N354" s="58"/>
      <c r="O354" s="59"/>
      <c r="P354" s="58"/>
      <c r="Q354" s="58"/>
      <c r="R354" s="58"/>
      <c r="S354" s="60"/>
      <c r="T354" s="65"/>
      <c r="U354" s="65"/>
      <c r="V354" s="62"/>
    </row>
    <row r="355" spans="1:22" ht="12.75">
      <c r="A355" s="54"/>
      <c r="B355" s="55"/>
      <c r="C355" s="66"/>
      <c r="D355" s="66"/>
      <c r="E355" s="68"/>
      <c r="F355" s="58"/>
      <c r="G355" s="58"/>
      <c r="H355" s="58"/>
      <c r="I355" s="58"/>
      <c r="J355" s="58"/>
      <c r="K355" s="58"/>
      <c r="L355" s="58"/>
      <c r="M355" s="58"/>
      <c r="N355" s="58"/>
      <c r="O355" s="59"/>
      <c r="P355" s="58"/>
      <c r="Q355" s="58"/>
      <c r="R355" s="58"/>
      <c r="S355" s="60"/>
      <c r="T355" s="65"/>
      <c r="U355" s="65"/>
      <c r="V355" s="62"/>
    </row>
    <row r="356" spans="1:22" ht="12.75">
      <c r="A356" s="54"/>
      <c r="B356" s="55"/>
      <c r="C356" s="66"/>
      <c r="D356" s="66"/>
      <c r="E356" s="68"/>
      <c r="F356" s="58"/>
      <c r="G356" s="58"/>
      <c r="H356" s="58"/>
      <c r="I356" s="58"/>
      <c r="J356" s="58"/>
      <c r="K356" s="58"/>
      <c r="L356" s="58"/>
      <c r="M356" s="58"/>
      <c r="N356" s="58"/>
      <c r="O356" s="59"/>
      <c r="P356" s="58"/>
      <c r="Q356" s="58"/>
      <c r="R356" s="58"/>
      <c r="S356" s="60"/>
      <c r="T356" s="65"/>
      <c r="U356" s="65"/>
      <c r="V356" s="62"/>
    </row>
    <row r="357" spans="1:22" ht="12.75">
      <c r="A357" s="54"/>
      <c r="B357" s="55"/>
      <c r="C357" s="66"/>
      <c r="D357" s="66"/>
      <c r="E357" s="68"/>
      <c r="F357" s="58"/>
      <c r="G357" s="58"/>
      <c r="H357" s="58"/>
      <c r="I357" s="58"/>
      <c r="J357" s="58"/>
      <c r="K357" s="58"/>
      <c r="L357" s="58"/>
      <c r="M357" s="58"/>
      <c r="N357" s="58"/>
      <c r="O357" s="59"/>
      <c r="P357" s="58"/>
      <c r="Q357" s="58"/>
      <c r="R357" s="58"/>
      <c r="S357" s="60"/>
      <c r="T357" s="65"/>
      <c r="U357" s="65"/>
      <c r="V357" s="62"/>
    </row>
    <row r="358" spans="1:22" ht="12.75">
      <c r="A358" s="54"/>
      <c r="B358" s="55"/>
      <c r="C358" s="66"/>
      <c r="D358" s="66"/>
      <c r="E358" s="68"/>
      <c r="F358" s="58"/>
      <c r="G358" s="58"/>
      <c r="H358" s="58"/>
      <c r="I358" s="58"/>
      <c r="J358" s="58"/>
      <c r="K358" s="58"/>
      <c r="L358" s="58"/>
      <c r="M358" s="58"/>
      <c r="N358" s="58"/>
      <c r="O358" s="59"/>
      <c r="P358" s="58"/>
      <c r="Q358" s="58"/>
      <c r="R358" s="58"/>
      <c r="S358" s="60"/>
      <c r="T358" s="65"/>
      <c r="U358" s="65"/>
      <c r="V358" s="62"/>
    </row>
    <row r="359" spans="1:22" ht="12.75">
      <c r="A359" s="54"/>
      <c r="B359" s="55"/>
      <c r="C359" s="66"/>
      <c r="D359" s="66"/>
      <c r="E359" s="68"/>
      <c r="F359" s="58"/>
      <c r="G359" s="58"/>
      <c r="H359" s="58"/>
      <c r="I359" s="58"/>
      <c r="J359" s="58"/>
      <c r="K359" s="58"/>
      <c r="L359" s="58"/>
      <c r="M359" s="58"/>
      <c r="N359" s="58"/>
      <c r="O359" s="59"/>
      <c r="P359" s="58"/>
      <c r="Q359" s="58"/>
      <c r="R359" s="58"/>
      <c r="S359" s="60"/>
      <c r="T359" s="65"/>
      <c r="U359" s="65"/>
      <c r="V359" s="62"/>
    </row>
    <row r="360" spans="1:22" ht="12.75">
      <c r="A360" s="54"/>
      <c r="B360" s="55"/>
      <c r="C360" s="66"/>
      <c r="D360" s="66"/>
      <c r="E360" s="68"/>
      <c r="F360" s="58"/>
      <c r="G360" s="58"/>
      <c r="H360" s="58"/>
      <c r="I360" s="58"/>
      <c r="J360" s="58"/>
      <c r="K360" s="58"/>
      <c r="L360" s="58"/>
      <c r="M360" s="58"/>
      <c r="N360" s="58"/>
      <c r="O360" s="59"/>
      <c r="P360" s="58"/>
      <c r="Q360" s="58"/>
      <c r="R360" s="58"/>
      <c r="S360" s="60"/>
      <c r="T360" s="65"/>
      <c r="U360" s="65"/>
      <c r="V360" s="62"/>
    </row>
    <row r="361" spans="1:22" ht="12.75">
      <c r="A361" s="54"/>
      <c r="B361" s="55"/>
      <c r="C361" s="66"/>
      <c r="D361" s="66"/>
      <c r="E361" s="68"/>
      <c r="F361" s="58"/>
      <c r="G361" s="58"/>
      <c r="H361" s="58"/>
      <c r="I361" s="58"/>
      <c r="J361" s="58"/>
      <c r="K361" s="58"/>
      <c r="L361" s="58"/>
      <c r="M361" s="58"/>
      <c r="N361" s="58"/>
      <c r="O361" s="59"/>
      <c r="P361" s="58"/>
      <c r="Q361" s="58"/>
      <c r="R361" s="58"/>
      <c r="S361" s="60"/>
      <c r="T361" s="65"/>
      <c r="U361" s="65"/>
      <c r="V361" s="62"/>
    </row>
    <row r="362" spans="1:22" ht="12.75">
      <c r="A362" s="54"/>
      <c r="B362" s="55"/>
      <c r="C362" s="66"/>
      <c r="D362" s="66"/>
      <c r="E362" s="68"/>
      <c r="F362" s="58"/>
      <c r="G362" s="58"/>
      <c r="H362" s="58"/>
      <c r="I362" s="58"/>
      <c r="J362" s="58"/>
      <c r="K362" s="58"/>
      <c r="L362" s="58"/>
      <c r="M362" s="58"/>
      <c r="N362" s="58"/>
      <c r="O362" s="59"/>
      <c r="P362" s="58"/>
      <c r="Q362" s="58"/>
      <c r="R362" s="58"/>
      <c r="S362" s="60"/>
      <c r="T362" s="65"/>
      <c r="U362" s="65"/>
      <c r="V362" s="62"/>
    </row>
    <row r="363" spans="1:22" ht="12.75">
      <c r="A363" s="54"/>
      <c r="B363" s="55"/>
      <c r="C363" s="67"/>
      <c r="D363" s="67"/>
      <c r="E363" s="69"/>
      <c r="F363" s="58"/>
      <c r="G363" s="58"/>
      <c r="H363" s="58"/>
      <c r="I363" s="58"/>
      <c r="J363" s="58"/>
      <c r="K363" s="58"/>
      <c r="L363" s="58"/>
      <c r="M363" s="58"/>
      <c r="N363" s="58"/>
      <c r="O363" s="59"/>
      <c r="P363" s="58"/>
      <c r="Q363" s="58"/>
      <c r="R363" s="58"/>
      <c r="S363" s="60"/>
      <c r="T363" s="65"/>
      <c r="U363" s="65"/>
      <c r="V363" s="62"/>
    </row>
    <row r="364" spans="1:22" ht="12.75">
      <c r="A364" s="54"/>
      <c r="B364" s="55"/>
      <c r="C364" s="66"/>
      <c r="D364" s="66"/>
      <c r="E364" s="68"/>
      <c r="F364" s="58"/>
      <c r="G364" s="58"/>
      <c r="H364" s="58"/>
      <c r="I364" s="58"/>
      <c r="J364" s="58"/>
      <c r="K364" s="58"/>
      <c r="L364" s="58"/>
      <c r="M364" s="58"/>
      <c r="N364" s="58"/>
      <c r="O364" s="59"/>
      <c r="P364" s="58"/>
      <c r="Q364" s="58"/>
      <c r="R364" s="58"/>
      <c r="S364" s="60"/>
      <c r="T364" s="65"/>
      <c r="U364" s="65"/>
      <c r="V364" s="62"/>
    </row>
    <row r="365" spans="1:22" ht="12.75">
      <c r="A365" s="54"/>
      <c r="B365" s="55"/>
      <c r="C365" s="66"/>
      <c r="D365" s="66"/>
      <c r="E365" s="68"/>
      <c r="F365" s="58"/>
      <c r="G365" s="58"/>
      <c r="H365" s="58"/>
      <c r="I365" s="58"/>
      <c r="J365" s="58"/>
      <c r="K365" s="58"/>
      <c r="L365" s="58"/>
      <c r="M365" s="58"/>
      <c r="N365" s="58"/>
      <c r="O365" s="59"/>
      <c r="P365" s="58"/>
      <c r="Q365" s="58"/>
      <c r="R365" s="58"/>
      <c r="S365" s="60"/>
      <c r="T365" s="65"/>
      <c r="U365" s="65"/>
      <c r="V365" s="62"/>
    </row>
    <row r="366" spans="1:22" ht="12.75">
      <c r="A366" s="54"/>
      <c r="B366" s="55"/>
      <c r="C366" s="66"/>
      <c r="D366" s="66"/>
      <c r="E366" s="68"/>
      <c r="F366" s="58"/>
      <c r="G366" s="58"/>
      <c r="H366" s="58"/>
      <c r="I366" s="58"/>
      <c r="J366" s="58"/>
      <c r="K366" s="58"/>
      <c r="L366" s="58"/>
      <c r="M366" s="58"/>
      <c r="N366" s="58"/>
      <c r="O366" s="59"/>
      <c r="P366" s="58"/>
      <c r="Q366" s="58"/>
      <c r="R366" s="58"/>
      <c r="S366" s="60"/>
      <c r="T366" s="65"/>
      <c r="U366" s="65"/>
      <c r="V366" s="62"/>
    </row>
    <row r="367" spans="1:22" ht="12.75">
      <c r="A367" s="54"/>
      <c r="B367" s="55"/>
      <c r="C367" s="66"/>
      <c r="D367" s="66"/>
      <c r="E367" s="68"/>
      <c r="F367" s="58"/>
      <c r="G367" s="58"/>
      <c r="H367" s="58"/>
      <c r="I367" s="58"/>
      <c r="J367" s="58"/>
      <c r="K367" s="58"/>
      <c r="L367" s="58"/>
      <c r="M367" s="58"/>
      <c r="N367" s="58"/>
      <c r="O367" s="59"/>
      <c r="P367" s="58"/>
      <c r="Q367" s="58"/>
      <c r="R367" s="58"/>
      <c r="S367" s="60"/>
      <c r="T367" s="65"/>
      <c r="U367" s="65"/>
      <c r="V367" s="62"/>
    </row>
    <row r="368" spans="1:22" ht="12.75">
      <c r="A368" s="54"/>
      <c r="B368" s="55"/>
      <c r="C368" s="66"/>
      <c r="D368" s="66"/>
      <c r="E368" s="68"/>
      <c r="F368" s="58"/>
      <c r="G368" s="58"/>
      <c r="H368" s="58"/>
      <c r="I368" s="58"/>
      <c r="J368" s="58"/>
      <c r="K368" s="58"/>
      <c r="L368" s="58"/>
      <c r="M368" s="58"/>
      <c r="N368" s="58"/>
      <c r="O368" s="59"/>
      <c r="P368" s="58"/>
      <c r="Q368" s="58"/>
      <c r="R368" s="58"/>
      <c r="S368" s="60"/>
      <c r="T368" s="65"/>
      <c r="U368" s="65"/>
      <c r="V368" s="62"/>
    </row>
    <row r="369" spans="1:22" ht="12.75">
      <c r="A369" s="54"/>
      <c r="B369" s="55"/>
      <c r="C369" s="66"/>
      <c r="D369" s="66"/>
      <c r="E369" s="68"/>
      <c r="F369" s="58"/>
      <c r="G369" s="58"/>
      <c r="H369" s="58"/>
      <c r="I369" s="58"/>
      <c r="J369" s="58"/>
      <c r="K369" s="58"/>
      <c r="L369" s="58"/>
      <c r="M369" s="58"/>
      <c r="N369" s="58"/>
      <c r="O369" s="59"/>
      <c r="P369" s="58"/>
      <c r="Q369" s="58"/>
      <c r="R369" s="58"/>
      <c r="S369" s="60"/>
      <c r="T369" s="65"/>
      <c r="U369" s="65"/>
      <c r="V369" s="62"/>
    </row>
    <row r="370" spans="1:22" ht="12.75">
      <c r="A370" s="54"/>
      <c r="B370" s="55"/>
      <c r="C370" s="66"/>
      <c r="D370" s="66"/>
      <c r="E370" s="68"/>
      <c r="F370" s="58"/>
      <c r="G370" s="58"/>
      <c r="H370" s="58"/>
      <c r="I370" s="58"/>
      <c r="J370" s="58"/>
      <c r="K370" s="58"/>
      <c r="L370" s="58"/>
      <c r="M370" s="58"/>
      <c r="N370" s="58"/>
      <c r="O370" s="59"/>
      <c r="P370" s="58"/>
      <c r="Q370" s="58"/>
      <c r="R370" s="58"/>
      <c r="S370" s="60"/>
      <c r="T370" s="65"/>
      <c r="U370" s="65"/>
      <c r="V370" s="62"/>
    </row>
    <row r="371" spans="1:22" ht="12.75">
      <c r="A371" s="54"/>
      <c r="B371" s="55"/>
      <c r="C371" s="67"/>
      <c r="D371" s="67"/>
      <c r="E371" s="69"/>
      <c r="F371" s="58"/>
      <c r="G371" s="58"/>
      <c r="H371" s="58"/>
      <c r="I371" s="58"/>
      <c r="J371" s="58"/>
      <c r="K371" s="58"/>
      <c r="L371" s="58"/>
      <c r="M371" s="58"/>
      <c r="N371" s="58"/>
      <c r="O371" s="59"/>
      <c r="P371" s="58"/>
      <c r="Q371" s="58"/>
      <c r="R371" s="58"/>
      <c r="S371" s="60"/>
      <c r="T371" s="65"/>
      <c r="U371" s="65"/>
      <c r="V371" s="62"/>
    </row>
    <row r="372" spans="1:22" ht="12.75">
      <c r="A372" s="54"/>
      <c r="B372" s="55"/>
      <c r="C372" s="66"/>
      <c r="D372" s="66"/>
      <c r="E372" s="68"/>
      <c r="F372" s="58"/>
      <c r="G372" s="58"/>
      <c r="H372" s="58"/>
      <c r="I372" s="58"/>
      <c r="J372" s="58"/>
      <c r="K372" s="58"/>
      <c r="L372" s="58"/>
      <c r="M372" s="58"/>
      <c r="N372" s="58"/>
      <c r="O372" s="59"/>
      <c r="P372" s="58"/>
      <c r="Q372" s="58"/>
      <c r="R372" s="58"/>
      <c r="S372" s="60"/>
      <c r="T372" s="65"/>
      <c r="U372" s="65"/>
      <c r="V372" s="62"/>
    </row>
    <row r="373" spans="1:22" ht="12.75">
      <c r="A373" s="54"/>
      <c r="B373" s="55"/>
      <c r="C373" s="66"/>
      <c r="D373" s="66"/>
      <c r="E373" s="68"/>
      <c r="F373" s="58"/>
      <c r="G373" s="58"/>
      <c r="H373" s="58"/>
      <c r="I373" s="58"/>
      <c r="J373" s="58"/>
      <c r="K373" s="58"/>
      <c r="L373" s="58"/>
      <c r="M373" s="58"/>
      <c r="N373" s="58"/>
      <c r="O373" s="59"/>
      <c r="P373" s="58"/>
      <c r="Q373" s="58"/>
      <c r="R373" s="58"/>
      <c r="S373" s="60"/>
      <c r="T373" s="65"/>
      <c r="U373" s="65"/>
      <c r="V373" s="62"/>
    </row>
    <row r="374" spans="1:22" ht="12.75">
      <c r="A374" s="54"/>
      <c r="B374" s="55"/>
      <c r="C374" s="66"/>
      <c r="D374" s="66"/>
      <c r="E374" s="68"/>
      <c r="F374" s="58"/>
      <c r="G374" s="58"/>
      <c r="H374" s="58"/>
      <c r="I374" s="58"/>
      <c r="J374" s="58"/>
      <c r="K374" s="58"/>
      <c r="L374" s="58"/>
      <c r="M374" s="58"/>
      <c r="N374" s="58"/>
      <c r="O374" s="59"/>
      <c r="P374" s="58"/>
      <c r="Q374" s="58"/>
      <c r="R374" s="58"/>
      <c r="S374" s="60"/>
      <c r="T374" s="65"/>
      <c r="U374" s="65"/>
      <c r="V374" s="62"/>
    </row>
    <row r="375" spans="1:22" ht="12.75">
      <c r="A375" s="54"/>
      <c r="B375" s="55"/>
      <c r="C375" s="66"/>
      <c r="D375" s="66"/>
      <c r="E375" s="68"/>
      <c r="F375" s="58"/>
      <c r="G375" s="58"/>
      <c r="H375" s="58"/>
      <c r="I375" s="58"/>
      <c r="J375" s="58"/>
      <c r="K375" s="58"/>
      <c r="L375" s="58"/>
      <c r="M375" s="58"/>
      <c r="N375" s="58"/>
      <c r="O375" s="59"/>
      <c r="P375" s="58"/>
      <c r="Q375" s="58"/>
      <c r="R375" s="58"/>
      <c r="S375" s="60"/>
      <c r="T375" s="65"/>
      <c r="U375" s="65"/>
      <c r="V375" s="62"/>
    </row>
    <row r="376" spans="1:22" ht="12.75">
      <c r="A376" s="54"/>
      <c r="B376" s="55"/>
      <c r="C376" s="66"/>
      <c r="D376" s="66"/>
      <c r="E376" s="68"/>
      <c r="F376" s="58"/>
      <c r="G376" s="58"/>
      <c r="H376" s="58"/>
      <c r="I376" s="58"/>
      <c r="J376" s="58"/>
      <c r="K376" s="58"/>
      <c r="L376" s="58"/>
      <c r="M376" s="58"/>
      <c r="N376" s="58"/>
      <c r="O376" s="59"/>
      <c r="P376" s="58"/>
      <c r="Q376" s="58"/>
      <c r="R376" s="58"/>
      <c r="S376" s="60"/>
      <c r="T376" s="65"/>
      <c r="U376" s="65"/>
      <c r="V376" s="62"/>
    </row>
    <row r="377" spans="1:22" ht="12.75">
      <c r="A377" s="54"/>
      <c r="B377" s="55"/>
      <c r="C377" s="66"/>
      <c r="D377" s="66"/>
      <c r="E377" s="68"/>
      <c r="F377" s="58"/>
      <c r="G377" s="58"/>
      <c r="H377" s="58"/>
      <c r="I377" s="58"/>
      <c r="J377" s="58"/>
      <c r="K377" s="58"/>
      <c r="L377" s="58"/>
      <c r="M377" s="58"/>
      <c r="N377" s="58"/>
      <c r="O377" s="59"/>
      <c r="P377" s="58"/>
      <c r="Q377" s="58"/>
      <c r="R377" s="58"/>
      <c r="S377" s="60"/>
      <c r="T377" s="65"/>
      <c r="U377" s="65"/>
      <c r="V377" s="62"/>
    </row>
    <row r="378" spans="1:22" ht="12.75">
      <c r="A378" s="54"/>
      <c r="B378" s="55"/>
      <c r="C378" s="66"/>
      <c r="D378" s="66"/>
      <c r="E378" s="68"/>
      <c r="F378" s="58"/>
      <c r="G378" s="58"/>
      <c r="H378" s="58"/>
      <c r="I378" s="58"/>
      <c r="J378" s="58"/>
      <c r="K378" s="58"/>
      <c r="L378" s="58"/>
      <c r="M378" s="58"/>
      <c r="N378" s="58"/>
      <c r="O378" s="59"/>
      <c r="P378" s="58"/>
      <c r="Q378" s="58"/>
      <c r="R378" s="58"/>
      <c r="S378" s="60"/>
      <c r="T378" s="65"/>
      <c r="U378" s="65"/>
      <c r="V378" s="62"/>
    </row>
    <row r="379" spans="1:22" ht="12.75">
      <c r="A379" s="54"/>
      <c r="B379" s="55"/>
      <c r="C379" s="66"/>
      <c r="D379" s="66"/>
      <c r="E379" s="68"/>
      <c r="F379" s="58"/>
      <c r="G379" s="58"/>
      <c r="H379" s="58"/>
      <c r="I379" s="58"/>
      <c r="J379" s="58"/>
      <c r="K379" s="58"/>
      <c r="L379" s="58"/>
      <c r="M379" s="58"/>
      <c r="N379" s="58"/>
      <c r="O379" s="59"/>
      <c r="P379" s="58"/>
      <c r="Q379" s="58"/>
      <c r="R379" s="58"/>
      <c r="S379" s="60"/>
      <c r="T379" s="65"/>
      <c r="U379" s="65"/>
      <c r="V379" s="62"/>
    </row>
    <row r="380" spans="1:22" ht="12.75">
      <c r="A380" s="54"/>
      <c r="B380" s="55"/>
      <c r="C380" s="67"/>
      <c r="D380" s="67"/>
      <c r="E380" s="69"/>
      <c r="F380" s="58"/>
      <c r="G380" s="58"/>
      <c r="H380" s="58"/>
      <c r="I380" s="58"/>
      <c r="J380" s="58"/>
      <c r="K380" s="58"/>
      <c r="L380" s="58"/>
      <c r="M380" s="58"/>
      <c r="N380" s="58"/>
      <c r="O380" s="59"/>
      <c r="P380" s="58"/>
      <c r="Q380" s="58"/>
      <c r="R380" s="58"/>
      <c r="S380" s="60"/>
      <c r="T380" s="65"/>
      <c r="U380" s="65"/>
      <c r="V380" s="62"/>
    </row>
    <row r="381" spans="1:22" ht="12.75">
      <c r="A381" s="54"/>
      <c r="B381" s="55"/>
      <c r="C381" s="66"/>
      <c r="D381" s="66"/>
      <c r="E381" s="68"/>
      <c r="F381" s="58"/>
      <c r="G381" s="58"/>
      <c r="H381" s="58"/>
      <c r="I381" s="58"/>
      <c r="J381" s="58"/>
      <c r="K381" s="58"/>
      <c r="L381" s="58"/>
      <c r="M381" s="58"/>
      <c r="N381" s="58"/>
      <c r="O381" s="59"/>
      <c r="P381" s="58"/>
      <c r="Q381" s="58"/>
      <c r="R381" s="58"/>
      <c r="S381" s="60"/>
      <c r="T381" s="65"/>
      <c r="U381" s="65"/>
      <c r="V381" s="62"/>
    </row>
    <row r="382" spans="1:22" ht="12.75">
      <c r="A382" s="54"/>
      <c r="B382" s="55"/>
      <c r="C382" s="66"/>
      <c r="D382" s="66"/>
      <c r="E382" s="68"/>
      <c r="F382" s="58"/>
      <c r="G382" s="58"/>
      <c r="H382" s="58"/>
      <c r="I382" s="58"/>
      <c r="J382" s="58"/>
      <c r="K382" s="58"/>
      <c r="L382" s="58"/>
      <c r="M382" s="58"/>
      <c r="N382" s="58"/>
      <c r="O382" s="59"/>
      <c r="P382" s="58"/>
      <c r="Q382" s="58"/>
      <c r="R382" s="58"/>
      <c r="S382" s="60"/>
      <c r="T382" s="65"/>
      <c r="U382" s="65"/>
      <c r="V382" s="62"/>
    </row>
    <row r="383" spans="1:22" ht="12.75">
      <c r="A383" s="54"/>
      <c r="B383" s="55"/>
      <c r="C383" s="66"/>
      <c r="D383" s="66"/>
      <c r="E383" s="68"/>
      <c r="F383" s="58"/>
      <c r="G383" s="58"/>
      <c r="H383" s="58"/>
      <c r="I383" s="58"/>
      <c r="J383" s="58"/>
      <c r="K383" s="58"/>
      <c r="L383" s="58"/>
      <c r="M383" s="58"/>
      <c r="N383" s="58"/>
      <c r="O383" s="59"/>
      <c r="P383" s="58"/>
      <c r="Q383" s="58"/>
      <c r="R383" s="58"/>
      <c r="S383" s="60"/>
      <c r="T383" s="65"/>
      <c r="U383" s="65"/>
      <c r="V383" s="62"/>
    </row>
    <row r="384" spans="1:22" ht="12.75">
      <c r="A384" s="54"/>
      <c r="B384" s="55"/>
      <c r="C384" s="66"/>
      <c r="D384" s="66"/>
      <c r="E384" s="68"/>
      <c r="F384" s="58"/>
      <c r="G384" s="58"/>
      <c r="H384" s="58"/>
      <c r="I384" s="58"/>
      <c r="J384" s="58"/>
      <c r="K384" s="58"/>
      <c r="L384" s="58"/>
      <c r="M384" s="58"/>
      <c r="N384" s="58"/>
      <c r="O384" s="59"/>
      <c r="P384" s="58"/>
      <c r="Q384" s="58"/>
      <c r="R384" s="58"/>
      <c r="S384" s="60"/>
      <c r="T384" s="65"/>
      <c r="U384" s="65"/>
      <c r="V384" s="62"/>
    </row>
    <row r="385" spans="1:22" ht="12.75">
      <c r="A385" s="54"/>
      <c r="B385" s="55"/>
      <c r="C385" s="66"/>
      <c r="D385" s="66"/>
      <c r="E385" s="68"/>
      <c r="F385" s="58"/>
      <c r="G385" s="58"/>
      <c r="H385" s="58"/>
      <c r="I385" s="58"/>
      <c r="J385" s="58"/>
      <c r="K385" s="58"/>
      <c r="L385" s="58"/>
      <c r="M385" s="58"/>
      <c r="N385" s="58"/>
      <c r="O385" s="59"/>
      <c r="P385" s="58"/>
      <c r="Q385" s="58"/>
      <c r="R385" s="58"/>
      <c r="S385" s="60"/>
      <c r="T385" s="65"/>
      <c r="U385" s="65"/>
      <c r="V385" s="62"/>
    </row>
    <row r="386" spans="1:22" ht="12.75">
      <c r="A386" s="54"/>
      <c r="B386" s="55"/>
      <c r="C386" s="66"/>
      <c r="D386" s="66"/>
      <c r="E386" s="68"/>
      <c r="F386" s="58"/>
      <c r="G386" s="58"/>
      <c r="H386" s="58"/>
      <c r="I386" s="58"/>
      <c r="J386" s="58"/>
      <c r="K386" s="58"/>
      <c r="L386" s="58"/>
      <c r="M386" s="58"/>
      <c r="N386" s="58"/>
      <c r="O386" s="59"/>
      <c r="P386" s="58"/>
      <c r="Q386" s="58"/>
      <c r="R386" s="58"/>
      <c r="S386" s="60"/>
      <c r="T386" s="65"/>
      <c r="U386" s="65"/>
      <c r="V386" s="62"/>
    </row>
    <row r="387" spans="1:22" ht="12.75">
      <c r="A387" s="54"/>
      <c r="B387" s="55"/>
      <c r="C387" s="66"/>
      <c r="D387" s="66"/>
      <c r="E387" s="68"/>
      <c r="F387" s="58"/>
      <c r="G387" s="58"/>
      <c r="H387" s="58"/>
      <c r="I387" s="58"/>
      <c r="J387" s="58"/>
      <c r="K387" s="58"/>
      <c r="L387" s="58"/>
      <c r="M387" s="58"/>
      <c r="N387" s="58"/>
      <c r="O387" s="59"/>
      <c r="P387" s="58"/>
      <c r="Q387" s="58"/>
      <c r="R387" s="58"/>
      <c r="S387" s="60"/>
      <c r="T387" s="65"/>
      <c r="U387" s="65"/>
      <c r="V387" s="62"/>
    </row>
    <row r="388" spans="1:22" ht="12.75">
      <c r="A388" s="54"/>
      <c r="B388" s="55"/>
      <c r="C388" s="66"/>
      <c r="D388" s="66"/>
      <c r="E388" s="68"/>
      <c r="F388" s="58"/>
      <c r="G388" s="58"/>
      <c r="H388" s="58"/>
      <c r="I388" s="58"/>
      <c r="J388" s="58"/>
      <c r="K388" s="58"/>
      <c r="L388" s="58"/>
      <c r="M388" s="58"/>
      <c r="N388" s="58"/>
      <c r="O388" s="59"/>
      <c r="P388" s="58"/>
      <c r="Q388" s="58"/>
      <c r="R388" s="58"/>
      <c r="S388" s="60"/>
      <c r="T388" s="65"/>
      <c r="U388" s="65"/>
      <c r="V388" s="62"/>
    </row>
    <row r="389" spans="1:22" ht="12.75">
      <c r="A389" s="54"/>
      <c r="B389" s="55"/>
      <c r="C389" s="66"/>
      <c r="D389" s="66"/>
      <c r="E389" s="68"/>
      <c r="F389" s="58"/>
      <c r="G389" s="58"/>
      <c r="H389" s="58"/>
      <c r="I389" s="58"/>
      <c r="J389" s="58"/>
      <c r="K389" s="58"/>
      <c r="L389" s="58"/>
      <c r="M389" s="58"/>
      <c r="N389" s="58"/>
      <c r="O389" s="59"/>
      <c r="P389" s="58"/>
      <c r="Q389" s="58"/>
      <c r="R389" s="58"/>
      <c r="S389" s="60"/>
      <c r="T389" s="65"/>
      <c r="U389" s="65"/>
      <c r="V389" s="62"/>
    </row>
    <row r="390" spans="1:22" ht="12.75">
      <c r="A390" s="54"/>
      <c r="B390" s="55"/>
      <c r="C390" s="66"/>
      <c r="D390" s="66"/>
      <c r="E390" s="68"/>
      <c r="F390" s="58"/>
      <c r="G390" s="58"/>
      <c r="H390" s="58"/>
      <c r="I390" s="58"/>
      <c r="J390" s="58"/>
      <c r="K390" s="58"/>
      <c r="L390" s="58"/>
      <c r="M390" s="58"/>
      <c r="N390" s="58"/>
      <c r="O390" s="59"/>
      <c r="P390" s="58"/>
      <c r="Q390" s="58"/>
      <c r="R390" s="58"/>
      <c r="S390" s="60"/>
      <c r="T390" s="65"/>
      <c r="U390" s="65"/>
      <c r="V390" s="62"/>
    </row>
    <row r="391" spans="1:22" ht="12.75">
      <c r="A391" s="54"/>
      <c r="B391" s="55"/>
      <c r="C391" s="66"/>
      <c r="D391" s="66"/>
      <c r="E391" s="68"/>
      <c r="F391" s="58"/>
      <c r="G391" s="58"/>
      <c r="H391" s="58"/>
      <c r="I391" s="58"/>
      <c r="J391" s="58"/>
      <c r="K391" s="58"/>
      <c r="L391" s="58"/>
      <c r="M391" s="58"/>
      <c r="N391" s="58"/>
      <c r="O391" s="59"/>
      <c r="P391" s="58"/>
      <c r="Q391" s="58"/>
      <c r="R391" s="58"/>
      <c r="S391" s="60"/>
      <c r="T391" s="65"/>
      <c r="U391" s="65"/>
      <c r="V391" s="62"/>
    </row>
    <row r="392" spans="1:22" ht="12.75">
      <c r="A392" s="54"/>
      <c r="B392" s="55"/>
      <c r="C392" s="66"/>
      <c r="D392" s="66"/>
      <c r="E392" s="68"/>
      <c r="F392" s="58"/>
      <c r="G392" s="58"/>
      <c r="H392" s="58"/>
      <c r="I392" s="58"/>
      <c r="J392" s="58"/>
      <c r="K392" s="58"/>
      <c r="L392" s="58"/>
      <c r="M392" s="58"/>
      <c r="N392" s="58"/>
      <c r="O392" s="59"/>
      <c r="P392" s="58"/>
      <c r="Q392" s="58"/>
      <c r="R392" s="58"/>
      <c r="S392" s="60"/>
      <c r="T392" s="65"/>
      <c r="U392" s="65"/>
      <c r="V392" s="62"/>
    </row>
    <row r="393" spans="1:22" ht="12.75">
      <c r="A393" s="54"/>
      <c r="B393" s="55"/>
      <c r="C393" s="66"/>
      <c r="D393" s="66"/>
      <c r="E393" s="68"/>
      <c r="F393" s="58"/>
      <c r="G393" s="58"/>
      <c r="H393" s="58"/>
      <c r="I393" s="58"/>
      <c r="J393" s="58"/>
      <c r="K393" s="58"/>
      <c r="L393" s="58"/>
      <c r="M393" s="58"/>
      <c r="N393" s="58"/>
      <c r="O393" s="59"/>
      <c r="P393" s="58"/>
      <c r="Q393" s="58"/>
      <c r="R393" s="58"/>
      <c r="S393" s="60"/>
      <c r="T393" s="65"/>
      <c r="U393" s="65"/>
      <c r="V393" s="62"/>
    </row>
    <row r="394" spans="1:22" ht="12.75">
      <c r="A394" s="54"/>
      <c r="B394" s="55"/>
      <c r="C394" s="66"/>
      <c r="D394" s="66"/>
      <c r="E394" s="68"/>
      <c r="F394" s="58"/>
      <c r="G394" s="58"/>
      <c r="H394" s="58"/>
      <c r="I394" s="58"/>
      <c r="J394" s="58"/>
      <c r="K394" s="58"/>
      <c r="L394" s="58"/>
      <c r="M394" s="58"/>
      <c r="N394" s="58"/>
      <c r="O394" s="59"/>
      <c r="P394" s="58"/>
      <c r="Q394" s="58"/>
      <c r="R394" s="58"/>
      <c r="S394" s="60"/>
      <c r="T394" s="65"/>
      <c r="U394" s="65"/>
      <c r="V394" s="62"/>
    </row>
    <row r="395" spans="1:22" ht="12.75">
      <c r="A395" s="54"/>
      <c r="B395" s="55"/>
      <c r="C395" s="67"/>
      <c r="D395" s="67"/>
      <c r="E395" s="69"/>
      <c r="F395" s="58"/>
      <c r="G395" s="58"/>
      <c r="H395" s="58"/>
      <c r="I395" s="58"/>
      <c r="J395" s="58"/>
      <c r="K395" s="58"/>
      <c r="L395" s="58"/>
      <c r="M395" s="58"/>
      <c r="N395" s="58"/>
      <c r="O395" s="59"/>
      <c r="P395" s="58"/>
      <c r="Q395" s="58"/>
      <c r="R395" s="58"/>
      <c r="S395" s="60"/>
      <c r="T395" s="65"/>
      <c r="U395" s="65"/>
      <c r="V395" s="62"/>
    </row>
    <row r="396" spans="1:22" ht="12.75">
      <c r="A396" s="54"/>
      <c r="B396" s="55"/>
      <c r="C396" s="66"/>
      <c r="D396" s="66"/>
      <c r="E396" s="68"/>
      <c r="F396" s="58"/>
      <c r="G396" s="58"/>
      <c r="H396" s="58"/>
      <c r="I396" s="58"/>
      <c r="J396" s="58"/>
      <c r="K396" s="58"/>
      <c r="L396" s="58"/>
      <c r="M396" s="58"/>
      <c r="N396" s="58"/>
      <c r="O396" s="59"/>
      <c r="P396" s="58"/>
      <c r="Q396" s="58"/>
      <c r="R396" s="58"/>
      <c r="S396" s="60"/>
      <c r="T396" s="65"/>
      <c r="U396" s="65"/>
      <c r="V396" s="62"/>
    </row>
    <row r="397" spans="1:22" ht="12.75">
      <c r="A397" s="54"/>
      <c r="B397" s="55"/>
      <c r="C397" s="66"/>
      <c r="D397" s="66"/>
      <c r="E397" s="68"/>
      <c r="F397" s="58"/>
      <c r="G397" s="58"/>
      <c r="H397" s="58"/>
      <c r="I397" s="58"/>
      <c r="J397" s="58"/>
      <c r="K397" s="58"/>
      <c r="L397" s="58"/>
      <c r="M397" s="58"/>
      <c r="N397" s="58"/>
      <c r="O397" s="59"/>
      <c r="P397" s="58"/>
      <c r="Q397" s="58"/>
      <c r="R397" s="58"/>
      <c r="S397" s="60"/>
      <c r="T397" s="65"/>
      <c r="U397" s="65"/>
      <c r="V397" s="62"/>
    </row>
    <row r="398" spans="1:22" ht="12.75">
      <c r="A398" s="54"/>
      <c r="B398" s="55"/>
      <c r="C398" s="66"/>
      <c r="D398" s="66"/>
      <c r="E398" s="68"/>
      <c r="F398" s="58"/>
      <c r="G398" s="58"/>
      <c r="H398" s="58"/>
      <c r="I398" s="58"/>
      <c r="J398" s="58"/>
      <c r="K398" s="58"/>
      <c r="L398" s="58"/>
      <c r="M398" s="58"/>
      <c r="N398" s="58"/>
      <c r="O398" s="59"/>
      <c r="P398" s="58"/>
      <c r="Q398" s="58"/>
      <c r="R398" s="58"/>
      <c r="S398" s="60"/>
      <c r="T398" s="65"/>
      <c r="U398" s="65"/>
      <c r="V398" s="62"/>
    </row>
    <row r="399" spans="1:22" ht="12.75">
      <c r="A399" s="54"/>
      <c r="B399" s="55"/>
      <c r="C399" s="66"/>
      <c r="D399" s="66"/>
      <c r="E399" s="68"/>
      <c r="F399" s="58"/>
      <c r="G399" s="58"/>
      <c r="H399" s="58"/>
      <c r="I399" s="58"/>
      <c r="J399" s="58"/>
      <c r="K399" s="58"/>
      <c r="L399" s="58"/>
      <c r="M399" s="58"/>
      <c r="N399" s="58"/>
      <c r="O399" s="59"/>
      <c r="P399" s="58"/>
      <c r="Q399" s="58"/>
      <c r="R399" s="58"/>
      <c r="S399" s="60"/>
      <c r="T399" s="65"/>
      <c r="U399" s="65"/>
      <c r="V399" s="62"/>
    </row>
    <row r="400" spans="1:22" ht="12.75">
      <c r="A400" s="54"/>
      <c r="B400" s="55"/>
      <c r="C400" s="67"/>
      <c r="D400" s="67"/>
      <c r="E400" s="69"/>
      <c r="F400" s="58"/>
      <c r="G400" s="58"/>
      <c r="H400" s="58"/>
      <c r="I400" s="58"/>
      <c r="J400" s="58"/>
      <c r="K400" s="58"/>
      <c r="L400" s="58"/>
      <c r="M400" s="58"/>
      <c r="N400" s="58"/>
      <c r="O400" s="59"/>
      <c r="P400" s="58"/>
      <c r="Q400" s="58"/>
      <c r="R400" s="58"/>
      <c r="S400" s="60"/>
      <c r="T400" s="65"/>
      <c r="U400" s="65"/>
      <c r="V400" s="62"/>
    </row>
    <row r="401" spans="1:22" ht="12.75">
      <c r="A401" s="54"/>
      <c r="B401" s="55"/>
      <c r="C401" s="66"/>
      <c r="D401" s="66"/>
      <c r="E401" s="68"/>
      <c r="F401" s="58"/>
      <c r="G401" s="58"/>
      <c r="H401" s="58"/>
      <c r="I401" s="58"/>
      <c r="J401" s="58"/>
      <c r="K401" s="58"/>
      <c r="L401" s="58"/>
      <c r="M401" s="58"/>
      <c r="N401" s="58"/>
      <c r="O401" s="59"/>
      <c r="P401" s="58"/>
      <c r="Q401" s="58"/>
      <c r="R401" s="58"/>
      <c r="S401" s="60"/>
      <c r="T401" s="65"/>
      <c r="U401" s="65"/>
      <c r="V401" s="62"/>
    </row>
    <row r="402" spans="1:22" ht="12.75">
      <c r="A402" s="54"/>
      <c r="B402" s="55"/>
      <c r="C402" s="66"/>
      <c r="D402" s="66"/>
      <c r="E402" s="68"/>
      <c r="F402" s="58"/>
      <c r="G402" s="58"/>
      <c r="H402" s="58"/>
      <c r="I402" s="58"/>
      <c r="J402" s="58"/>
      <c r="K402" s="58"/>
      <c r="L402" s="58"/>
      <c r="M402" s="58"/>
      <c r="N402" s="58"/>
      <c r="O402" s="59"/>
      <c r="P402" s="58"/>
      <c r="Q402" s="58"/>
      <c r="R402" s="58"/>
      <c r="S402" s="60"/>
      <c r="T402" s="65"/>
      <c r="U402" s="65"/>
      <c r="V402" s="62"/>
    </row>
    <row r="403" spans="1:22" ht="12.75">
      <c r="A403" s="54"/>
      <c r="B403" s="55"/>
      <c r="C403" s="66"/>
      <c r="D403" s="66"/>
      <c r="E403" s="68"/>
      <c r="F403" s="58"/>
      <c r="G403" s="58"/>
      <c r="H403" s="58"/>
      <c r="I403" s="58"/>
      <c r="J403" s="58"/>
      <c r="K403" s="58"/>
      <c r="L403" s="58"/>
      <c r="M403" s="58"/>
      <c r="N403" s="58"/>
      <c r="O403" s="59"/>
      <c r="P403" s="58"/>
      <c r="Q403" s="58"/>
      <c r="R403" s="58"/>
      <c r="S403" s="60"/>
      <c r="T403" s="65"/>
      <c r="U403" s="65"/>
      <c r="V403" s="62"/>
    </row>
    <row r="404" spans="1:22" ht="12.75">
      <c r="A404" s="54"/>
      <c r="B404" s="55"/>
      <c r="C404" s="66"/>
      <c r="D404" s="66"/>
      <c r="E404" s="68"/>
      <c r="F404" s="58"/>
      <c r="G404" s="58"/>
      <c r="H404" s="58"/>
      <c r="I404" s="58"/>
      <c r="J404" s="58"/>
      <c r="K404" s="58"/>
      <c r="L404" s="58"/>
      <c r="M404" s="58"/>
      <c r="N404" s="58"/>
      <c r="O404" s="59"/>
      <c r="P404" s="58"/>
      <c r="Q404" s="58"/>
      <c r="R404" s="58"/>
      <c r="S404" s="60"/>
      <c r="T404" s="65"/>
      <c r="U404" s="65"/>
      <c r="V404" s="62"/>
    </row>
    <row r="405" spans="1:22" ht="12.75">
      <c r="A405" s="54"/>
      <c r="B405" s="55"/>
      <c r="C405" s="66"/>
      <c r="D405" s="66"/>
      <c r="E405" s="68"/>
      <c r="F405" s="58"/>
      <c r="G405" s="58"/>
      <c r="H405" s="58"/>
      <c r="I405" s="58"/>
      <c r="J405" s="58"/>
      <c r="K405" s="58"/>
      <c r="L405" s="58"/>
      <c r="M405" s="58"/>
      <c r="N405" s="58"/>
      <c r="O405" s="59"/>
      <c r="P405" s="58"/>
      <c r="Q405" s="58"/>
      <c r="R405" s="58"/>
      <c r="S405" s="60"/>
      <c r="T405" s="65"/>
      <c r="U405" s="65"/>
      <c r="V405" s="62"/>
    </row>
    <row r="406" spans="1:22" ht="12.75">
      <c r="A406" s="54"/>
      <c r="B406" s="55"/>
      <c r="C406" s="67"/>
      <c r="D406" s="67"/>
      <c r="E406" s="69"/>
      <c r="F406" s="58"/>
      <c r="G406" s="58"/>
      <c r="H406" s="58"/>
      <c r="I406" s="58"/>
      <c r="J406" s="58"/>
      <c r="K406" s="58"/>
      <c r="L406" s="58"/>
      <c r="M406" s="58"/>
      <c r="N406" s="58"/>
      <c r="O406" s="59"/>
      <c r="P406" s="58"/>
      <c r="Q406" s="58"/>
      <c r="R406" s="58"/>
      <c r="S406" s="60"/>
      <c r="T406" s="65"/>
      <c r="U406" s="65"/>
      <c r="V406" s="62"/>
    </row>
    <row r="407" spans="1:22" ht="12.75">
      <c r="A407" s="54"/>
      <c r="B407" s="55"/>
      <c r="C407" s="66"/>
      <c r="D407" s="66"/>
      <c r="E407" s="68"/>
      <c r="F407" s="58"/>
      <c r="G407" s="58"/>
      <c r="H407" s="58"/>
      <c r="I407" s="58"/>
      <c r="J407" s="58"/>
      <c r="K407" s="58"/>
      <c r="L407" s="58"/>
      <c r="M407" s="58"/>
      <c r="N407" s="58"/>
      <c r="O407" s="59"/>
      <c r="P407" s="58"/>
      <c r="Q407" s="58"/>
      <c r="R407" s="58"/>
      <c r="S407" s="60"/>
      <c r="T407" s="65"/>
      <c r="U407" s="65"/>
      <c r="V407" s="62"/>
    </row>
    <row r="408" spans="1:22" ht="12.75">
      <c r="A408" s="54"/>
      <c r="B408" s="55"/>
      <c r="C408" s="66"/>
      <c r="D408" s="66"/>
      <c r="E408" s="68"/>
      <c r="F408" s="58"/>
      <c r="G408" s="58"/>
      <c r="H408" s="58"/>
      <c r="I408" s="58"/>
      <c r="J408" s="58"/>
      <c r="K408" s="58"/>
      <c r="L408" s="58"/>
      <c r="M408" s="58"/>
      <c r="N408" s="58"/>
      <c r="O408" s="59"/>
      <c r="P408" s="58"/>
      <c r="Q408" s="58"/>
      <c r="R408" s="58"/>
      <c r="S408" s="60"/>
      <c r="T408" s="65"/>
      <c r="U408" s="65"/>
      <c r="V408" s="62"/>
    </row>
    <row r="409" spans="1:22" ht="12.75">
      <c r="A409" s="54"/>
      <c r="B409" s="55"/>
      <c r="C409" s="66"/>
      <c r="D409" s="66"/>
      <c r="E409" s="68"/>
      <c r="F409" s="58"/>
      <c r="G409" s="58"/>
      <c r="H409" s="58"/>
      <c r="I409" s="58"/>
      <c r="J409" s="58"/>
      <c r="K409" s="58"/>
      <c r="L409" s="58"/>
      <c r="M409" s="58"/>
      <c r="N409" s="58"/>
      <c r="O409" s="59"/>
      <c r="P409" s="58"/>
      <c r="Q409" s="58"/>
      <c r="R409" s="58"/>
      <c r="S409" s="60"/>
      <c r="T409" s="65"/>
      <c r="U409" s="65"/>
      <c r="V409" s="62"/>
    </row>
    <row r="410" spans="1:21" ht="12.75">
      <c r="A410" s="54"/>
      <c r="B410" s="55"/>
      <c r="C410" s="66"/>
      <c r="D410" s="66"/>
      <c r="E410" s="68"/>
      <c r="F410" s="58"/>
      <c r="G410" s="58"/>
      <c r="H410" s="58"/>
      <c r="I410" s="58"/>
      <c r="J410" s="58"/>
      <c r="K410" s="58"/>
      <c r="L410" s="58"/>
      <c r="M410" s="58"/>
      <c r="N410" s="58"/>
      <c r="O410" s="59"/>
      <c r="P410" s="58"/>
      <c r="Q410" s="58"/>
      <c r="R410" s="58"/>
      <c r="S410" s="60"/>
      <c r="T410" s="65"/>
      <c r="U410" s="65"/>
    </row>
    <row r="411" spans="1:21" ht="12.75">
      <c r="A411" s="54"/>
      <c r="B411" s="55"/>
      <c r="C411" s="66"/>
      <c r="D411" s="66"/>
      <c r="E411" s="68"/>
      <c r="F411" s="58"/>
      <c r="G411" s="58"/>
      <c r="H411" s="58"/>
      <c r="I411" s="58"/>
      <c r="J411" s="58"/>
      <c r="K411" s="58"/>
      <c r="L411" s="58"/>
      <c r="M411" s="58"/>
      <c r="N411" s="58"/>
      <c r="O411" s="59"/>
      <c r="P411" s="58"/>
      <c r="Q411" s="58"/>
      <c r="R411" s="58"/>
      <c r="S411" s="60"/>
      <c r="T411" s="65"/>
      <c r="U411" s="65"/>
    </row>
    <row r="412" spans="1:21" ht="12.75">
      <c r="A412" s="54"/>
      <c r="B412" s="55"/>
      <c r="C412" s="66"/>
      <c r="D412" s="66"/>
      <c r="E412" s="68"/>
      <c r="F412" s="58"/>
      <c r="G412" s="58"/>
      <c r="H412" s="58"/>
      <c r="I412" s="58"/>
      <c r="J412" s="58"/>
      <c r="K412" s="58"/>
      <c r="L412" s="58"/>
      <c r="M412" s="58"/>
      <c r="N412" s="58"/>
      <c r="O412" s="59"/>
      <c r="P412" s="58"/>
      <c r="Q412" s="58"/>
      <c r="R412" s="58"/>
      <c r="S412" s="60"/>
      <c r="T412" s="65"/>
      <c r="U412" s="65"/>
    </row>
    <row r="413" spans="1:21" ht="12.75">
      <c r="A413" s="54"/>
      <c r="B413" s="55"/>
      <c r="C413" s="66"/>
      <c r="D413" s="66"/>
      <c r="E413" s="68"/>
      <c r="F413" s="58"/>
      <c r="G413" s="58"/>
      <c r="H413" s="58"/>
      <c r="I413" s="58"/>
      <c r="J413" s="58"/>
      <c r="K413" s="58"/>
      <c r="L413" s="58"/>
      <c r="M413" s="58"/>
      <c r="N413" s="58"/>
      <c r="O413" s="59"/>
      <c r="P413" s="58"/>
      <c r="Q413" s="58"/>
      <c r="R413" s="58"/>
      <c r="S413" s="60"/>
      <c r="T413" s="65"/>
      <c r="U413" s="65"/>
    </row>
    <row r="414" spans="1:21" ht="12.75">
      <c r="A414" s="54"/>
      <c r="B414" s="55"/>
      <c r="C414" s="66"/>
      <c r="D414" s="66"/>
      <c r="E414" s="68"/>
      <c r="F414" s="58"/>
      <c r="G414" s="58"/>
      <c r="H414" s="58"/>
      <c r="I414" s="58"/>
      <c r="J414" s="58"/>
      <c r="K414" s="58"/>
      <c r="L414" s="58"/>
      <c r="M414" s="58"/>
      <c r="N414" s="58"/>
      <c r="O414" s="59"/>
      <c r="P414" s="58"/>
      <c r="Q414" s="58"/>
      <c r="R414" s="58"/>
      <c r="S414" s="60"/>
      <c r="T414" s="65"/>
      <c r="U414" s="65"/>
    </row>
    <row r="415" spans="1:21" ht="12.75">
      <c r="A415" s="54"/>
      <c r="B415" s="55"/>
      <c r="C415" s="66"/>
      <c r="D415" s="66"/>
      <c r="E415" s="68"/>
      <c r="F415" s="58"/>
      <c r="G415" s="58"/>
      <c r="H415" s="58"/>
      <c r="I415" s="58"/>
      <c r="J415" s="58"/>
      <c r="K415" s="58"/>
      <c r="L415" s="58"/>
      <c r="M415" s="58"/>
      <c r="N415" s="58"/>
      <c r="O415" s="59"/>
      <c r="P415" s="58"/>
      <c r="Q415" s="58"/>
      <c r="R415" s="58"/>
      <c r="S415" s="60"/>
      <c r="T415" s="65"/>
      <c r="U415" s="65"/>
    </row>
    <row r="416" spans="1:21" ht="12.75">
      <c r="A416" s="54"/>
      <c r="B416" s="55"/>
      <c r="C416" s="66"/>
      <c r="D416" s="66"/>
      <c r="E416" s="68"/>
      <c r="F416" s="58"/>
      <c r="G416" s="58"/>
      <c r="H416" s="58"/>
      <c r="I416" s="58"/>
      <c r="J416" s="58"/>
      <c r="K416" s="58"/>
      <c r="L416" s="58"/>
      <c r="M416" s="58"/>
      <c r="N416" s="58"/>
      <c r="O416" s="59"/>
      <c r="P416" s="58"/>
      <c r="Q416" s="58"/>
      <c r="R416" s="58"/>
      <c r="S416" s="60"/>
      <c r="T416" s="65"/>
      <c r="U416" s="65"/>
    </row>
    <row r="417" spans="1:21" ht="12.75">
      <c r="A417" s="54"/>
      <c r="B417" s="55"/>
      <c r="C417" s="66"/>
      <c r="D417" s="66"/>
      <c r="E417" s="68"/>
      <c r="F417" s="58"/>
      <c r="G417" s="58"/>
      <c r="H417" s="58"/>
      <c r="I417" s="58"/>
      <c r="J417" s="58"/>
      <c r="K417" s="58"/>
      <c r="L417" s="58"/>
      <c r="M417" s="58"/>
      <c r="N417" s="58"/>
      <c r="O417" s="59"/>
      <c r="P417" s="58"/>
      <c r="Q417" s="58"/>
      <c r="R417" s="58"/>
      <c r="S417" s="60"/>
      <c r="T417" s="65"/>
      <c r="U417" s="65"/>
    </row>
    <row r="418" spans="1:21" ht="12.75">
      <c r="A418" s="54"/>
      <c r="B418" s="55"/>
      <c r="C418" s="66"/>
      <c r="D418" s="66"/>
      <c r="E418" s="68"/>
      <c r="F418" s="58"/>
      <c r="G418" s="58"/>
      <c r="H418" s="58"/>
      <c r="I418" s="58"/>
      <c r="J418" s="58"/>
      <c r="K418" s="58"/>
      <c r="L418" s="58"/>
      <c r="M418" s="58"/>
      <c r="N418" s="58"/>
      <c r="O418" s="59"/>
      <c r="P418" s="58"/>
      <c r="Q418" s="58"/>
      <c r="R418" s="58"/>
      <c r="S418" s="60"/>
      <c r="T418" s="65"/>
      <c r="U418" s="65"/>
    </row>
    <row r="419" spans="1:21" ht="12.75">
      <c r="A419" s="54"/>
      <c r="B419" s="55"/>
      <c r="C419" s="66"/>
      <c r="D419" s="66"/>
      <c r="E419" s="68"/>
      <c r="F419" s="58"/>
      <c r="G419" s="58"/>
      <c r="H419" s="58"/>
      <c r="I419" s="58"/>
      <c r="J419" s="58"/>
      <c r="K419" s="58"/>
      <c r="L419" s="58"/>
      <c r="M419" s="58"/>
      <c r="N419" s="58"/>
      <c r="O419" s="59"/>
      <c r="P419" s="58"/>
      <c r="Q419" s="58"/>
      <c r="R419" s="58"/>
      <c r="S419" s="60"/>
      <c r="T419" s="65"/>
      <c r="U419" s="65"/>
    </row>
    <row r="420" spans="1:21" ht="12.75">
      <c r="A420" s="54"/>
      <c r="B420" s="55"/>
      <c r="C420" s="66"/>
      <c r="D420" s="66"/>
      <c r="E420" s="68"/>
      <c r="F420" s="58"/>
      <c r="G420" s="58"/>
      <c r="H420" s="58"/>
      <c r="I420" s="58"/>
      <c r="J420" s="58"/>
      <c r="K420" s="58"/>
      <c r="L420" s="58"/>
      <c r="M420" s="58"/>
      <c r="N420" s="58"/>
      <c r="O420" s="59"/>
      <c r="P420" s="58"/>
      <c r="Q420" s="58"/>
      <c r="R420" s="58"/>
      <c r="S420" s="60"/>
      <c r="T420" s="65"/>
      <c r="U420" s="65"/>
    </row>
    <row r="421" spans="1:21" ht="12.75">
      <c r="A421" s="54"/>
      <c r="B421" s="55"/>
      <c r="C421" s="66"/>
      <c r="D421" s="66"/>
      <c r="E421" s="68"/>
      <c r="F421" s="58"/>
      <c r="G421" s="58"/>
      <c r="H421" s="58"/>
      <c r="I421" s="58"/>
      <c r="J421" s="58"/>
      <c r="K421" s="58"/>
      <c r="L421" s="58"/>
      <c r="M421" s="58"/>
      <c r="N421" s="58"/>
      <c r="O421" s="59"/>
      <c r="P421" s="58"/>
      <c r="Q421" s="58"/>
      <c r="R421" s="58"/>
      <c r="S421" s="60"/>
      <c r="T421" s="65"/>
      <c r="U421" s="65"/>
    </row>
    <row r="422" spans="1:21" ht="12.75">
      <c r="A422" s="54"/>
      <c r="B422" s="55"/>
      <c r="C422" s="66"/>
      <c r="D422" s="66"/>
      <c r="E422" s="68"/>
      <c r="F422" s="58"/>
      <c r="G422" s="58"/>
      <c r="H422" s="58"/>
      <c r="I422" s="58"/>
      <c r="J422" s="58"/>
      <c r="K422" s="58"/>
      <c r="L422" s="58"/>
      <c r="M422" s="58"/>
      <c r="N422" s="58"/>
      <c r="O422" s="59"/>
      <c r="P422" s="58"/>
      <c r="Q422" s="58"/>
      <c r="R422" s="58"/>
      <c r="S422" s="60"/>
      <c r="T422" s="65"/>
      <c r="U422" s="65"/>
    </row>
    <row r="423" spans="1:21" ht="12.75">
      <c r="A423" s="54"/>
      <c r="B423" s="55"/>
      <c r="C423" s="66"/>
      <c r="D423" s="66"/>
      <c r="E423" s="68"/>
      <c r="F423" s="58"/>
      <c r="G423" s="58"/>
      <c r="H423" s="58"/>
      <c r="I423" s="58"/>
      <c r="J423" s="58"/>
      <c r="K423" s="58"/>
      <c r="L423" s="58"/>
      <c r="M423" s="58"/>
      <c r="N423" s="58"/>
      <c r="O423" s="59"/>
      <c r="P423" s="58"/>
      <c r="Q423" s="58"/>
      <c r="R423" s="58"/>
      <c r="S423" s="60"/>
      <c r="T423" s="65"/>
      <c r="U423" s="65"/>
    </row>
    <row r="424" spans="1:21" ht="12.75">
      <c r="A424" s="54"/>
      <c r="B424" s="55"/>
      <c r="C424" s="66"/>
      <c r="D424" s="66"/>
      <c r="E424" s="68"/>
      <c r="F424" s="58"/>
      <c r="G424" s="58"/>
      <c r="H424" s="58"/>
      <c r="I424" s="58"/>
      <c r="J424" s="58"/>
      <c r="K424" s="58"/>
      <c r="L424" s="58"/>
      <c r="M424" s="58"/>
      <c r="N424" s="58"/>
      <c r="O424" s="59"/>
      <c r="P424" s="58"/>
      <c r="Q424" s="58"/>
      <c r="R424" s="58"/>
      <c r="S424" s="60"/>
      <c r="T424" s="65"/>
      <c r="U424" s="65"/>
    </row>
    <row r="425" spans="1:21" ht="12.75">
      <c r="A425" s="54"/>
      <c r="B425" s="55"/>
      <c r="C425" s="67"/>
      <c r="D425" s="67"/>
      <c r="E425" s="69"/>
      <c r="F425" s="58"/>
      <c r="G425" s="58"/>
      <c r="H425" s="58"/>
      <c r="I425" s="58"/>
      <c r="J425" s="58"/>
      <c r="K425" s="58"/>
      <c r="L425" s="58"/>
      <c r="M425" s="58"/>
      <c r="N425" s="58"/>
      <c r="O425" s="59"/>
      <c r="P425" s="58"/>
      <c r="Q425" s="58"/>
      <c r="R425" s="58"/>
      <c r="S425" s="60"/>
      <c r="T425" s="65"/>
      <c r="U425" s="65"/>
    </row>
    <row r="426" spans="1:21" ht="12.75">
      <c r="A426" s="54"/>
      <c r="B426" s="55"/>
      <c r="C426" s="67"/>
      <c r="D426" s="67"/>
      <c r="E426" s="69"/>
      <c r="F426" s="58"/>
      <c r="G426" s="58"/>
      <c r="H426" s="58"/>
      <c r="I426" s="58"/>
      <c r="J426" s="58"/>
      <c r="K426" s="58"/>
      <c r="L426" s="58"/>
      <c r="M426" s="58"/>
      <c r="N426" s="58"/>
      <c r="O426" s="59"/>
      <c r="P426" s="58"/>
      <c r="Q426" s="58"/>
      <c r="R426" s="58"/>
      <c r="S426" s="60"/>
      <c r="T426" s="65"/>
      <c r="U426" s="65"/>
    </row>
    <row r="427" spans="1:21" ht="12.75">
      <c r="A427" s="54"/>
      <c r="B427" s="55"/>
      <c r="C427" s="66"/>
      <c r="D427" s="66"/>
      <c r="E427" s="68"/>
      <c r="F427" s="58"/>
      <c r="G427" s="58"/>
      <c r="H427" s="58"/>
      <c r="I427" s="58"/>
      <c r="J427" s="58"/>
      <c r="K427" s="58"/>
      <c r="L427" s="58"/>
      <c r="M427" s="58"/>
      <c r="N427" s="58"/>
      <c r="O427" s="59"/>
      <c r="P427" s="58"/>
      <c r="Q427" s="58"/>
      <c r="R427" s="58"/>
      <c r="S427" s="60"/>
      <c r="T427" s="65"/>
      <c r="U427" s="65"/>
    </row>
    <row r="428" spans="1:21" ht="12.75">
      <c r="A428" s="54"/>
      <c r="B428" s="55"/>
      <c r="C428" s="66"/>
      <c r="D428" s="66"/>
      <c r="E428" s="68"/>
      <c r="F428" s="58"/>
      <c r="G428" s="58"/>
      <c r="H428" s="58"/>
      <c r="I428" s="58"/>
      <c r="J428" s="58"/>
      <c r="K428" s="58"/>
      <c r="L428" s="58"/>
      <c r="M428" s="58"/>
      <c r="N428" s="58"/>
      <c r="O428" s="59"/>
      <c r="P428" s="58"/>
      <c r="Q428" s="58"/>
      <c r="R428" s="58"/>
      <c r="S428" s="60"/>
      <c r="T428" s="65"/>
      <c r="U428" s="65"/>
    </row>
    <row r="429" spans="1:21" ht="12.75">
      <c r="A429" s="54"/>
      <c r="B429" s="55"/>
      <c r="C429" s="66"/>
      <c r="D429" s="66"/>
      <c r="E429" s="68"/>
      <c r="F429" s="58"/>
      <c r="G429" s="58"/>
      <c r="H429" s="58"/>
      <c r="I429" s="58"/>
      <c r="J429" s="58"/>
      <c r="K429" s="58"/>
      <c r="L429" s="58"/>
      <c r="M429" s="58"/>
      <c r="N429" s="58"/>
      <c r="O429" s="59"/>
      <c r="P429" s="58"/>
      <c r="Q429" s="58"/>
      <c r="R429" s="58"/>
      <c r="S429" s="60"/>
      <c r="T429" s="65"/>
      <c r="U429" s="65"/>
    </row>
    <row r="430" spans="1:21" ht="12.75">
      <c r="A430" s="54"/>
      <c r="B430" s="55"/>
      <c r="C430" s="66"/>
      <c r="D430" s="66"/>
      <c r="E430" s="68"/>
      <c r="F430" s="58"/>
      <c r="G430" s="58"/>
      <c r="H430" s="58"/>
      <c r="I430" s="58"/>
      <c r="J430" s="58"/>
      <c r="K430" s="58"/>
      <c r="L430" s="58"/>
      <c r="M430" s="58"/>
      <c r="N430" s="58"/>
      <c r="O430" s="59"/>
      <c r="P430" s="58"/>
      <c r="Q430" s="58"/>
      <c r="R430" s="58"/>
      <c r="S430" s="60"/>
      <c r="T430" s="65"/>
      <c r="U430" s="65"/>
    </row>
    <row r="431" spans="1:21" ht="12.75">
      <c r="A431" s="54"/>
      <c r="B431" s="55"/>
      <c r="C431" s="67"/>
      <c r="D431" s="67"/>
      <c r="E431" s="69"/>
      <c r="F431" s="58"/>
      <c r="G431" s="58"/>
      <c r="H431" s="58"/>
      <c r="I431" s="58"/>
      <c r="J431" s="58"/>
      <c r="K431" s="58"/>
      <c r="L431" s="58"/>
      <c r="M431" s="58"/>
      <c r="N431" s="58"/>
      <c r="O431" s="59"/>
      <c r="P431" s="58"/>
      <c r="Q431" s="58"/>
      <c r="R431" s="58"/>
      <c r="S431" s="60"/>
      <c r="T431" s="65"/>
      <c r="U431" s="65"/>
    </row>
    <row r="432" spans="1:21" ht="12.75">
      <c r="A432" s="54"/>
      <c r="B432" s="55"/>
      <c r="C432" s="66"/>
      <c r="D432" s="66"/>
      <c r="E432" s="68"/>
      <c r="F432" s="58"/>
      <c r="G432" s="58"/>
      <c r="H432" s="58"/>
      <c r="I432" s="58"/>
      <c r="J432" s="58"/>
      <c r="K432" s="58"/>
      <c r="L432" s="58"/>
      <c r="M432" s="58"/>
      <c r="N432" s="58"/>
      <c r="O432" s="59"/>
      <c r="P432" s="58"/>
      <c r="Q432" s="58"/>
      <c r="R432" s="58"/>
      <c r="S432" s="60"/>
      <c r="T432" s="65"/>
      <c r="U432" s="65"/>
    </row>
    <row r="433" spans="1:21" ht="12.75">
      <c r="A433" s="54"/>
      <c r="B433" s="55"/>
      <c r="C433" s="66"/>
      <c r="D433" s="66"/>
      <c r="E433" s="68"/>
      <c r="F433" s="58"/>
      <c r="G433" s="58"/>
      <c r="H433" s="58"/>
      <c r="I433" s="58"/>
      <c r="J433" s="58"/>
      <c r="K433" s="58"/>
      <c r="L433" s="58"/>
      <c r="M433" s="58"/>
      <c r="N433" s="58"/>
      <c r="O433" s="59"/>
      <c r="P433" s="58"/>
      <c r="Q433" s="58"/>
      <c r="R433" s="58"/>
      <c r="S433" s="60"/>
      <c r="T433" s="65"/>
      <c r="U433" s="65"/>
    </row>
    <row r="434" spans="1:21" ht="12.75">
      <c r="A434" s="54"/>
      <c r="B434" s="55"/>
      <c r="C434" s="67"/>
      <c r="D434" s="67"/>
      <c r="E434" s="69"/>
      <c r="F434" s="58"/>
      <c r="G434" s="58"/>
      <c r="H434" s="58"/>
      <c r="I434" s="58"/>
      <c r="J434" s="58"/>
      <c r="K434" s="58"/>
      <c r="L434" s="58"/>
      <c r="M434" s="58"/>
      <c r="N434" s="58"/>
      <c r="O434" s="59"/>
      <c r="P434" s="58"/>
      <c r="Q434" s="58"/>
      <c r="R434" s="58"/>
      <c r="S434" s="60"/>
      <c r="T434" s="65"/>
      <c r="U434" s="65"/>
    </row>
    <row r="435" spans="1:21" ht="12.75">
      <c r="A435" s="54"/>
      <c r="B435" s="55"/>
      <c r="C435" s="66"/>
      <c r="D435" s="66"/>
      <c r="E435" s="68"/>
      <c r="F435" s="58"/>
      <c r="G435" s="58"/>
      <c r="H435" s="58"/>
      <c r="I435" s="58"/>
      <c r="J435" s="58"/>
      <c r="K435" s="58"/>
      <c r="L435" s="58"/>
      <c r="M435" s="58"/>
      <c r="N435" s="58"/>
      <c r="O435" s="59"/>
      <c r="P435" s="58"/>
      <c r="Q435" s="58"/>
      <c r="R435" s="58"/>
      <c r="S435" s="60"/>
      <c r="T435" s="65"/>
      <c r="U435" s="65"/>
    </row>
    <row r="436" spans="1:21" ht="12.75">
      <c r="A436" s="54"/>
      <c r="B436" s="55"/>
      <c r="C436" s="66"/>
      <c r="D436" s="66"/>
      <c r="E436" s="68"/>
      <c r="F436" s="58"/>
      <c r="G436" s="58"/>
      <c r="H436" s="58"/>
      <c r="I436" s="58"/>
      <c r="J436" s="58"/>
      <c r="K436" s="58"/>
      <c r="L436" s="58"/>
      <c r="M436" s="58"/>
      <c r="N436" s="58"/>
      <c r="O436" s="59"/>
      <c r="P436" s="58"/>
      <c r="Q436" s="58"/>
      <c r="R436" s="58"/>
      <c r="S436" s="60"/>
      <c r="T436" s="65"/>
      <c r="U436" s="65"/>
    </row>
    <row r="437" spans="1:21" ht="12.75">
      <c r="A437" s="54"/>
      <c r="B437" s="55"/>
      <c r="C437" s="66"/>
      <c r="D437" s="66"/>
      <c r="E437" s="68"/>
      <c r="F437" s="58"/>
      <c r="G437" s="58"/>
      <c r="H437" s="58"/>
      <c r="I437" s="58"/>
      <c r="J437" s="58"/>
      <c r="K437" s="58"/>
      <c r="L437" s="58"/>
      <c r="M437" s="58"/>
      <c r="N437" s="58"/>
      <c r="O437" s="59"/>
      <c r="P437" s="58"/>
      <c r="Q437" s="58"/>
      <c r="R437" s="58"/>
      <c r="S437" s="60"/>
      <c r="T437" s="65"/>
      <c r="U437" s="65"/>
    </row>
    <row r="438" spans="1:21" ht="12.75">
      <c r="A438" s="54"/>
      <c r="B438" s="55"/>
      <c r="C438" s="66"/>
      <c r="D438" s="66"/>
      <c r="E438" s="68"/>
      <c r="F438" s="58"/>
      <c r="G438" s="58"/>
      <c r="H438" s="58"/>
      <c r="I438" s="58"/>
      <c r="J438" s="58"/>
      <c r="K438" s="58"/>
      <c r="L438" s="58"/>
      <c r="M438" s="58"/>
      <c r="N438" s="58"/>
      <c r="O438" s="59"/>
      <c r="P438" s="58"/>
      <c r="Q438" s="58"/>
      <c r="R438" s="58"/>
      <c r="S438" s="60"/>
      <c r="T438" s="65"/>
      <c r="U438" s="65"/>
    </row>
    <row r="439" spans="1:21" ht="12.75">
      <c r="A439" s="54"/>
      <c r="B439" s="55"/>
      <c r="C439" s="67"/>
      <c r="D439" s="67"/>
      <c r="E439" s="69"/>
      <c r="F439" s="58"/>
      <c r="G439" s="58"/>
      <c r="H439" s="58"/>
      <c r="I439" s="58"/>
      <c r="J439" s="58"/>
      <c r="K439" s="58"/>
      <c r="L439" s="58"/>
      <c r="M439" s="58"/>
      <c r="N439" s="58"/>
      <c r="O439" s="59"/>
      <c r="P439" s="58"/>
      <c r="Q439" s="58"/>
      <c r="R439" s="58"/>
      <c r="S439" s="60"/>
      <c r="T439" s="65"/>
      <c r="U439" s="65"/>
    </row>
    <row r="440" spans="1:21" ht="12.75">
      <c r="A440" s="54"/>
      <c r="B440" s="55"/>
      <c r="C440" s="66"/>
      <c r="D440" s="66"/>
      <c r="E440" s="68"/>
      <c r="F440" s="58"/>
      <c r="G440" s="58"/>
      <c r="H440" s="58"/>
      <c r="I440" s="58"/>
      <c r="J440" s="58"/>
      <c r="K440" s="58"/>
      <c r="L440" s="58"/>
      <c r="M440" s="58"/>
      <c r="N440" s="58"/>
      <c r="O440" s="59"/>
      <c r="P440" s="58"/>
      <c r="Q440" s="58"/>
      <c r="R440" s="58"/>
      <c r="S440" s="60"/>
      <c r="T440" s="65"/>
      <c r="U440" s="65"/>
    </row>
    <row r="441" spans="1:21" ht="12.75">
      <c r="A441" s="54"/>
      <c r="B441" s="55"/>
      <c r="C441" s="67"/>
      <c r="D441" s="67"/>
      <c r="E441" s="69"/>
      <c r="F441" s="58"/>
      <c r="G441" s="58"/>
      <c r="H441" s="58"/>
      <c r="I441" s="58"/>
      <c r="J441" s="58"/>
      <c r="K441" s="58"/>
      <c r="L441" s="58"/>
      <c r="M441" s="58"/>
      <c r="N441" s="58"/>
      <c r="O441" s="59"/>
      <c r="P441" s="58"/>
      <c r="Q441" s="58"/>
      <c r="R441" s="58"/>
      <c r="S441" s="60"/>
      <c r="T441" s="65"/>
      <c r="U441" s="65"/>
    </row>
    <row r="442" spans="1:21" ht="12.75">
      <c r="A442" s="54"/>
      <c r="B442" s="55"/>
      <c r="C442" s="66"/>
      <c r="D442" s="66"/>
      <c r="E442" s="68"/>
      <c r="F442" s="58"/>
      <c r="G442" s="58"/>
      <c r="H442" s="58"/>
      <c r="I442" s="58"/>
      <c r="J442" s="58"/>
      <c r="K442" s="58"/>
      <c r="L442" s="58"/>
      <c r="M442" s="58"/>
      <c r="N442" s="58"/>
      <c r="O442" s="59"/>
      <c r="P442" s="58"/>
      <c r="Q442" s="58"/>
      <c r="R442" s="58"/>
      <c r="S442" s="60"/>
      <c r="T442" s="65"/>
      <c r="U442" s="65"/>
    </row>
    <row r="443" spans="1:21" ht="12.75">
      <c r="A443" s="54"/>
      <c r="B443" s="55"/>
      <c r="C443" s="66"/>
      <c r="D443" s="66"/>
      <c r="E443" s="68"/>
      <c r="F443" s="58"/>
      <c r="G443" s="58"/>
      <c r="H443" s="58"/>
      <c r="I443" s="58"/>
      <c r="J443" s="58"/>
      <c r="K443" s="58"/>
      <c r="L443" s="58"/>
      <c r="M443" s="58"/>
      <c r="N443" s="58"/>
      <c r="O443" s="59"/>
      <c r="P443" s="58"/>
      <c r="Q443" s="58"/>
      <c r="R443" s="58"/>
      <c r="S443" s="60"/>
      <c r="T443" s="65"/>
      <c r="U443" s="65"/>
    </row>
    <row r="444" spans="1:21" ht="12.75">
      <c r="A444" s="54"/>
      <c r="B444" s="55"/>
      <c r="C444" s="67"/>
      <c r="D444" s="67"/>
      <c r="E444" s="69"/>
      <c r="F444" s="58"/>
      <c r="G444" s="58"/>
      <c r="H444" s="58"/>
      <c r="I444" s="58"/>
      <c r="J444" s="58"/>
      <c r="K444" s="58"/>
      <c r="L444" s="58"/>
      <c r="M444" s="58"/>
      <c r="N444" s="58"/>
      <c r="O444" s="59"/>
      <c r="P444" s="58"/>
      <c r="Q444" s="58"/>
      <c r="R444" s="58"/>
      <c r="S444" s="60"/>
      <c r="T444" s="65"/>
      <c r="U444" s="65"/>
    </row>
    <row r="445" spans="1:21" ht="12.75">
      <c r="A445" s="54"/>
      <c r="B445" s="55"/>
      <c r="C445" s="66"/>
      <c r="D445" s="66"/>
      <c r="E445" s="68"/>
      <c r="F445" s="58"/>
      <c r="G445" s="58"/>
      <c r="H445" s="58"/>
      <c r="I445" s="58"/>
      <c r="J445" s="58"/>
      <c r="K445" s="58"/>
      <c r="L445" s="58"/>
      <c r="M445" s="58"/>
      <c r="N445" s="58"/>
      <c r="O445" s="59"/>
      <c r="P445" s="58"/>
      <c r="Q445" s="58"/>
      <c r="R445" s="58"/>
      <c r="S445" s="60"/>
      <c r="T445" s="65"/>
      <c r="U445" s="65"/>
    </row>
    <row r="446" spans="1:21" ht="12.75">
      <c r="A446" s="54"/>
      <c r="B446" s="55"/>
      <c r="C446" s="66"/>
      <c r="D446" s="66"/>
      <c r="E446" s="68"/>
      <c r="F446" s="58"/>
      <c r="G446" s="58"/>
      <c r="H446" s="58"/>
      <c r="I446" s="58"/>
      <c r="J446" s="58"/>
      <c r="K446" s="58"/>
      <c r="L446" s="58"/>
      <c r="M446" s="58"/>
      <c r="N446" s="58"/>
      <c r="O446" s="59"/>
      <c r="P446" s="58"/>
      <c r="Q446" s="58"/>
      <c r="R446" s="58"/>
      <c r="S446" s="60"/>
      <c r="T446" s="65"/>
      <c r="U446" s="65"/>
    </row>
    <row r="447" spans="1:21" ht="12.75">
      <c r="A447" s="54"/>
      <c r="B447" s="55"/>
      <c r="C447" s="66"/>
      <c r="D447" s="66"/>
      <c r="E447" s="68"/>
      <c r="F447" s="58"/>
      <c r="G447" s="58"/>
      <c r="H447" s="58"/>
      <c r="I447" s="58"/>
      <c r="J447" s="58"/>
      <c r="K447" s="58"/>
      <c r="L447" s="58"/>
      <c r="M447" s="58"/>
      <c r="N447" s="58"/>
      <c r="O447" s="59"/>
      <c r="P447" s="58"/>
      <c r="Q447" s="58"/>
      <c r="R447" s="58"/>
      <c r="S447" s="60"/>
      <c r="T447" s="65"/>
      <c r="U447" s="65"/>
    </row>
    <row r="448" spans="1:21" ht="12.75">
      <c r="A448" s="54"/>
      <c r="B448" s="55"/>
      <c r="C448" s="66"/>
      <c r="D448" s="66"/>
      <c r="E448" s="68"/>
      <c r="F448" s="58"/>
      <c r="G448" s="58"/>
      <c r="H448" s="58"/>
      <c r="I448" s="58"/>
      <c r="J448" s="58"/>
      <c r="K448" s="58"/>
      <c r="L448" s="58"/>
      <c r="M448" s="58"/>
      <c r="N448" s="58"/>
      <c r="O448" s="59"/>
      <c r="P448" s="58"/>
      <c r="Q448" s="58"/>
      <c r="R448" s="58"/>
      <c r="S448" s="60"/>
      <c r="T448" s="65"/>
      <c r="U448" s="65"/>
    </row>
    <row r="449" spans="1:21" ht="12.75">
      <c r="A449" s="54"/>
      <c r="B449" s="55"/>
      <c r="C449" s="67"/>
      <c r="D449" s="67"/>
      <c r="E449" s="69"/>
      <c r="F449" s="58"/>
      <c r="G449" s="58"/>
      <c r="H449" s="58"/>
      <c r="I449" s="58"/>
      <c r="J449" s="58"/>
      <c r="K449" s="58"/>
      <c r="L449" s="58"/>
      <c r="M449" s="58"/>
      <c r="N449" s="58"/>
      <c r="O449" s="59"/>
      <c r="P449" s="58"/>
      <c r="Q449" s="58"/>
      <c r="R449" s="58"/>
      <c r="S449" s="60"/>
      <c r="T449" s="65"/>
      <c r="U449" s="65"/>
    </row>
  </sheetData>
  <mergeCells count="7">
    <mergeCell ref="A1:V1"/>
    <mergeCell ref="S2:S5"/>
    <mergeCell ref="T2:T5"/>
    <mergeCell ref="U2:U5"/>
    <mergeCell ref="V2:V5"/>
    <mergeCell ref="A4:D5"/>
    <mergeCell ref="E4:E5"/>
  </mergeCells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8"/>
  <sheetViews>
    <sheetView zoomScale="140" zoomScaleNormal="14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3.125" style="0" customWidth="1"/>
    <col min="2" max="2" width="3.00390625" style="1" customWidth="1"/>
    <col min="3" max="3" width="11.375" style="0" customWidth="1"/>
    <col min="4" max="4" width="8.125" style="0" customWidth="1"/>
    <col min="5" max="5" width="2.25390625" style="0" customWidth="1"/>
    <col min="6" max="14" width="3.875" style="0" customWidth="1"/>
    <col min="15" max="15" width="3.875" style="2" customWidth="1"/>
    <col min="16" max="18" width="3.875" style="0" customWidth="1"/>
    <col min="19" max="19" width="5.75390625" style="3" customWidth="1"/>
    <col min="20" max="21" width="2.375" style="4" customWidth="1"/>
    <col min="22" max="22" width="6.625" style="0" customWidth="1"/>
  </cols>
  <sheetData>
    <row r="1" spans="1:2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 customHeight="1">
      <c r="A2" s="71"/>
      <c r="B2" s="72"/>
      <c r="C2" s="71"/>
      <c r="D2" s="73">
        <f>AVERAGE(F2,R2,G2,H2,I2,J2,L2,M2,N2)</f>
        <v>26.22222222222222</v>
      </c>
      <c r="E2" s="73"/>
      <c r="F2" s="7">
        <f>COUNTA(F6:F375)</f>
        <v>24</v>
      </c>
      <c r="G2" s="7">
        <f>COUNTA(G6:G375)</f>
        <v>54</v>
      </c>
      <c r="H2" s="7">
        <f>COUNTA(H6:H375)</f>
        <v>27</v>
      </c>
      <c r="I2" s="7">
        <f>COUNTA(I6:I375)</f>
        <v>30</v>
      </c>
      <c r="J2" s="7">
        <f>COUNTA(J6:J375)</f>
        <v>28</v>
      </c>
      <c r="K2" s="7">
        <f>COUNTA(K6:K375)</f>
        <v>23</v>
      </c>
      <c r="L2" s="7">
        <f>COUNTA(L6:L375)</f>
        <v>25</v>
      </c>
      <c r="M2" s="7">
        <f>COUNTA(M6:M375)</f>
        <v>8</v>
      </c>
      <c r="N2" s="7">
        <f>COUNTA(N6:N375)</f>
        <v>17</v>
      </c>
      <c r="O2" s="7">
        <f>COUNTA(O6:O375)</f>
        <v>30</v>
      </c>
      <c r="P2" s="7">
        <f>COUNTA(P6:P375)</f>
        <v>16</v>
      </c>
      <c r="Q2" s="7">
        <f>COUNTA(Q6:Q375)</f>
        <v>27</v>
      </c>
      <c r="R2" s="7">
        <f>COUNTA(R6:R375)</f>
        <v>23</v>
      </c>
      <c r="S2" s="8" t="s">
        <v>1</v>
      </c>
      <c r="T2" s="9" t="s">
        <v>2</v>
      </c>
      <c r="U2" s="9" t="s">
        <v>3</v>
      </c>
      <c r="V2" s="10" t="s">
        <v>4</v>
      </c>
    </row>
    <row r="3" spans="1:22" ht="12.75" customHeight="1">
      <c r="A3" s="71"/>
      <c r="B3" s="72"/>
      <c r="C3" s="71"/>
      <c r="D3" s="73"/>
      <c r="E3" s="7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9"/>
      <c r="V3" s="10"/>
    </row>
    <row r="4" spans="1:22" ht="120" customHeight="1">
      <c r="A4" s="11" t="s">
        <v>5</v>
      </c>
      <c r="B4" s="11"/>
      <c r="C4" s="11"/>
      <c r="D4" s="11"/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3" t="s">
        <v>17</v>
      </c>
      <c r="Q4" s="13" t="s">
        <v>18</v>
      </c>
      <c r="R4" s="13" t="s">
        <v>19</v>
      </c>
      <c r="S4" s="8"/>
      <c r="T4" s="9"/>
      <c r="U4" s="9"/>
      <c r="V4" s="10"/>
    </row>
    <row r="5" spans="1:22" ht="15" customHeight="1">
      <c r="A5" s="11"/>
      <c r="B5" s="11"/>
      <c r="C5" s="11"/>
      <c r="D5" s="11"/>
      <c r="E5" s="12"/>
      <c r="F5" s="15">
        <v>1</v>
      </c>
      <c r="G5" s="15">
        <v>2</v>
      </c>
      <c r="H5" s="15">
        <v>3</v>
      </c>
      <c r="I5" s="15">
        <v>4</v>
      </c>
      <c r="J5" s="15">
        <v>5</v>
      </c>
      <c r="K5" s="15">
        <v>6</v>
      </c>
      <c r="L5" s="15">
        <v>7</v>
      </c>
      <c r="M5" s="15">
        <v>8</v>
      </c>
      <c r="N5" s="15">
        <v>9</v>
      </c>
      <c r="O5" s="74">
        <v>10</v>
      </c>
      <c r="P5" s="15">
        <v>11</v>
      </c>
      <c r="Q5" s="15">
        <v>12</v>
      </c>
      <c r="R5" s="15">
        <v>13</v>
      </c>
      <c r="S5" s="8"/>
      <c r="T5" s="9"/>
      <c r="U5" s="9"/>
      <c r="V5" s="10"/>
    </row>
    <row r="6" spans="1:22" ht="12.75">
      <c r="A6" s="18">
        <v>1</v>
      </c>
      <c r="B6" s="19">
        <v>8</v>
      </c>
      <c r="C6" s="75" t="s">
        <v>34</v>
      </c>
      <c r="D6" s="75" t="s">
        <v>35</v>
      </c>
      <c r="E6" s="30">
        <v>78</v>
      </c>
      <c r="F6" s="22">
        <v>77.92313819195539</v>
      </c>
      <c r="G6" s="22">
        <v>64.03</v>
      </c>
      <c r="H6" s="22">
        <v>95.53</v>
      </c>
      <c r="I6" s="22">
        <v>66.86</v>
      </c>
      <c r="J6" s="22">
        <v>74.27</v>
      </c>
      <c r="K6" s="22">
        <v>82.02</v>
      </c>
      <c r="L6" s="22">
        <v>108.78</v>
      </c>
      <c r="M6" s="22">
        <v>120.95</v>
      </c>
      <c r="N6" s="22">
        <v>102.4</v>
      </c>
      <c r="O6" s="31">
        <v>54.55</v>
      </c>
      <c r="P6" s="22">
        <v>87.24</v>
      </c>
      <c r="Q6" s="22">
        <v>81.69</v>
      </c>
      <c r="R6" s="22">
        <v>63.33</v>
      </c>
      <c r="S6" s="76">
        <f>SUM(F6:R6)-O6</f>
        <v>1025.0231381919555</v>
      </c>
      <c r="T6" s="28">
        <f>COUNTA(F6:R6)</f>
        <v>13</v>
      </c>
      <c r="U6" s="28">
        <v>5</v>
      </c>
      <c r="V6" s="29"/>
    </row>
    <row r="7" spans="1:22" ht="12.75">
      <c r="A7" s="18">
        <v>2</v>
      </c>
      <c r="B7" s="19">
        <v>11</v>
      </c>
      <c r="C7" s="40" t="s">
        <v>40</v>
      </c>
      <c r="D7" s="40" t="s">
        <v>41</v>
      </c>
      <c r="E7" s="35">
        <v>74</v>
      </c>
      <c r="F7" s="36">
        <v>86.8835304822566</v>
      </c>
      <c r="G7" s="22">
        <v>60.24</v>
      </c>
      <c r="H7" s="36">
        <v>92.01</v>
      </c>
      <c r="I7" s="36">
        <v>75.28</v>
      </c>
      <c r="J7" s="36">
        <v>72.13</v>
      </c>
      <c r="K7" s="36">
        <v>82.46</v>
      </c>
      <c r="L7" s="36">
        <v>83.09</v>
      </c>
      <c r="M7" s="36">
        <v>116.04</v>
      </c>
      <c r="N7" s="36">
        <v>110.28</v>
      </c>
      <c r="O7" s="37">
        <v>46.26</v>
      </c>
      <c r="P7" s="36">
        <v>59.26</v>
      </c>
      <c r="Q7" s="36">
        <v>61</v>
      </c>
      <c r="R7" s="36">
        <v>85</v>
      </c>
      <c r="S7" s="26">
        <f>SUM(F7:R7)-O7</f>
        <v>983.6735304822566</v>
      </c>
      <c r="T7" s="27">
        <f>COUNTA(F7:R7)</f>
        <v>13</v>
      </c>
      <c r="U7" s="28">
        <v>6</v>
      </c>
      <c r="V7" s="33">
        <f>S7-$S$6</f>
        <v>-41.34960770969883</v>
      </c>
    </row>
    <row r="8" spans="1:22" ht="12.75">
      <c r="A8" s="18">
        <v>3</v>
      </c>
      <c r="B8" s="19">
        <v>20</v>
      </c>
      <c r="C8" s="40" t="s">
        <v>42</v>
      </c>
      <c r="D8" s="40" t="s">
        <v>43</v>
      </c>
      <c r="E8" s="42">
        <v>77</v>
      </c>
      <c r="F8" s="36">
        <v>101.1974904528096</v>
      </c>
      <c r="G8" s="22">
        <v>56.04</v>
      </c>
      <c r="H8" s="36">
        <v>87.2</v>
      </c>
      <c r="I8" s="36">
        <v>69.5</v>
      </c>
      <c r="J8" s="36">
        <v>76.22</v>
      </c>
      <c r="K8" s="36">
        <v>80.43</v>
      </c>
      <c r="L8" s="36">
        <v>69.44</v>
      </c>
      <c r="M8" s="36">
        <v>112.44</v>
      </c>
      <c r="N8" s="36">
        <v>104.77</v>
      </c>
      <c r="O8" s="39">
        <v>63.26</v>
      </c>
      <c r="P8" s="36"/>
      <c r="Q8" s="36">
        <v>76.17</v>
      </c>
      <c r="R8" s="36">
        <v>86.7</v>
      </c>
      <c r="S8" s="26">
        <f>SUM(F8:R8)</f>
        <v>983.3674904528095</v>
      </c>
      <c r="T8" s="27">
        <f>COUNTA(F8:R8)</f>
        <v>12</v>
      </c>
      <c r="U8" s="28">
        <v>2</v>
      </c>
      <c r="V8" s="33">
        <f>S8-$S$6</f>
        <v>-41.655647739145934</v>
      </c>
    </row>
    <row r="9" spans="1:22" ht="12.75">
      <c r="A9" s="18">
        <v>4</v>
      </c>
      <c r="B9" s="19">
        <v>28</v>
      </c>
      <c r="C9" s="40" t="s">
        <v>66</v>
      </c>
      <c r="D9" s="40" t="s">
        <v>67</v>
      </c>
      <c r="E9" s="35">
        <v>88</v>
      </c>
      <c r="F9" s="36">
        <v>81.24737945492663</v>
      </c>
      <c r="G9" s="22">
        <v>50.58</v>
      </c>
      <c r="H9" s="36">
        <v>88.07</v>
      </c>
      <c r="I9" s="36">
        <v>64.86</v>
      </c>
      <c r="J9" s="36">
        <v>64.54</v>
      </c>
      <c r="K9" s="36">
        <v>71.23</v>
      </c>
      <c r="L9" s="36">
        <v>83.63</v>
      </c>
      <c r="M9" s="36">
        <v>106.02</v>
      </c>
      <c r="N9" s="36">
        <v>90.93</v>
      </c>
      <c r="O9" s="39">
        <v>42.17</v>
      </c>
      <c r="P9" s="36">
        <v>53.16</v>
      </c>
      <c r="Q9" s="36">
        <v>53.41</v>
      </c>
      <c r="R9" s="36"/>
      <c r="S9" s="26">
        <f>SUM(F9:R9)</f>
        <v>849.8473794549267</v>
      </c>
      <c r="T9" s="27">
        <f>COUNTA(F9:R9)</f>
        <v>12</v>
      </c>
      <c r="U9" s="28"/>
      <c r="V9" s="33">
        <f>S9-$S$6</f>
        <v>-175.1757587370288</v>
      </c>
    </row>
    <row r="10" spans="1:22" ht="12.75">
      <c r="A10" s="18">
        <v>5</v>
      </c>
      <c r="B10" s="19">
        <v>34</v>
      </c>
      <c r="C10" s="40" t="s">
        <v>68</v>
      </c>
      <c r="D10" s="40" t="s">
        <v>69</v>
      </c>
      <c r="E10" s="44">
        <v>89</v>
      </c>
      <c r="F10" s="36">
        <v>70.24475524475525</v>
      </c>
      <c r="G10" s="22">
        <v>79.15</v>
      </c>
      <c r="H10" s="36">
        <v>75.09</v>
      </c>
      <c r="I10" s="36">
        <v>62.65</v>
      </c>
      <c r="J10" s="36">
        <v>69.19</v>
      </c>
      <c r="K10" s="36">
        <v>68.47</v>
      </c>
      <c r="L10" s="36">
        <v>89.46</v>
      </c>
      <c r="M10" s="36"/>
      <c r="N10" s="36">
        <v>92.83</v>
      </c>
      <c r="O10" s="39">
        <v>49.47</v>
      </c>
      <c r="P10" s="36">
        <v>66.67</v>
      </c>
      <c r="Q10" s="36">
        <v>65.14</v>
      </c>
      <c r="R10" s="36">
        <v>52.38</v>
      </c>
      <c r="S10" s="26">
        <f>SUM(F10:R10)</f>
        <v>840.7447552447554</v>
      </c>
      <c r="T10" s="27">
        <f>COUNTA(F10:R10)</f>
        <v>12</v>
      </c>
      <c r="U10" s="28">
        <v>1</v>
      </c>
      <c r="V10" s="33">
        <f>S10-$S$6</f>
        <v>-184.27838294720004</v>
      </c>
    </row>
    <row r="11" spans="1:22" ht="12.75">
      <c r="A11" s="18">
        <v>6</v>
      </c>
      <c r="B11" s="19">
        <v>33</v>
      </c>
      <c r="C11" s="40" t="s">
        <v>70</v>
      </c>
      <c r="D11" s="40" t="s">
        <v>71</v>
      </c>
      <c r="E11" s="35">
        <v>67</v>
      </c>
      <c r="F11" s="36">
        <v>82.14832129196769</v>
      </c>
      <c r="G11" s="22">
        <v>59.4</v>
      </c>
      <c r="H11" s="36">
        <v>84.34</v>
      </c>
      <c r="I11" s="36">
        <v>69.65</v>
      </c>
      <c r="J11" s="36">
        <v>65.95</v>
      </c>
      <c r="K11" s="36">
        <v>76.66</v>
      </c>
      <c r="L11" s="36">
        <v>78.62</v>
      </c>
      <c r="M11" s="36"/>
      <c r="N11" s="36">
        <v>97.12</v>
      </c>
      <c r="O11" s="39">
        <v>51.68</v>
      </c>
      <c r="P11" s="36">
        <v>57.22</v>
      </c>
      <c r="Q11" s="36">
        <v>45.14</v>
      </c>
      <c r="R11" s="36">
        <v>61.83</v>
      </c>
      <c r="S11" s="26">
        <f>SUM(F11:R11)</f>
        <v>829.7583212919677</v>
      </c>
      <c r="T11" s="27">
        <f>COUNTA(F11:R11)</f>
        <v>12</v>
      </c>
      <c r="U11" s="28"/>
      <c r="V11" s="33">
        <f>S11-$S$6</f>
        <v>-195.26481689998775</v>
      </c>
    </row>
    <row r="12" spans="1:22" ht="12.75">
      <c r="A12" s="18">
        <v>7</v>
      </c>
      <c r="B12" s="19">
        <v>27</v>
      </c>
      <c r="C12" s="40" t="s">
        <v>72</v>
      </c>
      <c r="D12" s="40" t="s">
        <v>41</v>
      </c>
      <c r="E12" s="35">
        <v>68</v>
      </c>
      <c r="F12" s="36">
        <v>68.52303523035229</v>
      </c>
      <c r="G12" s="22">
        <v>63.61</v>
      </c>
      <c r="H12" s="36">
        <v>73.68</v>
      </c>
      <c r="I12" s="36">
        <v>57.34</v>
      </c>
      <c r="J12" s="36">
        <v>65.87</v>
      </c>
      <c r="K12" s="36">
        <v>67.1</v>
      </c>
      <c r="L12" s="36">
        <v>75.18</v>
      </c>
      <c r="M12" s="36">
        <v>96.75</v>
      </c>
      <c r="N12" s="36">
        <v>89.52</v>
      </c>
      <c r="O12" s="39">
        <v>52.36</v>
      </c>
      <c r="P12" s="38">
        <v>46.54</v>
      </c>
      <c r="Q12" s="36">
        <v>67.9</v>
      </c>
      <c r="R12" s="36">
        <v>50.36</v>
      </c>
      <c r="S12" s="26">
        <f>SUM(F12:R12)-P12</f>
        <v>828.1930352303524</v>
      </c>
      <c r="T12" s="27">
        <f>COUNTA(F12:R12)</f>
        <v>13</v>
      </c>
      <c r="U12" s="28">
        <v>2</v>
      </c>
      <c r="V12" s="33">
        <f>S12-$S$6</f>
        <v>-196.83010296160307</v>
      </c>
    </row>
    <row r="13" spans="1:22" ht="12.75">
      <c r="A13" s="18">
        <v>8</v>
      </c>
      <c r="B13" s="19">
        <v>35</v>
      </c>
      <c r="C13" s="40" t="s">
        <v>75</v>
      </c>
      <c r="D13" s="40" t="s">
        <v>76</v>
      </c>
      <c r="E13" s="35">
        <v>74</v>
      </c>
      <c r="F13" s="36"/>
      <c r="G13" s="22">
        <v>41.34</v>
      </c>
      <c r="H13" s="36"/>
      <c r="I13" s="36">
        <v>69.85000000000001</v>
      </c>
      <c r="J13" s="36">
        <v>77.72</v>
      </c>
      <c r="K13" s="36">
        <v>77.79</v>
      </c>
      <c r="L13" s="36">
        <v>86.38</v>
      </c>
      <c r="M13" s="36">
        <v>106.96</v>
      </c>
      <c r="N13" s="36">
        <v>103.37</v>
      </c>
      <c r="O13" s="39">
        <v>58.34</v>
      </c>
      <c r="P13" s="36">
        <v>64.82000000000001</v>
      </c>
      <c r="Q13" s="36">
        <v>58.24</v>
      </c>
      <c r="R13" s="36">
        <v>67.35</v>
      </c>
      <c r="S13" s="26">
        <f>SUM(F13:R13)</f>
        <v>812.1600000000002</v>
      </c>
      <c r="T13" s="27">
        <f>COUNTA(F13:R13)</f>
        <v>11</v>
      </c>
      <c r="U13" s="28">
        <v>5</v>
      </c>
      <c r="V13" s="33">
        <f>S13-$S$6</f>
        <v>-212.86313819195527</v>
      </c>
    </row>
    <row r="14" spans="1:22" ht="12.75">
      <c r="A14" s="18">
        <v>9</v>
      </c>
      <c r="B14" s="19">
        <v>32</v>
      </c>
      <c r="C14" s="40" t="s">
        <v>77</v>
      </c>
      <c r="D14" s="40" t="s">
        <v>78</v>
      </c>
      <c r="E14" s="35">
        <v>66</v>
      </c>
      <c r="F14" s="36">
        <v>66.24878365228673</v>
      </c>
      <c r="G14" s="22">
        <v>64.03</v>
      </c>
      <c r="H14" s="36">
        <v>68.43</v>
      </c>
      <c r="I14" s="36">
        <v>63.3</v>
      </c>
      <c r="J14" s="36">
        <v>66.51</v>
      </c>
      <c r="K14" s="36">
        <v>67.5</v>
      </c>
      <c r="L14" s="36">
        <v>72.60000000000001</v>
      </c>
      <c r="M14" s="36">
        <v>92.99</v>
      </c>
      <c r="N14" s="36">
        <v>82.06</v>
      </c>
      <c r="O14" s="39">
        <v>56.33</v>
      </c>
      <c r="P14" s="38">
        <v>45.65</v>
      </c>
      <c r="Q14" s="36">
        <v>63.76</v>
      </c>
      <c r="R14" s="36">
        <v>47.19</v>
      </c>
      <c r="S14" s="26">
        <f>SUM(F14:R14)-P14</f>
        <v>810.9487836522869</v>
      </c>
      <c r="T14" s="27">
        <f>COUNTA(F14:R14)</f>
        <v>13</v>
      </c>
      <c r="U14" s="28">
        <v>2</v>
      </c>
      <c r="V14" s="33">
        <f>S14-$S$6</f>
        <v>-214.07435453966855</v>
      </c>
    </row>
    <row r="15" spans="1:22" ht="12.75">
      <c r="A15" s="18">
        <v>10</v>
      </c>
      <c r="B15" s="19">
        <v>37</v>
      </c>
      <c r="C15" s="40" t="s">
        <v>79</v>
      </c>
      <c r="D15" s="40" t="s">
        <v>80</v>
      </c>
      <c r="E15" s="35">
        <v>77</v>
      </c>
      <c r="F15" s="36">
        <v>75.86286594761171</v>
      </c>
      <c r="G15" s="22">
        <v>52.26</v>
      </c>
      <c r="H15" s="36">
        <v>83.49</v>
      </c>
      <c r="I15" s="36">
        <v>55.67</v>
      </c>
      <c r="J15" s="36">
        <v>61.5</v>
      </c>
      <c r="K15" s="36">
        <v>71.53</v>
      </c>
      <c r="L15" s="36">
        <v>79.8</v>
      </c>
      <c r="M15" s="36"/>
      <c r="N15" s="36">
        <v>85.52</v>
      </c>
      <c r="O15" s="39">
        <v>52.14</v>
      </c>
      <c r="P15" s="36">
        <v>52.1</v>
      </c>
      <c r="Q15" s="36">
        <v>81</v>
      </c>
      <c r="R15" s="36">
        <v>54.84</v>
      </c>
      <c r="S15" s="26">
        <f>SUM(F15:R15)</f>
        <v>805.7128659476118</v>
      </c>
      <c r="T15" s="27">
        <f>COUNTA(F15:R15)</f>
        <v>12</v>
      </c>
      <c r="U15" s="28">
        <v>1</v>
      </c>
      <c r="V15" s="33">
        <f>S15-$S$6</f>
        <v>-219.31027224434365</v>
      </c>
    </row>
    <row r="16" spans="1:22" ht="12.75">
      <c r="A16" s="18">
        <v>11</v>
      </c>
      <c r="B16" s="19">
        <v>39</v>
      </c>
      <c r="C16" s="40" t="s">
        <v>83</v>
      </c>
      <c r="D16" s="40" t="s">
        <v>84</v>
      </c>
      <c r="E16" s="35">
        <v>73</v>
      </c>
      <c r="F16" s="36">
        <v>72.16353111432704</v>
      </c>
      <c r="G16" s="22">
        <v>52.68</v>
      </c>
      <c r="H16" s="36">
        <v>72.56</v>
      </c>
      <c r="I16" s="36"/>
      <c r="J16" s="36">
        <v>68.31</v>
      </c>
      <c r="K16" s="36">
        <v>74.26</v>
      </c>
      <c r="L16" s="36">
        <v>85.37</v>
      </c>
      <c r="M16" s="36"/>
      <c r="N16" s="36">
        <v>89.7</v>
      </c>
      <c r="O16" s="39">
        <v>52.57</v>
      </c>
      <c r="P16" s="36">
        <v>67.43</v>
      </c>
      <c r="Q16" s="36">
        <v>74.10000000000001</v>
      </c>
      <c r="R16" s="36">
        <v>59.23</v>
      </c>
      <c r="S16" s="26">
        <f>SUM(F16:R16)</f>
        <v>768.3735311143271</v>
      </c>
      <c r="T16" s="27">
        <f>COUNTA(F16:R16)</f>
        <v>11</v>
      </c>
      <c r="U16" s="28">
        <v>3</v>
      </c>
      <c r="V16" s="33">
        <f>S16-$S$6</f>
        <v>-256.6496070776284</v>
      </c>
    </row>
    <row r="17" spans="1:22" ht="12.75">
      <c r="A17" s="18">
        <v>12</v>
      </c>
      <c r="B17" s="19">
        <v>40</v>
      </c>
      <c r="C17" s="40" t="s">
        <v>68</v>
      </c>
      <c r="D17" s="40" t="s">
        <v>85</v>
      </c>
      <c r="E17" s="44">
        <v>92</v>
      </c>
      <c r="F17" s="36">
        <v>64.46775203506574</v>
      </c>
      <c r="G17" s="22">
        <v>75.37</v>
      </c>
      <c r="H17" s="36">
        <v>84.55</v>
      </c>
      <c r="I17" s="36">
        <v>56.93</v>
      </c>
      <c r="J17" s="36">
        <v>67.82000000000001</v>
      </c>
      <c r="K17" s="36">
        <v>67.88</v>
      </c>
      <c r="L17" s="36">
        <v>89.9</v>
      </c>
      <c r="M17" s="36"/>
      <c r="N17" s="36">
        <v>88.31</v>
      </c>
      <c r="O17" s="39">
        <v>42.86</v>
      </c>
      <c r="P17" s="36"/>
      <c r="Q17" s="36">
        <v>40.31</v>
      </c>
      <c r="R17" s="36">
        <v>52.46</v>
      </c>
      <c r="S17" s="26">
        <f>SUM(F17:R17)</f>
        <v>730.8577520350658</v>
      </c>
      <c r="T17" s="27">
        <f>COUNTA(F17:R17)</f>
        <v>11</v>
      </c>
      <c r="U17" s="28">
        <v>2</v>
      </c>
      <c r="V17" s="33">
        <f>S17-$S$6</f>
        <v>-294.16538615688967</v>
      </c>
    </row>
    <row r="18" spans="1:22" ht="12.75">
      <c r="A18" s="18">
        <v>13</v>
      </c>
      <c r="B18" s="19">
        <v>48</v>
      </c>
      <c r="C18" s="41" t="s">
        <v>88</v>
      </c>
      <c r="D18" s="41" t="s">
        <v>89</v>
      </c>
      <c r="E18" s="35">
        <v>74</v>
      </c>
      <c r="F18" s="36">
        <v>86.29963898916968</v>
      </c>
      <c r="G18" s="22">
        <v>53.1</v>
      </c>
      <c r="H18" s="36">
        <v>73.68</v>
      </c>
      <c r="I18" s="36">
        <v>71.7</v>
      </c>
      <c r="J18" s="36">
        <v>76.89</v>
      </c>
      <c r="K18" s="36">
        <v>71.18</v>
      </c>
      <c r="L18" s="36">
        <v>86.49</v>
      </c>
      <c r="M18" s="36"/>
      <c r="N18" s="36"/>
      <c r="O18" s="39">
        <v>53.22</v>
      </c>
      <c r="P18" s="36"/>
      <c r="Q18" s="36">
        <v>69.28</v>
      </c>
      <c r="R18" s="36">
        <v>70.81</v>
      </c>
      <c r="S18" s="26">
        <f>SUM(F18:R18)</f>
        <v>712.6496389891696</v>
      </c>
      <c r="T18" s="27">
        <f>COUNTA(F18:R18)</f>
        <v>10</v>
      </c>
      <c r="U18" s="28">
        <v>3</v>
      </c>
      <c r="V18" s="33">
        <f>S18-$S$6</f>
        <v>-312.37349920278587</v>
      </c>
    </row>
    <row r="19" spans="1:22" ht="12.75">
      <c r="A19" s="18">
        <v>14</v>
      </c>
      <c r="B19" s="19">
        <v>63</v>
      </c>
      <c r="C19" s="41" t="s">
        <v>115</v>
      </c>
      <c r="D19" s="41" t="s">
        <v>116</v>
      </c>
      <c r="E19" s="35">
        <v>72</v>
      </c>
      <c r="F19" s="22">
        <v>75.37447458922429</v>
      </c>
      <c r="G19" s="22">
        <v>53.52</v>
      </c>
      <c r="H19" s="36">
        <v>83.84</v>
      </c>
      <c r="I19" s="36"/>
      <c r="J19" s="36">
        <v>65.71000000000001</v>
      </c>
      <c r="K19" s="36">
        <v>75.55</v>
      </c>
      <c r="L19" s="36">
        <v>77.26</v>
      </c>
      <c r="M19" s="36"/>
      <c r="N19" s="36"/>
      <c r="O19" s="39"/>
      <c r="P19" s="36"/>
      <c r="Q19" s="36"/>
      <c r="R19" s="36">
        <v>59.8</v>
      </c>
      <c r="S19" s="26">
        <f>SUM(F19:R19)</f>
        <v>491.0544745892243</v>
      </c>
      <c r="T19" s="27">
        <f>COUNTA(F19:R19)</f>
        <v>7</v>
      </c>
      <c r="U19" s="28"/>
      <c r="V19" s="33">
        <f>S19-$S$6</f>
        <v>-533.9686636027311</v>
      </c>
    </row>
    <row r="20" spans="1:22" ht="12.75">
      <c r="A20" s="18">
        <v>15</v>
      </c>
      <c r="B20" s="19">
        <v>76</v>
      </c>
      <c r="C20" s="41" t="s">
        <v>118</v>
      </c>
      <c r="D20" s="41" t="s">
        <v>119</v>
      </c>
      <c r="E20" s="35">
        <v>70</v>
      </c>
      <c r="F20" s="22"/>
      <c r="G20" s="22">
        <v>54.36</v>
      </c>
      <c r="H20" s="36">
        <v>64.62</v>
      </c>
      <c r="I20" s="36">
        <v>46.18</v>
      </c>
      <c r="J20" s="36">
        <v>64.63</v>
      </c>
      <c r="K20" s="36"/>
      <c r="L20" s="36">
        <v>69.5</v>
      </c>
      <c r="M20" s="36"/>
      <c r="N20" s="36"/>
      <c r="O20" s="39">
        <v>51.42</v>
      </c>
      <c r="P20" s="36">
        <v>42.18</v>
      </c>
      <c r="Q20" s="36">
        <v>76.86</v>
      </c>
      <c r="R20" s="36"/>
      <c r="S20" s="26">
        <f>SUM(F20:R20)</f>
        <v>469.75000000000006</v>
      </c>
      <c r="T20" s="27">
        <f>COUNTA(F20:R20)</f>
        <v>8</v>
      </c>
      <c r="U20" s="28">
        <v>1</v>
      </c>
      <c r="V20" s="33">
        <f>S20-$S$6</f>
        <v>-555.2731381919555</v>
      </c>
    </row>
    <row r="21" spans="1:22" ht="12.75">
      <c r="A21" s="18">
        <v>16</v>
      </c>
      <c r="B21" s="19">
        <v>67</v>
      </c>
      <c r="C21" s="41" t="s">
        <v>122</v>
      </c>
      <c r="D21" s="41" t="s">
        <v>123</v>
      </c>
      <c r="E21" s="35">
        <v>88</v>
      </c>
      <c r="F21" s="22">
        <v>83.75543951261966</v>
      </c>
      <c r="G21" s="22">
        <v>48.06</v>
      </c>
      <c r="H21" s="36">
        <v>91.15</v>
      </c>
      <c r="I21" s="36"/>
      <c r="J21" s="36">
        <v>77.15</v>
      </c>
      <c r="K21" s="36">
        <v>77.71000000000001</v>
      </c>
      <c r="L21" s="36"/>
      <c r="M21" s="36"/>
      <c r="N21" s="36"/>
      <c r="O21" s="39"/>
      <c r="P21" s="36"/>
      <c r="Q21" s="36"/>
      <c r="R21" s="36">
        <v>62.68</v>
      </c>
      <c r="S21" s="26">
        <f>SUM(F21:R21)</f>
        <v>440.5054395126197</v>
      </c>
      <c r="T21" s="27">
        <f>COUNTA(F21:R21)</f>
        <v>6</v>
      </c>
      <c r="U21" s="28"/>
      <c r="V21" s="33">
        <f>S21-$S$6</f>
        <v>-584.5176986793358</v>
      </c>
    </row>
    <row r="22" spans="1:22" ht="12.75">
      <c r="A22" s="18">
        <v>17</v>
      </c>
      <c r="B22" s="19">
        <v>68</v>
      </c>
      <c r="C22" s="41" t="s">
        <v>124</v>
      </c>
      <c r="D22" s="41" t="s">
        <v>67</v>
      </c>
      <c r="E22" s="35">
        <v>65</v>
      </c>
      <c r="F22" s="22"/>
      <c r="G22" s="22">
        <v>60.24</v>
      </c>
      <c r="H22" s="36">
        <v>71.28</v>
      </c>
      <c r="I22" s="36"/>
      <c r="J22" s="36">
        <v>55.44</v>
      </c>
      <c r="K22" s="36">
        <v>60.64</v>
      </c>
      <c r="L22" s="36">
        <v>60.86</v>
      </c>
      <c r="M22" s="36"/>
      <c r="N22" s="36">
        <v>79.45</v>
      </c>
      <c r="O22" s="39">
        <v>38.99</v>
      </c>
      <c r="P22" s="36"/>
      <c r="Q22" s="36">
        <v>12.72</v>
      </c>
      <c r="R22" s="36"/>
      <c r="S22" s="26">
        <f>SUM(F22:R22)</f>
        <v>439.62000000000006</v>
      </c>
      <c r="T22" s="27">
        <f>COUNTA(F22:R22)</f>
        <v>8</v>
      </c>
      <c r="U22" s="28">
        <v>1</v>
      </c>
      <c r="V22" s="33">
        <f>S22-$S$6</f>
        <v>-585.4031381919553</v>
      </c>
    </row>
    <row r="23" spans="1:22" ht="12.75">
      <c r="A23" s="18">
        <v>18</v>
      </c>
      <c r="B23" s="19">
        <v>69</v>
      </c>
      <c r="C23" s="41" t="s">
        <v>125</v>
      </c>
      <c r="D23" s="41" t="s">
        <v>119</v>
      </c>
      <c r="E23" s="35">
        <v>79</v>
      </c>
      <c r="F23" s="22">
        <v>69.86111111111111</v>
      </c>
      <c r="G23" s="22">
        <v>60.24</v>
      </c>
      <c r="H23" s="36">
        <v>79.23</v>
      </c>
      <c r="I23" s="36">
        <v>53.87</v>
      </c>
      <c r="J23" s="36"/>
      <c r="K23" s="36"/>
      <c r="L23" s="36">
        <v>94.07</v>
      </c>
      <c r="M23" s="36"/>
      <c r="N23" s="36"/>
      <c r="O23" s="39"/>
      <c r="P23" s="36"/>
      <c r="Q23" s="36"/>
      <c r="R23" s="36">
        <v>56.08</v>
      </c>
      <c r="S23" s="26">
        <f>SUM(F23:R23)</f>
        <v>413.3511111111111</v>
      </c>
      <c r="T23" s="27">
        <f>COUNTA(F23:R23)</f>
        <v>6</v>
      </c>
      <c r="U23" s="28">
        <v>2</v>
      </c>
      <c r="V23" s="33">
        <f>S23-$S$6</f>
        <v>-611.6720270808444</v>
      </c>
    </row>
    <row r="24" spans="1:22" ht="12.75">
      <c r="A24" s="18">
        <v>19</v>
      </c>
      <c r="B24" s="19">
        <v>70</v>
      </c>
      <c r="C24" s="41" t="s">
        <v>126</v>
      </c>
      <c r="D24" s="41" t="s">
        <v>127</v>
      </c>
      <c r="E24" s="35">
        <v>90</v>
      </c>
      <c r="F24" s="22">
        <v>90.23809523809523</v>
      </c>
      <c r="G24" s="22">
        <v>48.48</v>
      </c>
      <c r="H24" s="36"/>
      <c r="I24" s="36">
        <v>67.79</v>
      </c>
      <c r="J24" s="36">
        <v>73.78</v>
      </c>
      <c r="K24" s="36"/>
      <c r="L24" s="36"/>
      <c r="M24" s="36"/>
      <c r="N24" s="36"/>
      <c r="O24" s="39">
        <v>47.75</v>
      </c>
      <c r="P24" s="36"/>
      <c r="Q24" s="36"/>
      <c r="R24" s="36">
        <v>85.21</v>
      </c>
      <c r="S24" s="26">
        <f>SUM(F24:R24)</f>
        <v>413.24809523809523</v>
      </c>
      <c r="T24" s="27">
        <f>COUNTA(F24:R24)</f>
        <v>6</v>
      </c>
      <c r="U24" s="28">
        <v>1</v>
      </c>
      <c r="V24" s="33">
        <f>S24-$S$6</f>
        <v>-611.7750429538603</v>
      </c>
    </row>
    <row r="25" spans="1:22" ht="12.75">
      <c r="A25" s="18">
        <v>20</v>
      </c>
      <c r="B25" s="19">
        <v>74</v>
      </c>
      <c r="C25" s="41" t="s">
        <v>132</v>
      </c>
      <c r="D25" s="41" t="s">
        <v>133</v>
      </c>
      <c r="E25" s="35">
        <v>78</v>
      </c>
      <c r="F25" s="22">
        <v>58.76731301939058</v>
      </c>
      <c r="G25" s="22">
        <v>63.18</v>
      </c>
      <c r="H25" s="36">
        <v>68.43</v>
      </c>
      <c r="I25" s="36"/>
      <c r="J25" s="36">
        <v>60.65</v>
      </c>
      <c r="K25" s="36">
        <v>63.54</v>
      </c>
      <c r="L25" s="36">
        <v>84.01</v>
      </c>
      <c r="M25" s="36"/>
      <c r="N25" s="36"/>
      <c r="O25" s="39"/>
      <c r="P25" s="36"/>
      <c r="Q25" s="36"/>
      <c r="R25" s="36"/>
      <c r="S25" s="26">
        <f>SUM(F25:R25)</f>
        <v>398.5773130193906</v>
      </c>
      <c r="T25" s="27">
        <f>COUNTA(F25:R25)</f>
        <v>6</v>
      </c>
      <c r="U25" s="28"/>
      <c r="V25" s="33">
        <f>S25-$S$6</f>
        <v>-626.4458251725648</v>
      </c>
    </row>
    <row r="26" spans="1:22" ht="12.75">
      <c r="A26" s="18">
        <v>21</v>
      </c>
      <c r="B26" s="19">
        <v>79</v>
      </c>
      <c r="C26" s="41" t="s">
        <v>137</v>
      </c>
      <c r="D26" s="41" t="s">
        <v>127</v>
      </c>
      <c r="E26" s="35">
        <v>90</v>
      </c>
      <c r="F26" s="22">
        <v>79.41092539747247</v>
      </c>
      <c r="G26" s="22">
        <v>65.29</v>
      </c>
      <c r="H26" s="36"/>
      <c r="I26" s="36">
        <v>57.27</v>
      </c>
      <c r="J26" s="36">
        <v>63.16</v>
      </c>
      <c r="K26" s="36"/>
      <c r="L26" s="36"/>
      <c r="M26" s="36"/>
      <c r="N26" s="36"/>
      <c r="O26" s="39">
        <v>41.35</v>
      </c>
      <c r="P26" s="36"/>
      <c r="Q26" s="36"/>
      <c r="R26" s="36">
        <v>73.14</v>
      </c>
      <c r="S26" s="26">
        <f>SUM(F26:R26)</f>
        <v>379.62092539747243</v>
      </c>
      <c r="T26" s="27">
        <f>COUNTA(F26:R26)</f>
        <v>6</v>
      </c>
      <c r="U26" s="28">
        <v>2</v>
      </c>
      <c r="V26" s="33">
        <f>S26-$S$6</f>
        <v>-645.402212794483</v>
      </c>
    </row>
    <row r="27" spans="1:22" ht="12.75">
      <c r="A27" s="18">
        <v>22</v>
      </c>
      <c r="B27" s="19">
        <v>82</v>
      </c>
      <c r="C27" s="41" t="s">
        <v>140</v>
      </c>
      <c r="D27" s="41" t="s">
        <v>141</v>
      </c>
      <c r="E27" s="35">
        <v>62</v>
      </c>
      <c r="F27" s="22">
        <v>82.57912745936697</v>
      </c>
      <c r="G27" s="22">
        <v>56.46</v>
      </c>
      <c r="H27" s="36">
        <v>85.72</v>
      </c>
      <c r="I27" s="36">
        <v>67.31</v>
      </c>
      <c r="J27" s="36"/>
      <c r="K27" s="36"/>
      <c r="L27" s="36"/>
      <c r="M27" s="36"/>
      <c r="N27" s="36"/>
      <c r="O27" s="39"/>
      <c r="P27" s="36"/>
      <c r="Q27" s="36"/>
      <c r="R27" s="36">
        <v>75.16</v>
      </c>
      <c r="S27" s="26">
        <f>SUM(F27:R27)</f>
        <v>367.22912745936696</v>
      </c>
      <c r="T27" s="27">
        <f>COUNTA(F27:R27)</f>
        <v>5</v>
      </c>
      <c r="U27" s="28">
        <v>1</v>
      </c>
      <c r="V27" s="33">
        <f>S27-$S$6</f>
        <v>-657.7940107325885</v>
      </c>
    </row>
    <row r="28" spans="1:22" ht="12.75">
      <c r="A28" s="18">
        <v>23</v>
      </c>
      <c r="B28" s="19">
        <v>88</v>
      </c>
      <c r="C28" s="41" t="s">
        <v>153</v>
      </c>
      <c r="D28" s="41" t="s">
        <v>154</v>
      </c>
      <c r="E28" s="35">
        <v>77</v>
      </c>
      <c r="F28" s="22"/>
      <c r="G28" s="22"/>
      <c r="H28" s="36"/>
      <c r="I28" s="36"/>
      <c r="J28" s="36"/>
      <c r="K28" s="36">
        <v>79.29</v>
      </c>
      <c r="L28" s="36">
        <v>86.66</v>
      </c>
      <c r="M28" s="36"/>
      <c r="N28" s="36">
        <v>90.63</v>
      </c>
      <c r="O28" s="39">
        <v>65.2</v>
      </c>
      <c r="P28" s="36"/>
      <c r="Q28" s="36"/>
      <c r="R28" s="36"/>
      <c r="S28" s="26">
        <f>SUM(F28:R28)</f>
        <v>321.78000000000003</v>
      </c>
      <c r="T28" s="27">
        <f>COUNTA(F28:R28)</f>
        <v>4</v>
      </c>
      <c r="U28" s="28">
        <v>2</v>
      </c>
      <c r="V28" s="33">
        <f>S28-$S$6</f>
        <v>-703.2431381919555</v>
      </c>
    </row>
    <row r="29" spans="1:22" ht="12.75">
      <c r="A29" s="18">
        <v>24</v>
      </c>
      <c r="B29" s="19">
        <v>107</v>
      </c>
      <c r="C29" s="41" t="s">
        <v>157</v>
      </c>
      <c r="D29" s="41" t="s">
        <v>158</v>
      </c>
      <c r="E29" s="35">
        <v>83</v>
      </c>
      <c r="F29" s="22"/>
      <c r="G29" s="22">
        <v>50.58</v>
      </c>
      <c r="H29" s="36"/>
      <c r="I29" s="36">
        <v>65.07000000000001</v>
      </c>
      <c r="J29" s="36">
        <v>65.08</v>
      </c>
      <c r="K29" s="36">
        <v>64.23</v>
      </c>
      <c r="L29" s="36"/>
      <c r="M29" s="36"/>
      <c r="N29" s="36"/>
      <c r="O29" s="39"/>
      <c r="P29" s="36"/>
      <c r="Q29" s="36">
        <v>65.83</v>
      </c>
      <c r="R29" s="36"/>
      <c r="S29" s="26">
        <f>SUM(F29:R29)</f>
        <v>310.78999999999996</v>
      </c>
      <c r="T29" s="27">
        <f>COUNTA(F29:R29)</f>
        <v>5</v>
      </c>
      <c r="U29" s="28">
        <v>1</v>
      </c>
      <c r="V29" s="33">
        <f>S29-$S$6</f>
        <v>-714.2331381919555</v>
      </c>
    </row>
    <row r="30" spans="1:22" ht="12.75">
      <c r="A30" s="18">
        <v>25</v>
      </c>
      <c r="B30" s="19">
        <v>95</v>
      </c>
      <c r="C30" s="41" t="s">
        <v>163</v>
      </c>
      <c r="D30" s="41" t="s">
        <v>164</v>
      </c>
      <c r="E30" s="35">
        <v>65</v>
      </c>
      <c r="F30" s="22"/>
      <c r="G30" s="22"/>
      <c r="H30" s="36"/>
      <c r="I30" s="36"/>
      <c r="J30" s="36"/>
      <c r="K30" s="36"/>
      <c r="L30" s="36">
        <v>82.9</v>
      </c>
      <c r="M30" s="36">
        <v>111.4</v>
      </c>
      <c r="N30" s="36">
        <v>94.33</v>
      </c>
      <c r="O30" s="39"/>
      <c r="P30" s="36"/>
      <c r="Q30" s="36"/>
      <c r="R30" s="36"/>
      <c r="S30" s="26">
        <f>SUM(F30:R30)</f>
        <v>288.63</v>
      </c>
      <c r="T30" s="27">
        <f>COUNTA(F30:R30)</f>
        <v>3</v>
      </c>
      <c r="U30" s="28"/>
      <c r="V30" s="33">
        <f>S30-$S$6</f>
        <v>-736.3931381919555</v>
      </c>
    </row>
    <row r="31" spans="1:22" ht="12.75">
      <c r="A31" s="18">
        <v>26</v>
      </c>
      <c r="B31" s="19">
        <v>98</v>
      </c>
      <c r="C31" s="41" t="s">
        <v>168</v>
      </c>
      <c r="D31" s="41" t="s">
        <v>169</v>
      </c>
      <c r="E31" s="35">
        <v>76</v>
      </c>
      <c r="F31" s="22"/>
      <c r="G31" s="22"/>
      <c r="H31" s="36">
        <v>80.03</v>
      </c>
      <c r="I31" s="36">
        <v>54.81</v>
      </c>
      <c r="J31" s="36">
        <v>77.4</v>
      </c>
      <c r="K31" s="36"/>
      <c r="L31" s="36"/>
      <c r="M31" s="36"/>
      <c r="N31" s="36"/>
      <c r="O31" s="39">
        <v>58.42</v>
      </c>
      <c r="P31" s="36"/>
      <c r="Q31" s="36"/>
      <c r="R31" s="36"/>
      <c r="S31" s="26">
        <f>SUM(F31:R31)</f>
        <v>270.65999999999997</v>
      </c>
      <c r="T31" s="27">
        <f>COUNTA(F31:R31)</f>
        <v>4</v>
      </c>
      <c r="U31" s="28"/>
      <c r="V31" s="33">
        <f>S31-$S$6</f>
        <v>-754.3631381919555</v>
      </c>
    </row>
    <row r="32" spans="1:22" ht="12.75">
      <c r="A32" s="18">
        <v>27</v>
      </c>
      <c r="B32" s="19">
        <v>100</v>
      </c>
      <c r="C32" s="41" t="s">
        <v>172</v>
      </c>
      <c r="D32" s="41" t="s">
        <v>173</v>
      </c>
      <c r="E32" s="35">
        <v>66</v>
      </c>
      <c r="F32" s="22"/>
      <c r="G32" s="22">
        <v>58.98</v>
      </c>
      <c r="H32" s="36">
        <v>84.49</v>
      </c>
      <c r="I32" s="36">
        <v>44.4</v>
      </c>
      <c r="J32" s="36"/>
      <c r="K32" s="36">
        <v>73.62</v>
      </c>
      <c r="L32" s="36"/>
      <c r="M32" s="36"/>
      <c r="N32" s="36"/>
      <c r="O32" s="39"/>
      <c r="P32" s="36"/>
      <c r="Q32" s="36"/>
      <c r="R32" s="36"/>
      <c r="S32" s="26">
        <f>SUM(F32:R32)</f>
        <v>261.49</v>
      </c>
      <c r="T32" s="27">
        <f>COUNTA(F32:R32)</f>
        <v>4</v>
      </c>
      <c r="U32" s="28">
        <v>1</v>
      </c>
      <c r="V32" s="33">
        <f>S32-$S$6</f>
        <v>-763.5331381919555</v>
      </c>
    </row>
    <row r="33" spans="1:22" ht="12.75">
      <c r="A33" s="18">
        <v>28</v>
      </c>
      <c r="B33" s="19">
        <v>108</v>
      </c>
      <c r="C33" s="41" t="s">
        <v>182</v>
      </c>
      <c r="D33" s="41" t="s">
        <v>183</v>
      </c>
      <c r="E33" s="35">
        <v>60</v>
      </c>
      <c r="F33" s="22">
        <v>68.68671423717295</v>
      </c>
      <c r="G33" s="22">
        <v>50.58</v>
      </c>
      <c r="H33" s="36"/>
      <c r="I33" s="36"/>
      <c r="J33" s="36"/>
      <c r="K33" s="36"/>
      <c r="L33" s="36">
        <v>67.03</v>
      </c>
      <c r="M33" s="36"/>
      <c r="N33" s="36"/>
      <c r="O33" s="39"/>
      <c r="P33" s="36"/>
      <c r="Q33" s="36"/>
      <c r="R33" s="36">
        <v>53.73</v>
      </c>
      <c r="S33" s="26">
        <f>SUM(F33:R33)</f>
        <v>240.02671423717294</v>
      </c>
      <c r="T33" s="27">
        <f>COUNTA(F33:R33)</f>
        <v>4</v>
      </c>
      <c r="U33" s="28"/>
      <c r="V33" s="33">
        <f>S33-$S$6</f>
        <v>-784.9964239547826</v>
      </c>
    </row>
    <row r="34" spans="1:22" ht="12.75">
      <c r="A34" s="18">
        <v>29</v>
      </c>
      <c r="B34" s="19">
        <v>109</v>
      </c>
      <c r="C34" s="41" t="s">
        <v>184</v>
      </c>
      <c r="D34" s="41" t="s">
        <v>127</v>
      </c>
      <c r="E34" s="44">
        <v>83</v>
      </c>
      <c r="F34" s="22">
        <v>78.94172399838124</v>
      </c>
      <c r="G34" s="22"/>
      <c r="H34" s="36"/>
      <c r="I34" s="36">
        <v>98.08</v>
      </c>
      <c r="J34" s="36"/>
      <c r="K34" s="36"/>
      <c r="L34" s="36"/>
      <c r="M34" s="36"/>
      <c r="N34" s="36"/>
      <c r="O34" s="39"/>
      <c r="P34" s="36"/>
      <c r="Q34" s="36"/>
      <c r="R34" s="36">
        <v>60.3</v>
      </c>
      <c r="S34" s="26">
        <f>SUM(F34:R34)</f>
        <v>237.32172399838123</v>
      </c>
      <c r="T34" s="27">
        <f>COUNTA(F34:R34)</f>
        <v>3</v>
      </c>
      <c r="U34" s="28"/>
      <c r="V34" s="33">
        <f>S34-$S$6</f>
        <v>-787.7014141935742</v>
      </c>
    </row>
    <row r="35" spans="1:22" ht="12.75">
      <c r="A35" s="18">
        <v>30</v>
      </c>
      <c r="B35" s="19">
        <v>141</v>
      </c>
      <c r="C35" s="41" t="s">
        <v>66</v>
      </c>
      <c r="D35" s="41" t="s">
        <v>192</v>
      </c>
      <c r="E35" s="35">
        <v>79</v>
      </c>
      <c r="F35" s="22"/>
      <c r="G35" s="22">
        <v>45.54</v>
      </c>
      <c r="H35" s="36"/>
      <c r="I35" s="36">
        <v>38.31</v>
      </c>
      <c r="J35" s="36"/>
      <c r="K35" s="36"/>
      <c r="L35" s="36"/>
      <c r="M35" s="36"/>
      <c r="N35" s="36">
        <v>77.45</v>
      </c>
      <c r="O35" s="39"/>
      <c r="P35" s="36"/>
      <c r="Q35" s="36">
        <v>54.1</v>
      </c>
      <c r="R35" s="36"/>
      <c r="S35" s="26">
        <f>SUM(F35:R35)</f>
        <v>215.4</v>
      </c>
      <c r="T35" s="27">
        <f>COUNTA(F35:R35)</f>
        <v>4</v>
      </c>
      <c r="U35" s="28"/>
      <c r="V35" s="33">
        <f>S35-$S$6</f>
        <v>-809.6231381919555</v>
      </c>
    </row>
    <row r="36" spans="1:22" ht="12.75">
      <c r="A36" s="18">
        <v>31</v>
      </c>
      <c r="B36" s="19">
        <v>119</v>
      </c>
      <c r="C36" s="41" t="s">
        <v>195</v>
      </c>
      <c r="D36" s="41" t="s">
        <v>196</v>
      </c>
      <c r="E36" s="44">
        <v>86</v>
      </c>
      <c r="F36" s="22"/>
      <c r="G36" s="22">
        <v>53.94</v>
      </c>
      <c r="H36" s="36"/>
      <c r="I36" s="36">
        <v>67.37</v>
      </c>
      <c r="J36" s="36"/>
      <c r="K36" s="36"/>
      <c r="L36" s="36">
        <v>91.7</v>
      </c>
      <c r="M36" s="36"/>
      <c r="N36" s="36"/>
      <c r="O36" s="39"/>
      <c r="P36" s="36"/>
      <c r="Q36" s="36"/>
      <c r="R36" s="36"/>
      <c r="S36" s="26">
        <f>SUM(F36:R36)</f>
        <v>213.01</v>
      </c>
      <c r="T36" s="27">
        <f>COUNTA(F36:R36)</f>
        <v>3</v>
      </c>
      <c r="U36" s="28">
        <v>1</v>
      </c>
      <c r="V36" s="33">
        <f>S36-$S$6</f>
        <v>-812.0131381919555</v>
      </c>
    </row>
    <row r="37" spans="1:22" ht="12.75">
      <c r="A37" s="18">
        <v>32</v>
      </c>
      <c r="B37" s="19">
        <v>151</v>
      </c>
      <c r="C37" s="41" t="s">
        <v>197</v>
      </c>
      <c r="D37" s="41" t="s">
        <v>198</v>
      </c>
      <c r="E37" s="35">
        <v>69</v>
      </c>
      <c r="F37" s="22"/>
      <c r="G37" s="22">
        <v>52.68</v>
      </c>
      <c r="H37" s="36"/>
      <c r="I37" s="36"/>
      <c r="J37" s="36"/>
      <c r="K37" s="36"/>
      <c r="L37" s="36"/>
      <c r="M37" s="36"/>
      <c r="N37" s="36"/>
      <c r="O37" s="39">
        <v>47.19</v>
      </c>
      <c r="P37" s="36">
        <v>34.88</v>
      </c>
      <c r="Q37" s="36">
        <v>74.79</v>
      </c>
      <c r="R37" s="36"/>
      <c r="S37" s="26">
        <f>SUM(F37:R37)</f>
        <v>209.54000000000002</v>
      </c>
      <c r="T37" s="27">
        <f>COUNTA(F37:R37)</f>
        <v>4</v>
      </c>
      <c r="U37" s="28"/>
      <c r="V37" s="33">
        <f>S37-$S$6</f>
        <v>-815.4831381919555</v>
      </c>
    </row>
    <row r="38" spans="1:22" ht="12.75">
      <c r="A38" s="18">
        <v>33</v>
      </c>
      <c r="B38" s="19">
        <v>121</v>
      </c>
      <c r="C38" s="41" t="s">
        <v>199</v>
      </c>
      <c r="D38" s="41" t="s">
        <v>35</v>
      </c>
      <c r="E38" s="35">
        <v>87</v>
      </c>
      <c r="F38" s="22"/>
      <c r="G38" s="22"/>
      <c r="H38" s="36">
        <v>104.18</v>
      </c>
      <c r="I38" s="36">
        <v>105</v>
      </c>
      <c r="J38" s="36"/>
      <c r="K38" s="36"/>
      <c r="L38" s="36"/>
      <c r="M38" s="36"/>
      <c r="N38" s="36"/>
      <c r="O38" s="39"/>
      <c r="P38" s="36"/>
      <c r="Q38" s="36"/>
      <c r="R38" s="36"/>
      <c r="S38" s="26">
        <f>SUM(F38:R38)</f>
        <v>209.18</v>
      </c>
      <c r="T38" s="27">
        <f>COUNTA(F38:R38)</f>
        <v>2</v>
      </c>
      <c r="U38" s="28">
        <v>2</v>
      </c>
      <c r="V38" s="33">
        <f>S38-$S$6</f>
        <v>-815.8431381919554</v>
      </c>
    </row>
    <row r="39" spans="1:22" ht="12.75">
      <c r="A39" s="18">
        <v>34</v>
      </c>
      <c r="B39" s="19">
        <v>122</v>
      </c>
      <c r="C39" s="41" t="s">
        <v>122</v>
      </c>
      <c r="D39" s="41" t="s">
        <v>200</v>
      </c>
      <c r="E39" s="35">
        <v>91</v>
      </c>
      <c r="F39" s="22"/>
      <c r="G39" s="22">
        <v>51.84</v>
      </c>
      <c r="H39" s="36"/>
      <c r="I39" s="36"/>
      <c r="J39" s="36">
        <v>72.43</v>
      </c>
      <c r="K39" s="36"/>
      <c r="L39" s="36">
        <v>84.27</v>
      </c>
      <c r="M39" s="36"/>
      <c r="N39" s="36"/>
      <c r="O39" s="39"/>
      <c r="P39" s="36"/>
      <c r="Q39" s="36"/>
      <c r="R39" s="36"/>
      <c r="S39" s="26">
        <f>SUM(F39:R39)</f>
        <v>208.54</v>
      </c>
      <c r="T39" s="27">
        <f>COUNTA(F39:R39)</f>
        <v>3</v>
      </c>
      <c r="U39" s="28"/>
      <c r="V39" s="33">
        <f>S39-$S$6</f>
        <v>-816.4831381919555</v>
      </c>
    </row>
    <row r="40" spans="1:22" ht="12.75">
      <c r="A40" s="18">
        <v>35</v>
      </c>
      <c r="B40" s="19">
        <v>126</v>
      </c>
      <c r="C40" s="41" t="s">
        <v>204</v>
      </c>
      <c r="D40" s="41" t="s">
        <v>196</v>
      </c>
      <c r="E40" s="35">
        <v>89</v>
      </c>
      <c r="F40" s="22"/>
      <c r="G40" s="22"/>
      <c r="H40" s="36">
        <v>97.5</v>
      </c>
      <c r="I40" s="36">
        <v>104.74</v>
      </c>
      <c r="J40" s="36"/>
      <c r="K40" s="36"/>
      <c r="L40" s="36"/>
      <c r="M40" s="36"/>
      <c r="N40" s="36"/>
      <c r="O40" s="39"/>
      <c r="P40" s="36"/>
      <c r="Q40" s="36"/>
      <c r="R40" s="36"/>
      <c r="S40" s="26">
        <f>SUM(F40:R40)</f>
        <v>202.24</v>
      </c>
      <c r="T40" s="27">
        <f>COUNTA(F40:R40)</f>
        <v>2</v>
      </c>
      <c r="U40" s="28">
        <v>2</v>
      </c>
      <c r="V40" s="33">
        <f>S40-$S$6</f>
        <v>-822.7831381919555</v>
      </c>
    </row>
    <row r="41" spans="1:22" ht="12.75">
      <c r="A41" s="18">
        <v>36</v>
      </c>
      <c r="B41" s="19">
        <v>130</v>
      </c>
      <c r="C41" s="41" t="s">
        <v>208</v>
      </c>
      <c r="D41" s="41" t="s">
        <v>35</v>
      </c>
      <c r="E41" s="35">
        <v>90</v>
      </c>
      <c r="F41" s="22"/>
      <c r="G41" s="22"/>
      <c r="H41" s="36"/>
      <c r="I41" s="36">
        <v>61.25</v>
      </c>
      <c r="J41" s="36">
        <v>70.91</v>
      </c>
      <c r="K41" s="36">
        <v>64.76</v>
      </c>
      <c r="L41" s="36"/>
      <c r="M41" s="36"/>
      <c r="N41" s="36"/>
      <c r="O41" s="39"/>
      <c r="P41" s="36"/>
      <c r="Q41" s="36"/>
      <c r="R41" s="36"/>
      <c r="S41" s="26">
        <f>SUM(F41:R41)</f>
        <v>196.92000000000002</v>
      </c>
      <c r="T41" s="27">
        <f>COUNTA(F41:R41)</f>
        <v>3</v>
      </c>
      <c r="U41" s="28"/>
      <c r="V41" s="33">
        <f>S41-$S$6</f>
        <v>-828.1031381919554</v>
      </c>
    </row>
    <row r="42" spans="1:22" ht="12.75">
      <c r="A42" s="18">
        <v>37</v>
      </c>
      <c r="B42" s="19">
        <v>139</v>
      </c>
      <c r="C42" s="41" t="s">
        <v>217</v>
      </c>
      <c r="D42" s="41" t="s">
        <v>218</v>
      </c>
      <c r="E42" s="35">
        <v>84</v>
      </c>
      <c r="F42" s="22"/>
      <c r="G42" s="22">
        <v>54.78</v>
      </c>
      <c r="H42" s="36"/>
      <c r="I42" s="36"/>
      <c r="J42" s="36"/>
      <c r="K42" s="36"/>
      <c r="L42" s="36">
        <v>69.58</v>
      </c>
      <c r="M42" s="36"/>
      <c r="N42" s="36"/>
      <c r="O42" s="39">
        <v>42.74</v>
      </c>
      <c r="P42" s="36"/>
      <c r="Q42" s="36"/>
      <c r="R42" s="36"/>
      <c r="S42" s="26">
        <f>SUM(F42:R42)</f>
        <v>167.1</v>
      </c>
      <c r="T42" s="27">
        <f>COUNTA(F42:R42)</f>
        <v>3</v>
      </c>
      <c r="U42" s="28"/>
      <c r="V42" s="33">
        <f>S42-$S$6</f>
        <v>-857.9231381919554</v>
      </c>
    </row>
    <row r="43" spans="1:22" ht="12.75">
      <c r="A43" s="18">
        <v>38</v>
      </c>
      <c r="B43" s="19">
        <v>146</v>
      </c>
      <c r="C43" s="41" t="s">
        <v>220</v>
      </c>
      <c r="D43" s="41" t="s">
        <v>41</v>
      </c>
      <c r="E43" s="35">
        <v>91</v>
      </c>
      <c r="F43" s="22"/>
      <c r="G43" s="22"/>
      <c r="H43" s="36"/>
      <c r="I43" s="36">
        <v>56.28</v>
      </c>
      <c r="J43" s="36"/>
      <c r="K43" s="36"/>
      <c r="L43" s="36"/>
      <c r="M43" s="36"/>
      <c r="N43" s="36"/>
      <c r="O43" s="39">
        <v>45.44</v>
      </c>
      <c r="P43" s="36">
        <v>43.45</v>
      </c>
      <c r="Q43" s="36">
        <v>17.55</v>
      </c>
      <c r="R43" s="36"/>
      <c r="S43" s="26">
        <f>SUM(F43:R43)</f>
        <v>162.72</v>
      </c>
      <c r="T43" s="27">
        <f>COUNTA(F43:R43)</f>
        <v>4</v>
      </c>
      <c r="U43" s="28"/>
      <c r="V43" s="33">
        <f>S43-$S$6</f>
        <v>-862.3031381919554</v>
      </c>
    </row>
    <row r="44" spans="1:22" ht="12.75">
      <c r="A44" s="18">
        <v>39</v>
      </c>
      <c r="B44" s="19">
        <v>148</v>
      </c>
      <c r="C44" s="41" t="s">
        <v>224</v>
      </c>
      <c r="D44" s="41" t="s">
        <v>173</v>
      </c>
      <c r="E44" s="35">
        <v>82</v>
      </c>
      <c r="F44" s="22">
        <v>81.94915254237287</v>
      </c>
      <c r="G44" s="22"/>
      <c r="H44" s="36"/>
      <c r="I44" s="36"/>
      <c r="J44" s="36"/>
      <c r="K44" s="36"/>
      <c r="L44" s="36"/>
      <c r="M44" s="36"/>
      <c r="N44" s="36"/>
      <c r="O44" s="39">
        <v>62.84</v>
      </c>
      <c r="P44" s="36"/>
      <c r="Q44" s="36"/>
      <c r="R44" s="36"/>
      <c r="S44" s="26">
        <f>SUM(F44:R44)</f>
        <v>144.78915254237288</v>
      </c>
      <c r="T44" s="27">
        <f>COUNTA(F44:R44)</f>
        <v>2</v>
      </c>
      <c r="U44" s="28">
        <v>1</v>
      </c>
      <c r="V44" s="33">
        <f>S44-$S$6</f>
        <v>-880.2339856495826</v>
      </c>
    </row>
    <row r="45" spans="1:22" ht="12.75">
      <c r="A45" s="18">
        <v>40</v>
      </c>
      <c r="B45" s="19">
        <v>150</v>
      </c>
      <c r="C45" s="41" t="s">
        <v>226</v>
      </c>
      <c r="D45" s="41" t="s">
        <v>123</v>
      </c>
      <c r="E45" s="42">
        <v>88</v>
      </c>
      <c r="F45" s="22"/>
      <c r="G45" s="22"/>
      <c r="H45" s="36"/>
      <c r="I45" s="36"/>
      <c r="J45" s="36">
        <v>82.12</v>
      </c>
      <c r="K45" s="36"/>
      <c r="L45" s="36"/>
      <c r="M45" s="36"/>
      <c r="N45" s="36"/>
      <c r="O45" s="39">
        <v>56.9</v>
      </c>
      <c r="P45" s="36"/>
      <c r="Q45" s="36"/>
      <c r="R45" s="36"/>
      <c r="S45" s="26">
        <f>SUM(F45:R45)</f>
        <v>139.02</v>
      </c>
      <c r="T45" s="27">
        <f>COUNTA(F45:R45)</f>
        <v>2</v>
      </c>
      <c r="U45" s="28">
        <v>2</v>
      </c>
      <c r="V45" s="33">
        <f>S45-$S$6</f>
        <v>-886.0031381919555</v>
      </c>
    </row>
    <row r="46" spans="1:22" ht="12.75">
      <c r="A46" s="18">
        <v>41</v>
      </c>
      <c r="B46" s="19">
        <v>276</v>
      </c>
      <c r="C46" s="41" t="s">
        <v>68</v>
      </c>
      <c r="D46" s="41" t="s">
        <v>227</v>
      </c>
      <c r="E46" s="44">
        <v>66</v>
      </c>
      <c r="F46" s="22"/>
      <c r="G46" s="22">
        <v>54.36</v>
      </c>
      <c r="H46" s="36"/>
      <c r="I46" s="36"/>
      <c r="J46" s="36"/>
      <c r="K46" s="36"/>
      <c r="L46" s="36"/>
      <c r="M46" s="36"/>
      <c r="N46" s="36"/>
      <c r="O46" s="39"/>
      <c r="P46" s="36"/>
      <c r="Q46" s="36">
        <v>78.93</v>
      </c>
      <c r="R46" s="36"/>
      <c r="S46" s="26">
        <f>SUM(F46:R46)</f>
        <v>133.29000000000002</v>
      </c>
      <c r="T46" s="27">
        <f>COUNTA(F46:R46)</f>
        <v>2</v>
      </c>
      <c r="U46" s="28">
        <v>1</v>
      </c>
      <c r="V46" s="33">
        <f>S46-$S$6</f>
        <v>-891.7331381919555</v>
      </c>
    </row>
    <row r="47" spans="1:22" ht="12.75">
      <c r="A47" s="18">
        <v>42</v>
      </c>
      <c r="B47" s="19">
        <v>156</v>
      </c>
      <c r="C47" s="41" t="s">
        <v>220</v>
      </c>
      <c r="D47" s="41" t="s">
        <v>35</v>
      </c>
      <c r="E47" s="35">
        <v>89</v>
      </c>
      <c r="F47" s="22"/>
      <c r="G47" s="22"/>
      <c r="H47" s="36"/>
      <c r="I47" s="36">
        <v>63.33</v>
      </c>
      <c r="J47" s="36"/>
      <c r="K47" s="36"/>
      <c r="L47" s="36"/>
      <c r="M47" s="36"/>
      <c r="N47" s="36"/>
      <c r="O47" s="39">
        <v>60.11</v>
      </c>
      <c r="P47" s="36"/>
      <c r="Q47" s="36">
        <v>7.21</v>
      </c>
      <c r="R47" s="36"/>
      <c r="S47" s="26">
        <f>SUM(F47:R47)</f>
        <v>130.64999999999998</v>
      </c>
      <c r="T47" s="27">
        <f>COUNTA(F47:R47)</f>
        <v>3</v>
      </c>
      <c r="U47" s="28">
        <v>1</v>
      </c>
      <c r="V47" s="33">
        <f>S47-$S$6</f>
        <v>-894.3731381919555</v>
      </c>
    </row>
    <row r="48" spans="1:22" ht="12.75">
      <c r="A48" s="18">
        <v>43</v>
      </c>
      <c r="B48" s="19">
        <v>152</v>
      </c>
      <c r="C48" s="41" t="s">
        <v>228</v>
      </c>
      <c r="D48" s="41" t="s">
        <v>229</v>
      </c>
      <c r="E48" s="35">
        <v>88</v>
      </c>
      <c r="F48" s="22"/>
      <c r="G48" s="22"/>
      <c r="H48" s="36"/>
      <c r="I48" s="36"/>
      <c r="J48" s="36">
        <v>77.95</v>
      </c>
      <c r="K48" s="36"/>
      <c r="L48" s="36"/>
      <c r="M48" s="36"/>
      <c r="N48" s="36"/>
      <c r="O48" s="39">
        <v>52.3</v>
      </c>
      <c r="P48" s="36"/>
      <c r="Q48" s="36"/>
      <c r="R48" s="36"/>
      <c r="S48" s="26">
        <f>SUM(F48:R48)</f>
        <v>130.25</v>
      </c>
      <c r="T48" s="27">
        <f>COUNTA(F48:R48)</f>
        <v>2</v>
      </c>
      <c r="U48" s="28">
        <v>1</v>
      </c>
      <c r="V48" s="33">
        <f>S48-$S$6</f>
        <v>-894.7731381919555</v>
      </c>
    </row>
    <row r="49" spans="1:22" ht="12.75">
      <c r="A49" s="18">
        <v>44</v>
      </c>
      <c r="B49" s="19">
        <v>158</v>
      </c>
      <c r="C49" s="41" t="s">
        <v>228</v>
      </c>
      <c r="D49" s="41" t="s">
        <v>84</v>
      </c>
      <c r="E49" s="35">
        <v>85</v>
      </c>
      <c r="F49" s="22"/>
      <c r="G49" s="22"/>
      <c r="H49" s="36"/>
      <c r="I49" s="36"/>
      <c r="J49" s="36">
        <v>70.8</v>
      </c>
      <c r="K49" s="36"/>
      <c r="L49" s="36"/>
      <c r="M49" s="36"/>
      <c r="N49" s="36"/>
      <c r="O49" s="39">
        <v>52.04</v>
      </c>
      <c r="P49" s="36"/>
      <c r="Q49" s="36"/>
      <c r="R49" s="36"/>
      <c r="S49" s="26">
        <f>SUM(F49:R49)</f>
        <v>122.84</v>
      </c>
      <c r="T49" s="27">
        <f>COUNTA(F49:R49)</f>
        <v>2</v>
      </c>
      <c r="U49" s="28"/>
      <c r="V49" s="33">
        <f>S49-$S$6</f>
        <v>-902.1831381919554</v>
      </c>
    </row>
    <row r="50" spans="1:22" ht="12.75">
      <c r="A50" s="18">
        <v>45</v>
      </c>
      <c r="B50" s="19">
        <v>163</v>
      </c>
      <c r="C50" s="41" t="s">
        <v>237</v>
      </c>
      <c r="D50" s="41" t="s">
        <v>119</v>
      </c>
      <c r="E50" s="35">
        <v>94</v>
      </c>
      <c r="F50" s="22"/>
      <c r="G50" s="22">
        <v>27.89</v>
      </c>
      <c r="H50" s="36"/>
      <c r="I50" s="36"/>
      <c r="J50" s="36">
        <v>54.8</v>
      </c>
      <c r="K50" s="36"/>
      <c r="L50" s="36"/>
      <c r="M50" s="36"/>
      <c r="N50" s="36"/>
      <c r="O50" s="39">
        <v>37.410000000000004</v>
      </c>
      <c r="P50" s="36"/>
      <c r="Q50" s="36"/>
      <c r="R50" s="36"/>
      <c r="S50" s="26">
        <f>SUM(F50:R50)</f>
        <v>120.10000000000001</v>
      </c>
      <c r="T50" s="27">
        <f>COUNTA(F50:R50)</f>
        <v>3</v>
      </c>
      <c r="U50" s="28"/>
      <c r="V50" s="33">
        <f>S50-$S$6</f>
        <v>-904.9231381919554</v>
      </c>
    </row>
    <row r="51" spans="1:22" ht="12.75">
      <c r="A51" s="18">
        <v>46</v>
      </c>
      <c r="B51" s="19">
        <v>186</v>
      </c>
      <c r="C51" s="41" t="s">
        <v>263</v>
      </c>
      <c r="D51" s="41" t="s">
        <v>127</v>
      </c>
      <c r="E51" s="35">
        <v>88</v>
      </c>
      <c r="F51" s="22"/>
      <c r="G51" s="22"/>
      <c r="H51" s="36">
        <v>105.27</v>
      </c>
      <c r="I51" s="36"/>
      <c r="J51" s="36"/>
      <c r="K51" s="36"/>
      <c r="L51" s="36"/>
      <c r="M51" s="36"/>
      <c r="N51" s="36"/>
      <c r="O51" s="39"/>
      <c r="P51" s="36"/>
      <c r="Q51" s="36"/>
      <c r="R51" s="36"/>
      <c r="S51" s="26">
        <f>SUM(F51:R51)</f>
        <v>105.27</v>
      </c>
      <c r="T51" s="27">
        <f>COUNTA(F51:R51)</f>
        <v>1</v>
      </c>
      <c r="U51" s="28">
        <v>1</v>
      </c>
      <c r="V51" s="33">
        <f>S51-$S$6</f>
        <v>-919.7531381919555</v>
      </c>
    </row>
    <row r="52" spans="1:22" ht="12.75">
      <c r="A52" s="18">
        <v>47</v>
      </c>
      <c r="B52" s="19">
        <v>189</v>
      </c>
      <c r="C52" s="41" t="s">
        <v>265</v>
      </c>
      <c r="D52" s="41" t="s">
        <v>116</v>
      </c>
      <c r="E52" s="35">
        <v>88</v>
      </c>
      <c r="F52" s="22"/>
      <c r="G52" s="22">
        <v>44.28</v>
      </c>
      <c r="H52" s="36"/>
      <c r="I52" s="36">
        <v>60.61</v>
      </c>
      <c r="J52" s="36"/>
      <c r="K52" s="36"/>
      <c r="L52" s="36"/>
      <c r="M52" s="36"/>
      <c r="N52" s="36"/>
      <c r="O52" s="39"/>
      <c r="P52" s="36"/>
      <c r="Q52" s="36"/>
      <c r="R52" s="36"/>
      <c r="S52" s="26">
        <f>SUM(F52:R52)</f>
        <v>104.89</v>
      </c>
      <c r="T52" s="27">
        <f>COUNTA(F52:R52)</f>
        <v>2</v>
      </c>
      <c r="U52" s="28"/>
      <c r="V52" s="33">
        <f>S52-$S$6</f>
        <v>-920.1331381919555</v>
      </c>
    </row>
    <row r="53" spans="1:22" ht="12.75">
      <c r="A53" s="18">
        <v>48</v>
      </c>
      <c r="B53" s="19">
        <v>198</v>
      </c>
      <c r="C53" s="41" t="s">
        <v>272</v>
      </c>
      <c r="D53" s="41" t="s">
        <v>273</v>
      </c>
      <c r="E53" s="35">
        <v>66</v>
      </c>
      <c r="F53" s="22"/>
      <c r="G53" s="22"/>
      <c r="H53" s="36"/>
      <c r="I53" s="36"/>
      <c r="J53" s="36"/>
      <c r="K53" s="36"/>
      <c r="L53" s="36"/>
      <c r="M53" s="36"/>
      <c r="N53" s="36">
        <v>101.31</v>
      </c>
      <c r="O53" s="39"/>
      <c r="P53" s="36"/>
      <c r="Q53" s="36"/>
      <c r="R53" s="36"/>
      <c r="S53" s="26">
        <f>SUM(F53:R53)</f>
        <v>101.31</v>
      </c>
      <c r="T53" s="27">
        <f>COUNTA(F53:R53)</f>
        <v>1</v>
      </c>
      <c r="U53" s="28"/>
      <c r="V53" s="33">
        <f>S53-$S$6</f>
        <v>-923.7131381919555</v>
      </c>
    </row>
    <row r="54" spans="1:22" ht="12.75">
      <c r="A54" s="18">
        <v>49</v>
      </c>
      <c r="B54" s="19">
        <v>202</v>
      </c>
      <c r="C54" s="41" t="s">
        <v>276</v>
      </c>
      <c r="D54" s="41" t="s">
        <v>71</v>
      </c>
      <c r="E54" s="35">
        <v>87</v>
      </c>
      <c r="F54" s="22"/>
      <c r="G54" s="22"/>
      <c r="H54" s="36">
        <v>100.42</v>
      </c>
      <c r="I54" s="36"/>
      <c r="J54" s="36"/>
      <c r="K54" s="36"/>
      <c r="L54" s="36"/>
      <c r="M54" s="36"/>
      <c r="N54" s="36"/>
      <c r="O54" s="39"/>
      <c r="P54" s="36"/>
      <c r="Q54" s="36"/>
      <c r="R54" s="36"/>
      <c r="S54" s="26">
        <f>SUM(F54:R54)</f>
        <v>100.42</v>
      </c>
      <c r="T54" s="27">
        <f>COUNTA(F54:R54)</f>
        <v>1</v>
      </c>
      <c r="U54" s="28">
        <v>1</v>
      </c>
      <c r="V54" s="33">
        <f>S54-$S$6</f>
        <v>-924.6031381919555</v>
      </c>
    </row>
    <row r="55" spans="1:22" ht="12.75">
      <c r="A55" s="18">
        <v>50</v>
      </c>
      <c r="B55" s="19">
        <v>204</v>
      </c>
      <c r="C55" s="41" t="s">
        <v>182</v>
      </c>
      <c r="D55" s="41" t="s">
        <v>85</v>
      </c>
      <c r="E55" s="35">
        <v>84</v>
      </c>
      <c r="F55" s="22"/>
      <c r="G55" s="22">
        <v>37.550000000000004</v>
      </c>
      <c r="H55" s="36"/>
      <c r="I55" s="36"/>
      <c r="J55" s="36"/>
      <c r="K55" s="36"/>
      <c r="L55" s="36">
        <v>61.84</v>
      </c>
      <c r="M55" s="36"/>
      <c r="N55" s="36"/>
      <c r="O55" s="39"/>
      <c r="P55" s="36"/>
      <c r="Q55" s="36"/>
      <c r="R55" s="36"/>
      <c r="S55" s="26">
        <f>SUM(F55:R55)</f>
        <v>99.39000000000001</v>
      </c>
      <c r="T55" s="27">
        <f>COUNTA(F55:R55)</f>
        <v>2</v>
      </c>
      <c r="U55" s="28"/>
      <c r="V55" s="33">
        <f>S55-$S$6</f>
        <v>-925.6331381919555</v>
      </c>
    </row>
    <row r="56" spans="1:22" ht="12.75">
      <c r="A56" s="18">
        <v>51</v>
      </c>
      <c r="B56" s="19">
        <v>284</v>
      </c>
      <c r="C56" s="41" t="s">
        <v>281</v>
      </c>
      <c r="D56" s="41" t="s">
        <v>69</v>
      </c>
      <c r="E56" s="35">
        <v>75</v>
      </c>
      <c r="F56" s="22"/>
      <c r="G56" s="22">
        <v>49.74</v>
      </c>
      <c r="H56" s="36"/>
      <c r="I56" s="36"/>
      <c r="J56" s="36"/>
      <c r="K56" s="36"/>
      <c r="L56" s="36"/>
      <c r="M56" s="36"/>
      <c r="N56" s="36"/>
      <c r="O56" s="39"/>
      <c r="P56" s="36"/>
      <c r="Q56" s="36">
        <v>45.14</v>
      </c>
      <c r="R56" s="36"/>
      <c r="S56" s="26">
        <f>SUM(F56:R56)</f>
        <v>94.88</v>
      </c>
      <c r="T56" s="27">
        <f>COUNTA(F56:R56)</f>
        <v>2</v>
      </c>
      <c r="U56" s="28"/>
      <c r="V56" s="33">
        <f>S56-$S$6</f>
        <v>-930.1431381919555</v>
      </c>
    </row>
    <row r="57" spans="1:22" ht="12.75">
      <c r="A57" s="18">
        <v>52</v>
      </c>
      <c r="B57" s="19">
        <v>213</v>
      </c>
      <c r="C57" s="41" t="s">
        <v>228</v>
      </c>
      <c r="D57" s="41" t="s">
        <v>154</v>
      </c>
      <c r="E57" s="35">
        <v>88</v>
      </c>
      <c r="F57" s="22"/>
      <c r="G57" s="22"/>
      <c r="H57" s="36">
        <v>93.52</v>
      </c>
      <c r="I57" s="36"/>
      <c r="J57" s="36"/>
      <c r="K57" s="36"/>
      <c r="L57" s="36"/>
      <c r="M57" s="36"/>
      <c r="N57" s="36"/>
      <c r="O57" s="39"/>
      <c r="P57" s="36"/>
      <c r="Q57" s="36"/>
      <c r="R57" s="36"/>
      <c r="S57" s="26">
        <f>SUM(F57:R57)</f>
        <v>93.52</v>
      </c>
      <c r="T57" s="27">
        <f>COUNTA(F57:R57)</f>
        <v>1</v>
      </c>
      <c r="U57" s="28"/>
      <c r="V57" s="33">
        <f>S57-$S$6</f>
        <v>-931.5031381919555</v>
      </c>
    </row>
    <row r="58" spans="1:22" ht="12.75">
      <c r="A58" s="18">
        <v>53</v>
      </c>
      <c r="B58" s="19">
        <v>281</v>
      </c>
      <c r="C58" s="41" t="s">
        <v>290</v>
      </c>
      <c r="D58" s="41" t="s">
        <v>291</v>
      </c>
      <c r="E58" s="35">
        <v>91</v>
      </c>
      <c r="F58" s="22"/>
      <c r="G58" s="22">
        <v>51</v>
      </c>
      <c r="H58" s="36"/>
      <c r="I58" s="36"/>
      <c r="J58" s="36"/>
      <c r="K58" s="36"/>
      <c r="L58" s="36"/>
      <c r="M58" s="36"/>
      <c r="N58" s="36"/>
      <c r="O58" s="39"/>
      <c r="P58" s="36"/>
      <c r="Q58" s="36">
        <v>38.24</v>
      </c>
      <c r="R58" s="36"/>
      <c r="S58" s="26">
        <f>SUM(F58:R58)</f>
        <v>89.24000000000001</v>
      </c>
      <c r="T58" s="27">
        <f>COUNTA(F58:R58)</f>
        <v>2</v>
      </c>
      <c r="U58" s="28"/>
      <c r="V58" s="33">
        <f>S58-$S$6</f>
        <v>-935.7831381919555</v>
      </c>
    </row>
    <row r="59" spans="1:22" ht="12.75">
      <c r="A59" s="18">
        <v>54</v>
      </c>
      <c r="B59" s="19">
        <v>223</v>
      </c>
      <c r="C59" s="41" t="s">
        <v>172</v>
      </c>
      <c r="D59" s="41" t="s">
        <v>296</v>
      </c>
      <c r="E59" s="35">
        <v>93</v>
      </c>
      <c r="F59" s="22"/>
      <c r="G59" s="22">
        <v>40.92</v>
      </c>
      <c r="H59" s="36"/>
      <c r="I59" s="36">
        <v>47.19</v>
      </c>
      <c r="J59" s="36"/>
      <c r="K59" s="36"/>
      <c r="L59" s="36"/>
      <c r="M59" s="36"/>
      <c r="N59" s="36"/>
      <c r="O59" s="39"/>
      <c r="P59" s="36"/>
      <c r="Q59" s="36"/>
      <c r="R59" s="36"/>
      <c r="S59" s="26">
        <f>SUM(F59:R59)</f>
        <v>88.11</v>
      </c>
      <c r="T59" s="27">
        <f>COUNTA(F59:R59)</f>
        <v>2</v>
      </c>
      <c r="U59" s="28"/>
      <c r="V59" s="33">
        <f>S59-$S$6</f>
        <v>-936.9131381919555</v>
      </c>
    </row>
    <row r="60" spans="1:22" ht="12.75">
      <c r="A60" s="18">
        <v>55</v>
      </c>
      <c r="B60" s="19">
        <v>224</v>
      </c>
      <c r="C60" s="41" t="s">
        <v>297</v>
      </c>
      <c r="D60" s="41" t="s">
        <v>298</v>
      </c>
      <c r="E60" s="35">
        <v>71</v>
      </c>
      <c r="F60" s="22"/>
      <c r="G60" s="22">
        <v>87.55</v>
      </c>
      <c r="H60" s="36"/>
      <c r="I60" s="36"/>
      <c r="J60" s="36"/>
      <c r="K60" s="36"/>
      <c r="L60" s="36"/>
      <c r="M60" s="36"/>
      <c r="N60" s="36"/>
      <c r="O60" s="39"/>
      <c r="P60" s="36"/>
      <c r="Q60" s="36"/>
      <c r="R60" s="36"/>
      <c r="S60" s="26">
        <f>SUM(F60:R60)</f>
        <v>87.55</v>
      </c>
      <c r="T60" s="27">
        <f>COUNTA(F60:R60)</f>
        <v>1</v>
      </c>
      <c r="U60" s="28">
        <v>1</v>
      </c>
      <c r="V60" s="33">
        <f>S60-$S$6</f>
        <v>-937.4731381919555</v>
      </c>
    </row>
    <row r="61" spans="1:22" ht="12.75">
      <c r="A61" s="18">
        <v>56</v>
      </c>
      <c r="B61" s="19">
        <v>228</v>
      </c>
      <c r="C61" s="41" t="s">
        <v>303</v>
      </c>
      <c r="D61" s="41" t="s">
        <v>296</v>
      </c>
      <c r="E61" s="35">
        <v>88</v>
      </c>
      <c r="F61" s="22"/>
      <c r="G61" s="22"/>
      <c r="H61" s="36"/>
      <c r="I61" s="36"/>
      <c r="J61" s="36"/>
      <c r="K61" s="36"/>
      <c r="L61" s="36"/>
      <c r="M61" s="36"/>
      <c r="N61" s="36"/>
      <c r="O61" s="39"/>
      <c r="P61" s="36"/>
      <c r="Q61" s="36"/>
      <c r="R61" s="36">
        <v>85.42</v>
      </c>
      <c r="S61" s="26">
        <f>SUM(F61:R61)</f>
        <v>85.42</v>
      </c>
      <c r="T61" s="27">
        <f>COUNTA(F61:R61)</f>
        <v>1</v>
      </c>
      <c r="U61" s="28">
        <v>1</v>
      </c>
      <c r="V61" s="33">
        <f>S61-$S$6</f>
        <v>-939.6031381919555</v>
      </c>
    </row>
    <row r="62" spans="1:22" ht="12.75">
      <c r="A62" s="18">
        <v>57</v>
      </c>
      <c r="B62" s="19">
        <v>234</v>
      </c>
      <c r="C62" s="41" t="s">
        <v>309</v>
      </c>
      <c r="D62" s="41" t="s">
        <v>310</v>
      </c>
      <c r="E62" s="42"/>
      <c r="F62" s="22"/>
      <c r="G62" s="32"/>
      <c r="H62" s="36"/>
      <c r="I62" s="36"/>
      <c r="J62" s="36"/>
      <c r="K62" s="36"/>
      <c r="L62" s="36"/>
      <c r="M62" s="36"/>
      <c r="N62" s="36"/>
      <c r="O62" s="39"/>
      <c r="P62" s="36">
        <v>83.94</v>
      </c>
      <c r="Q62" s="36"/>
      <c r="R62" s="36"/>
      <c r="S62" s="26">
        <f>SUM(F62:R62)</f>
        <v>83.94</v>
      </c>
      <c r="T62" s="27">
        <f>COUNTA(F62:R62)</f>
        <v>1</v>
      </c>
      <c r="U62" s="28">
        <v>1</v>
      </c>
      <c r="V62" s="33">
        <f>S62-$S$6</f>
        <v>-941.0831381919554</v>
      </c>
    </row>
    <row r="63" spans="1:22" ht="12.75">
      <c r="A63" s="18">
        <v>58</v>
      </c>
      <c r="B63" s="19">
        <v>237</v>
      </c>
      <c r="C63" s="41" t="s">
        <v>312</v>
      </c>
      <c r="D63" s="41" t="s">
        <v>313</v>
      </c>
      <c r="E63" s="35">
        <v>87</v>
      </c>
      <c r="F63" s="22"/>
      <c r="G63" s="22"/>
      <c r="H63" s="36"/>
      <c r="I63" s="36"/>
      <c r="J63" s="36"/>
      <c r="K63" s="36">
        <v>82.06</v>
      </c>
      <c r="L63" s="36"/>
      <c r="M63" s="36"/>
      <c r="N63" s="36"/>
      <c r="O63" s="39"/>
      <c r="P63" s="36"/>
      <c r="Q63" s="36"/>
      <c r="R63" s="36"/>
      <c r="S63" s="26">
        <f>SUM(F63:R63)</f>
        <v>82.06</v>
      </c>
      <c r="T63" s="27">
        <f>COUNTA(F63:R63)</f>
        <v>1</v>
      </c>
      <c r="U63" s="28"/>
      <c r="V63" s="33">
        <f>S63-$S$6</f>
        <v>-942.9631381919555</v>
      </c>
    </row>
    <row r="64" spans="1:22" ht="12.75">
      <c r="A64" s="18">
        <v>59</v>
      </c>
      <c r="B64" s="19">
        <v>239</v>
      </c>
      <c r="C64" s="41" t="s">
        <v>315</v>
      </c>
      <c r="D64" s="41" t="s">
        <v>196</v>
      </c>
      <c r="E64" s="35">
        <v>88</v>
      </c>
      <c r="F64" s="22"/>
      <c r="G64" s="22"/>
      <c r="H64" s="36"/>
      <c r="I64" s="36"/>
      <c r="J64" s="36"/>
      <c r="K64" s="36">
        <v>81.71000000000001</v>
      </c>
      <c r="L64" s="36"/>
      <c r="M64" s="36"/>
      <c r="N64" s="36"/>
      <c r="O64" s="39"/>
      <c r="P64" s="36"/>
      <c r="Q64" s="36"/>
      <c r="R64" s="36"/>
      <c r="S64" s="26">
        <f>SUM(F64:R64)</f>
        <v>81.71000000000001</v>
      </c>
      <c r="T64" s="27">
        <f>COUNTA(F64:R64)</f>
        <v>1</v>
      </c>
      <c r="U64" s="28"/>
      <c r="V64" s="33">
        <f>S64-$S$6</f>
        <v>-943.3131381919554</v>
      </c>
    </row>
    <row r="65" spans="1:22" ht="12.75">
      <c r="A65" s="18">
        <v>60</v>
      </c>
      <c r="B65" s="19">
        <v>249</v>
      </c>
      <c r="C65" s="41" t="s">
        <v>323</v>
      </c>
      <c r="D65" s="41" t="s">
        <v>324</v>
      </c>
      <c r="E65" s="44">
        <v>76</v>
      </c>
      <c r="F65" s="22"/>
      <c r="G65" s="22">
        <v>77.05</v>
      </c>
      <c r="H65" s="36"/>
      <c r="I65" s="36"/>
      <c r="J65" s="36"/>
      <c r="K65" s="36"/>
      <c r="L65" s="36"/>
      <c r="M65" s="36"/>
      <c r="N65" s="36"/>
      <c r="O65" s="39"/>
      <c r="P65" s="36"/>
      <c r="Q65" s="36"/>
      <c r="R65" s="36"/>
      <c r="S65" s="26">
        <f>SUM(F65:R65)</f>
        <v>77.05</v>
      </c>
      <c r="T65" s="27">
        <f>COUNTA(F65:R65)</f>
        <v>1</v>
      </c>
      <c r="U65" s="28">
        <v>1</v>
      </c>
      <c r="V65" s="33">
        <f>S65-$S$6</f>
        <v>-947.9731381919555</v>
      </c>
    </row>
    <row r="66" spans="1:22" ht="12.75">
      <c r="A66" s="18">
        <v>61</v>
      </c>
      <c r="B66" s="19">
        <v>253</v>
      </c>
      <c r="C66" s="41" t="s">
        <v>297</v>
      </c>
      <c r="D66" s="41" t="s">
        <v>327</v>
      </c>
      <c r="E66" s="35">
        <v>91</v>
      </c>
      <c r="F66" s="22"/>
      <c r="G66" s="22">
        <v>74.53</v>
      </c>
      <c r="H66" s="36"/>
      <c r="I66" s="36"/>
      <c r="J66" s="36"/>
      <c r="K66" s="36"/>
      <c r="L66" s="36"/>
      <c r="M66" s="36"/>
      <c r="N66" s="36"/>
      <c r="O66" s="39"/>
      <c r="P66" s="36"/>
      <c r="Q66" s="36"/>
      <c r="R66" s="36"/>
      <c r="S66" s="26">
        <f>SUM(F66:R66)</f>
        <v>74.53</v>
      </c>
      <c r="T66" s="27">
        <f>COUNTA(F66:R66)</f>
        <v>1</v>
      </c>
      <c r="U66" s="28">
        <v>1</v>
      </c>
      <c r="V66" s="33">
        <f>S66-$S$6</f>
        <v>-950.4931381919555</v>
      </c>
    </row>
    <row r="67" spans="1:22" ht="12.75">
      <c r="A67" s="18">
        <v>62</v>
      </c>
      <c r="B67" s="19">
        <v>298</v>
      </c>
      <c r="C67" s="41" t="s">
        <v>328</v>
      </c>
      <c r="D67" s="41" t="s">
        <v>329</v>
      </c>
      <c r="E67" s="35">
        <v>50</v>
      </c>
      <c r="F67" s="22"/>
      <c r="G67" s="22">
        <v>39.24</v>
      </c>
      <c r="H67" s="36"/>
      <c r="I67" s="36"/>
      <c r="J67" s="36"/>
      <c r="K67" s="36"/>
      <c r="L67" s="36"/>
      <c r="M67" s="36"/>
      <c r="N67" s="36"/>
      <c r="O67" s="39"/>
      <c r="P67" s="36"/>
      <c r="Q67" s="36">
        <v>33.410000000000004</v>
      </c>
      <c r="R67" s="36"/>
      <c r="S67" s="26">
        <f>SUM(F67:R67)</f>
        <v>72.65</v>
      </c>
      <c r="T67" s="27">
        <f>COUNTA(F67:R67)</f>
        <v>2</v>
      </c>
      <c r="U67" s="28"/>
      <c r="V67" s="33">
        <f>S67-$S$6</f>
        <v>-952.3731381919555</v>
      </c>
    </row>
    <row r="68" spans="1:22" ht="12.75">
      <c r="A68" s="18">
        <v>63</v>
      </c>
      <c r="B68" s="19">
        <v>256</v>
      </c>
      <c r="C68" s="41" t="s">
        <v>199</v>
      </c>
      <c r="D68" s="41" t="s">
        <v>333</v>
      </c>
      <c r="E68" s="35">
        <v>77</v>
      </c>
      <c r="F68" s="22"/>
      <c r="G68" s="22"/>
      <c r="H68" s="36">
        <v>68.71000000000001</v>
      </c>
      <c r="I68" s="36"/>
      <c r="J68" s="36"/>
      <c r="K68" s="36"/>
      <c r="L68" s="36"/>
      <c r="M68" s="36"/>
      <c r="N68" s="36"/>
      <c r="O68" s="39"/>
      <c r="P68" s="36"/>
      <c r="Q68" s="36"/>
      <c r="R68" s="36"/>
      <c r="S68" s="26">
        <f>SUM(F68:R68)</f>
        <v>68.71000000000001</v>
      </c>
      <c r="T68" s="27">
        <f>COUNTA(F68:R68)</f>
        <v>1</v>
      </c>
      <c r="U68" s="28"/>
      <c r="V68" s="33">
        <f>S68-$S$6</f>
        <v>-956.3131381919554</v>
      </c>
    </row>
    <row r="69" spans="1:22" ht="12.75">
      <c r="A69" s="18">
        <v>64</v>
      </c>
      <c r="B69" s="19">
        <v>258</v>
      </c>
      <c r="C69" s="41" t="s">
        <v>335</v>
      </c>
      <c r="D69" s="41" t="s">
        <v>123</v>
      </c>
      <c r="E69" s="35"/>
      <c r="F69" s="22"/>
      <c r="G69" s="22"/>
      <c r="H69" s="36"/>
      <c r="I69" s="36"/>
      <c r="J69" s="36"/>
      <c r="K69" s="36"/>
      <c r="L69" s="36"/>
      <c r="M69" s="36"/>
      <c r="N69" s="36"/>
      <c r="O69" s="39"/>
      <c r="P69" s="36">
        <v>68.09</v>
      </c>
      <c r="Q69" s="36"/>
      <c r="R69" s="36"/>
      <c r="S69" s="26">
        <f>SUM(F69:R69)</f>
        <v>68.09</v>
      </c>
      <c r="T69" s="27">
        <f>COUNTA(F69:R69)</f>
        <v>1</v>
      </c>
      <c r="U69" s="28">
        <v>1</v>
      </c>
      <c r="V69" s="33">
        <f>S69-$S$6</f>
        <v>-956.9331381919554</v>
      </c>
    </row>
    <row r="70" spans="1:22" ht="12.75">
      <c r="A70" s="18">
        <v>65</v>
      </c>
      <c r="B70" s="19">
        <v>260</v>
      </c>
      <c r="C70" s="41" t="s">
        <v>337</v>
      </c>
      <c r="D70" s="41" t="s">
        <v>338</v>
      </c>
      <c r="E70" s="35">
        <v>88</v>
      </c>
      <c r="F70" s="22"/>
      <c r="G70" s="22">
        <v>65.71000000000001</v>
      </c>
      <c r="H70" s="36"/>
      <c r="I70" s="36"/>
      <c r="J70" s="36"/>
      <c r="K70" s="36"/>
      <c r="L70" s="36"/>
      <c r="M70" s="36"/>
      <c r="N70" s="36"/>
      <c r="O70" s="39"/>
      <c r="P70" s="36"/>
      <c r="Q70" s="36"/>
      <c r="R70" s="36"/>
      <c r="S70" s="26">
        <f>SUM(F70:R70)</f>
        <v>65.71000000000001</v>
      </c>
      <c r="T70" s="27">
        <f>COUNTA(F70:R70)</f>
        <v>1</v>
      </c>
      <c r="U70" s="28">
        <v>1</v>
      </c>
      <c r="V70" s="33">
        <f>S70-$S$6</f>
        <v>-959.3131381919554</v>
      </c>
    </row>
    <row r="71" spans="1:22" ht="12.75">
      <c r="A71" s="18">
        <v>66</v>
      </c>
      <c r="B71" s="19"/>
      <c r="C71" s="41" t="s">
        <v>276</v>
      </c>
      <c r="D71" s="41" t="s">
        <v>183</v>
      </c>
      <c r="E71" s="35"/>
      <c r="F71" s="22"/>
      <c r="G71" s="22"/>
      <c r="H71" s="36"/>
      <c r="I71" s="36"/>
      <c r="J71" s="36"/>
      <c r="K71" s="36"/>
      <c r="L71" s="36"/>
      <c r="M71" s="36"/>
      <c r="N71" s="36"/>
      <c r="O71" s="39"/>
      <c r="P71" s="36"/>
      <c r="Q71" s="36">
        <v>64.45</v>
      </c>
      <c r="R71" s="36"/>
      <c r="S71" s="26">
        <f>SUM(F71:R71)</f>
        <v>64.45</v>
      </c>
      <c r="T71" s="27">
        <f>COUNTA(F71:R71)</f>
        <v>1</v>
      </c>
      <c r="U71" s="27">
        <v>1</v>
      </c>
      <c r="V71" s="33">
        <f>S71-$S$6</f>
        <v>-960.5731381919554</v>
      </c>
    </row>
    <row r="72" spans="1:22" ht="12.75">
      <c r="A72" s="18">
        <v>67</v>
      </c>
      <c r="B72" s="19">
        <v>269</v>
      </c>
      <c r="C72" s="41" t="s">
        <v>347</v>
      </c>
      <c r="D72" s="41" t="s">
        <v>338</v>
      </c>
      <c r="E72" s="35">
        <v>82</v>
      </c>
      <c r="F72" s="22"/>
      <c r="G72" s="22">
        <v>58.98</v>
      </c>
      <c r="H72" s="36"/>
      <c r="I72" s="36"/>
      <c r="J72" s="36"/>
      <c r="K72" s="36"/>
      <c r="L72" s="36"/>
      <c r="M72" s="36"/>
      <c r="N72" s="36"/>
      <c r="O72" s="39"/>
      <c r="P72" s="36"/>
      <c r="Q72" s="36"/>
      <c r="R72" s="36"/>
      <c r="S72" s="26">
        <f>SUM(F72:R72)</f>
        <v>58.980000000000004</v>
      </c>
      <c r="T72" s="27">
        <f>COUNTA(F72:R72)</f>
        <v>1</v>
      </c>
      <c r="U72" s="27"/>
      <c r="V72" s="33">
        <f>S72-$S$6</f>
        <v>-966.0431381919554</v>
      </c>
    </row>
    <row r="73" spans="1:22" ht="12.75">
      <c r="A73" s="18">
        <v>68</v>
      </c>
      <c r="B73" s="19">
        <v>273</v>
      </c>
      <c r="C73" s="41" t="s">
        <v>351</v>
      </c>
      <c r="D73" s="41" t="s">
        <v>173</v>
      </c>
      <c r="E73" s="35">
        <v>77</v>
      </c>
      <c r="F73" s="22"/>
      <c r="G73" s="22"/>
      <c r="H73" s="36"/>
      <c r="I73" s="36"/>
      <c r="J73" s="36"/>
      <c r="K73" s="36"/>
      <c r="L73" s="36"/>
      <c r="M73" s="36"/>
      <c r="N73" s="36"/>
      <c r="O73" s="39"/>
      <c r="P73" s="36"/>
      <c r="Q73" s="36"/>
      <c r="R73" s="36">
        <v>56.94</v>
      </c>
      <c r="S73" s="26">
        <f>SUM(F73:R73)</f>
        <v>56.94</v>
      </c>
      <c r="T73" s="27">
        <f>COUNTA(F73:R73)</f>
        <v>1</v>
      </c>
      <c r="U73" s="27"/>
      <c r="V73" s="33">
        <f>S73-$S$6</f>
        <v>-968.0831381919554</v>
      </c>
    </row>
    <row r="74" spans="1:22" ht="12.75">
      <c r="A74" s="18">
        <v>69</v>
      </c>
      <c r="B74" s="19">
        <v>278</v>
      </c>
      <c r="C74" s="41" t="s">
        <v>118</v>
      </c>
      <c r="D74" s="41" t="s">
        <v>355</v>
      </c>
      <c r="E74" s="35">
        <v>92</v>
      </c>
      <c r="F74" s="22">
        <v>0</v>
      </c>
      <c r="G74" s="22">
        <v>52.26</v>
      </c>
      <c r="H74" s="36"/>
      <c r="I74" s="36"/>
      <c r="J74" s="36"/>
      <c r="K74" s="36"/>
      <c r="L74" s="36"/>
      <c r="M74" s="36"/>
      <c r="N74" s="36"/>
      <c r="O74" s="39"/>
      <c r="P74" s="36"/>
      <c r="Q74" s="36"/>
      <c r="R74" s="36"/>
      <c r="S74" s="26">
        <f>SUM(F74:R74)</f>
        <v>52.26</v>
      </c>
      <c r="T74" s="27">
        <f>COUNTA(F74:R74)</f>
        <v>2</v>
      </c>
      <c r="U74" s="27"/>
      <c r="V74" s="33">
        <f>S74-$S$6</f>
        <v>-972.7631381919555</v>
      </c>
    </row>
    <row r="75" spans="1:22" ht="12.75">
      <c r="A75" s="18">
        <v>70</v>
      </c>
      <c r="B75" s="19">
        <v>279</v>
      </c>
      <c r="C75" s="41" t="s">
        <v>356</v>
      </c>
      <c r="D75" s="41" t="s">
        <v>154</v>
      </c>
      <c r="E75" s="35">
        <v>88</v>
      </c>
      <c r="F75" s="22"/>
      <c r="G75" s="22">
        <v>52.26</v>
      </c>
      <c r="H75" s="36"/>
      <c r="I75" s="36"/>
      <c r="J75" s="36"/>
      <c r="K75" s="36"/>
      <c r="L75" s="36"/>
      <c r="M75" s="36"/>
      <c r="N75" s="36"/>
      <c r="O75" s="39"/>
      <c r="P75" s="36"/>
      <c r="Q75" s="36"/>
      <c r="R75" s="36"/>
      <c r="S75" s="26">
        <f>SUM(F75:R75)</f>
        <v>52.26</v>
      </c>
      <c r="T75" s="27">
        <f>COUNTA(F75:R75)</f>
        <v>1</v>
      </c>
      <c r="U75" s="27"/>
      <c r="V75" s="33">
        <f>S75-$S$6</f>
        <v>-972.7631381919555</v>
      </c>
    </row>
    <row r="76" spans="1:22" ht="12.75">
      <c r="A76" s="18">
        <v>71</v>
      </c>
      <c r="B76" s="19">
        <v>282</v>
      </c>
      <c r="C76" s="41" t="s">
        <v>359</v>
      </c>
      <c r="D76" s="41" t="s">
        <v>360</v>
      </c>
      <c r="E76" s="35">
        <v>62</v>
      </c>
      <c r="F76" s="22"/>
      <c r="G76" s="22"/>
      <c r="H76" s="36"/>
      <c r="I76" s="36"/>
      <c r="J76" s="36"/>
      <c r="K76" s="36"/>
      <c r="L76" s="36"/>
      <c r="M76" s="36"/>
      <c r="N76" s="36"/>
      <c r="O76" s="39"/>
      <c r="P76" s="36"/>
      <c r="Q76" s="36"/>
      <c r="R76" s="36">
        <v>50.29</v>
      </c>
      <c r="S76" s="26">
        <f>SUM(F76:R76)</f>
        <v>50.29</v>
      </c>
      <c r="T76" s="27">
        <f>COUNTA(F76:R76)</f>
        <v>1</v>
      </c>
      <c r="U76" s="27"/>
      <c r="V76" s="33">
        <f>S76-$S$6</f>
        <v>-974.7331381919555</v>
      </c>
    </row>
    <row r="77" spans="1:22" ht="12.75">
      <c r="A77" s="18">
        <v>72</v>
      </c>
      <c r="B77" s="19">
        <v>285</v>
      </c>
      <c r="C77" s="41" t="s">
        <v>362</v>
      </c>
      <c r="D77" s="41" t="s">
        <v>310</v>
      </c>
      <c r="E77" s="35">
        <v>77</v>
      </c>
      <c r="F77" s="22"/>
      <c r="G77" s="22"/>
      <c r="H77" s="36"/>
      <c r="I77" s="36"/>
      <c r="J77" s="36"/>
      <c r="K77" s="36"/>
      <c r="L77" s="36"/>
      <c r="M77" s="36"/>
      <c r="N77" s="36"/>
      <c r="O77" s="39"/>
      <c r="P77" s="36">
        <v>49.47</v>
      </c>
      <c r="Q77" s="36"/>
      <c r="R77" s="36"/>
      <c r="S77" s="26">
        <f>SUM(F77:R77)</f>
        <v>49.47</v>
      </c>
      <c r="T77" s="27">
        <f>COUNTA(F77:R77)</f>
        <v>1</v>
      </c>
      <c r="U77" s="27"/>
      <c r="V77" s="33">
        <f>S77-$S$6</f>
        <v>-975.5531381919554</v>
      </c>
    </row>
    <row r="78" spans="1:22" ht="12.75">
      <c r="A78" s="18">
        <v>73</v>
      </c>
      <c r="B78" s="19">
        <v>286</v>
      </c>
      <c r="C78" s="41" t="s">
        <v>363</v>
      </c>
      <c r="D78" s="41" t="s">
        <v>127</v>
      </c>
      <c r="E78" s="35">
        <v>86</v>
      </c>
      <c r="F78" s="22"/>
      <c r="G78" s="22">
        <v>49.32</v>
      </c>
      <c r="H78" s="36"/>
      <c r="I78" s="36"/>
      <c r="J78" s="36"/>
      <c r="K78" s="36"/>
      <c r="L78" s="36"/>
      <c r="M78" s="36"/>
      <c r="N78" s="36"/>
      <c r="O78" s="39"/>
      <c r="P78" s="36"/>
      <c r="Q78" s="36"/>
      <c r="R78" s="36"/>
      <c r="S78" s="26">
        <f>SUM(F78:R78)</f>
        <v>49.32</v>
      </c>
      <c r="T78" s="27">
        <f>COUNTA(F78:R78)</f>
        <v>1</v>
      </c>
      <c r="U78" s="27"/>
      <c r="V78" s="33">
        <f>S78-$S$6</f>
        <v>-975.7031381919554</v>
      </c>
    </row>
    <row r="79" spans="1:22" ht="12.75">
      <c r="A79" s="18">
        <v>74</v>
      </c>
      <c r="B79" s="19">
        <v>287</v>
      </c>
      <c r="C79" s="43" t="s">
        <v>364</v>
      </c>
      <c r="D79" s="43" t="s">
        <v>25</v>
      </c>
      <c r="E79" s="35">
        <v>74</v>
      </c>
      <c r="F79" s="22"/>
      <c r="G79" s="22">
        <v>48.9</v>
      </c>
      <c r="H79" s="36"/>
      <c r="I79" s="36"/>
      <c r="J79" s="36"/>
      <c r="K79" s="36"/>
      <c r="L79" s="36"/>
      <c r="M79" s="36"/>
      <c r="N79" s="36"/>
      <c r="O79" s="39"/>
      <c r="P79" s="36"/>
      <c r="Q79" s="36"/>
      <c r="R79" s="36"/>
      <c r="S79" s="26">
        <f>SUM(F79:R79)</f>
        <v>48.9</v>
      </c>
      <c r="T79" s="27">
        <f>COUNTA(F79:R79)</f>
        <v>1</v>
      </c>
      <c r="U79" s="27"/>
      <c r="V79" s="33">
        <f>S79-$S$6</f>
        <v>-976.1231381919555</v>
      </c>
    </row>
    <row r="80" spans="1:22" ht="12.75">
      <c r="A80" s="18">
        <v>75</v>
      </c>
      <c r="B80" s="19">
        <v>288</v>
      </c>
      <c r="C80" s="41" t="s">
        <v>365</v>
      </c>
      <c r="D80" s="41" t="s">
        <v>218</v>
      </c>
      <c r="E80" s="35">
        <v>88</v>
      </c>
      <c r="F80" s="22"/>
      <c r="G80" s="22">
        <v>48.06</v>
      </c>
      <c r="H80" s="36"/>
      <c r="I80" s="36"/>
      <c r="J80" s="36"/>
      <c r="K80" s="36"/>
      <c r="L80" s="36"/>
      <c r="M80" s="36"/>
      <c r="N80" s="36"/>
      <c r="O80" s="39"/>
      <c r="P80" s="36"/>
      <c r="Q80" s="36"/>
      <c r="R80" s="36"/>
      <c r="S80" s="26">
        <f>SUM(F80:R80)</f>
        <v>48.06</v>
      </c>
      <c r="T80" s="27">
        <f>COUNTA(F80:R80)</f>
        <v>1</v>
      </c>
      <c r="U80" s="27"/>
      <c r="V80" s="33">
        <f>S80-$S$6</f>
        <v>-976.9631381919555</v>
      </c>
    </row>
    <row r="81" spans="1:22" ht="12.75">
      <c r="A81" s="18">
        <v>76</v>
      </c>
      <c r="B81" s="19">
        <v>289</v>
      </c>
      <c r="C81" s="41" t="s">
        <v>366</v>
      </c>
      <c r="D81" s="41" t="s">
        <v>67</v>
      </c>
      <c r="E81" s="35">
        <v>72</v>
      </c>
      <c r="F81" s="22"/>
      <c r="G81" s="22">
        <v>48.06</v>
      </c>
      <c r="H81" s="36"/>
      <c r="I81" s="36"/>
      <c r="J81" s="36"/>
      <c r="K81" s="36"/>
      <c r="L81" s="36"/>
      <c r="M81" s="36"/>
      <c r="N81" s="36"/>
      <c r="O81" s="39"/>
      <c r="P81" s="36"/>
      <c r="Q81" s="36"/>
      <c r="R81" s="36"/>
      <c r="S81" s="26">
        <f>SUM(F81:R81)</f>
        <v>48.06</v>
      </c>
      <c r="T81" s="27">
        <f>COUNTA(F81:R81)</f>
        <v>1</v>
      </c>
      <c r="U81" s="27"/>
      <c r="V81" s="33">
        <f>S81-$S$6</f>
        <v>-976.9631381919555</v>
      </c>
    </row>
    <row r="82" spans="1:22" ht="12.75">
      <c r="A82" s="18">
        <v>77</v>
      </c>
      <c r="B82" s="19">
        <v>290</v>
      </c>
      <c r="C82" s="41" t="s">
        <v>290</v>
      </c>
      <c r="D82" s="41" t="s">
        <v>367</v>
      </c>
      <c r="E82" s="35">
        <v>64</v>
      </c>
      <c r="F82" s="22"/>
      <c r="G82" s="22">
        <v>45.96</v>
      </c>
      <c r="H82" s="36"/>
      <c r="I82" s="36"/>
      <c r="J82" s="36"/>
      <c r="K82" s="36"/>
      <c r="L82" s="36"/>
      <c r="M82" s="36"/>
      <c r="N82" s="36"/>
      <c r="O82" s="39"/>
      <c r="P82" s="36"/>
      <c r="Q82" s="36"/>
      <c r="R82" s="36"/>
      <c r="S82" s="26">
        <f>SUM(F82:R82)</f>
        <v>45.96</v>
      </c>
      <c r="T82" s="27">
        <f>COUNTA(F82:R82)</f>
        <v>1</v>
      </c>
      <c r="U82" s="27"/>
      <c r="V82" s="33">
        <f>S82-$S$6</f>
        <v>-979.0631381919554</v>
      </c>
    </row>
    <row r="83" spans="1:22" ht="12.75">
      <c r="A83" s="18">
        <v>78</v>
      </c>
      <c r="B83" s="19">
        <v>291</v>
      </c>
      <c r="C83" s="41" t="s">
        <v>66</v>
      </c>
      <c r="D83" s="41" t="s">
        <v>229</v>
      </c>
      <c r="E83" s="44">
        <v>62</v>
      </c>
      <c r="F83" s="22">
        <v>0</v>
      </c>
      <c r="G83" s="22">
        <v>45.54</v>
      </c>
      <c r="H83" s="36"/>
      <c r="I83" s="36"/>
      <c r="J83" s="36"/>
      <c r="K83" s="36"/>
      <c r="L83" s="36"/>
      <c r="M83" s="36"/>
      <c r="N83" s="36"/>
      <c r="O83" s="39"/>
      <c r="P83" s="36"/>
      <c r="Q83" s="36"/>
      <c r="R83" s="36"/>
      <c r="S83" s="26">
        <f>SUM(F83:R83)</f>
        <v>45.54</v>
      </c>
      <c r="T83" s="27">
        <f>COUNTA(F83:R83)</f>
        <v>2</v>
      </c>
      <c r="U83" s="27"/>
      <c r="V83" s="33">
        <f>S83-$S$6</f>
        <v>-979.4831381919555</v>
      </c>
    </row>
    <row r="84" spans="1:22" ht="12.75">
      <c r="A84" s="18">
        <v>79</v>
      </c>
      <c r="B84" s="19">
        <v>292</v>
      </c>
      <c r="C84" s="41" t="s">
        <v>226</v>
      </c>
      <c r="D84" s="41" t="s">
        <v>368</v>
      </c>
      <c r="E84" s="42"/>
      <c r="F84" s="22"/>
      <c r="G84" s="22"/>
      <c r="H84" s="36"/>
      <c r="I84" s="36"/>
      <c r="J84" s="36"/>
      <c r="K84" s="36"/>
      <c r="L84" s="36"/>
      <c r="M84" s="36"/>
      <c r="N84" s="36"/>
      <c r="O84" s="39">
        <v>45.24</v>
      </c>
      <c r="P84" s="36"/>
      <c r="Q84" s="36"/>
      <c r="R84" s="36"/>
      <c r="S84" s="26">
        <f>SUM(F84:R84)</f>
        <v>45.24</v>
      </c>
      <c r="T84" s="27">
        <f>COUNTA(F84:R84)</f>
        <v>1</v>
      </c>
      <c r="U84" s="27"/>
      <c r="V84" s="33">
        <f>S84-$S$6</f>
        <v>-979.7831381919555</v>
      </c>
    </row>
    <row r="85" spans="1:22" ht="12.75">
      <c r="A85" s="18">
        <v>80</v>
      </c>
      <c r="B85" s="19">
        <v>293</v>
      </c>
      <c r="C85" s="41" t="s">
        <v>369</v>
      </c>
      <c r="D85" s="41" t="s">
        <v>370</v>
      </c>
      <c r="E85" s="35">
        <v>83</v>
      </c>
      <c r="F85" s="22"/>
      <c r="G85" s="22">
        <v>44.7</v>
      </c>
      <c r="H85" s="36"/>
      <c r="I85" s="36"/>
      <c r="J85" s="36"/>
      <c r="K85" s="36"/>
      <c r="L85" s="36"/>
      <c r="M85" s="36"/>
      <c r="N85" s="36"/>
      <c r="O85" s="39"/>
      <c r="P85" s="36"/>
      <c r="Q85" s="36"/>
      <c r="R85" s="36"/>
      <c r="S85" s="26">
        <f>SUM(F85:R85)</f>
        <v>44.7</v>
      </c>
      <c r="T85" s="27">
        <f>COUNTA(F85:R85)</f>
        <v>1</v>
      </c>
      <c r="U85" s="27"/>
      <c r="V85" s="33">
        <f>S85-$S$6</f>
        <v>-980.3231381919554</v>
      </c>
    </row>
    <row r="86" spans="1:22" ht="12.75">
      <c r="A86" s="18">
        <v>81</v>
      </c>
      <c r="B86" s="19">
        <v>295</v>
      </c>
      <c r="C86" s="41" t="s">
        <v>372</v>
      </c>
      <c r="D86" s="41" t="s">
        <v>373</v>
      </c>
      <c r="E86" s="35">
        <v>83</v>
      </c>
      <c r="F86" s="22"/>
      <c r="G86" s="22">
        <v>44.28</v>
      </c>
      <c r="H86" s="36"/>
      <c r="I86" s="36"/>
      <c r="J86" s="36"/>
      <c r="K86" s="36"/>
      <c r="L86" s="36"/>
      <c r="M86" s="36"/>
      <c r="N86" s="36"/>
      <c r="O86" s="39"/>
      <c r="P86" s="36"/>
      <c r="Q86" s="36"/>
      <c r="R86" s="36"/>
      <c r="S86" s="26">
        <f>SUM(F86:R86)</f>
        <v>44.28</v>
      </c>
      <c r="T86" s="27">
        <f>COUNTA(F86:R86)</f>
        <v>1</v>
      </c>
      <c r="U86" s="27"/>
      <c r="V86" s="33">
        <f>S86-$S$6</f>
        <v>-980.7431381919555</v>
      </c>
    </row>
    <row r="87" spans="1:22" ht="12.75">
      <c r="A87" s="18">
        <v>82</v>
      </c>
      <c r="B87" s="19"/>
      <c r="C87" s="41" t="s">
        <v>374</v>
      </c>
      <c r="D87" s="41" t="s">
        <v>84</v>
      </c>
      <c r="E87" s="35"/>
      <c r="F87" s="22"/>
      <c r="G87" s="22"/>
      <c r="H87" s="36"/>
      <c r="I87" s="36"/>
      <c r="J87" s="36"/>
      <c r="K87" s="36"/>
      <c r="L87" s="36"/>
      <c r="M87" s="36"/>
      <c r="N87" s="36"/>
      <c r="O87" s="39"/>
      <c r="P87" s="36"/>
      <c r="Q87" s="36">
        <v>43.07</v>
      </c>
      <c r="R87" s="36"/>
      <c r="S87" s="26">
        <f>SUM(F87:R87)</f>
        <v>43.07</v>
      </c>
      <c r="T87" s="27">
        <f>COUNTA(F87:R87)</f>
        <v>1</v>
      </c>
      <c r="U87" s="27"/>
      <c r="V87" s="33">
        <f>S87-$S$6</f>
        <v>-981.9531381919554</v>
      </c>
    </row>
    <row r="88" spans="1:22" ht="12.75">
      <c r="A88" s="18">
        <v>83</v>
      </c>
      <c r="B88" s="19">
        <v>299</v>
      </c>
      <c r="C88" s="41" t="s">
        <v>377</v>
      </c>
      <c r="D88" s="41" t="s">
        <v>333</v>
      </c>
      <c r="E88" s="35"/>
      <c r="F88" s="22"/>
      <c r="G88" s="22"/>
      <c r="H88" s="36"/>
      <c r="I88" s="36"/>
      <c r="J88" s="36"/>
      <c r="K88" s="36"/>
      <c r="L88" s="36"/>
      <c r="M88" s="36"/>
      <c r="N88" s="36"/>
      <c r="O88" s="39">
        <v>39.2</v>
      </c>
      <c r="P88" s="36"/>
      <c r="Q88" s="36"/>
      <c r="R88" s="36"/>
      <c r="S88" s="26">
        <f>SUM(F88:R88)</f>
        <v>39.2</v>
      </c>
      <c r="T88" s="27">
        <f>COUNTA(F88:R88)</f>
        <v>1</v>
      </c>
      <c r="U88" s="27"/>
      <c r="V88" s="33">
        <f>S88-$S$6</f>
        <v>-985.8231381919554</v>
      </c>
    </row>
    <row r="89" spans="1:22" ht="12.75">
      <c r="A89" s="18">
        <v>84</v>
      </c>
      <c r="B89" s="19">
        <v>300</v>
      </c>
      <c r="C89" s="41" t="s">
        <v>378</v>
      </c>
      <c r="D89" s="41" t="s">
        <v>379</v>
      </c>
      <c r="E89" s="35">
        <v>81</v>
      </c>
      <c r="F89" s="22"/>
      <c r="G89" s="22">
        <v>37.97</v>
      </c>
      <c r="H89" s="36"/>
      <c r="I89" s="36"/>
      <c r="J89" s="36"/>
      <c r="K89" s="36"/>
      <c r="L89" s="36"/>
      <c r="M89" s="36"/>
      <c r="N89" s="36"/>
      <c r="O89" s="39"/>
      <c r="P89" s="36"/>
      <c r="Q89" s="36"/>
      <c r="R89" s="36"/>
      <c r="S89" s="26">
        <f>SUM(F89:R89)</f>
        <v>37.97</v>
      </c>
      <c r="T89" s="27">
        <f>COUNTA(F89:R89)</f>
        <v>1</v>
      </c>
      <c r="U89" s="27"/>
      <c r="V89" s="33">
        <f>S89-$S$6</f>
        <v>-987.0531381919554</v>
      </c>
    </row>
    <row r="90" spans="1:22" ht="12.75">
      <c r="A90" s="18">
        <v>85</v>
      </c>
      <c r="B90" s="19"/>
      <c r="C90" s="41" t="s">
        <v>197</v>
      </c>
      <c r="D90" s="41" t="s">
        <v>385</v>
      </c>
      <c r="E90" s="53"/>
      <c r="F90" s="36"/>
      <c r="G90" s="36"/>
      <c r="H90" s="36"/>
      <c r="I90" s="36"/>
      <c r="J90" s="36"/>
      <c r="K90" s="36"/>
      <c r="L90" s="36"/>
      <c r="M90" s="36"/>
      <c r="N90" s="36"/>
      <c r="O90" s="39"/>
      <c r="P90" s="36"/>
      <c r="Q90" s="36">
        <v>14.1</v>
      </c>
      <c r="R90" s="36"/>
      <c r="S90" s="26">
        <f>SUM(F90:R90)</f>
        <v>14.1</v>
      </c>
      <c r="T90" s="27">
        <f>COUNTA(F90:R90)</f>
        <v>1</v>
      </c>
      <c r="U90" s="27"/>
      <c r="V90" s="33">
        <f>S90-$S$6</f>
        <v>-1010.9231381919554</v>
      </c>
    </row>
    <row r="91" spans="1:22" ht="12.75">
      <c r="A91" s="54"/>
      <c r="B91" s="55"/>
      <c r="C91" s="56"/>
      <c r="D91" s="56"/>
      <c r="E91" s="57"/>
      <c r="F91" s="58"/>
      <c r="G91" s="58"/>
      <c r="H91" s="58"/>
      <c r="I91" s="58"/>
      <c r="J91" s="58"/>
      <c r="K91" s="58"/>
      <c r="L91" s="58"/>
      <c r="M91" s="58"/>
      <c r="N91" s="58"/>
      <c r="O91" s="59"/>
      <c r="P91" s="58"/>
      <c r="Q91" s="58"/>
      <c r="R91" s="58"/>
      <c r="S91" s="60"/>
      <c r="T91" s="61"/>
      <c r="U91" s="61"/>
      <c r="V91" s="62"/>
    </row>
    <row r="92" spans="1:22" ht="12.75">
      <c r="A92" s="54"/>
      <c r="B92" s="55"/>
      <c r="C92" s="56"/>
      <c r="D92" s="56"/>
      <c r="E92" s="57"/>
      <c r="F92" s="58"/>
      <c r="G92" s="58"/>
      <c r="H92" s="58"/>
      <c r="I92" s="58"/>
      <c r="J92" s="58"/>
      <c r="K92" s="58"/>
      <c r="L92" s="58"/>
      <c r="M92" s="58"/>
      <c r="N92" s="58"/>
      <c r="O92" s="59"/>
      <c r="P92" s="58"/>
      <c r="Q92" s="58"/>
      <c r="R92" s="58"/>
      <c r="S92" s="60"/>
      <c r="T92" s="61"/>
      <c r="U92" s="61"/>
      <c r="V92" s="62"/>
    </row>
    <row r="93" spans="1:22" ht="12.75">
      <c r="A93" s="54"/>
      <c r="B93" s="55"/>
      <c r="C93" s="56"/>
      <c r="D93" s="56"/>
      <c r="E93" s="57"/>
      <c r="F93" s="58"/>
      <c r="G93" s="58"/>
      <c r="H93" s="58"/>
      <c r="I93" s="58"/>
      <c r="J93" s="58"/>
      <c r="K93" s="58"/>
      <c r="L93" s="58"/>
      <c r="M93" s="58"/>
      <c r="N93" s="58"/>
      <c r="O93" s="59"/>
      <c r="P93" s="58"/>
      <c r="Q93" s="58"/>
      <c r="R93" s="58"/>
      <c r="S93" s="60"/>
      <c r="T93" s="61"/>
      <c r="U93" s="61"/>
      <c r="V93" s="62"/>
    </row>
    <row r="94" spans="1:22" ht="12.75">
      <c r="A94" s="54"/>
      <c r="B94" s="55"/>
      <c r="C94" s="56"/>
      <c r="D94" s="56"/>
      <c r="E94" s="57"/>
      <c r="F94" s="58"/>
      <c r="G94" s="58"/>
      <c r="H94" s="58"/>
      <c r="I94" s="58"/>
      <c r="J94" s="58"/>
      <c r="K94" s="58"/>
      <c r="L94" s="58"/>
      <c r="M94" s="58"/>
      <c r="N94" s="58"/>
      <c r="O94" s="59"/>
      <c r="P94" s="58"/>
      <c r="Q94" s="58"/>
      <c r="R94" s="58"/>
      <c r="S94" s="60"/>
      <c r="T94" s="61"/>
      <c r="U94" s="61"/>
      <c r="V94" s="62"/>
    </row>
    <row r="95" spans="1:22" ht="12.75">
      <c r="A95" s="54"/>
      <c r="B95" s="55"/>
      <c r="C95" s="56"/>
      <c r="D95" s="56"/>
      <c r="E95" s="57"/>
      <c r="F95" s="58"/>
      <c r="G95" s="58"/>
      <c r="H95" s="58"/>
      <c r="I95" s="58"/>
      <c r="J95" s="58"/>
      <c r="K95" s="58"/>
      <c r="L95" s="58"/>
      <c r="M95" s="58"/>
      <c r="N95" s="58"/>
      <c r="O95" s="59"/>
      <c r="P95" s="58"/>
      <c r="Q95" s="58"/>
      <c r="R95" s="58"/>
      <c r="S95" s="60"/>
      <c r="T95" s="61"/>
      <c r="U95" s="61"/>
      <c r="V95" s="62"/>
    </row>
    <row r="96" spans="1:22" ht="12.75">
      <c r="A96" s="54"/>
      <c r="B96" s="55"/>
      <c r="C96" s="56"/>
      <c r="D96" s="56"/>
      <c r="E96" s="57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58"/>
      <c r="Q96" s="58"/>
      <c r="R96" s="58"/>
      <c r="S96" s="60"/>
      <c r="T96" s="61"/>
      <c r="U96" s="61"/>
      <c r="V96" s="62"/>
    </row>
    <row r="97" spans="1:22" ht="12.75">
      <c r="A97" s="54"/>
      <c r="B97" s="55"/>
      <c r="C97" s="56"/>
      <c r="D97" s="56"/>
      <c r="E97" s="57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58"/>
      <c r="Q97" s="58"/>
      <c r="R97" s="58"/>
      <c r="S97" s="60"/>
      <c r="T97" s="61"/>
      <c r="U97" s="61"/>
      <c r="V97" s="62"/>
    </row>
    <row r="98" spans="1:22" ht="12.75">
      <c r="A98" s="54"/>
      <c r="B98" s="55"/>
      <c r="C98" s="56"/>
      <c r="D98" s="56"/>
      <c r="E98" s="57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58"/>
      <c r="Q98" s="58"/>
      <c r="R98" s="58"/>
      <c r="S98" s="60"/>
      <c r="T98" s="61"/>
      <c r="U98" s="61"/>
      <c r="V98" s="62"/>
    </row>
    <row r="99" spans="1:22" ht="12.75">
      <c r="A99" s="54"/>
      <c r="B99" s="55"/>
      <c r="C99" s="56"/>
      <c r="D99" s="56"/>
      <c r="E99" s="57"/>
      <c r="F99" s="58"/>
      <c r="G99" s="58"/>
      <c r="H99" s="58"/>
      <c r="I99" s="58"/>
      <c r="J99" s="58"/>
      <c r="K99" s="58"/>
      <c r="L99" s="58"/>
      <c r="M99" s="58"/>
      <c r="N99" s="58"/>
      <c r="O99" s="59"/>
      <c r="P99" s="58"/>
      <c r="Q99" s="58"/>
      <c r="R99" s="58"/>
      <c r="S99" s="60"/>
      <c r="T99" s="61"/>
      <c r="U99" s="61"/>
      <c r="V99" s="62"/>
    </row>
    <row r="100" spans="1:22" ht="12.75">
      <c r="A100" s="54"/>
      <c r="B100" s="55"/>
      <c r="C100" s="56"/>
      <c r="D100" s="56"/>
      <c r="E100" s="57"/>
      <c r="F100" s="58"/>
      <c r="G100" s="58"/>
      <c r="H100" s="58"/>
      <c r="I100" s="58"/>
      <c r="J100" s="58"/>
      <c r="K100" s="58"/>
      <c r="L100" s="58"/>
      <c r="M100" s="58"/>
      <c r="N100" s="58"/>
      <c r="O100" s="59"/>
      <c r="P100" s="58"/>
      <c r="Q100" s="58"/>
      <c r="R100" s="58"/>
      <c r="S100" s="60"/>
      <c r="T100" s="61"/>
      <c r="U100" s="61"/>
      <c r="V100" s="62"/>
    </row>
    <row r="101" spans="1:22" ht="12.75">
      <c r="A101" s="54"/>
      <c r="B101" s="55"/>
      <c r="C101" s="56"/>
      <c r="D101" s="56"/>
      <c r="E101" s="57"/>
      <c r="F101" s="58"/>
      <c r="G101" s="58"/>
      <c r="H101" s="58"/>
      <c r="I101" s="58"/>
      <c r="J101" s="58"/>
      <c r="K101" s="58"/>
      <c r="L101" s="58"/>
      <c r="M101" s="58"/>
      <c r="N101" s="58"/>
      <c r="O101" s="59"/>
      <c r="P101" s="58"/>
      <c r="Q101" s="58"/>
      <c r="R101" s="58"/>
      <c r="S101" s="60"/>
      <c r="T101" s="61"/>
      <c r="U101" s="61"/>
      <c r="V101" s="62"/>
    </row>
    <row r="102" spans="1:22" ht="12.75">
      <c r="A102" s="54"/>
      <c r="B102" s="55"/>
      <c r="C102" s="63"/>
      <c r="D102" s="63"/>
      <c r="E102" s="64"/>
      <c r="F102" s="58"/>
      <c r="G102" s="58"/>
      <c r="H102" s="58"/>
      <c r="I102" s="58"/>
      <c r="J102" s="58"/>
      <c r="K102" s="58"/>
      <c r="L102" s="58"/>
      <c r="M102" s="58"/>
      <c r="N102" s="58"/>
      <c r="O102" s="59"/>
      <c r="P102" s="58"/>
      <c r="Q102" s="58"/>
      <c r="R102" s="58"/>
      <c r="S102" s="60"/>
      <c r="T102" s="61"/>
      <c r="U102" s="61"/>
      <c r="V102" s="62"/>
    </row>
    <row r="103" spans="1:22" ht="12.75">
      <c r="A103" s="54"/>
      <c r="B103" s="55"/>
      <c r="C103" s="63"/>
      <c r="D103" s="63"/>
      <c r="E103" s="64"/>
      <c r="F103" s="58"/>
      <c r="G103" s="58"/>
      <c r="H103" s="58"/>
      <c r="I103" s="58"/>
      <c r="J103" s="58"/>
      <c r="K103" s="58"/>
      <c r="L103" s="58"/>
      <c r="M103" s="58"/>
      <c r="N103" s="58"/>
      <c r="O103" s="59"/>
      <c r="P103" s="58"/>
      <c r="Q103" s="58"/>
      <c r="R103" s="58"/>
      <c r="S103" s="60"/>
      <c r="T103" s="61"/>
      <c r="U103" s="61"/>
      <c r="V103" s="62"/>
    </row>
    <row r="104" spans="1:22" ht="12.75">
      <c r="A104" s="54"/>
      <c r="B104" s="55"/>
      <c r="C104" s="56"/>
      <c r="D104" s="56"/>
      <c r="E104" s="57"/>
      <c r="F104" s="58"/>
      <c r="G104" s="58"/>
      <c r="H104" s="58"/>
      <c r="I104" s="58"/>
      <c r="J104" s="58"/>
      <c r="K104" s="58"/>
      <c r="L104" s="58"/>
      <c r="M104" s="58"/>
      <c r="N104" s="58"/>
      <c r="O104" s="59"/>
      <c r="P104" s="58"/>
      <c r="Q104" s="58"/>
      <c r="R104" s="58"/>
      <c r="S104" s="60"/>
      <c r="T104" s="61"/>
      <c r="U104" s="61"/>
      <c r="V104" s="62"/>
    </row>
    <row r="105" spans="1:22" ht="12.75">
      <c r="A105" s="54"/>
      <c r="B105" s="55"/>
      <c r="C105" s="63"/>
      <c r="D105" s="63"/>
      <c r="E105" s="64"/>
      <c r="F105" s="58"/>
      <c r="G105" s="58"/>
      <c r="H105" s="58"/>
      <c r="I105" s="58"/>
      <c r="J105" s="58"/>
      <c r="K105" s="58"/>
      <c r="L105" s="58"/>
      <c r="M105" s="58"/>
      <c r="N105" s="58"/>
      <c r="O105" s="59"/>
      <c r="P105" s="58"/>
      <c r="Q105" s="58"/>
      <c r="R105" s="58"/>
      <c r="S105" s="60"/>
      <c r="T105" s="61"/>
      <c r="U105" s="61"/>
      <c r="V105" s="62"/>
    </row>
    <row r="106" spans="1:22" ht="12.75">
      <c r="A106" s="54"/>
      <c r="B106" s="55"/>
      <c r="C106" s="56"/>
      <c r="D106" s="56"/>
      <c r="E106" s="57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P106" s="58"/>
      <c r="Q106" s="58"/>
      <c r="R106" s="58"/>
      <c r="S106" s="60"/>
      <c r="T106" s="61"/>
      <c r="U106" s="61"/>
      <c r="V106" s="62"/>
    </row>
    <row r="107" spans="1:22" ht="12.75">
      <c r="A107" s="54"/>
      <c r="B107" s="55"/>
      <c r="C107" s="63"/>
      <c r="D107" s="63"/>
      <c r="E107" s="64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8"/>
      <c r="Q107" s="58"/>
      <c r="R107" s="58"/>
      <c r="S107" s="60"/>
      <c r="T107" s="65"/>
      <c r="U107" s="65"/>
      <c r="V107" s="62"/>
    </row>
    <row r="108" spans="1:22" ht="12.75">
      <c r="A108" s="54"/>
      <c r="B108" s="55"/>
      <c r="C108" s="56"/>
      <c r="D108" s="56"/>
      <c r="E108" s="57"/>
      <c r="F108" s="58"/>
      <c r="G108" s="58"/>
      <c r="H108" s="58"/>
      <c r="I108" s="58"/>
      <c r="J108" s="58"/>
      <c r="K108" s="58"/>
      <c r="L108" s="58"/>
      <c r="M108" s="58"/>
      <c r="N108" s="58"/>
      <c r="O108" s="59"/>
      <c r="P108" s="58"/>
      <c r="Q108" s="58"/>
      <c r="R108" s="58"/>
      <c r="S108" s="60"/>
      <c r="T108" s="65"/>
      <c r="U108" s="65"/>
      <c r="V108" s="62"/>
    </row>
    <row r="109" spans="1:22" ht="12.75">
      <c r="A109" s="54"/>
      <c r="B109" s="55"/>
      <c r="C109" s="63"/>
      <c r="D109" s="63"/>
      <c r="E109" s="64"/>
      <c r="F109" s="58"/>
      <c r="G109" s="58"/>
      <c r="H109" s="58"/>
      <c r="I109" s="58"/>
      <c r="J109" s="58"/>
      <c r="K109" s="58"/>
      <c r="L109" s="58"/>
      <c r="M109" s="58"/>
      <c r="N109" s="58"/>
      <c r="O109" s="59"/>
      <c r="P109" s="58"/>
      <c r="Q109" s="58"/>
      <c r="R109" s="58"/>
      <c r="S109" s="60"/>
      <c r="T109" s="65"/>
      <c r="U109" s="65"/>
      <c r="V109" s="62"/>
    </row>
    <row r="110" spans="1:22" ht="12.75">
      <c r="A110" s="54"/>
      <c r="B110" s="55"/>
      <c r="C110" s="63"/>
      <c r="D110" s="63"/>
      <c r="E110" s="64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58"/>
      <c r="Q110" s="58"/>
      <c r="R110" s="58"/>
      <c r="S110" s="60"/>
      <c r="T110" s="65"/>
      <c r="U110" s="65"/>
      <c r="V110" s="62"/>
    </row>
    <row r="111" spans="1:22" ht="12.75">
      <c r="A111" s="54"/>
      <c r="B111" s="55"/>
      <c r="C111" s="56"/>
      <c r="D111" s="56"/>
      <c r="E111" s="57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8"/>
      <c r="Q111" s="58"/>
      <c r="R111" s="58"/>
      <c r="S111" s="60"/>
      <c r="T111" s="65"/>
      <c r="U111" s="65"/>
      <c r="V111" s="62"/>
    </row>
    <row r="112" spans="1:22" ht="12.75">
      <c r="A112" s="54"/>
      <c r="B112" s="55"/>
      <c r="C112" s="66"/>
      <c r="D112" s="66"/>
      <c r="E112" s="57"/>
      <c r="F112" s="58"/>
      <c r="G112" s="58"/>
      <c r="H112" s="58"/>
      <c r="I112" s="58"/>
      <c r="J112" s="58"/>
      <c r="K112" s="58"/>
      <c r="L112" s="58"/>
      <c r="M112" s="58"/>
      <c r="N112" s="58"/>
      <c r="O112" s="59"/>
      <c r="P112" s="58"/>
      <c r="Q112" s="58"/>
      <c r="R112" s="58"/>
      <c r="S112" s="60"/>
      <c r="T112" s="65"/>
      <c r="U112" s="65"/>
      <c r="V112" s="62"/>
    </row>
    <row r="113" spans="1:22" ht="12.75">
      <c r="A113" s="54"/>
      <c r="B113" s="55"/>
      <c r="C113" s="66"/>
      <c r="D113" s="66"/>
      <c r="E113" s="57"/>
      <c r="F113" s="58"/>
      <c r="G113" s="58"/>
      <c r="H113" s="58"/>
      <c r="I113" s="58"/>
      <c r="J113" s="58"/>
      <c r="K113" s="58"/>
      <c r="L113" s="58"/>
      <c r="M113" s="58"/>
      <c r="N113" s="58"/>
      <c r="O113" s="59"/>
      <c r="P113" s="58"/>
      <c r="Q113" s="58"/>
      <c r="R113" s="58"/>
      <c r="S113" s="60"/>
      <c r="T113" s="65"/>
      <c r="U113" s="65"/>
      <c r="V113" s="62"/>
    </row>
    <row r="114" spans="1:22" ht="12.75">
      <c r="A114" s="54"/>
      <c r="B114" s="55"/>
      <c r="C114" s="67"/>
      <c r="D114" s="67"/>
      <c r="E114" s="64"/>
      <c r="F114" s="58"/>
      <c r="G114" s="58"/>
      <c r="H114" s="58"/>
      <c r="I114" s="58"/>
      <c r="J114" s="58"/>
      <c r="K114" s="58"/>
      <c r="L114" s="58"/>
      <c r="M114" s="58"/>
      <c r="N114" s="58"/>
      <c r="O114" s="59"/>
      <c r="P114" s="58"/>
      <c r="Q114" s="58"/>
      <c r="R114" s="58"/>
      <c r="S114" s="60"/>
      <c r="T114" s="65"/>
      <c r="U114" s="65"/>
      <c r="V114" s="62"/>
    </row>
    <row r="115" spans="1:22" ht="12.75">
      <c r="A115" s="54"/>
      <c r="B115" s="55"/>
      <c r="C115" s="67"/>
      <c r="D115" s="67"/>
      <c r="E115" s="64"/>
      <c r="F115" s="58"/>
      <c r="G115" s="58"/>
      <c r="H115" s="58"/>
      <c r="I115" s="58"/>
      <c r="J115" s="58"/>
      <c r="K115" s="58"/>
      <c r="L115" s="58"/>
      <c r="M115" s="58"/>
      <c r="N115" s="58"/>
      <c r="O115" s="59"/>
      <c r="P115" s="58"/>
      <c r="Q115" s="58"/>
      <c r="R115" s="58"/>
      <c r="S115" s="60"/>
      <c r="T115" s="65"/>
      <c r="U115" s="65"/>
      <c r="V115" s="62"/>
    </row>
    <row r="116" spans="1:22" ht="12.75">
      <c r="A116" s="54"/>
      <c r="B116" s="55"/>
      <c r="C116" s="66"/>
      <c r="D116" s="66"/>
      <c r="E116" s="57"/>
      <c r="F116" s="58"/>
      <c r="G116" s="58"/>
      <c r="H116" s="58"/>
      <c r="I116" s="58"/>
      <c r="J116" s="58"/>
      <c r="K116" s="58"/>
      <c r="L116" s="58"/>
      <c r="M116" s="58"/>
      <c r="N116" s="58"/>
      <c r="O116" s="59"/>
      <c r="P116" s="58"/>
      <c r="Q116" s="58"/>
      <c r="R116" s="58"/>
      <c r="S116" s="60"/>
      <c r="T116" s="65"/>
      <c r="U116" s="65"/>
      <c r="V116" s="62"/>
    </row>
    <row r="117" spans="1:22" ht="12.75">
      <c r="A117" s="54"/>
      <c r="B117" s="55"/>
      <c r="C117" s="66"/>
      <c r="D117" s="66"/>
      <c r="E117" s="57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8"/>
      <c r="Q117" s="58"/>
      <c r="R117" s="58"/>
      <c r="S117" s="60"/>
      <c r="T117" s="65"/>
      <c r="U117" s="65"/>
      <c r="V117" s="62"/>
    </row>
    <row r="118" spans="1:22" ht="12.75">
      <c r="A118" s="54"/>
      <c r="B118" s="55"/>
      <c r="C118" s="66"/>
      <c r="D118" s="66"/>
      <c r="E118" s="57"/>
      <c r="F118" s="58"/>
      <c r="G118" s="58"/>
      <c r="H118" s="58"/>
      <c r="I118" s="58"/>
      <c r="J118" s="58"/>
      <c r="K118" s="58"/>
      <c r="L118" s="58"/>
      <c r="M118" s="58"/>
      <c r="N118" s="58"/>
      <c r="O118" s="59"/>
      <c r="P118" s="58"/>
      <c r="Q118" s="58"/>
      <c r="R118" s="58"/>
      <c r="S118" s="60"/>
      <c r="T118" s="65"/>
      <c r="U118" s="65"/>
      <c r="V118" s="62"/>
    </row>
    <row r="119" spans="1:22" ht="12.75">
      <c r="A119" s="54"/>
      <c r="B119" s="55"/>
      <c r="C119" s="66"/>
      <c r="D119" s="66"/>
      <c r="E119" s="57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58"/>
      <c r="Q119" s="58"/>
      <c r="R119" s="58"/>
      <c r="S119" s="60"/>
      <c r="T119" s="65"/>
      <c r="U119" s="65"/>
      <c r="V119" s="62"/>
    </row>
    <row r="120" spans="1:22" ht="12.75">
      <c r="A120" s="54"/>
      <c r="B120" s="55"/>
      <c r="C120" s="66"/>
      <c r="D120" s="66"/>
      <c r="E120" s="57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58"/>
      <c r="Q120" s="58"/>
      <c r="R120" s="58"/>
      <c r="S120" s="60"/>
      <c r="T120" s="65"/>
      <c r="U120" s="65"/>
      <c r="V120" s="62"/>
    </row>
    <row r="121" spans="1:22" ht="12.75">
      <c r="A121" s="54"/>
      <c r="B121" s="55"/>
      <c r="C121" s="66"/>
      <c r="D121" s="66"/>
      <c r="E121" s="57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58"/>
      <c r="Q121" s="58"/>
      <c r="R121" s="58"/>
      <c r="S121" s="60"/>
      <c r="T121" s="65"/>
      <c r="U121" s="65"/>
      <c r="V121" s="62"/>
    </row>
    <row r="122" spans="1:22" ht="12.75">
      <c r="A122" s="54"/>
      <c r="B122" s="55"/>
      <c r="C122" s="67"/>
      <c r="D122" s="67"/>
      <c r="E122" s="64"/>
      <c r="F122" s="58"/>
      <c r="G122" s="58"/>
      <c r="H122" s="58"/>
      <c r="I122" s="58"/>
      <c r="J122" s="58"/>
      <c r="K122" s="58"/>
      <c r="L122" s="58"/>
      <c r="M122" s="58"/>
      <c r="N122" s="58"/>
      <c r="O122" s="59"/>
      <c r="P122" s="58"/>
      <c r="Q122" s="58"/>
      <c r="R122" s="58"/>
      <c r="S122" s="60"/>
      <c r="T122" s="65"/>
      <c r="U122" s="65"/>
      <c r="V122" s="62"/>
    </row>
    <row r="123" spans="1:22" ht="12.75">
      <c r="A123" s="54"/>
      <c r="B123" s="55"/>
      <c r="C123" s="66"/>
      <c r="D123" s="66"/>
      <c r="E123" s="57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58"/>
      <c r="Q123" s="58"/>
      <c r="R123" s="58"/>
      <c r="S123" s="60"/>
      <c r="T123" s="65"/>
      <c r="U123" s="65"/>
      <c r="V123" s="62"/>
    </row>
    <row r="124" spans="1:22" ht="12.75">
      <c r="A124" s="54"/>
      <c r="B124" s="55"/>
      <c r="C124" s="66"/>
      <c r="D124" s="66"/>
      <c r="E124" s="6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58"/>
      <c r="Q124" s="58"/>
      <c r="R124" s="58"/>
      <c r="S124" s="60"/>
      <c r="T124" s="65"/>
      <c r="U124" s="65"/>
      <c r="V124" s="62"/>
    </row>
    <row r="125" spans="1:22" ht="12.75">
      <c r="A125" s="54"/>
      <c r="B125" s="55"/>
      <c r="C125" s="66"/>
      <c r="D125" s="66"/>
      <c r="E125" s="6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58"/>
      <c r="Q125" s="58"/>
      <c r="R125" s="58"/>
      <c r="S125" s="60"/>
      <c r="T125" s="65"/>
      <c r="U125" s="65"/>
      <c r="V125" s="62"/>
    </row>
    <row r="126" spans="1:22" ht="12.75">
      <c r="A126" s="54"/>
      <c r="B126" s="55"/>
      <c r="C126" s="66"/>
      <c r="D126" s="66"/>
      <c r="E126" s="68"/>
      <c r="F126" s="58"/>
      <c r="G126" s="58"/>
      <c r="H126" s="58"/>
      <c r="I126" s="58"/>
      <c r="J126" s="58"/>
      <c r="K126" s="58"/>
      <c r="L126" s="58"/>
      <c r="M126" s="58"/>
      <c r="N126" s="58"/>
      <c r="O126" s="59"/>
      <c r="P126" s="58"/>
      <c r="Q126" s="58"/>
      <c r="R126" s="58"/>
      <c r="S126" s="60"/>
      <c r="T126" s="65"/>
      <c r="U126" s="65"/>
      <c r="V126" s="62"/>
    </row>
    <row r="127" spans="1:22" ht="12.75">
      <c r="A127" s="54"/>
      <c r="B127" s="55"/>
      <c r="C127" s="66"/>
      <c r="D127" s="66"/>
      <c r="E127" s="6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58"/>
      <c r="Q127" s="58"/>
      <c r="R127" s="58"/>
      <c r="S127" s="60"/>
      <c r="T127" s="65"/>
      <c r="U127" s="65"/>
      <c r="V127" s="62"/>
    </row>
    <row r="128" spans="1:22" ht="12.75">
      <c r="A128" s="54"/>
      <c r="B128" s="55"/>
      <c r="C128" s="66"/>
      <c r="D128" s="66"/>
      <c r="E128" s="6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58"/>
      <c r="Q128" s="58"/>
      <c r="R128" s="58"/>
      <c r="S128" s="60"/>
      <c r="T128" s="65"/>
      <c r="U128" s="65"/>
      <c r="V128" s="62"/>
    </row>
    <row r="129" spans="1:22" ht="12.75">
      <c r="A129" s="54"/>
      <c r="B129" s="55"/>
      <c r="C129" s="66"/>
      <c r="D129" s="66"/>
      <c r="E129" s="6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58"/>
      <c r="Q129" s="58"/>
      <c r="R129" s="58"/>
      <c r="S129" s="60"/>
      <c r="T129" s="65"/>
      <c r="U129" s="65"/>
      <c r="V129" s="62"/>
    </row>
    <row r="130" spans="1:22" ht="12.75">
      <c r="A130" s="54"/>
      <c r="B130" s="55"/>
      <c r="C130" s="66"/>
      <c r="D130" s="66"/>
      <c r="E130" s="6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58"/>
      <c r="Q130" s="58"/>
      <c r="R130" s="58"/>
      <c r="S130" s="60"/>
      <c r="T130" s="65"/>
      <c r="U130" s="65"/>
      <c r="V130" s="62"/>
    </row>
    <row r="131" spans="1:22" ht="12.75">
      <c r="A131" s="54"/>
      <c r="B131" s="55"/>
      <c r="C131" s="66"/>
      <c r="D131" s="66"/>
      <c r="E131" s="6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58"/>
      <c r="Q131" s="58"/>
      <c r="R131" s="58"/>
      <c r="S131" s="60"/>
      <c r="T131" s="65"/>
      <c r="U131" s="65"/>
      <c r="V131" s="62"/>
    </row>
    <row r="132" spans="1:22" ht="12.75">
      <c r="A132" s="54"/>
      <c r="B132" s="55"/>
      <c r="C132" s="67"/>
      <c r="D132" s="67"/>
      <c r="E132" s="69"/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P132" s="58"/>
      <c r="Q132" s="58"/>
      <c r="R132" s="58"/>
      <c r="S132" s="60"/>
      <c r="T132" s="65"/>
      <c r="U132" s="65"/>
      <c r="V132" s="62"/>
    </row>
    <row r="133" spans="1:22" ht="12.75">
      <c r="A133" s="54"/>
      <c r="B133" s="55"/>
      <c r="C133" s="66"/>
      <c r="D133" s="66"/>
      <c r="E133" s="6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58"/>
      <c r="Q133" s="58"/>
      <c r="R133" s="58"/>
      <c r="S133" s="60"/>
      <c r="T133" s="65"/>
      <c r="U133" s="65"/>
      <c r="V133" s="62"/>
    </row>
    <row r="134" spans="1:22" ht="12.75">
      <c r="A134" s="54"/>
      <c r="B134" s="55"/>
      <c r="C134" s="66"/>
      <c r="D134" s="66"/>
      <c r="E134" s="6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58"/>
      <c r="Q134" s="58"/>
      <c r="R134" s="58"/>
      <c r="S134" s="60"/>
      <c r="T134" s="65"/>
      <c r="U134" s="65"/>
      <c r="V134" s="62"/>
    </row>
    <row r="135" spans="1:22" ht="12.75">
      <c r="A135" s="54"/>
      <c r="B135" s="55"/>
      <c r="C135" s="66"/>
      <c r="D135" s="66"/>
      <c r="E135" s="6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58"/>
      <c r="Q135" s="58"/>
      <c r="R135" s="58"/>
      <c r="S135" s="60"/>
      <c r="T135" s="65"/>
      <c r="U135" s="65"/>
      <c r="V135" s="62"/>
    </row>
    <row r="136" spans="1:22" ht="12.75">
      <c r="A136" s="54"/>
      <c r="B136" s="55"/>
      <c r="C136" s="66"/>
      <c r="D136" s="66"/>
      <c r="E136" s="6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58"/>
      <c r="Q136" s="58"/>
      <c r="R136" s="58"/>
      <c r="S136" s="60"/>
      <c r="T136" s="65"/>
      <c r="U136" s="65"/>
      <c r="V136" s="62"/>
    </row>
    <row r="137" spans="1:22" ht="12.75">
      <c r="A137" s="54"/>
      <c r="B137" s="55"/>
      <c r="C137" s="66"/>
      <c r="D137" s="66"/>
      <c r="E137" s="6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58"/>
      <c r="Q137" s="58"/>
      <c r="R137" s="58"/>
      <c r="S137" s="60"/>
      <c r="T137" s="65"/>
      <c r="U137" s="65"/>
      <c r="V137" s="62"/>
    </row>
    <row r="138" spans="1:22" ht="12.75">
      <c r="A138" s="54"/>
      <c r="B138" s="55"/>
      <c r="C138" s="66"/>
      <c r="D138" s="66"/>
      <c r="E138" s="68"/>
      <c r="F138" s="58"/>
      <c r="G138" s="58"/>
      <c r="H138" s="58"/>
      <c r="I138" s="58"/>
      <c r="J138" s="58"/>
      <c r="K138" s="58"/>
      <c r="L138" s="58"/>
      <c r="M138" s="58"/>
      <c r="N138" s="58"/>
      <c r="O138" s="59"/>
      <c r="P138" s="58"/>
      <c r="Q138" s="58"/>
      <c r="R138" s="58"/>
      <c r="S138" s="60"/>
      <c r="T138" s="65"/>
      <c r="U138" s="65"/>
      <c r="V138" s="62"/>
    </row>
    <row r="139" spans="1:22" ht="12.75">
      <c r="A139" s="54"/>
      <c r="B139" s="55"/>
      <c r="C139" s="66"/>
      <c r="D139" s="66"/>
      <c r="E139" s="6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58"/>
      <c r="Q139" s="58"/>
      <c r="R139" s="58"/>
      <c r="S139" s="60"/>
      <c r="T139" s="65"/>
      <c r="U139" s="65"/>
      <c r="V139" s="62"/>
    </row>
    <row r="140" spans="1:22" ht="12.75">
      <c r="A140" s="54"/>
      <c r="B140" s="55"/>
      <c r="C140" s="67"/>
      <c r="D140" s="67"/>
      <c r="E140" s="69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58"/>
      <c r="Q140" s="58"/>
      <c r="R140" s="58"/>
      <c r="S140" s="60"/>
      <c r="T140" s="65"/>
      <c r="U140" s="65"/>
      <c r="V140" s="62"/>
    </row>
    <row r="141" spans="1:22" ht="12.75">
      <c r="A141" s="54"/>
      <c r="B141" s="55"/>
      <c r="C141" s="66"/>
      <c r="D141" s="66"/>
      <c r="E141" s="6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58"/>
      <c r="Q141" s="58"/>
      <c r="R141" s="58"/>
      <c r="S141" s="60"/>
      <c r="T141" s="65"/>
      <c r="U141" s="65"/>
      <c r="V141" s="62"/>
    </row>
    <row r="142" spans="1:22" ht="12.75">
      <c r="A142" s="54"/>
      <c r="B142" s="55"/>
      <c r="C142" s="66"/>
      <c r="D142" s="66"/>
      <c r="E142" s="6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58"/>
      <c r="Q142" s="58"/>
      <c r="R142" s="58"/>
      <c r="S142" s="60"/>
      <c r="T142" s="65"/>
      <c r="U142" s="65"/>
      <c r="V142" s="62"/>
    </row>
    <row r="143" spans="1:22" ht="12.75">
      <c r="A143" s="54"/>
      <c r="B143" s="55"/>
      <c r="C143" s="66"/>
      <c r="D143" s="66"/>
      <c r="E143" s="6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58"/>
      <c r="Q143" s="58"/>
      <c r="R143" s="58"/>
      <c r="S143" s="60"/>
      <c r="T143" s="65"/>
      <c r="U143" s="65"/>
      <c r="V143" s="62"/>
    </row>
    <row r="144" spans="1:22" ht="12.75">
      <c r="A144" s="54"/>
      <c r="B144" s="55"/>
      <c r="C144" s="66"/>
      <c r="D144" s="66"/>
      <c r="E144" s="6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58"/>
      <c r="Q144" s="58"/>
      <c r="R144" s="58"/>
      <c r="S144" s="60"/>
      <c r="T144" s="65"/>
      <c r="U144" s="65"/>
      <c r="V144" s="62"/>
    </row>
    <row r="145" spans="1:22" ht="12.75">
      <c r="A145" s="54"/>
      <c r="B145" s="55"/>
      <c r="C145" s="66"/>
      <c r="D145" s="66"/>
      <c r="E145" s="6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58"/>
      <c r="Q145" s="58"/>
      <c r="R145" s="58"/>
      <c r="S145" s="60"/>
      <c r="T145" s="65"/>
      <c r="U145" s="65"/>
      <c r="V145" s="62"/>
    </row>
    <row r="146" spans="1:22" ht="12.75">
      <c r="A146" s="54"/>
      <c r="B146" s="55"/>
      <c r="C146" s="66"/>
      <c r="D146" s="66"/>
      <c r="E146" s="6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58"/>
      <c r="Q146" s="58"/>
      <c r="R146" s="58"/>
      <c r="S146" s="60"/>
      <c r="T146" s="65"/>
      <c r="U146" s="65"/>
      <c r="V146" s="62"/>
    </row>
    <row r="147" spans="1:22" ht="12.75">
      <c r="A147" s="54"/>
      <c r="B147" s="55"/>
      <c r="C147" s="66"/>
      <c r="D147" s="66"/>
      <c r="E147" s="6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58"/>
      <c r="Q147" s="58"/>
      <c r="R147" s="58"/>
      <c r="S147" s="60"/>
      <c r="T147" s="65"/>
      <c r="U147" s="65"/>
      <c r="V147" s="62"/>
    </row>
    <row r="148" spans="1:22" ht="12.75">
      <c r="A148" s="54"/>
      <c r="B148" s="55"/>
      <c r="C148" s="66"/>
      <c r="D148" s="66"/>
      <c r="E148" s="6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58"/>
      <c r="Q148" s="58"/>
      <c r="R148" s="58"/>
      <c r="S148" s="60"/>
      <c r="T148" s="65"/>
      <c r="U148" s="65"/>
      <c r="V148" s="62"/>
    </row>
    <row r="149" spans="1:22" ht="12.75">
      <c r="A149" s="54"/>
      <c r="B149" s="55"/>
      <c r="C149" s="67"/>
      <c r="D149" s="67"/>
      <c r="E149" s="69"/>
      <c r="F149" s="58"/>
      <c r="G149" s="58"/>
      <c r="H149" s="58"/>
      <c r="I149" s="58"/>
      <c r="J149" s="58"/>
      <c r="K149" s="58"/>
      <c r="L149" s="58"/>
      <c r="M149" s="58"/>
      <c r="N149" s="58"/>
      <c r="O149" s="59"/>
      <c r="P149" s="58"/>
      <c r="Q149" s="58"/>
      <c r="R149" s="58"/>
      <c r="S149" s="60"/>
      <c r="T149" s="65"/>
      <c r="U149" s="65"/>
      <c r="V149" s="62"/>
    </row>
    <row r="150" spans="1:22" ht="12.75">
      <c r="A150" s="54"/>
      <c r="B150" s="55"/>
      <c r="C150" s="66"/>
      <c r="D150" s="66"/>
      <c r="E150" s="6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58"/>
      <c r="Q150" s="58"/>
      <c r="R150" s="58"/>
      <c r="S150" s="60"/>
      <c r="T150" s="65"/>
      <c r="U150" s="65"/>
      <c r="V150" s="62"/>
    </row>
    <row r="151" spans="1:22" ht="12.75">
      <c r="A151" s="54"/>
      <c r="B151" s="55"/>
      <c r="C151" s="66"/>
      <c r="D151" s="66"/>
      <c r="E151" s="6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8"/>
      <c r="Q151" s="58"/>
      <c r="R151" s="58"/>
      <c r="S151" s="60"/>
      <c r="T151" s="65"/>
      <c r="U151" s="65"/>
      <c r="V151" s="62"/>
    </row>
    <row r="152" spans="1:22" ht="12.75">
      <c r="A152" s="54"/>
      <c r="B152" s="55"/>
      <c r="C152" s="66"/>
      <c r="D152" s="66"/>
      <c r="E152" s="6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58"/>
      <c r="Q152" s="58"/>
      <c r="R152" s="58"/>
      <c r="S152" s="60"/>
      <c r="T152" s="65"/>
      <c r="U152" s="65"/>
      <c r="V152" s="62"/>
    </row>
    <row r="153" spans="1:22" ht="12.75">
      <c r="A153" s="54"/>
      <c r="B153" s="55"/>
      <c r="C153" s="66"/>
      <c r="D153" s="66"/>
      <c r="E153" s="6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58"/>
      <c r="Q153" s="58"/>
      <c r="R153" s="58"/>
      <c r="S153" s="60"/>
      <c r="T153" s="65"/>
      <c r="U153" s="65"/>
      <c r="V153" s="62"/>
    </row>
    <row r="154" spans="1:22" ht="12.75">
      <c r="A154" s="54"/>
      <c r="B154" s="55"/>
      <c r="C154" s="66"/>
      <c r="D154" s="66"/>
      <c r="E154" s="6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58"/>
      <c r="Q154" s="58"/>
      <c r="R154" s="58"/>
      <c r="S154" s="60"/>
      <c r="T154" s="65"/>
      <c r="U154" s="65"/>
      <c r="V154" s="62"/>
    </row>
    <row r="155" spans="1:22" ht="12.75">
      <c r="A155" s="54"/>
      <c r="B155" s="55"/>
      <c r="C155" s="66"/>
      <c r="D155" s="66"/>
      <c r="E155" s="6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58"/>
      <c r="Q155" s="58"/>
      <c r="R155" s="58"/>
      <c r="S155" s="60"/>
      <c r="T155" s="65"/>
      <c r="U155" s="65"/>
      <c r="V155" s="62"/>
    </row>
    <row r="156" spans="1:22" ht="12.75">
      <c r="A156" s="54"/>
      <c r="B156" s="55"/>
      <c r="C156" s="66"/>
      <c r="D156" s="66"/>
      <c r="E156" s="68"/>
      <c r="F156" s="58"/>
      <c r="G156" s="58"/>
      <c r="H156" s="58"/>
      <c r="I156" s="58"/>
      <c r="J156" s="58"/>
      <c r="K156" s="58"/>
      <c r="L156" s="58"/>
      <c r="M156" s="58"/>
      <c r="N156" s="58"/>
      <c r="O156" s="59"/>
      <c r="P156" s="58"/>
      <c r="Q156" s="58"/>
      <c r="R156" s="58"/>
      <c r="S156" s="60"/>
      <c r="T156" s="65"/>
      <c r="U156" s="65"/>
      <c r="V156" s="62"/>
    </row>
    <row r="157" spans="1:22" ht="12.75">
      <c r="A157" s="54"/>
      <c r="B157" s="55"/>
      <c r="C157" s="66"/>
      <c r="D157" s="66"/>
      <c r="E157" s="6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58"/>
      <c r="Q157" s="58"/>
      <c r="R157" s="58"/>
      <c r="S157" s="60"/>
      <c r="T157" s="65"/>
      <c r="U157" s="65"/>
      <c r="V157" s="62"/>
    </row>
    <row r="158" spans="1:22" ht="12.75">
      <c r="A158" s="54"/>
      <c r="B158" s="55"/>
      <c r="C158" s="66"/>
      <c r="D158" s="66"/>
      <c r="E158" s="6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58"/>
      <c r="Q158" s="58"/>
      <c r="R158" s="58"/>
      <c r="S158" s="60"/>
      <c r="T158" s="65"/>
      <c r="U158" s="65"/>
      <c r="V158" s="62"/>
    </row>
    <row r="159" spans="1:22" ht="12.75">
      <c r="A159" s="54"/>
      <c r="B159" s="55"/>
      <c r="C159" s="66"/>
      <c r="D159" s="66"/>
      <c r="E159" s="6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58"/>
      <c r="Q159" s="58"/>
      <c r="R159" s="58"/>
      <c r="S159" s="60"/>
      <c r="T159" s="65"/>
      <c r="U159" s="65"/>
      <c r="V159" s="62"/>
    </row>
    <row r="160" spans="1:22" ht="12.75">
      <c r="A160" s="54"/>
      <c r="B160" s="55"/>
      <c r="C160" s="66"/>
      <c r="D160" s="66"/>
      <c r="E160" s="6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58"/>
      <c r="Q160" s="58"/>
      <c r="R160" s="58"/>
      <c r="S160" s="60"/>
      <c r="T160" s="65"/>
      <c r="U160" s="65"/>
      <c r="V160" s="62"/>
    </row>
    <row r="161" spans="1:22" ht="12.75">
      <c r="A161" s="54"/>
      <c r="B161" s="55"/>
      <c r="C161" s="66"/>
      <c r="D161" s="66"/>
      <c r="E161" s="6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58"/>
      <c r="Q161" s="58"/>
      <c r="R161" s="58"/>
      <c r="S161" s="60"/>
      <c r="T161" s="65"/>
      <c r="U161" s="65"/>
      <c r="V161" s="62"/>
    </row>
    <row r="162" spans="1:22" ht="12.75">
      <c r="A162" s="54"/>
      <c r="B162" s="55"/>
      <c r="C162" s="66"/>
      <c r="D162" s="66"/>
      <c r="E162" s="68"/>
      <c r="F162" s="58"/>
      <c r="G162" s="58"/>
      <c r="H162" s="58"/>
      <c r="I162" s="58"/>
      <c r="J162" s="58"/>
      <c r="K162" s="58"/>
      <c r="L162" s="58"/>
      <c r="M162" s="58"/>
      <c r="N162" s="58"/>
      <c r="O162" s="59"/>
      <c r="P162" s="58"/>
      <c r="Q162" s="58"/>
      <c r="R162" s="58"/>
      <c r="S162" s="60"/>
      <c r="T162" s="65"/>
      <c r="U162" s="65"/>
      <c r="V162" s="62"/>
    </row>
    <row r="163" spans="1:22" ht="12.75">
      <c r="A163" s="54"/>
      <c r="B163" s="55"/>
      <c r="C163" s="66"/>
      <c r="D163" s="66"/>
      <c r="E163" s="68"/>
      <c r="F163" s="58"/>
      <c r="G163" s="58"/>
      <c r="H163" s="58"/>
      <c r="I163" s="58"/>
      <c r="J163" s="58"/>
      <c r="K163" s="58"/>
      <c r="L163" s="58"/>
      <c r="M163" s="58"/>
      <c r="N163" s="58"/>
      <c r="O163" s="59"/>
      <c r="P163" s="58"/>
      <c r="Q163" s="58"/>
      <c r="R163" s="58"/>
      <c r="S163" s="60"/>
      <c r="T163" s="65"/>
      <c r="U163" s="65"/>
      <c r="V163" s="62"/>
    </row>
    <row r="164" spans="1:22" ht="12.75">
      <c r="A164" s="54"/>
      <c r="B164" s="55"/>
      <c r="C164" s="67"/>
      <c r="D164" s="67"/>
      <c r="E164" s="69"/>
      <c r="F164" s="58"/>
      <c r="G164" s="58"/>
      <c r="H164" s="58"/>
      <c r="I164" s="58"/>
      <c r="J164" s="58"/>
      <c r="K164" s="58"/>
      <c r="L164" s="58"/>
      <c r="M164" s="58"/>
      <c r="N164" s="58"/>
      <c r="O164" s="59"/>
      <c r="P164" s="58"/>
      <c r="Q164" s="58"/>
      <c r="R164" s="58"/>
      <c r="S164" s="60"/>
      <c r="T164" s="65"/>
      <c r="U164" s="65"/>
      <c r="V164" s="62"/>
    </row>
    <row r="165" spans="1:22" ht="12.75">
      <c r="A165" s="54"/>
      <c r="B165" s="55"/>
      <c r="C165" s="66"/>
      <c r="D165" s="66"/>
      <c r="E165" s="68"/>
      <c r="F165" s="58"/>
      <c r="G165" s="58"/>
      <c r="H165" s="58"/>
      <c r="I165" s="58"/>
      <c r="J165" s="58"/>
      <c r="K165" s="58"/>
      <c r="L165" s="58"/>
      <c r="M165" s="58"/>
      <c r="N165" s="58"/>
      <c r="O165" s="59"/>
      <c r="P165" s="58"/>
      <c r="Q165" s="58"/>
      <c r="R165" s="58"/>
      <c r="S165" s="60"/>
      <c r="T165" s="65"/>
      <c r="U165" s="65"/>
      <c r="V165" s="62"/>
    </row>
    <row r="166" spans="1:22" ht="12.75">
      <c r="A166" s="54"/>
      <c r="B166" s="55"/>
      <c r="C166" s="66"/>
      <c r="D166" s="66"/>
      <c r="E166" s="68"/>
      <c r="F166" s="58"/>
      <c r="G166" s="58"/>
      <c r="H166" s="58"/>
      <c r="I166" s="58"/>
      <c r="J166" s="58"/>
      <c r="K166" s="58"/>
      <c r="L166" s="58"/>
      <c r="M166" s="58"/>
      <c r="N166" s="58"/>
      <c r="O166" s="59"/>
      <c r="P166" s="58"/>
      <c r="Q166" s="58"/>
      <c r="R166" s="58"/>
      <c r="S166" s="60"/>
      <c r="T166" s="65"/>
      <c r="U166" s="65"/>
      <c r="V166" s="62"/>
    </row>
    <row r="167" spans="1:22" ht="12.75">
      <c r="A167" s="54"/>
      <c r="B167" s="55"/>
      <c r="C167" s="66"/>
      <c r="D167" s="66"/>
      <c r="E167" s="68"/>
      <c r="F167" s="58"/>
      <c r="G167" s="58"/>
      <c r="H167" s="58"/>
      <c r="I167" s="58"/>
      <c r="J167" s="58"/>
      <c r="K167" s="58"/>
      <c r="L167" s="58"/>
      <c r="M167" s="58"/>
      <c r="N167" s="58"/>
      <c r="O167" s="59"/>
      <c r="P167" s="58"/>
      <c r="Q167" s="58"/>
      <c r="R167" s="58"/>
      <c r="S167" s="60"/>
      <c r="T167" s="65"/>
      <c r="U167" s="65"/>
      <c r="V167" s="62"/>
    </row>
    <row r="168" spans="1:22" ht="12.75">
      <c r="A168" s="54"/>
      <c r="B168" s="55"/>
      <c r="C168" s="66"/>
      <c r="D168" s="66"/>
      <c r="E168" s="68"/>
      <c r="F168" s="58"/>
      <c r="G168" s="58"/>
      <c r="H168" s="58"/>
      <c r="I168" s="58"/>
      <c r="J168" s="58"/>
      <c r="K168" s="58"/>
      <c r="L168" s="58"/>
      <c r="M168" s="58"/>
      <c r="N168" s="58"/>
      <c r="O168" s="59"/>
      <c r="P168" s="58"/>
      <c r="Q168" s="58"/>
      <c r="R168" s="58"/>
      <c r="S168" s="60"/>
      <c r="T168" s="65"/>
      <c r="U168" s="65"/>
      <c r="V168" s="62"/>
    </row>
    <row r="169" spans="1:22" ht="12.75">
      <c r="A169" s="54"/>
      <c r="B169" s="55"/>
      <c r="C169" s="67"/>
      <c r="D169" s="67"/>
      <c r="E169" s="69"/>
      <c r="F169" s="58"/>
      <c r="G169" s="58"/>
      <c r="H169" s="58"/>
      <c r="I169" s="58"/>
      <c r="J169" s="58"/>
      <c r="K169" s="58"/>
      <c r="L169" s="58"/>
      <c r="M169" s="58"/>
      <c r="N169" s="58"/>
      <c r="O169" s="59"/>
      <c r="P169" s="58"/>
      <c r="Q169" s="58"/>
      <c r="R169" s="58"/>
      <c r="S169" s="60"/>
      <c r="T169" s="65"/>
      <c r="U169" s="65"/>
      <c r="V169" s="62"/>
    </row>
    <row r="170" spans="1:22" ht="12.75">
      <c r="A170" s="54"/>
      <c r="B170" s="55"/>
      <c r="C170" s="66"/>
      <c r="D170" s="66"/>
      <c r="E170" s="68"/>
      <c r="F170" s="58"/>
      <c r="G170" s="58"/>
      <c r="H170" s="58"/>
      <c r="I170" s="58"/>
      <c r="J170" s="58"/>
      <c r="K170" s="58"/>
      <c r="L170" s="58"/>
      <c r="M170" s="58"/>
      <c r="N170" s="58"/>
      <c r="O170" s="59"/>
      <c r="P170" s="58"/>
      <c r="Q170" s="58"/>
      <c r="R170" s="58"/>
      <c r="S170" s="60"/>
      <c r="T170" s="65"/>
      <c r="U170" s="65"/>
      <c r="V170" s="62"/>
    </row>
    <row r="171" spans="1:22" ht="12.75">
      <c r="A171" s="54"/>
      <c r="B171" s="55"/>
      <c r="C171" s="66"/>
      <c r="D171" s="66"/>
      <c r="E171" s="68"/>
      <c r="F171" s="58"/>
      <c r="G171" s="58"/>
      <c r="H171" s="58"/>
      <c r="I171" s="58"/>
      <c r="J171" s="58"/>
      <c r="K171" s="58"/>
      <c r="L171" s="58"/>
      <c r="M171" s="58"/>
      <c r="N171" s="58"/>
      <c r="O171" s="59"/>
      <c r="P171" s="58"/>
      <c r="Q171" s="58"/>
      <c r="R171" s="58"/>
      <c r="S171" s="60"/>
      <c r="T171" s="65"/>
      <c r="U171" s="65"/>
      <c r="V171" s="62"/>
    </row>
    <row r="172" spans="1:22" ht="12.75">
      <c r="A172" s="54"/>
      <c r="B172" s="55"/>
      <c r="C172" s="66"/>
      <c r="D172" s="66"/>
      <c r="E172" s="68"/>
      <c r="F172" s="58"/>
      <c r="G172" s="58"/>
      <c r="H172" s="58"/>
      <c r="I172" s="58"/>
      <c r="J172" s="58"/>
      <c r="K172" s="58"/>
      <c r="L172" s="58"/>
      <c r="M172" s="58"/>
      <c r="N172" s="58"/>
      <c r="O172" s="59"/>
      <c r="P172" s="58"/>
      <c r="Q172" s="58"/>
      <c r="R172" s="58"/>
      <c r="S172" s="60"/>
      <c r="T172" s="65"/>
      <c r="U172" s="65"/>
      <c r="V172" s="62"/>
    </row>
    <row r="173" spans="1:22" ht="12.75">
      <c r="A173" s="54"/>
      <c r="B173" s="55"/>
      <c r="C173" s="66"/>
      <c r="D173" s="66"/>
      <c r="E173" s="68"/>
      <c r="F173" s="58"/>
      <c r="G173" s="58"/>
      <c r="H173" s="58"/>
      <c r="I173" s="58"/>
      <c r="J173" s="58"/>
      <c r="K173" s="58"/>
      <c r="L173" s="58"/>
      <c r="M173" s="58"/>
      <c r="N173" s="58"/>
      <c r="O173" s="59"/>
      <c r="P173" s="58"/>
      <c r="Q173" s="58"/>
      <c r="R173" s="58"/>
      <c r="S173" s="60"/>
      <c r="T173" s="65"/>
      <c r="U173" s="65"/>
      <c r="V173" s="62"/>
    </row>
    <row r="174" spans="1:22" ht="12.75">
      <c r="A174" s="54"/>
      <c r="B174" s="55"/>
      <c r="C174" s="66"/>
      <c r="D174" s="66"/>
      <c r="E174" s="68"/>
      <c r="F174" s="58"/>
      <c r="G174" s="58"/>
      <c r="H174" s="58"/>
      <c r="I174" s="58"/>
      <c r="J174" s="58"/>
      <c r="K174" s="58"/>
      <c r="L174" s="58"/>
      <c r="M174" s="58"/>
      <c r="N174" s="58"/>
      <c r="O174" s="59"/>
      <c r="P174" s="58"/>
      <c r="Q174" s="58"/>
      <c r="R174" s="58"/>
      <c r="S174" s="60"/>
      <c r="T174" s="65"/>
      <c r="U174" s="65"/>
      <c r="V174" s="62"/>
    </row>
    <row r="175" spans="1:22" ht="12.75">
      <c r="A175" s="54"/>
      <c r="B175" s="55"/>
      <c r="C175" s="67"/>
      <c r="D175" s="67"/>
      <c r="E175" s="69"/>
      <c r="F175" s="58"/>
      <c r="G175" s="58"/>
      <c r="H175" s="58"/>
      <c r="I175" s="58"/>
      <c r="J175" s="58"/>
      <c r="K175" s="58"/>
      <c r="L175" s="58"/>
      <c r="M175" s="58"/>
      <c r="N175" s="58"/>
      <c r="O175" s="59"/>
      <c r="P175" s="58"/>
      <c r="Q175" s="58"/>
      <c r="R175" s="58"/>
      <c r="S175" s="60"/>
      <c r="T175" s="65"/>
      <c r="U175" s="65"/>
      <c r="V175" s="62"/>
    </row>
    <row r="176" spans="1:22" ht="12.75">
      <c r="A176" s="54"/>
      <c r="B176" s="55"/>
      <c r="C176" s="66"/>
      <c r="D176" s="66"/>
      <c r="E176" s="68"/>
      <c r="F176" s="58"/>
      <c r="G176" s="58"/>
      <c r="H176" s="58"/>
      <c r="I176" s="58"/>
      <c r="J176" s="58"/>
      <c r="K176" s="58"/>
      <c r="L176" s="58"/>
      <c r="M176" s="58"/>
      <c r="N176" s="58"/>
      <c r="O176" s="59"/>
      <c r="P176" s="58"/>
      <c r="Q176" s="58"/>
      <c r="R176" s="58"/>
      <c r="S176" s="60"/>
      <c r="T176" s="65"/>
      <c r="U176" s="65"/>
      <c r="V176" s="62"/>
    </row>
    <row r="177" spans="1:22" ht="12.75">
      <c r="A177" s="54"/>
      <c r="B177" s="55"/>
      <c r="C177" s="66"/>
      <c r="D177" s="66"/>
      <c r="E177" s="68"/>
      <c r="F177" s="58"/>
      <c r="G177" s="58"/>
      <c r="H177" s="58"/>
      <c r="I177" s="58"/>
      <c r="J177" s="58"/>
      <c r="K177" s="58"/>
      <c r="L177" s="58"/>
      <c r="M177" s="58"/>
      <c r="N177" s="58"/>
      <c r="O177" s="59"/>
      <c r="P177" s="58"/>
      <c r="Q177" s="58"/>
      <c r="R177" s="58"/>
      <c r="S177" s="60"/>
      <c r="T177" s="65"/>
      <c r="U177" s="65"/>
      <c r="V177" s="62"/>
    </row>
    <row r="178" spans="1:22" ht="12.75">
      <c r="A178" s="54"/>
      <c r="B178" s="55"/>
      <c r="C178" s="66"/>
      <c r="D178" s="66"/>
      <c r="E178" s="68"/>
      <c r="F178" s="58"/>
      <c r="G178" s="58"/>
      <c r="H178" s="58"/>
      <c r="I178" s="58"/>
      <c r="J178" s="58"/>
      <c r="K178" s="58"/>
      <c r="L178" s="58"/>
      <c r="M178" s="58"/>
      <c r="N178" s="58"/>
      <c r="O178" s="59"/>
      <c r="P178" s="58"/>
      <c r="Q178" s="58"/>
      <c r="R178" s="58"/>
      <c r="S178" s="60"/>
      <c r="T178" s="65"/>
      <c r="U178" s="65"/>
      <c r="V178" s="62"/>
    </row>
    <row r="179" spans="1:21" ht="12.75">
      <c r="A179" s="54"/>
      <c r="B179" s="55"/>
      <c r="C179" s="66"/>
      <c r="D179" s="66"/>
      <c r="E179" s="68"/>
      <c r="F179" s="58"/>
      <c r="G179" s="58"/>
      <c r="H179" s="58"/>
      <c r="I179" s="58"/>
      <c r="J179" s="58"/>
      <c r="K179" s="58"/>
      <c r="L179" s="58"/>
      <c r="M179" s="58"/>
      <c r="N179" s="58"/>
      <c r="O179" s="59"/>
      <c r="P179" s="58"/>
      <c r="Q179" s="58"/>
      <c r="R179" s="58"/>
      <c r="S179" s="60"/>
      <c r="T179" s="65"/>
      <c r="U179" s="65"/>
    </row>
    <row r="180" spans="1:21" ht="12.75">
      <c r="A180" s="54"/>
      <c r="B180" s="55"/>
      <c r="C180" s="66"/>
      <c r="D180" s="66"/>
      <c r="E180" s="68"/>
      <c r="F180" s="58"/>
      <c r="G180" s="58"/>
      <c r="H180" s="58"/>
      <c r="I180" s="58"/>
      <c r="J180" s="58"/>
      <c r="K180" s="58"/>
      <c r="L180" s="58"/>
      <c r="M180" s="58"/>
      <c r="N180" s="58"/>
      <c r="O180" s="59"/>
      <c r="P180" s="58"/>
      <c r="Q180" s="58"/>
      <c r="R180" s="58"/>
      <c r="S180" s="60"/>
      <c r="T180" s="65"/>
      <c r="U180" s="65"/>
    </row>
    <row r="181" spans="1:21" ht="12.75">
      <c r="A181" s="54"/>
      <c r="B181" s="55"/>
      <c r="C181" s="66"/>
      <c r="D181" s="66"/>
      <c r="E181" s="68"/>
      <c r="F181" s="58"/>
      <c r="G181" s="58"/>
      <c r="H181" s="58"/>
      <c r="I181" s="58"/>
      <c r="J181" s="58"/>
      <c r="K181" s="58"/>
      <c r="L181" s="58"/>
      <c r="M181" s="58"/>
      <c r="N181" s="58"/>
      <c r="O181" s="59"/>
      <c r="P181" s="58"/>
      <c r="Q181" s="58"/>
      <c r="R181" s="58"/>
      <c r="S181" s="60"/>
      <c r="T181" s="65"/>
      <c r="U181" s="65"/>
    </row>
    <row r="182" spans="1:21" ht="12.75">
      <c r="A182" s="54"/>
      <c r="B182" s="55"/>
      <c r="C182" s="66"/>
      <c r="D182" s="66"/>
      <c r="E182" s="68"/>
      <c r="F182" s="58"/>
      <c r="G182" s="58"/>
      <c r="H182" s="58"/>
      <c r="I182" s="58"/>
      <c r="J182" s="58"/>
      <c r="K182" s="58"/>
      <c r="L182" s="58"/>
      <c r="M182" s="58"/>
      <c r="N182" s="58"/>
      <c r="O182" s="59"/>
      <c r="P182" s="58"/>
      <c r="Q182" s="58"/>
      <c r="R182" s="58"/>
      <c r="S182" s="60"/>
      <c r="T182" s="65"/>
      <c r="U182" s="65"/>
    </row>
    <row r="183" spans="1:21" ht="12.75">
      <c r="A183" s="54"/>
      <c r="B183" s="55"/>
      <c r="C183" s="66"/>
      <c r="D183" s="66"/>
      <c r="E183" s="68"/>
      <c r="F183" s="58"/>
      <c r="G183" s="58"/>
      <c r="H183" s="58"/>
      <c r="I183" s="58"/>
      <c r="J183" s="58"/>
      <c r="K183" s="58"/>
      <c r="L183" s="58"/>
      <c r="M183" s="58"/>
      <c r="N183" s="58"/>
      <c r="O183" s="59"/>
      <c r="P183" s="58"/>
      <c r="Q183" s="58"/>
      <c r="R183" s="58"/>
      <c r="S183" s="60"/>
      <c r="T183" s="65"/>
      <c r="U183" s="65"/>
    </row>
    <row r="184" spans="1:21" ht="12.75">
      <c r="A184" s="54"/>
      <c r="B184" s="55"/>
      <c r="C184" s="66"/>
      <c r="D184" s="66"/>
      <c r="E184" s="68"/>
      <c r="F184" s="58"/>
      <c r="G184" s="58"/>
      <c r="H184" s="58"/>
      <c r="I184" s="58"/>
      <c r="J184" s="58"/>
      <c r="K184" s="58"/>
      <c r="L184" s="58"/>
      <c r="M184" s="58"/>
      <c r="N184" s="58"/>
      <c r="O184" s="59"/>
      <c r="P184" s="58"/>
      <c r="Q184" s="58"/>
      <c r="R184" s="58"/>
      <c r="S184" s="60"/>
      <c r="T184" s="65"/>
      <c r="U184" s="65"/>
    </row>
    <row r="185" spans="1:21" ht="12.75">
      <c r="A185" s="54"/>
      <c r="B185" s="55"/>
      <c r="C185" s="66"/>
      <c r="D185" s="66"/>
      <c r="E185" s="68"/>
      <c r="F185" s="58"/>
      <c r="G185" s="58"/>
      <c r="H185" s="58"/>
      <c r="I185" s="58"/>
      <c r="J185" s="58"/>
      <c r="K185" s="58"/>
      <c r="L185" s="58"/>
      <c r="M185" s="58"/>
      <c r="N185" s="58"/>
      <c r="O185" s="59"/>
      <c r="P185" s="58"/>
      <c r="Q185" s="58"/>
      <c r="R185" s="58"/>
      <c r="S185" s="60"/>
      <c r="T185" s="65"/>
      <c r="U185" s="65"/>
    </row>
    <row r="186" spans="1:21" ht="12.75">
      <c r="A186" s="54"/>
      <c r="B186" s="55"/>
      <c r="C186" s="66"/>
      <c r="D186" s="66"/>
      <c r="E186" s="68"/>
      <c r="F186" s="58"/>
      <c r="G186" s="58"/>
      <c r="H186" s="58"/>
      <c r="I186" s="58"/>
      <c r="J186" s="58"/>
      <c r="K186" s="58"/>
      <c r="L186" s="58"/>
      <c r="M186" s="58"/>
      <c r="N186" s="58"/>
      <c r="O186" s="59"/>
      <c r="P186" s="58"/>
      <c r="Q186" s="58"/>
      <c r="R186" s="58"/>
      <c r="S186" s="60"/>
      <c r="T186" s="65"/>
      <c r="U186" s="65"/>
    </row>
    <row r="187" spans="1:21" ht="12.75">
      <c r="A187" s="54"/>
      <c r="B187" s="55"/>
      <c r="C187" s="66"/>
      <c r="D187" s="66"/>
      <c r="E187" s="68"/>
      <c r="F187" s="58"/>
      <c r="G187" s="58"/>
      <c r="H187" s="58"/>
      <c r="I187" s="58"/>
      <c r="J187" s="58"/>
      <c r="K187" s="58"/>
      <c r="L187" s="58"/>
      <c r="M187" s="58"/>
      <c r="N187" s="58"/>
      <c r="O187" s="59"/>
      <c r="P187" s="58"/>
      <c r="Q187" s="58"/>
      <c r="R187" s="58"/>
      <c r="S187" s="60"/>
      <c r="T187" s="65"/>
      <c r="U187" s="65"/>
    </row>
    <row r="188" spans="1:21" ht="12.75">
      <c r="A188" s="54"/>
      <c r="B188" s="55"/>
      <c r="C188" s="66"/>
      <c r="D188" s="66"/>
      <c r="E188" s="68"/>
      <c r="F188" s="58"/>
      <c r="G188" s="58"/>
      <c r="H188" s="58"/>
      <c r="I188" s="58"/>
      <c r="J188" s="58"/>
      <c r="K188" s="58"/>
      <c r="L188" s="58"/>
      <c r="M188" s="58"/>
      <c r="N188" s="58"/>
      <c r="O188" s="59"/>
      <c r="P188" s="58"/>
      <c r="Q188" s="58"/>
      <c r="R188" s="58"/>
      <c r="S188" s="60"/>
      <c r="T188" s="65"/>
      <c r="U188" s="65"/>
    </row>
    <row r="189" spans="1:21" ht="12.75">
      <c r="A189" s="54"/>
      <c r="B189" s="55"/>
      <c r="C189" s="66"/>
      <c r="D189" s="66"/>
      <c r="E189" s="68"/>
      <c r="F189" s="58"/>
      <c r="G189" s="58"/>
      <c r="H189" s="58"/>
      <c r="I189" s="58"/>
      <c r="J189" s="58"/>
      <c r="K189" s="58"/>
      <c r="L189" s="58"/>
      <c r="M189" s="58"/>
      <c r="N189" s="58"/>
      <c r="O189" s="59"/>
      <c r="P189" s="58"/>
      <c r="Q189" s="58"/>
      <c r="R189" s="58"/>
      <c r="S189" s="60"/>
      <c r="T189" s="65"/>
      <c r="U189" s="65"/>
    </row>
    <row r="190" spans="1:21" ht="12.75">
      <c r="A190" s="54"/>
      <c r="B190" s="55"/>
      <c r="C190" s="66"/>
      <c r="D190" s="66"/>
      <c r="E190" s="68"/>
      <c r="F190" s="58"/>
      <c r="G190" s="58"/>
      <c r="H190" s="58"/>
      <c r="I190" s="58"/>
      <c r="J190" s="58"/>
      <c r="K190" s="58"/>
      <c r="L190" s="58"/>
      <c r="M190" s="58"/>
      <c r="N190" s="58"/>
      <c r="O190" s="59"/>
      <c r="P190" s="58"/>
      <c r="Q190" s="58"/>
      <c r="R190" s="58"/>
      <c r="S190" s="60"/>
      <c r="T190" s="65"/>
      <c r="U190" s="65"/>
    </row>
    <row r="191" spans="1:21" ht="12.75">
      <c r="A191" s="54"/>
      <c r="B191" s="55"/>
      <c r="C191" s="66"/>
      <c r="D191" s="66"/>
      <c r="E191" s="68"/>
      <c r="F191" s="58"/>
      <c r="G191" s="58"/>
      <c r="H191" s="58"/>
      <c r="I191" s="58"/>
      <c r="J191" s="58"/>
      <c r="K191" s="58"/>
      <c r="L191" s="58"/>
      <c r="M191" s="58"/>
      <c r="N191" s="58"/>
      <c r="O191" s="59"/>
      <c r="P191" s="58"/>
      <c r="Q191" s="58"/>
      <c r="R191" s="58"/>
      <c r="S191" s="60"/>
      <c r="T191" s="65"/>
      <c r="U191" s="65"/>
    </row>
    <row r="192" spans="1:21" ht="12.75">
      <c r="A192" s="54"/>
      <c r="B192" s="55"/>
      <c r="C192" s="66"/>
      <c r="D192" s="66"/>
      <c r="E192" s="68"/>
      <c r="F192" s="58"/>
      <c r="G192" s="58"/>
      <c r="H192" s="58"/>
      <c r="I192" s="58"/>
      <c r="J192" s="58"/>
      <c r="K192" s="58"/>
      <c r="L192" s="58"/>
      <c r="M192" s="58"/>
      <c r="N192" s="58"/>
      <c r="O192" s="59"/>
      <c r="P192" s="58"/>
      <c r="Q192" s="58"/>
      <c r="R192" s="58"/>
      <c r="S192" s="60"/>
      <c r="T192" s="65"/>
      <c r="U192" s="65"/>
    </row>
    <row r="193" spans="1:21" ht="12.75">
      <c r="A193" s="54"/>
      <c r="B193" s="55"/>
      <c r="C193" s="66"/>
      <c r="D193" s="66"/>
      <c r="E193" s="68"/>
      <c r="F193" s="58"/>
      <c r="G193" s="58"/>
      <c r="H193" s="58"/>
      <c r="I193" s="58"/>
      <c r="J193" s="58"/>
      <c r="K193" s="58"/>
      <c r="L193" s="58"/>
      <c r="M193" s="58"/>
      <c r="N193" s="58"/>
      <c r="O193" s="59"/>
      <c r="P193" s="58"/>
      <c r="Q193" s="58"/>
      <c r="R193" s="58"/>
      <c r="S193" s="60"/>
      <c r="T193" s="65"/>
      <c r="U193" s="65"/>
    </row>
    <row r="194" spans="1:21" ht="12.75">
      <c r="A194" s="54"/>
      <c r="B194" s="55"/>
      <c r="C194" s="67"/>
      <c r="D194" s="67"/>
      <c r="E194" s="69"/>
      <c r="F194" s="58"/>
      <c r="G194" s="58"/>
      <c r="H194" s="58"/>
      <c r="I194" s="58"/>
      <c r="J194" s="58"/>
      <c r="K194" s="58"/>
      <c r="L194" s="58"/>
      <c r="M194" s="58"/>
      <c r="N194" s="58"/>
      <c r="O194" s="59"/>
      <c r="P194" s="58"/>
      <c r="Q194" s="58"/>
      <c r="R194" s="58"/>
      <c r="S194" s="60"/>
      <c r="T194" s="65"/>
      <c r="U194" s="65"/>
    </row>
    <row r="195" spans="1:21" ht="12.75">
      <c r="A195" s="54"/>
      <c r="B195" s="55"/>
      <c r="C195" s="67"/>
      <c r="D195" s="67"/>
      <c r="E195" s="69"/>
      <c r="F195" s="58"/>
      <c r="G195" s="58"/>
      <c r="H195" s="58"/>
      <c r="I195" s="58"/>
      <c r="J195" s="58"/>
      <c r="K195" s="58"/>
      <c r="L195" s="58"/>
      <c r="M195" s="58"/>
      <c r="N195" s="58"/>
      <c r="O195" s="59"/>
      <c r="P195" s="58"/>
      <c r="Q195" s="58"/>
      <c r="R195" s="58"/>
      <c r="S195" s="60"/>
      <c r="T195" s="65"/>
      <c r="U195" s="65"/>
    </row>
    <row r="196" spans="1:21" ht="12.75">
      <c r="A196" s="54"/>
      <c r="B196" s="55"/>
      <c r="C196" s="66"/>
      <c r="D196" s="66"/>
      <c r="E196" s="68"/>
      <c r="F196" s="58"/>
      <c r="G196" s="58"/>
      <c r="H196" s="58"/>
      <c r="I196" s="58"/>
      <c r="J196" s="58"/>
      <c r="K196" s="58"/>
      <c r="L196" s="58"/>
      <c r="M196" s="58"/>
      <c r="N196" s="58"/>
      <c r="O196" s="59"/>
      <c r="P196" s="58"/>
      <c r="Q196" s="58"/>
      <c r="R196" s="58"/>
      <c r="S196" s="60"/>
      <c r="T196" s="65"/>
      <c r="U196" s="65"/>
    </row>
    <row r="197" spans="1:21" ht="12.75">
      <c r="A197" s="54"/>
      <c r="B197" s="55"/>
      <c r="C197" s="66"/>
      <c r="D197" s="66"/>
      <c r="E197" s="6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P197" s="58"/>
      <c r="Q197" s="58"/>
      <c r="R197" s="58"/>
      <c r="S197" s="60"/>
      <c r="T197" s="65"/>
      <c r="U197" s="65"/>
    </row>
    <row r="198" spans="1:21" ht="12.75">
      <c r="A198" s="54"/>
      <c r="B198" s="55"/>
      <c r="C198" s="66"/>
      <c r="D198" s="66"/>
      <c r="E198" s="68"/>
      <c r="F198" s="58"/>
      <c r="G198" s="58"/>
      <c r="H198" s="58"/>
      <c r="I198" s="58"/>
      <c r="J198" s="58"/>
      <c r="K198" s="58"/>
      <c r="L198" s="58"/>
      <c r="M198" s="58"/>
      <c r="N198" s="58"/>
      <c r="O198" s="59"/>
      <c r="P198" s="58"/>
      <c r="Q198" s="58"/>
      <c r="R198" s="58"/>
      <c r="S198" s="60"/>
      <c r="T198" s="65"/>
      <c r="U198" s="65"/>
    </row>
    <row r="199" spans="1:21" ht="12.75">
      <c r="A199" s="54"/>
      <c r="B199" s="55"/>
      <c r="C199" s="66"/>
      <c r="D199" s="66"/>
      <c r="E199" s="68"/>
      <c r="F199" s="58"/>
      <c r="G199" s="58"/>
      <c r="H199" s="58"/>
      <c r="I199" s="58"/>
      <c r="J199" s="58"/>
      <c r="K199" s="58"/>
      <c r="L199" s="58"/>
      <c r="M199" s="58"/>
      <c r="N199" s="58"/>
      <c r="O199" s="59"/>
      <c r="P199" s="58"/>
      <c r="Q199" s="58"/>
      <c r="R199" s="58"/>
      <c r="S199" s="60"/>
      <c r="T199" s="65"/>
      <c r="U199" s="65"/>
    </row>
    <row r="200" spans="1:21" ht="12.75">
      <c r="A200" s="54"/>
      <c r="B200" s="55"/>
      <c r="C200" s="67"/>
      <c r="D200" s="67"/>
      <c r="E200" s="69"/>
      <c r="F200" s="58"/>
      <c r="G200" s="58"/>
      <c r="H200" s="58"/>
      <c r="I200" s="58"/>
      <c r="J200" s="58"/>
      <c r="K200" s="58"/>
      <c r="L200" s="58"/>
      <c r="M200" s="58"/>
      <c r="N200" s="58"/>
      <c r="O200" s="59"/>
      <c r="P200" s="58"/>
      <c r="Q200" s="58"/>
      <c r="R200" s="58"/>
      <c r="S200" s="60"/>
      <c r="T200" s="65"/>
      <c r="U200" s="65"/>
    </row>
    <row r="201" spans="1:21" ht="12.75">
      <c r="A201" s="54"/>
      <c r="B201" s="55"/>
      <c r="C201" s="66"/>
      <c r="D201" s="66"/>
      <c r="E201" s="68"/>
      <c r="F201" s="58"/>
      <c r="G201" s="58"/>
      <c r="H201" s="58"/>
      <c r="I201" s="58"/>
      <c r="J201" s="58"/>
      <c r="K201" s="58"/>
      <c r="L201" s="58"/>
      <c r="M201" s="58"/>
      <c r="N201" s="58"/>
      <c r="O201" s="59"/>
      <c r="P201" s="58"/>
      <c r="Q201" s="58"/>
      <c r="R201" s="58"/>
      <c r="S201" s="60"/>
      <c r="T201" s="65"/>
      <c r="U201" s="65"/>
    </row>
    <row r="202" spans="1:21" ht="12.75">
      <c r="A202" s="54"/>
      <c r="B202" s="55"/>
      <c r="C202" s="66"/>
      <c r="D202" s="66"/>
      <c r="E202" s="68"/>
      <c r="F202" s="58"/>
      <c r="G202" s="58"/>
      <c r="H202" s="58"/>
      <c r="I202" s="58"/>
      <c r="J202" s="58"/>
      <c r="K202" s="58"/>
      <c r="L202" s="58"/>
      <c r="M202" s="58"/>
      <c r="N202" s="58"/>
      <c r="O202" s="59"/>
      <c r="P202" s="58"/>
      <c r="Q202" s="58"/>
      <c r="R202" s="58"/>
      <c r="S202" s="60"/>
      <c r="T202" s="65"/>
      <c r="U202" s="65"/>
    </row>
    <row r="203" spans="1:21" ht="12.75">
      <c r="A203" s="54"/>
      <c r="B203" s="55"/>
      <c r="C203" s="67"/>
      <c r="D203" s="67"/>
      <c r="E203" s="69"/>
      <c r="F203" s="58"/>
      <c r="G203" s="58"/>
      <c r="H203" s="58"/>
      <c r="I203" s="58"/>
      <c r="J203" s="58"/>
      <c r="K203" s="58"/>
      <c r="L203" s="58"/>
      <c r="M203" s="58"/>
      <c r="N203" s="58"/>
      <c r="O203" s="59"/>
      <c r="P203" s="58"/>
      <c r="Q203" s="58"/>
      <c r="R203" s="58"/>
      <c r="S203" s="60"/>
      <c r="T203" s="65"/>
      <c r="U203" s="65"/>
    </row>
    <row r="204" spans="1:21" ht="12.75">
      <c r="A204" s="54"/>
      <c r="B204" s="55"/>
      <c r="C204" s="66"/>
      <c r="D204" s="66"/>
      <c r="E204" s="68"/>
      <c r="F204" s="58"/>
      <c r="G204" s="58"/>
      <c r="H204" s="58"/>
      <c r="I204" s="58"/>
      <c r="J204" s="58"/>
      <c r="K204" s="58"/>
      <c r="L204" s="58"/>
      <c r="M204" s="58"/>
      <c r="N204" s="58"/>
      <c r="O204" s="59"/>
      <c r="P204" s="58"/>
      <c r="Q204" s="58"/>
      <c r="R204" s="58"/>
      <c r="S204" s="60"/>
      <c r="T204" s="65"/>
      <c r="U204" s="65"/>
    </row>
    <row r="205" spans="1:21" ht="12.75">
      <c r="A205" s="54"/>
      <c r="B205" s="55"/>
      <c r="C205" s="66"/>
      <c r="D205" s="66"/>
      <c r="E205" s="68"/>
      <c r="F205" s="58"/>
      <c r="G205" s="58"/>
      <c r="H205" s="58"/>
      <c r="I205" s="58"/>
      <c r="J205" s="58"/>
      <c r="K205" s="58"/>
      <c r="L205" s="58"/>
      <c r="M205" s="58"/>
      <c r="N205" s="58"/>
      <c r="O205" s="59"/>
      <c r="P205" s="58"/>
      <c r="Q205" s="58"/>
      <c r="R205" s="58"/>
      <c r="S205" s="60"/>
      <c r="T205" s="65"/>
      <c r="U205" s="65"/>
    </row>
    <row r="206" spans="1:21" ht="12.75">
      <c r="A206" s="54"/>
      <c r="B206" s="55"/>
      <c r="C206" s="66"/>
      <c r="D206" s="66"/>
      <c r="E206" s="68"/>
      <c r="F206" s="58"/>
      <c r="G206" s="58"/>
      <c r="H206" s="58"/>
      <c r="I206" s="58"/>
      <c r="J206" s="58"/>
      <c r="K206" s="58"/>
      <c r="L206" s="58"/>
      <c r="M206" s="58"/>
      <c r="N206" s="58"/>
      <c r="O206" s="59"/>
      <c r="P206" s="58"/>
      <c r="Q206" s="58"/>
      <c r="R206" s="58"/>
      <c r="S206" s="60"/>
      <c r="T206" s="65"/>
      <c r="U206" s="65"/>
    </row>
    <row r="207" spans="1:21" ht="12.75">
      <c r="A207" s="54"/>
      <c r="B207" s="55"/>
      <c r="C207" s="66"/>
      <c r="D207" s="66"/>
      <c r="E207" s="68"/>
      <c r="F207" s="58"/>
      <c r="G207" s="58"/>
      <c r="H207" s="58"/>
      <c r="I207" s="58"/>
      <c r="J207" s="58"/>
      <c r="K207" s="58"/>
      <c r="L207" s="58"/>
      <c r="M207" s="58"/>
      <c r="N207" s="58"/>
      <c r="O207" s="59"/>
      <c r="P207" s="58"/>
      <c r="Q207" s="58"/>
      <c r="R207" s="58"/>
      <c r="S207" s="60"/>
      <c r="T207" s="65"/>
      <c r="U207" s="65"/>
    </row>
    <row r="208" spans="1:21" ht="12.75">
      <c r="A208" s="54"/>
      <c r="B208" s="55"/>
      <c r="C208" s="67"/>
      <c r="D208" s="67"/>
      <c r="E208" s="69"/>
      <c r="F208" s="58"/>
      <c r="G208" s="58"/>
      <c r="H208" s="58"/>
      <c r="I208" s="58"/>
      <c r="J208" s="58"/>
      <c r="K208" s="58"/>
      <c r="L208" s="58"/>
      <c r="M208" s="58"/>
      <c r="N208" s="58"/>
      <c r="O208" s="59"/>
      <c r="P208" s="58"/>
      <c r="Q208" s="58"/>
      <c r="R208" s="58"/>
      <c r="S208" s="60"/>
      <c r="T208" s="65"/>
      <c r="U208" s="65"/>
    </row>
    <row r="209" spans="1:21" ht="12.75">
      <c r="A209" s="54"/>
      <c r="B209" s="55"/>
      <c r="C209" s="66"/>
      <c r="D209" s="66"/>
      <c r="E209" s="68"/>
      <c r="F209" s="58"/>
      <c r="G209" s="58"/>
      <c r="H209" s="58"/>
      <c r="I209" s="58"/>
      <c r="J209" s="58"/>
      <c r="K209" s="58"/>
      <c r="L209" s="58"/>
      <c r="M209" s="58"/>
      <c r="N209" s="58"/>
      <c r="O209" s="59"/>
      <c r="P209" s="58"/>
      <c r="Q209" s="58"/>
      <c r="R209" s="58"/>
      <c r="S209" s="60"/>
      <c r="T209" s="65"/>
      <c r="U209" s="65"/>
    </row>
    <row r="210" spans="1:21" ht="12.75">
      <c r="A210" s="54"/>
      <c r="B210" s="55"/>
      <c r="C210" s="67"/>
      <c r="D210" s="67"/>
      <c r="E210" s="69"/>
      <c r="F210" s="58"/>
      <c r="G210" s="58"/>
      <c r="H210" s="58"/>
      <c r="I210" s="58"/>
      <c r="J210" s="58"/>
      <c r="K210" s="58"/>
      <c r="L210" s="58"/>
      <c r="M210" s="58"/>
      <c r="N210" s="58"/>
      <c r="O210" s="59"/>
      <c r="P210" s="58"/>
      <c r="Q210" s="58"/>
      <c r="R210" s="58"/>
      <c r="S210" s="60"/>
      <c r="T210" s="65"/>
      <c r="U210" s="65"/>
    </row>
    <row r="211" spans="1:21" ht="12.75">
      <c r="A211" s="54"/>
      <c r="B211" s="55"/>
      <c r="C211" s="66"/>
      <c r="D211" s="66"/>
      <c r="E211" s="6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P211" s="58"/>
      <c r="Q211" s="58"/>
      <c r="R211" s="58"/>
      <c r="S211" s="60"/>
      <c r="T211" s="65"/>
      <c r="U211" s="65"/>
    </row>
    <row r="212" spans="1:21" ht="12.75">
      <c r="A212" s="54"/>
      <c r="B212" s="55"/>
      <c r="C212" s="66"/>
      <c r="D212" s="66"/>
      <c r="E212" s="68"/>
      <c r="F212" s="58"/>
      <c r="G212" s="58"/>
      <c r="H212" s="58"/>
      <c r="I212" s="58"/>
      <c r="J212" s="58"/>
      <c r="K212" s="58"/>
      <c r="L212" s="58"/>
      <c r="M212" s="58"/>
      <c r="N212" s="58"/>
      <c r="O212" s="59"/>
      <c r="P212" s="58"/>
      <c r="Q212" s="58"/>
      <c r="R212" s="58"/>
      <c r="S212" s="60"/>
      <c r="T212" s="65"/>
      <c r="U212" s="65"/>
    </row>
    <row r="213" spans="1:21" ht="12.75">
      <c r="A213" s="54"/>
      <c r="B213" s="55"/>
      <c r="C213" s="67"/>
      <c r="D213" s="67"/>
      <c r="E213" s="69"/>
      <c r="F213" s="58"/>
      <c r="G213" s="58"/>
      <c r="H213" s="58"/>
      <c r="I213" s="58"/>
      <c r="J213" s="58"/>
      <c r="K213" s="58"/>
      <c r="L213" s="58"/>
      <c r="M213" s="58"/>
      <c r="N213" s="58"/>
      <c r="O213" s="59"/>
      <c r="P213" s="58"/>
      <c r="Q213" s="58"/>
      <c r="R213" s="58"/>
      <c r="S213" s="60"/>
      <c r="T213" s="65"/>
      <c r="U213" s="65"/>
    </row>
    <row r="214" spans="1:21" ht="12.75">
      <c r="A214" s="54"/>
      <c r="B214" s="55"/>
      <c r="C214" s="66"/>
      <c r="D214" s="66"/>
      <c r="E214" s="68"/>
      <c r="F214" s="58"/>
      <c r="G214" s="58"/>
      <c r="H214" s="58"/>
      <c r="I214" s="58"/>
      <c r="J214" s="58"/>
      <c r="K214" s="58"/>
      <c r="L214" s="58"/>
      <c r="M214" s="58"/>
      <c r="N214" s="58"/>
      <c r="O214" s="59"/>
      <c r="P214" s="58"/>
      <c r="Q214" s="58"/>
      <c r="R214" s="58"/>
      <c r="S214" s="60"/>
      <c r="T214" s="65"/>
      <c r="U214" s="65"/>
    </row>
    <row r="215" spans="1:21" ht="12.75">
      <c r="A215" s="54"/>
      <c r="B215" s="55"/>
      <c r="C215" s="66"/>
      <c r="D215" s="66"/>
      <c r="E215" s="68"/>
      <c r="F215" s="58"/>
      <c r="G215" s="58"/>
      <c r="H215" s="58"/>
      <c r="I215" s="58"/>
      <c r="J215" s="58"/>
      <c r="K215" s="58"/>
      <c r="L215" s="58"/>
      <c r="M215" s="58"/>
      <c r="N215" s="58"/>
      <c r="O215" s="59"/>
      <c r="P215" s="58"/>
      <c r="Q215" s="58"/>
      <c r="R215" s="58"/>
      <c r="S215" s="60"/>
      <c r="T215" s="65"/>
      <c r="U215" s="65"/>
    </row>
    <row r="216" spans="1:21" ht="12.75">
      <c r="A216" s="54"/>
      <c r="B216" s="55"/>
      <c r="C216" s="66"/>
      <c r="D216" s="66"/>
      <c r="E216" s="68"/>
      <c r="F216" s="58"/>
      <c r="G216" s="58"/>
      <c r="H216" s="58"/>
      <c r="I216" s="58"/>
      <c r="J216" s="58"/>
      <c r="K216" s="58"/>
      <c r="L216" s="58"/>
      <c r="M216" s="58"/>
      <c r="N216" s="58"/>
      <c r="O216" s="59"/>
      <c r="P216" s="58"/>
      <c r="Q216" s="58"/>
      <c r="R216" s="58"/>
      <c r="S216" s="60"/>
      <c r="T216" s="65"/>
      <c r="U216" s="65"/>
    </row>
    <row r="217" spans="1:21" ht="12.75">
      <c r="A217" s="54"/>
      <c r="B217" s="55"/>
      <c r="C217" s="66"/>
      <c r="D217" s="66"/>
      <c r="E217" s="68"/>
      <c r="F217" s="58"/>
      <c r="G217" s="58"/>
      <c r="H217" s="58"/>
      <c r="I217" s="58"/>
      <c r="J217" s="58"/>
      <c r="K217" s="58"/>
      <c r="L217" s="58"/>
      <c r="M217" s="58"/>
      <c r="N217" s="58"/>
      <c r="O217" s="59"/>
      <c r="P217" s="58"/>
      <c r="Q217" s="58"/>
      <c r="R217" s="58"/>
      <c r="S217" s="60"/>
      <c r="T217" s="65"/>
      <c r="U217" s="65"/>
    </row>
    <row r="218" spans="1:21" ht="12.75">
      <c r="A218" s="54"/>
      <c r="B218" s="55"/>
      <c r="C218" s="67"/>
      <c r="D218" s="67"/>
      <c r="E218" s="69"/>
      <c r="F218" s="58"/>
      <c r="G218" s="58"/>
      <c r="H218" s="58"/>
      <c r="I218" s="58"/>
      <c r="J218" s="58"/>
      <c r="K218" s="58"/>
      <c r="L218" s="58"/>
      <c r="M218" s="58"/>
      <c r="N218" s="58"/>
      <c r="O218" s="59"/>
      <c r="P218" s="58"/>
      <c r="Q218" s="58"/>
      <c r="R218" s="58"/>
      <c r="S218" s="60"/>
      <c r="T218" s="65"/>
      <c r="U218" s="65"/>
    </row>
  </sheetData>
  <mergeCells count="7">
    <mergeCell ref="A1:V1"/>
    <mergeCell ref="S2:S5"/>
    <mergeCell ref="T2:T5"/>
    <mergeCell ref="U2:U5"/>
    <mergeCell ref="V2:V5"/>
    <mergeCell ref="A4:D5"/>
    <mergeCell ref="E4:E5"/>
  </mergeCells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="140" zoomScaleNormal="14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3.125" style="0" customWidth="1"/>
    <col min="2" max="2" width="3.00390625" style="1" customWidth="1"/>
    <col min="3" max="3" width="11.375" style="0" customWidth="1"/>
    <col min="4" max="4" width="8.125" style="0" customWidth="1"/>
    <col min="5" max="5" width="2.25390625" style="0" customWidth="1"/>
    <col min="6" max="14" width="3.875" style="0" customWidth="1"/>
    <col min="15" max="15" width="3.875" style="2" customWidth="1"/>
    <col min="16" max="18" width="3.875" style="0" customWidth="1"/>
    <col min="19" max="19" width="5.75390625" style="3" customWidth="1"/>
    <col min="20" max="21" width="2.375" style="4" customWidth="1"/>
    <col min="22" max="22" width="5.875" style="0" customWidth="1"/>
  </cols>
  <sheetData>
    <row r="1" spans="1:22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 customHeight="1">
      <c r="A2" s="71"/>
      <c r="B2" s="72"/>
      <c r="C2" s="71"/>
      <c r="D2" s="73">
        <f>AVERAGE(F2,R2,G2,H2,I2,J2,L2,M2,N2)</f>
        <v>26.22222222222222</v>
      </c>
      <c r="E2" s="73"/>
      <c r="F2" s="7">
        <f>COUNTA(F6:F375)</f>
        <v>24</v>
      </c>
      <c r="G2" s="7">
        <f>COUNTA(G6:G375)</f>
        <v>54</v>
      </c>
      <c r="H2" s="7">
        <f>COUNTA(H6:H375)</f>
        <v>27</v>
      </c>
      <c r="I2" s="7">
        <f>COUNTA(I6:I375)</f>
        <v>30</v>
      </c>
      <c r="J2" s="7">
        <f>COUNTA(J6:J375)</f>
        <v>28</v>
      </c>
      <c r="K2" s="7">
        <f>COUNTA(K6:K375)</f>
        <v>23</v>
      </c>
      <c r="L2" s="7">
        <f>COUNTA(L6:L375)</f>
        <v>25</v>
      </c>
      <c r="M2" s="7">
        <f>COUNTA(M6:M375)</f>
        <v>8</v>
      </c>
      <c r="N2" s="7">
        <f>COUNTA(N6:N375)</f>
        <v>17</v>
      </c>
      <c r="O2" s="7">
        <f>COUNTA(O6:O375)</f>
        <v>30</v>
      </c>
      <c r="P2" s="7">
        <f>COUNTA(P6:P375)</f>
        <v>16</v>
      </c>
      <c r="Q2" s="7">
        <f>COUNTA(Q6:Q375)</f>
        <v>27</v>
      </c>
      <c r="R2" s="7">
        <f>COUNTA(R6:R375)</f>
        <v>23</v>
      </c>
      <c r="S2" s="8" t="s">
        <v>1</v>
      </c>
      <c r="T2" s="9" t="s">
        <v>2</v>
      </c>
      <c r="U2" s="9" t="s">
        <v>3</v>
      </c>
      <c r="V2" s="10" t="s">
        <v>4</v>
      </c>
    </row>
    <row r="3" spans="1:22" ht="12.75" customHeight="1">
      <c r="A3" s="71"/>
      <c r="B3" s="72"/>
      <c r="C3" s="71"/>
      <c r="D3" s="73"/>
      <c r="E3" s="7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9"/>
      <c r="V3" s="10"/>
    </row>
    <row r="4" spans="1:22" ht="120" customHeight="1">
      <c r="A4" s="11" t="s">
        <v>5</v>
      </c>
      <c r="B4" s="11"/>
      <c r="C4" s="11"/>
      <c r="D4" s="11"/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3" t="s">
        <v>17</v>
      </c>
      <c r="Q4" s="13" t="s">
        <v>18</v>
      </c>
      <c r="R4" s="13" t="s">
        <v>19</v>
      </c>
      <c r="S4" s="8"/>
      <c r="T4" s="9"/>
      <c r="U4" s="9"/>
      <c r="V4" s="10"/>
    </row>
    <row r="5" spans="1:22" ht="15" customHeight="1">
      <c r="A5" s="11"/>
      <c r="B5" s="11"/>
      <c r="C5" s="11"/>
      <c r="D5" s="11"/>
      <c r="E5" s="12"/>
      <c r="F5" s="15">
        <v>1</v>
      </c>
      <c r="G5" s="15">
        <v>2</v>
      </c>
      <c r="H5" s="15">
        <v>3</v>
      </c>
      <c r="I5" s="15">
        <v>4</v>
      </c>
      <c r="J5" s="15">
        <v>5</v>
      </c>
      <c r="K5" s="15">
        <v>6</v>
      </c>
      <c r="L5" s="15">
        <v>7</v>
      </c>
      <c r="M5" s="15">
        <v>8</v>
      </c>
      <c r="N5" s="15">
        <v>9</v>
      </c>
      <c r="O5" s="74">
        <v>10</v>
      </c>
      <c r="P5" s="15">
        <v>11</v>
      </c>
      <c r="Q5" s="15">
        <v>12</v>
      </c>
      <c r="R5" s="15">
        <v>13</v>
      </c>
      <c r="S5" s="8"/>
      <c r="T5" s="9"/>
      <c r="U5" s="9"/>
      <c r="V5" s="10"/>
    </row>
    <row r="6" spans="1:22" ht="12.75">
      <c r="A6" s="18">
        <v>1</v>
      </c>
      <c r="B6" s="19">
        <v>8</v>
      </c>
      <c r="C6" s="75" t="s">
        <v>34</v>
      </c>
      <c r="D6" s="75" t="s">
        <v>35</v>
      </c>
      <c r="E6" s="30">
        <v>78</v>
      </c>
      <c r="F6" s="22">
        <v>77.92313819195539</v>
      </c>
      <c r="G6" s="22">
        <v>64.03</v>
      </c>
      <c r="H6" s="22">
        <v>95.53</v>
      </c>
      <c r="I6" s="22">
        <v>66.86</v>
      </c>
      <c r="J6" s="22">
        <v>74.27</v>
      </c>
      <c r="K6" s="22">
        <v>82.02</v>
      </c>
      <c r="L6" s="22">
        <v>108.78</v>
      </c>
      <c r="M6" s="22">
        <v>120.95</v>
      </c>
      <c r="N6" s="22">
        <v>102.4</v>
      </c>
      <c r="O6" s="70">
        <v>54.55</v>
      </c>
      <c r="P6" s="22">
        <v>87.24</v>
      </c>
      <c r="Q6" s="22">
        <v>81.69</v>
      </c>
      <c r="R6" s="22">
        <v>63.33</v>
      </c>
      <c r="S6" s="76">
        <f>SUM(F6:R6)</f>
        <v>1079.5731381919554</v>
      </c>
      <c r="T6" s="28">
        <f>COUNTA(F6:R6)</f>
        <v>13</v>
      </c>
      <c r="U6" s="28">
        <v>5</v>
      </c>
      <c r="V6" s="29"/>
    </row>
    <row r="7" spans="1:22" ht="12.75">
      <c r="A7" s="18">
        <v>2</v>
      </c>
      <c r="B7" s="19">
        <v>11</v>
      </c>
      <c r="C7" s="40" t="s">
        <v>40</v>
      </c>
      <c r="D7" s="40" t="s">
        <v>41</v>
      </c>
      <c r="E7" s="35">
        <v>74</v>
      </c>
      <c r="F7" s="36">
        <v>86.8835304822566</v>
      </c>
      <c r="G7" s="22">
        <v>60.24</v>
      </c>
      <c r="H7" s="36">
        <v>92.01</v>
      </c>
      <c r="I7" s="36">
        <v>75.28</v>
      </c>
      <c r="J7" s="36">
        <v>72.13</v>
      </c>
      <c r="K7" s="36">
        <v>82.46</v>
      </c>
      <c r="L7" s="36">
        <v>83.09</v>
      </c>
      <c r="M7" s="36">
        <v>116.04</v>
      </c>
      <c r="N7" s="36">
        <v>110.28</v>
      </c>
      <c r="O7" s="39">
        <v>46.26</v>
      </c>
      <c r="P7" s="36">
        <v>59.26</v>
      </c>
      <c r="Q7" s="36">
        <v>61</v>
      </c>
      <c r="R7" s="36">
        <v>85</v>
      </c>
      <c r="S7" s="26">
        <f>SUM(F7:R7)</f>
        <v>1029.9335304822566</v>
      </c>
      <c r="T7" s="27">
        <f>COUNTA(F7:R7)</f>
        <v>13</v>
      </c>
      <c r="U7" s="28">
        <v>6</v>
      </c>
      <c r="V7" s="33">
        <f>S7-$S$6</f>
        <v>-49.639607709698794</v>
      </c>
    </row>
    <row r="8" spans="1:22" ht="12.75">
      <c r="A8" s="18">
        <v>3</v>
      </c>
      <c r="B8" s="19">
        <v>20</v>
      </c>
      <c r="C8" s="40" t="s">
        <v>42</v>
      </c>
      <c r="D8" s="40" t="s">
        <v>43</v>
      </c>
      <c r="E8" s="42">
        <v>77</v>
      </c>
      <c r="F8" s="36">
        <v>101.1974904528096</v>
      </c>
      <c r="G8" s="22">
        <v>56.04</v>
      </c>
      <c r="H8" s="36">
        <v>87.2</v>
      </c>
      <c r="I8" s="36">
        <v>69.5</v>
      </c>
      <c r="J8" s="36">
        <v>76.22</v>
      </c>
      <c r="K8" s="36">
        <v>80.43</v>
      </c>
      <c r="L8" s="36">
        <v>69.44</v>
      </c>
      <c r="M8" s="36">
        <v>112.44</v>
      </c>
      <c r="N8" s="36">
        <v>104.77</v>
      </c>
      <c r="O8" s="39">
        <v>63.26</v>
      </c>
      <c r="P8" s="36"/>
      <c r="Q8" s="36">
        <v>76.17</v>
      </c>
      <c r="R8" s="36">
        <v>86.7</v>
      </c>
      <c r="S8" s="26">
        <f>SUM(F8:R8)</f>
        <v>983.3674904528095</v>
      </c>
      <c r="T8" s="27">
        <f>COUNTA(F8:R8)</f>
        <v>12</v>
      </c>
      <c r="U8" s="28">
        <v>2</v>
      </c>
      <c r="V8" s="33">
        <f>S8-$S$6</f>
        <v>-96.20564773914589</v>
      </c>
    </row>
    <row r="9" spans="1:22" ht="12.75">
      <c r="A9" s="18">
        <v>4</v>
      </c>
      <c r="B9" s="19">
        <v>27</v>
      </c>
      <c r="C9" s="40" t="s">
        <v>72</v>
      </c>
      <c r="D9" s="40" t="s">
        <v>41</v>
      </c>
      <c r="E9" s="35">
        <v>68</v>
      </c>
      <c r="F9" s="36">
        <v>68.52303523035229</v>
      </c>
      <c r="G9" s="22">
        <v>63.61</v>
      </c>
      <c r="H9" s="36">
        <v>73.68</v>
      </c>
      <c r="I9" s="36">
        <v>57.34</v>
      </c>
      <c r="J9" s="36">
        <v>65.87</v>
      </c>
      <c r="K9" s="36">
        <v>67.1</v>
      </c>
      <c r="L9" s="36">
        <v>75.18</v>
      </c>
      <c r="M9" s="36">
        <v>96.75</v>
      </c>
      <c r="N9" s="36">
        <v>89.52</v>
      </c>
      <c r="O9" s="39">
        <v>52.36</v>
      </c>
      <c r="P9" s="36">
        <v>46.54</v>
      </c>
      <c r="Q9" s="36">
        <v>67.9</v>
      </c>
      <c r="R9" s="36">
        <v>50.36</v>
      </c>
      <c r="S9" s="26">
        <f>SUM(F9:R9)</f>
        <v>874.7330352303524</v>
      </c>
      <c r="T9" s="27">
        <f>COUNTA(F9:R9)</f>
        <v>13</v>
      </c>
      <c r="U9" s="28">
        <v>2</v>
      </c>
      <c r="V9" s="33">
        <f>S9-$S$6</f>
        <v>-204.84010296160307</v>
      </c>
    </row>
    <row r="10" spans="1:22" ht="12.75">
      <c r="A10" s="18">
        <v>5</v>
      </c>
      <c r="B10" s="19">
        <v>32</v>
      </c>
      <c r="C10" s="40" t="s">
        <v>77</v>
      </c>
      <c r="D10" s="40" t="s">
        <v>78</v>
      </c>
      <c r="E10" s="35">
        <v>66</v>
      </c>
      <c r="F10" s="36">
        <v>66.24878365228673</v>
      </c>
      <c r="G10" s="22">
        <v>64.03</v>
      </c>
      <c r="H10" s="36">
        <v>68.43</v>
      </c>
      <c r="I10" s="36">
        <v>63.3</v>
      </c>
      <c r="J10" s="36">
        <v>66.51</v>
      </c>
      <c r="K10" s="36">
        <v>67.5</v>
      </c>
      <c r="L10" s="36">
        <v>72.60000000000001</v>
      </c>
      <c r="M10" s="36">
        <v>92.99</v>
      </c>
      <c r="N10" s="36">
        <v>82.06</v>
      </c>
      <c r="O10" s="39">
        <v>56.33</v>
      </c>
      <c r="P10" s="36">
        <v>45.65</v>
      </c>
      <c r="Q10" s="36">
        <v>63.76</v>
      </c>
      <c r="R10" s="36">
        <v>47.19</v>
      </c>
      <c r="S10" s="26">
        <f>SUM(F10:R10)</f>
        <v>856.5987836522869</v>
      </c>
      <c r="T10" s="27">
        <f>COUNTA(F10:R10)</f>
        <v>13</v>
      </c>
      <c r="U10" s="28">
        <v>2</v>
      </c>
      <c r="V10" s="33">
        <f>S10-$S$6</f>
        <v>-222.97435453966852</v>
      </c>
    </row>
    <row r="11" spans="1:22" ht="12.75">
      <c r="A11" s="18">
        <v>6</v>
      </c>
      <c r="B11" s="19">
        <v>28</v>
      </c>
      <c r="C11" s="40" t="s">
        <v>66</v>
      </c>
      <c r="D11" s="40" t="s">
        <v>67</v>
      </c>
      <c r="E11" s="35">
        <v>88</v>
      </c>
      <c r="F11" s="36">
        <v>81.24737945492663</v>
      </c>
      <c r="G11" s="22">
        <v>50.58</v>
      </c>
      <c r="H11" s="36">
        <v>88.07</v>
      </c>
      <c r="I11" s="36">
        <v>64.86</v>
      </c>
      <c r="J11" s="36">
        <v>64.54</v>
      </c>
      <c r="K11" s="36">
        <v>71.23</v>
      </c>
      <c r="L11" s="36">
        <v>83.63</v>
      </c>
      <c r="M11" s="36">
        <v>106.02</v>
      </c>
      <c r="N11" s="36">
        <v>90.93</v>
      </c>
      <c r="O11" s="39">
        <v>42.17</v>
      </c>
      <c r="P11" s="36">
        <v>53.16</v>
      </c>
      <c r="Q11" s="36">
        <v>53.41</v>
      </c>
      <c r="R11" s="36"/>
      <c r="S11" s="26">
        <f>SUM(F11:R11)</f>
        <v>849.8473794549267</v>
      </c>
      <c r="T11" s="27">
        <f>COUNTA(F11:R11)</f>
        <v>12</v>
      </c>
      <c r="U11" s="28"/>
      <c r="V11" s="33">
        <f>S11-$S$6</f>
        <v>-229.72575873702874</v>
      </c>
    </row>
    <row r="12" spans="1:22" ht="12.75">
      <c r="A12" s="18">
        <v>7</v>
      </c>
      <c r="B12" s="19">
        <v>34</v>
      </c>
      <c r="C12" s="40" t="s">
        <v>68</v>
      </c>
      <c r="D12" s="40" t="s">
        <v>69</v>
      </c>
      <c r="E12" s="44">
        <v>89</v>
      </c>
      <c r="F12" s="36">
        <v>70.24475524475525</v>
      </c>
      <c r="G12" s="22">
        <v>79.15</v>
      </c>
      <c r="H12" s="36">
        <v>75.09</v>
      </c>
      <c r="I12" s="36">
        <v>62.65</v>
      </c>
      <c r="J12" s="36">
        <v>69.19</v>
      </c>
      <c r="K12" s="36">
        <v>68.47</v>
      </c>
      <c r="L12" s="36">
        <v>89.46</v>
      </c>
      <c r="M12" s="36"/>
      <c r="N12" s="36">
        <v>92.83</v>
      </c>
      <c r="O12" s="39">
        <v>49.47</v>
      </c>
      <c r="P12" s="36">
        <v>66.67</v>
      </c>
      <c r="Q12" s="36">
        <v>65.14</v>
      </c>
      <c r="R12" s="36">
        <v>52.38</v>
      </c>
      <c r="S12" s="26">
        <f>SUM(F12:R12)</f>
        <v>840.7447552447554</v>
      </c>
      <c r="T12" s="27">
        <f>COUNTA(F12:R12)</f>
        <v>12</v>
      </c>
      <c r="U12" s="28">
        <v>1</v>
      </c>
      <c r="V12" s="33">
        <f>S12-$S$6</f>
        <v>-238.8283829472</v>
      </c>
    </row>
    <row r="13" spans="1:22" ht="12.75">
      <c r="A13" s="18">
        <v>8</v>
      </c>
      <c r="B13" s="19">
        <v>33</v>
      </c>
      <c r="C13" s="40" t="s">
        <v>70</v>
      </c>
      <c r="D13" s="40" t="s">
        <v>71</v>
      </c>
      <c r="E13" s="35">
        <v>67</v>
      </c>
      <c r="F13" s="36">
        <v>82.14832129196769</v>
      </c>
      <c r="G13" s="22">
        <v>59.4</v>
      </c>
      <c r="H13" s="36">
        <v>84.34</v>
      </c>
      <c r="I13" s="36">
        <v>69.65</v>
      </c>
      <c r="J13" s="36">
        <v>65.95</v>
      </c>
      <c r="K13" s="36">
        <v>76.66</v>
      </c>
      <c r="L13" s="36">
        <v>78.62</v>
      </c>
      <c r="M13" s="36"/>
      <c r="N13" s="36">
        <v>97.12</v>
      </c>
      <c r="O13" s="39">
        <v>51.68</v>
      </c>
      <c r="P13" s="36">
        <v>57.22</v>
      </c>
      <c r="Q13" s="36">
        <v>45.14</v>
      </c>
      <c r="R13" s="36">
        <v>61.83</v>
      </c>
      <c r="S13" s="26">
        <f>SUM(F13:R13)</f>
        <v>829.7583212919677</v>
      </c>
      <c r="T13" s="27">
        <f>COUNTA(F13:R13)</f>
        <v>12</v>
      </c>
      <c r="U13" s="28"/>
      <c r="V13" s="33">
        <f>S13-$S$6</f>
        <v>-249.8148168999877</v>
      </c>
    </row>
    <row r="14" spans="1:22" ht="12.75">
      <c r="A14" s="18">
        <v>9</v>
      </c>
      <c r="B14" s="19">
        <v>35</v>
      </c>
      <c r="C14" s="40" t="s">
        <v>75</v>
      </c>
      <c r="D14" s="40" t="s">
        <v>76</v>
      </c>
      <c r="E14" s="35">
        <v>74</v>
      </c>
      <c r="F14" s="36"/>
      <c r="G14" s="22">
        <v>41.34</v>
      </c>
      <c r="H14" s="36"/>
      <c r="I14" s="36">
        <v>69.85000000000001</v>
      </c>
      <c r="J14" s="36">
        <v>77.72</v>
      </c>
      <c r="K14" s="36">
        <v>77.79</v>
      </c>
      <c r="L14" s="36">
        <v>86.38</v>
      </c>
      <c r="M14" s="36">
        <v>106.96</v>
      </c>
      <c r="N14" s="36">
        <v>103.37</v>
      </c>
      <c r="O14" s="39">
        <v>58.34</v>
      </c>
      <c r="P14" s="36">
        <v>64.82000000000001</v>
      </c>
      <c r="Q14" s="36">
        <v>58.24</v>
      </c>
      <c r="R14" s="36">
        <v>67.35</v>
      </c>
      <c r="S14" s="26">
        <f>SUM(F14:R14)</f>
        <v>812.1600000000002</v>
      </c>
      <c r="T14" s="27">
        <f>COUNTA(F14:R14)</f>
        <v>11</v>
      </c>
      <c r="U14" s="28">
        <v>5</v>
      </c>
      <c r="V14" s="33">
        <f>S14-$S$6</f>
        <v>-267.4131381919552</v>
      </c>
    </row>
    <row r="15" spans="1:22" ht="12.75">
      <c r="A15" s="18">
        <v>10</v>
      </c>
      <c r="B15" s="19">
        <v>37</v>
      </c>
      <c r="C15" s="40" t="s">
        <v>79</v>
      </c>
      <c r="D15" s="40" t="s">
        <v>80</v>
      </c>
      <c r="E15" s="35">
        <v>77</v>
      </c>
      <c r="F15" s="36">
        <v>75.86286594761171</v>
      </c>
      <c r="G15" s="22">
        <v>52.26</v>
      </c>
      <c r="H15" s="36">
        <v>83.49</v>
      </c>
      <c r="I15" s="36">
        <v>55.67</v>
      </c>
      <c r="J15" s="36">
        <v>61.5</v>
      </c>
      <c r="K15" s="36">
        <v>71.53</v>
      </c>
      <c r="L15" s="36">
        <v>79.8</v>
      </c>
      <c r="M15" s="36"/>
      <c r="N15" s="36">
        <v>85.52</v>
      </c>
      <c r="O15" s="39">
        <v>52.14</v>
      </c>
      <c r="P15" s="36">
        <v>52.1</v>
      </c>
      <c r="Q15" s="36">
        <v>81</v>
      </c>
      <c r="R15" s="36">
        <v>54.84</v>
      </c>
      <c r="S15" s="26">
        <f>SUM(F15:R15)</f>
        <v>805.7128659476118</v>
      </c>
      <c r="T15" s="27">
        <f>COUNTA(F15:R15)</f>
        <v>12</v>
      </c>
      <c r="U15" s="28">
        <v>1</v>
      </c>
      <c r="V15" s="33">
        <f>S15-$S$6</f>
        <v>-273.8602722443436</v>
      </c>
    </row>
    <row r="16" spans="1:22" ht="12.75">
      <c r="A16" s="18">
        <v>11</v>
      </c>
      <c r="B16" s="19">
        <v>39</v>
      </c>
      <c r="C16" s="40" t="s">
        <v>83</v>
      </c>
      <c r="D16" s="40" t="s">
        <v>84</v>
      </c>
      <c r="E16" s="35">
        <v>73</v>
      </c>
      <c r="F16" s="36">
        <v>72.16353111432704</v>
      </c>
      <c r="G16" s="22">
        <v>52.68</v>
      </c>
      <c r="H16" s="36">
        <v>72.56</v>
      </c>
      <c r="I16" s="36"/>
      <c r="J16" s="36">
        <v>68.31</v>
      </c>
      <c r="K16" s="36">
        <v>74.26</v>
      </c>
      <c r="L16" s="36">
        <v>85.37</v>
      </c>
      <c r="M16" s="36"/>
      <c r="N16" s="36">
        <v>89.7</v>
      </c>
      <c r="O16" s="39">
        <v>52.57</v>
      </c>
      <c r="P16" s="36">
        <v>67.43</v>
      </c>
      <c r="Q16" s="36">
        <v>74.10000000000001</v>
      </c>
      <c r="R16" s="36">
        <v>59.23</v>
      </c>
      <c r="S16" s="26">
        <f>SUM(F16:R16)</f>
        <v>768.3735311143271</v>
      </c>
      <c r="T16" s="27">
        <f>COUNTA(F16:R16)</f>
        <v>11</v>
      </c>
      <c r="U16" s="28">
        <v>3</v>
      </c>
      <c r="V16" s="33">
        <f>S16-$S$6</f>
        <v>-311.19960707762834</v>
      </c>
    </row>
    <row r="17" spans="1:22" ht="12.75">
      <c r="A17" s="18">
        <v>12</v>
      </c>
      <c r="B17" s="19">
        <v>40</v>
      </c>
      <c r="C17" s="40" t="s">
        <v>68</v>
      </c>
      <c r="D17" s="40" t="s">
        <v>85</v>
      </c>
      <c r="E17" s="44">
        <v>92</v>
      </c>
      <c r="F17" s="36">
        <v>64.46775203506574</v>
      </c>
      <c r="G17" s="22">
        <v>75.37</v>
      </c>
      <c r="H17" s="36">
        <v>84.55</v>
      </c>
      <c r="I17" s="36">
        <v>56.93</v>
      </c>
      <c r="J17" s="36">
        <v>67.82000000000001</v>
      </c>
      <c r="K17" s="36">
        <v>67.88</v>
      </c>
      <c r="L17" s="36">
        <v>89.9</v>
      </c>
      <c r="M17" s="36"/>
      <c r="N17" s="36">
        <v>88.31</v>
      </c>
      <c r="O17" s="39">
        <v>42.86</v>
      </c>
      <c r="P17" s="36"/>
      <c r="Q17" s="36">
        <v>40.31</v>
      </c>
      <c r="R17" s="36">
        <v>52.46</v>
      </c>
      <c r="S17" s="26">
        <f>SUM(F17:R17)</f>
        <v>730.8577520350658</v>
      </c>
      <c r="T17" s="27">
        <f>COUNTA(F17:R17)</f>
        <v>11</v>
      </c>
      <c r="U17" s="28">
        <v>2</v>
      </c>
      <c r="V17" s="33">
        <f>S17-$S$6</f>
        <v>-348.7153861568896</v>
      </c>
    </row>
    <row r="18" spans="1:22" ht="12.75">
      <c r="A18" s="18">
        <v>13</v>
      </c>
      <c r="B18" s="19">
        <v>48</v>
      </c>
      <c r="C18" s="41" t="s">
        <v>88</v>
      </c>
      <c r="D18" s="41" t="s">
        <v>89</v>
      </c>
      <c r="E18" s="35">
        <v>74</v>
      </c>
      <c r="F18" s="36">
        <v>86.29963898916968</v>
      </c>
      <c r="G18" s="22">
        <v>53.1</v>
      </c>
      <c r="H18" s="36">
        <v>73.68</v>
      </c>
      <c r="I18" s="36">
        <v>71.7</v>
      </c>
      <c r="J18" s="36">
        <v>76.89</v>
      </c>
      <c r="K18" s="36">
        <v>71.18</v>
      </c>
      <c r="L18" s="36">
        <v>86.49</v>
      </c>
      <c r="M18" s="36"/>
      <c r="N18" s="36"/>
      <c r="O18" s="39">
        <v>53.22</v>
      </c>
      <c r="P18" s="36"/>
      <c r="Q18" s="36">
        <v>69.28</v>
      </c>
      <c r="R18" s="36">
        <v>70.81</v>
      </c>
      <c r="S18" s="26">
        <f>SUM(F18:R18)</f>
        <v>712.6496389891696</v>
      </c>
      <c r="T18" s="27">
        <f>COUNTA(F18:R18)</f>
        <v>10</v>
      </c>
      <c r="U18" s="28">
        <v>3</v>
      </c>
      <c r="V18" s="33">
        <f>S18-$S$6</f>
        <v>-366.9234992027858</v>
      </c>
    </row>
    <row r="19" spans="1:22" ht="12.75">
      <c r="A19" s="18">
        <v>14</v>
      </c>
      <c r="B19" s="19">
        <v>63</v>
      </c>
      <c r="C19" s="41" t="s">
        <v>115</v>
      </c>
      <c r="D19" s="41" t="s">
        <v>116</v>
      </c>
      <c r="E19" s="35">
        <v>72</v>
      </c>
      <c r="F19" s="22">
        <v>75.37447458922429</v>
      </c>
      <c r="G19" s="22">
        <v>53.52</v>
      </c>
      <c r="H19" s="36">
        <v>83.84</v>
      </c>
      <c r="I19" s="36"/>
      <c r="J19" s="36">
        <v>65.71000000000001</v>
      </c>
      <c r="K19" s="36">
        <v>75.55</v>
      </c>
      <c r="L19" s="36">
        <v>77.26</v>
      </c>
      <c r="M19" s="36"/>
      <c r="N19" s="36"/>
      <c r="O19" s="39"/>
      <c r="P19" s="36"/>
      <c r="Q19" s="36"/>
      <c r="R19" s="36">
        <v>59.8</v>
      </c>
      <c r="S19" s="26">
        <f>SUM(F19:R19)</f>
        <v>491.0544745892243</v>
      </c>
      <c r="T19" s="27">
        <f>COUNTA(F19:R19)</f>
        <v>7</v>
      </c>
      <c r="U19" s="28"/>
      <c r="V19" s="33">
        <f>S19-$S$6</f>
        <v>-588.5186636027311</v>
      </c>
    </row>
    <row r="20" spans="1:22" ht="12.75">
      <c r="A20" s="18">
        <v>15</v>
      </c>
      <c r="B20" s="19">
        <v>76</v>
      </c>
      <c r="C20" s="41" t="s">
        <v>118</v>
      </c>
      <c r="D20" s="41" t="s">
        <v>119</v>
      </c>
      <c r="E20" s="35">
        <v>70</v>
      </c>
      <c r="F20" s="22"/>
      <c r="G20" s="22">
        <v>54.36</v>
      </c>
      <c r="H20" s="36">
        <v>64.62</v>
      </c>
      <c r="I20" s="36">
        <v>46.18</v>
      </c>
      <c r="J20" s="36">
        <v>64.63</v>
      </c>
      <c r="K20" s="36"/>
      <c r="L20" s="36">
        <v>69.5</v>
      </c>
      <c r="M20" s="36"/>
      <c r="N20" s="36"/>
      <c r="O20" s="39">
        <v>51.42</v>
      </c>
      <c r="P20" s="36">
        <v>42.18</v>
      </c>
      <c r="Q20" s="36">
        <v>76.86</v>
      </c>
      <c r="R20" s="36"/>
      <c r="S20" s="26">
        <f>SUM(F20:R20)</f>
        <v>469.75000000000006</v>
      </c>
      <c r="T20" s="27">
        <f>COUNTA(F20:R20)</f>
        <v>8</v>
      </c>
      <c r="U20" s="28">
        <v>1</v>
      </c>
      <c r="V20" s="33">
        <f>S20-$S$6</f>
        <v>-609.8231381919554</v>
      </c>
    </row>
    <row r="21" spans="1:22" ht="12.75">
      <c r="A21" s="18">
        <v>16</v>
      </c>
      <c r="B21" s="19">
        <v>67</v>
      </c>
      <c r="C21" s="41" t="s">
        <v>122</v>
      </c>
      <c r="D21" s="41" t="s">
        <v>123</v>
      </c>
      <c r="E21" s="35">
        <v>88</v>
      </c>
      <c r="F21" s="22">
        <v>83.75543951261966</v>
      </c>
      <c r="G21" s="22">
        <v>48.06</v>
      </c>
      <c r="H21" s="36">
        <v>91.15</v>
      </c>
      <c r="I21" s="36"/>
      <c r="J21" s="36">
        <v>77.15</v>
      </c>
      <c r="K21" s="36">
        <v>77.71000000000001</v>
      </c>
      <c r="L21" s="36"/>
      <c r="M21" s="36"/>
      <c r="N21" s="36"/>
      <c r="O21" s="39"/>
      <c r="P21" s="36"/>
      <c r="Q21" s="36"/>
      <c r="R21" s="36">
        <v>62.68</v>
      </c>
      <c r="S21" s="26">
        <f>SUM(F21:R21)</f>
        <v>440.5054395126197</v>
      </c>
      <c r="T21" s="27">
        <f>COUNTA(F21:R21)</f>
        <v>6</v>
      </c>
      <c r="U21" s="28"/>
      <c r="V21" s="33">
        <f>S21-$S$6</f>
        <v>-639.0676986793358</v>
      </c>
    </row>
    <row r="22" spans="1:22" ht="12.75">
      <c r="A22" s="18">
        <v>17</v>
      </c>
      <c r="B22" s="19">
        <v>68</v>
      </c>
      <c r="C22" s="41" t="s">
        <v>124</v>
      </c>
      <c r="D22" s="41" t="s">
        <v>67</v>
      </c>
      <c r="E22" s="35">
        <v>65</v>
      </c>
      <c r="F22" s="22"/>
      <c r="G22" s="22">
        <v>60.24</v>
      </c>
      <c r="H22" s="36">
        <v>71.28</v>
      </c>
      <c r="I22" s="36"/>
      <c r="J22" s="36">
        <v>55.44</v>
      </c>
      <c r="K22" s="36">
        <v>60.64</v>
      </c>
      <c r="L22" s="36">
        <v>60.86</v>
      </c>
      <c r="M22" s="36"/>
      <c r="N22" s="36">
        <v>79.45</v>
      </c>
      <c r="O22" s="39">
        <v>38.99</v>
      </c>
      <c r="P22" s="36"/>
      <c r="Q22" s="36">
        <v>12.72</v>
      </c>
      <c r="R22" s="36"/>
      <c r="S22" s="26">
        <f>SUM(F22:R22)</f>
        <v>439.62000000000006</v>
      </c>
      <c r="T22" s="27">
        <f>COUNTA(F22:R22)</f>
        <v>8</v>
      </c>
      <c r="U22" s="28">
        <v>1</v>
      </c>
      <c r="V22" s="33">
        <f>S22-$S$6</f>
        <v>-639.9531381919553</v>
      </c>
    </row>
    <row r="23" spans="1:22" ht="12.75">
      <c r="A23" s="18">
        <v>18</v>
      </c>
      <c r="B23" s="19">
        <v>69</v>
      </c>
      <c r="C23" s="41" t="s">
        <v>125</v>
      </c>
      <c r="D23" s="41" t="s">
        <v>119</v>
      </c>
      <c r="E23" s="35">
        <v>79</v>
      </c>
      <c r="F23" s="22">
        <v>69.86111111111111</v>
      </c>
      <c r="G23" s="22">
        <v>60.24</v>
      </c>
      <c r="H23" s="36">
        <v>79.23</v>
      </c>
      <c r="I23" s="36">
        <v>53.87</v>
      </c>
      <c r="J23" s="36"/>
      <c r="K23" s="36"/>
      <c r="L23" s="36">
        <v>94.07</v>
      </c>
      <c r="M23" s="36"/>
      <c r="N23" s="36"/>
      <c r="O23" s="39"/>
      <c r="P23" s="36"/>
      <c r="Q23" s="36"/>
      <c r="R23" s="36">
        <v>56.08</v>
      </c>
      <c r="S23" s="26">
        <f>SUM(F23:R23)</f>
        <v>413.3511111111111</v>
      </c>
      <c r="T23" s="27">
        <f>COUNTA(F23:R23)</f>
        <v>6</v>
      </c>
      <c r="U23" s="28">
        <v>2</v>
      </c>
      <c r="V23" s="33">
        <f>S23-$S$6</f>
        <v>-666.2220270808443</v>
      </c>
    </row>
    <row r="24" spans="1:22" ht="12.75">
      <c r="A24" s="18">
        <v>19</v>
      </c>
      <c r="B24" s="19">
        <v>70</v>
      </c>
      <c r="C24" s="41" t="s">
        <v>126</v>
      </c>
      <c r="D24" s="41" t="s">
        <v>127</v>
      </c>
      <c r="E24" s="35">
        <v>90</v>
      </c>
      <c r="F24" s="22">
        <v>90.23809523809523</v>
      </c>
      <c r="G24" s="22">
        <v>48.48</v>
      </c>
      <c r="H24" s="36"/>
      <c r="I24" s="36">
        <v>67.79</v>
      </c>
      <c r="J24" s="36">
        <v>73.78</v>
      </c>
      <c r="K24" s="36"/>
      <c r="L24" s="36"/>
      <c r="M24" s="36"/>
      <c r="N24" s="36"/>
      <c r="O24" s="39">
        <v>47.75</v>
      </c>
      <c r="P24" s="36"/>
      <c r="Q24" s="36"/>
      <c r="R24" s="36">
        <v>85.21</v>
      </c>
      <c r="S24" s="26">
        <f>SUM(F24:R24)</f>
        <v>413.24809523809523</v>
      </c>
      <c r="T24" s="27">
        <f>COUNTA(F24:R24)</f>
        <v>6</v>
      </c>
      <c r="U24" s="28">
        <v>1</v>
      </c>
      <c r="V24" s="33">
        <f>S24-$S$6</f>
        <v>-666.3250429538602</v>
      </c>
    </row>
    <row r="25" spans="1:22" ht="12.75">
      <c r="A25" s="18">
        <v>20</v>
      </c>
      <c r="B25" s="19">
        <v>74</v>
      </c>
      <c r="C25" s="41" t="s">
        <v>132</v>
      </c>
      <c r="D25" s="41" t="s">
        <v>133</v>
      </c>
      <c r="E25" s="35">
        <v>78</v>
      </c>
      <c r="F25" s="22">
        <v>58.76731301939058</v>
      </c>
      <c r="G25" s="22">
        <v>63.18</v>
      </c>
      <c r="H25" s="36">
        <v>68.43</v>
      </c>
      <c r="I25" s="36"/>
      <c r="J25" s="36">
        <v>60.65</v>
      </c>
      <c r="K25" s="36">
        <v>63.54</v>
      </c>
      <c r="L25" s="36">
        <v>84.01</v>
      </c>
      <c r="M25" s="36"/>
      <c r="N25" s="36"/>
      <c r="O25" s="39"/>
      <c r="P25" s="36"/>
      <c r="Q25" s="36"/>
      <c r="R25" s="36"/>
      <c r="S25" s="26">
        <f>SUM(F25:R25)</f>
        <v>398.5773130193906</v>
      </c>
      <c r="T25" s="27">
        <f>COUNTA(F25:R25)</f>
        <v>6</v>
      </c>
      <c r="U25" s="28"/>
      <c r="V25" s="33">
        <f>S25-$S$6</f>
        <v>-680.9958251725648</v>
      </c>
    </row>
    <row r="26" spans="1:22" ht="12.75">
      <c r="A26" s="18">
        <v>21</v>
      </c>
      <c r="B26" s="19">
        <v>79</v>
      </c>
      <c r="C26" s="41" t="s">
        <v>137</v>
      </c>
      <c r="D26" s="41" t="s">
        <v>127</v>
      </c>
      <c r="E26" s="35">
        <v>90</v>
      </c>
      <c r="F26" s="22">
        <v>79.41092539747247</v>
      </c>
      <c r="G26" s="22">
        <v>65.29</v>
      </c>
      <c r="H26" s="36"/>
      <c r="I26" s="36">
        <v>57.27</v>
      </c>
      <c r="J26" s="36">
        <v>63.16</v>
      </c>
      <c r="K26" s="36"/>
      <c r="L26" s="36"/>
      <c r="M26" s="36"/>
      <c r="N26" s="36"/>
      <c r="O26" s="39">
        <v>41.35</v>
      </c>
      <c r="P26" s="36"/>
      <c r="Q26" s="36"/>
      <c r="R26" s="36">
        <v>73.14</v>
      </c>
      <c r="S26" s="26">
        <f>SUM(F26:R26)</f>
        <v>379.62092539747243</v>
      </c>
      <c r="T26" s="27">
        <f>COUNTA(F26:R26)</f>
        <v>6</v>
      </c>
      <c r="U26" s="28">
        <v>2</v>
      </c>
      <c r="V26" s="33">
        <f>S26-$S$6</f>
        <v>-699.952212794483</v>
      </c>
    </row>
    <row r="27" spans="1:22" ht="12.75">
      <c r="A27" s="18">
        <v>22</v>
      </c>
      <c r="B27" s="19">
        <v>82</v>
      </c>
      <c r="C27" s="41" t="s">
        <v>140</v>
      </c>
      <c r="D27" s="41" t="s">
        <v>141</v>
      </c>
      <c r="E27" s="35">
        <v>62</v>
      </c>
      <c r="F27" s="22">
        <v>82.57912745936697</v>
      </c>
      <c r="G27" s="22">
        <v>56.46</v>
      </c>
      <c r="H27" s="36">
        <v>85.72</v>
      </c>
      <c r="I27" s="36">
        <v>67.31</v>
      </c>
      <c r="J27" s="36"/>
      <c r="K27" s="36"/>
      <c r="L27" s="36"/>
      <c r="M27" s="36"/>
      <c r="N27" s="36"/>
      <c r="O27" s="39"/>
      <c r="P27" s="36"/>
      <c r="Q27" s="36"/>
      <c r="R27" s="36">
        <v>75.16</v>
      </c>
      <c r="S27" s="26">
        <f>SUM(F27:R27)</f>
        <v>367.22912745936696</v>
      </c>
      <c r="T27" s="27">
        <f>COUNTA(F27:R27)</f>
        <v>5</v>
      </c>
      <c r="U27" s="28">
        <v>1</v>
      </c>
      <c r="V27" s="33">
        <f>S27-$S$6</f>
        <v>-712.3440107325885</v>
      </c>
    </row>
    <row r="28" spans="1:22" ht="12.75">
      <c r="A28" s="18">
        <v>23</v>
      </c>
      <c r="B28" s="19">
        <v>88</v>
      </c>
      <c r="C28" s="41" t="s">
        <v>153</v>
      </c>
      <c r="D28" s="41" t="s">
        <v>154</v>
      </c>
      <c r="E28" s="35">
        <v>77</v>
      </c>
      <c r="F28" s="22"/>
      <c r="G28" s="22"/>
      <c r="H28" s="36"/>
      <c r="I28" s="36"/>
      <c r="J28" s="36"/>
      <c r="K28" s="36">
        <v>79.29</v>
      </c>
      <c r="L28" s="36">
        <v>86.66</v>
      </c>
      <c r="M28" s="36"/>
      <c r="N28" s="36">
        <v>90.63</v>
      </c>
      <c r="O28" s="39">
        <v>65.2</v>
      </c>
      <c r="P28" s="36"/>
      <c r="Q28" s="36"/>
      <c r="R28" s="36"/>
      <c r="S28" s="26">
        <f>SUM(F28:R28)</f>
        <v>321.78000000000003</v>
      </c>
      <c r="T28" s="27">
        <f>COUNTA(F28:R28)</f>
        <v>4</v>
      </c>
      <c r="U28" s="28">
        <v>2</v>
      </c>
      <c r="V28" s="33">
        <f>S28-$S$6</f>
        <v>-757.7931381919554</v>
      </c>
    </row>
    <row r="29" spans="1:22" ht="12.75">
      <c r="A29" s="18">
        <v>24</v>
      </c>
      <c r="B29" s="19">
        <v>107</v>
      </c>
      <c r="C29" s="41" t="s">
        <v>157</v>
      </c>
      <c r="D29" s="41" t="s">
        <v>158</v>
      </c>
      <c r="E29" s="35">
        <v>83</v>
      </c>
      <c r="F29" s="22"/>
      <c r="G29" s="22">
        <v>50.58</v>
      </c>
      <c r="H29" s="36"/>
      <c r="I29" s="36">
        <v>65.07000000000001</v>
      </c>
      <c r="J29" s="36">
        <v>65.08</v>
      </c>
      <c r="K29" s="36">
        <v>64.23</v>
      </c>
      <c r="L29" s="36"/>
      <c r="M29" s="36"/>
      <c r="N29" s="36"/>
      <c r="O29" s="39"/>
      <c r="P29" s="36"/>
      <c r="Q29" s="36">
        <v>65.83</v>
      </c>
      <c r="R29" s="36"/>
      <c r="S29" s="26">
        <f>SUM(F29:R29)</f>
        <v>310.78999999999996</v>
      </c>
      <c r="T29" s="27">
        <f>COUNTA(F29:R29)</f>
        <v>5</v>
      </c>
      <c r="U29" s="28">
        <v>1</v>
      </c>
      <c r="V29" s="33">
        <f>S29-$S$6</f>
        <v>-768.7831381919555</v>
      </c>
    </row>
    <row r="30" spans="1:22" ht="12.75">
      <c r="A30" s="18">
        <v>25</v>
      </c>
      <c r="B30" s="19">
        <v>95</v>
      </c>
      <c r="C30" s="41" t="s">
        <v>163</v>
      </c>
      <c r="D30" s="41" t="s">
        <v>164</v>
      </c>
      <c r="E30" s="35">
        <v>65</v>
      </c>
      <c r="F30" s="22"/>
      <c r="G30" s="22"/>
      <c r="H30" s="36"/>
      <c r="I30" s="36"/>
      <c r="J30" s="36"/>
      <c r="K30" s="36"/>
      <c r="L30" s="36">
        <v>82.9</v>
      </c>
      <c r="M30" s="36">
        <v>111.4</v>
      </c>
      <c r="N30" s="36">
        <v>94.33</v>
      </c>
      <c r="O30" s="39"/>
      <c r="P30" s="36"/>
      <c r="Q30" s="36"/>
      <c r="R30" s="36"/>
      <c r="S30" s="26">
        <f>SUM(F30:R30)</f>
        <v>288.63</v>
      </c>
      <c r="T30" s="27">
        <f>COUNTA(F30:R30)</f>
        <v>3</v>
      </c>
      <c r="U30" s="28"/>
      <c r="V30" s="33">
        <f>S30-$S$6</f>
        <v>-790.9431381919554</v>
      </c>
    </row>
    <row r="31" spans="1:22" ht="12.75">
      <c r="A31" s="18">
        <v>26</v>
      </c>
      <c r="B31" s="19">
        <v>98</v>
      </c>
      <c r="C31" s="41" t="s">
        <v>168</v>
      </c>
      <c r="D31" s="41" t="s">
        <v>169</v>
      </c>
      <c r="E31" s="35">
        <v>76</v>
      </c>
      <c r="F31" s="22"/>
      <c r="G31" s="22"/>
      <c r="H31" s="36">
        <v>80.03</v>
      </c>
      <c r="I31" s="36">
        <v>54.81</v>
      </c>
      <c r="J31" s="36">
        <v>77.4</v>
      </c>
      <c r="K31" s="36"/>
      <c r="L31" s="36"/>
      <c r="M31" s="36"/>
      <c r="N31" s="36"/>
      <c r="O31" s="39">
        <v>58.42</v>
      </c>
      <c r="P31" s="36"/>
      <c r="Q31" s="36"/>
      <c r="R31" s="36"/>
      <c r="S31" s="26">
        <f>SUM(F31:R31)</f>
        <v>270.65999999999997</v>
      </c>
      <c r="T31" s="27">
        <f>COUNTA(F31:R31)</f>
        <v>4</v>
      </c>
      <c r="U31" s="28"/>
      <c r="V31" s="33">
        <f>S31-$S$6</f>
        <v>-808.9131381919555</v>
      </c>
    </row>
    <row r="32" spans="1:22" ht="12.75">
      <c r="A32" s="18">
        <v>27</v>
      </c>
      <c r="B32" s="19">
        <v>100</v>
      </c>
      <c r="C32" s="41" t="s">
        <v>172</v>
      </c>
      <c r="D32" s="41" t="s">
        <v>173</v>
      </c>
      <c r="E32" s="35">
        <v>66</v>
      </c>
      <c r="F32" s="22"/>
      <c r="G32" s="22">
        <v>58.98</v>
      </c>
      <c r="H32" s="36">
        <v>84.49</v>
      </c>
      <c r="I32" s="36">
        <v>44.4</v>
      </c>
      <c r="J32" s="36"/>
      <c r="K32" s="36">
        <v>73.62</v>
      </c>
      <c r="L32" s="36"/>
      <c r="M32" s="36"/>
      <c r="N32" s="36"/>
      <c r="O32" s="39"/>
      <c r="P32" s="36"/>
      <c r="Q32" s="36"/>
      <c r="R32" s="36"/>
      <c r="S32" s="26">
        <f>SUM(F32:R32)</f>
        <v>261.49</v>
      </c>
      <c r="T32" s="27">
        <f>COUNTA(F32:R32)</f>
        <v>4</v>
      </c>
      <c r="U32" s="28">
        <v>1</v>
      </c>
      <c r="V32" s="33">
        <f>S32-$S$6</f>
        <v>-818.0831381919554</v>
      </c>
    </row>
    <row r="33" spans="1:22" ht="12.75">
      <c r="A33" s="18">
        <v>28</v>
      </c>
      <c r="B33" s="19">
        <v>108</v>
      </c>
      <c r="C33" s="41" t="s">
        <v>182</v>
      </c>
      <c r="D33" s="41" t="s">
        <v>183</v>
      </c>
      <c r="E33" s="35">
        <v>60</v>
      </c>
      <c r="F33" s="22">
        <v>68.68671423717295</v>
      </c>
      <c r="G33" s="22">
        <v>50.58</v>
      </c>
      <c r="H33" s="36"/>
      <c r="I33" s="36"/>
      <c r="J33" s="36"/>
      <c r="K33" s="36"/>
      <c r="L33" s="36">
        <v>67.03</v>
      </c>
      <c r="M33" s="36"/>
      <c r="N33" s="36"/>
      <c r="O33" s="39"/>
      <c r="P33" s="36"/>
      <c r="Q33" s="36"/>
      <c r="R33" s="36">
        <v>53.73</v>
      </c>
      <c r="S33" s="26">
        <f>SUM(F33:R33)</f>
        <v>240.02671423717294</v>
      </c>
      <c r="T33" s="27">
        <f>COUNTA(F33:R33)</f>
        <v>4</v>
      </c>
      <c r="U33" s="28"/>
      <c r="V33" s="33">
        <f>S33-$S$6</f>
        <v>-839.5464239547825</v>
      </c>
    </row>
    <row r="34" spans="1:22" ht="12.75">
      <c r="A34" s="18">
        <v>29</v>
      </c>
      <c r="B34" s="19">
        <v>109</v>
      </c>
      <c r="C34" s="41" t="s">
        <v>184</v>
      </c>
      <c r="D34" s="41" t="s">
        <v>127</v>
      </c>
      <c r="E34" s="44">
        <v>83</v>
      </c>
      <c r="F34" s="22">
        <v>78.94172399838124</v>
      </c>
      <c r="G34" s="22"/>
      <c r="H34" s="36"/>
      <c r="I34" s="36">
        <v>98.08</v>
      </c>
      <c r="J34" s="36"/>
      <c r="K34" s="36"/>
      <c r="L34" s="36"/>
      <c r="M34" s="36"/>
      <c r="N34" s="36"/>
      <c r="O34" s="39"/>
      <c r="P34" s="36"/>
      <c r="Q34" s="36"/>
      <c r="R34" s="36">
        <v>60.3</v>
      </c>
      <c r="S34" s="26">
        <f>SUM(F34:R34)</f>
        <v>237.32172399838123</v>
      </c>
      <c r="T34" s="27">
        <f>COUNTA(F34:R34)</f>
        <v>3</v>
      </c>
      <c r="U34" s="28"/>
      <c r="V34" s="33">
        <f>S34-$S$6</f>
        <v>-842.2514141935742</v>
      </c>
    </row>
    <row r="35" spans="1:22" ht="12.75">
      <c r="A35" s="18">
        <v>30</v>
      </c>
      <c r="B35" s="19">
        <v>141</v>
      </c>
      <c r="C35" s="41" t="s">
        <v>66</v>
      </c>
      <c r="D35" s="41" t="s">
        <v>192</v>
      </c>
      <c r="E35" s="35">
        <v>79</v>
      </c>
      <c r="F35" s="22"/>
      <c r="G35" s="22">
        <v>45.54</v>
      </c>
      <c r="H35" s="36"/>
      <c r="I35" s="36">
        <v>38.31</v>
      </c>
      <c r="J35" s="36"/>
      <c r="K35" s="36"/>
      <c r="L35" s="36"/>
      <c r="M35" s="36"/>
      <c r="N35" s="36">
        <v>77.45</v>
      </c>
      <c r="O35" s="39"/>
      <c r="P35" s="36"/>
      <c r="Q35" s="36">
        <v>54.1</v>
      </c>
      <c r="R35" s="36"/>
      <c r="S35" s="26">
        <f>SUM(F35:R35)</f>
        <v>215.4</v>
      </c>
      <c r="T35" s="27">
        <f>COUNTA(F35:R35)</f>
        <v>4</v>
      </c>
      <c r="U35" s="28"/>
      <c r="V35" s="33">
        <f>S35-$S$6</f>
        <v>-864.1731381919554</v>
      </c>
    </row>
    <row r="36" spans="1:22" ht="12.75">
      <c r="A36" s="18">
        <v>31</v>
      </c>
      <c r="B36" s="19">
        <v>119</v>
      </c>
      <c r="C36" s="41" t="s">
        <v>195</v>
      </c>
      <c r="D36" s="41" t="s">
        <v>196</v>
      </c>
      <c r="E36" s="44">
        <v>86</v>
      </c>
      <c r="F36" s="22"/>
      <c r="G36" s="22">
        <v>53.94</v>
      </c>
      <c r="H36" s="36"/>
      <c r="I36" s="36">
        <v>67.37</v>
      </c>
      <c r="J36" s="36"/>
      <c r="K36" s="36"/>
      <c r="L36" s="36">
        <v>91.7</v>
      </c>
      <c r="M36" s="36"/>
      <c r="N36" s="36"/>
      <c r="O36" s="39"/>
      <c r="P36" s="36"/>
      <c r="Q36" s="36"/>
      <c r="R36" s="36"/>
      <c r="S36" s="26">
        <f>SUM(F36:R36)</f>
        <v>213.01</v>
      </c>
      <c r="T36" s="27">
        <f>COUNTA(F36:R36)</f>
        <v>3</v>
      </c>
      <c r="U36" s="28">
        <v>1</v>
      </c>
      <c r="V36" s="33">
        <f>S36-$S$6</f>
        <v>-866.5631381919554</v>
      </c>
    </row>
    <row r="37" spans="1:22" ht="12.75">
      <c r="A37" s="18">
        <v>32</v>
      </c>
      <c r="B37" s="19">
        <v>151</v>
      </c>
      <c r="C37" s="41" t="s">
        <v>197</v>
      </c>
      <c r="D37" s="41" t="s">
        <v>198</v>
      </c>
      <c r="E37" s="35">
        <v>69</v>
      </c>
      <c r="F37" s="22"/>
      <c r="G37" s="22">
        <v>52.68</v>
      </c>
      <c r="H37" s="36"/>
      <c r="I37" s="36"/>
      <c r="J37" s="36"/>
      <c r="K37" s="36"/>
      <c r="L37" s="36"/>
      <c r="M37" s="36"/>
      <c r="N37" s="36"/>
      <c r="O37" s="39">
        <v>47.19</v>
      </c>
      <c r="P37" s="36">
        <v>34.88</v>
      </c>
      <c r="Q37" s="36">
        <v>74.79</v>
      </c>
      <c r="R37" s="36"/>
      <c r="S37" s="26">
        <f>SUM(F37:R37)</f>
        <v>209.54000000000002</v>
      </c>
      <c r="T37" s="27">
        <f>COUNTA(F37:R37)</f>
        <v>4</v>
      </c>
      <c r="U37" s="28"/>
      <c r="V37" s="33">
        <f>S37-$S$6</f>
        <v>-870.0331381919555</v>
      </c>
    </row>
    <row r="38" spans="1:22" ht="12.75">
      <c r="A38" s="18">
        <v>33</v>
      </c>
      <c r="B38" s="19">
        <v>121</v>
      </c>
      <c r="C38" s="41" t="s">
        <v>199</v>
      </c>
      <c r="D38" s="41" t="s">
        <v>35</v>
      </c>
      <c r="E38" s="35">
        <v>87</v>
      </c>
      <c r="F38" s="22"/>
      <c r="G38" s="22"/>
      <c r="H38" s="36">
        <v>104.18</v>
      </c>
      <c r="I38" s="36">
        <v>105</v>
      </c>
      <c r="J38" s="36"/>
      <c r="K38" s="36"/>
      <c r="L38" s="36"/>
      <c r="M38" s="36"/>
      <c r="N38" s="36"/>
      <c r="O38" s="39"/>
      <c r="P38" s="36"/>
      <c r="Q38" s="36"/>
      <c r="R38" s="36"/>
      <c r="S38" s="26">
        <f>SUM(F38:R38)</f>
        <v>209.18</v>
      </c>
      <c r="T38" s="27">
        <f>COUNTA(F38:R38)</f>
        <v>2</v>
      </c>
      <c r="U38" s="28">
        <v>2</v>
      </c>
      <c r="V38" s="33">
        <f>S38-$S$6</f>
        <v>-870.3931381919554</v>
      </c>
    </row>
    <row r="39" spans="1:22" ht="12.75">
      <c r="A39" s="18">
        <v>34</v>
      </c>
      <c r="B39" s="19">
        <v>122</v>
      </c>
      <c r="C39" s="41" t="s">
        <v>122</v>
      </c>
      <c r="D39" s="41" t="s">
        <v>200</v>
      </c>
      <c r="E39" s="35">
        <v>91</v>
      </c>
      <c r="F39" s="22"/>
      <c r="G39" s="22">
        <v>51.84</v>
      </c>
      <c r="H39" s="36"/>
      <c r="I39" s="36"/>
      <c r="J39" s="36">
        <v>72.43</v>
      </c>
      <c r="K39" s="36"/>
      <c r="L39" s="36">
        <v>84.27</v>
      </c>
      <c r="M39" s="36"/>
      <c r="N39" s="36"/>
      <c r="O39" s="39"/>
      <c r="P39" s="36"/>
      <c r="Q39" s="36"/>
      <c r="R39" s="36"/>
      <c r="S39" s="26">
        <f>SUM(F39:R39)</f>
        <v>208.54</v>
      </c>
      <c r="T39" s="27">
        <f>COUNTA(F39:R39)</f>
        <v>3</v>
      </c>
      <c r="U39" s="28"/>
      <c r="V39" s="33">
        <f>S39-$S$6</f>
        <v>-871.0331381919555</v>
      </c>
    </row>
    <row r="40" spans="1:22" ht="12.75">
      <c r="A40" s="18">
        <v>35</v>
      </c>
      <c r="B40" s="19">
        <v>126</v>
      </c>
      <c r="C40" s="41" t="s">
        <v>204</v>
      </c>
      <c r="D40" s="41" t="s">
        <v>196</v>
      </c>
      <c r="E40" s="35">
        <v>89</v>
      </c>
      <c r="F40" s="22"/>
      <c r="G40" s="22"/>
      <c r="H40" s="36">
        <v>97.5</v>
      </c>
      <c r="I40" s="36">
        <v>104.74</v>
      </c>
      <c r="J40" s="36"/>
      <c r="K40" s="36"/>
      <c r="L40" s="36"/>
      <c r="M40" s="36"/>
      <c r="N40" s="36"/>
      <c r="O40" s="39"/>
      <c r="P40" s="36"/>
      <c r="Q40" s="36"/>
      <c r="R40" s="36"/>
      <c r="S40" s="26">
        <f>SUM(F40:R40)</f>
        <v>202.24</v>
      </c>
      <c r="T40" s="27">
        <f>COUNTA(F40:R40)</f>
        <v>2</v>
      </c>
      <c r="U40" s="28">
        <v>2</v>
      </c>
      <c r="V40" s="33">
        <f>S40-$S$6</f>
        <v>-877.3331381919554</v>
      </c>
    </row>
    <row r="41" spans="1:22" ht="12.75">
      <c r="A41" s="18">
        <v>36</v>
      </c>
      <c r="B41" s="19">
        <v>130</v>
      </c>
      <c r="C41" s="41" t="s">
        <v>208</v>
      </c>
      <c r="D41" s="41" t="s">
        <v>35</v>
      </c>
      <c r="E41" s="35">
        <v>90</v>
      </c>
      <c r="F41" s="22"/>
      <c r="G41" s="22"/>
      <c r="H41" s="36"/>
      <c r="I41" s="36">
        <v>61.25</v>
      </c>
      <c r="J41" s="36">
        <v>70.91</v>
      </c>
      <c r="K41" s="36">
        <v>64.76</v>
      </c>
      <c r="L41" s="36"/>
      <c r="M41" s="36"/>
      <c r="N41" s="36"/>
      <c r="O41" s="39"/>
      <c r="P41" s="36"/>
      <c r="Q41" s="36"/>
      <c r="R41" s="36"/>
      <c r="S41" s="26">
        <f>SUM(F41:R41)</f>
        <v>196.92000000000002</v>
      </c>
      <c r="T41" s="27">
        <f>COUNTA(F41:R41)</f>
        <v>3</v>
      </c>
      <c r="U41" s="28"/>
      <c r="V41" s="33">
        <f>S41-$S$6</f>
        <v>-882.6531381919553</v>
      </c>
    </row>
    <row r="42" spans="1:22" ht="12.75">
      <c r="A42" s="18">
        <v>37</v>
      </c>
      <c r="B42" s="19">
        <v>139</v>
      </c>
      <c r="C42" s="41" t="s">
        <v>217</v>
      </c>
      <c r="D42" s="41" t="s">
        <v>218</v>
      </c>
      <c r="E42" s="35">
        <v>84</v>
      </c>
      <c r="F42" s="22"/>
      <c r="G42" s="22">
        <v>54.78</v>
      </c>
      <c r="H42" s="36"/>
      <c r="I42" s="36"/>
      <c r="J42" s="36"/>
      <c r="K42" s="36"/>
      <c r="L42" s="36">
        <v>69.58</v>
      </c>
      <c r="M42" s="36"/>
      <c r="N42" s="36"/>
      <c r="O42" s="39">
        <v>42.74</v>
      </c>
      <c r="P42" s="36"/>
      <c r="Q42" s="36"/>
      <c r="R42" s="36"/>
      <c r="S42" s="26">
        <f>SUM(F42:R42)</f>
        <v>167.1</v>
      </c>
      <c r="T42" s="27">
        <f>COUNTA(F42:R42)</f>
        <v>3</v>
      </c>
      <c r="U42" s="28"/>
      <c r="V42" s="33">
        <f>S42-$S$6</f>
        <v>-912.4731381919554</v>
      </c>
    </row>
    <row r="43" spans="1:22" ht="12.75">
      <c r="A43" s="18">
        <v>38</v>
      </c>
      <c r="B43" s="19">
        <v>146</v>
      </c>
      <c r="C43" s="41" t="s">
        <v>220</v>
      </c>
      <c r="D43" s="41" t="s">
        <v>41</v>
      </c>
      <c r="E43" s="35">
        <v>91</v>
      </c>
      <c r="F43" s="22"/>
      <c r="G43" s="22"/>
      <c r="H43" s="36"/>
      <c r="I43" s="36">
        <v>56.28</v>
      </c>
      <c r="J43" s="36"/>
      <c r="K43" s="36"/>
      <c r="L43" s="36"/>
      <c r="M43" s="36"/>
      <c r="N43" s="36"/>
      <c r="O43" s="39">
        <v>45.44</v>
      </c>
      <c r="P43" s="36">
        <v>43.45</v>
      </c>
      <c r="Q43" s="36">
        <v>17.55</v>
      </c>
      <c r="R43" s="36"/>
      <c r="S43" s="26">
        <f>SUM(F43:R43)</f>
        <v>162.72</v>
      </c>
      <c r="T43" s="27">
        <f>COUNTA(F43:R43)</f>
        <v>4</v>
      </c>
      <c r="U43" s="28"/>
      <c r="V43" s="33">
        <f>S43-$S$6</f>
        <v>-916.8531381919554</v>
      </c>
    </row>
    <row r="44" spans="1:22" ht="12.75">
      <c r="A44" s="18">
        <v>39</v>
      </c>
      <c r="B44" s="19">
        <v>148</v>
      </c>
      <c r="C44" s="41" t="s">
        <v>224</v>
      </c>
      <c r="D44" s="41" t="s">
        <v>173</v>
      </c>
      <c r="E44" s="35">
        <v>82</v>
      </c>
      <c r="F44" s="22">
        <v>81.94915254237287</v>
      </c>
      <c r="G44" s="22"/>
      <c r="H44" s="36"/>
      <c r="I44" s="36"/>
      <c r="J44" s="36"/>
      <c r="K44" s="36"/>
      <c r="L44" s="36"/>
      <c r="M44" s="36"/>
      <c r="N44" s="36"/>
      <c r="O44" s="39">
        <v>62.84</v>
      </c>
      <c r="P44" s="36"/>
      <c r="Q44" s="36"/>
      <c r="R44" s="36"/>
      <c r="S44" s="26">
        <f>SUM(F44:R44)</f>
        <v>144.78915254237288</v>
      </c>
      <c r="T44" s="27">
        <f>COUNTA(F44:R44)</f>
        <v>2</v>
      </c>
      <c r="U44" s="28">
        <v>1</v>
      </c>
      <c r="V44" s="33">
        <f>S44-$S$6</f>
        <v>-934.7839856495825</v>
      </c>
    </row>
    <row r="45" spans="1:22" ht="12.75">
      <c r="A45" s="18">
        <v>40</v>
      </c>
      <c r="B45" s="19">
        <v>150</v>
      </c>
      <c r="C45" s="41" t="s">
        <v>226</v>
      </c>
      <c r="D45" s="41" t="s">
        <v>123</v>
      </c>
      <c r="E45" s="42">
        <v>88</v>
      </c>
      <c r="F45" s="22"/>
      <c r="G45" s="22"/>
      <c r="H45" s="36"/>
      <c r="I45" s="36"/>
      <c r="J45" s="36">
        <v>82.12</v>
      </c>
      <c r="K45" s="36"/>
      <c r="L45" s="36"/>
      <c r="M45" s="36"/>
      <c r="N45" s="36"/>
      <c r="O45" s="39">
        <v>56.9</v>
      </c>
      <c r="P45" s="36"/>
      <c r="Q45" s="36"/>
      <c r="R45" s="36"/>
      <c r="S45" s="26">
        <f>SUM(F45:R45)</f>
        <v>139.02</v>
      </c>
      <c r="T45" s="27">
        <f>COUNTA(F45:R45)</f>
        <v>2</v>
      </c>
      <c r="U45" s="28">
        <v>2</v>
      </c>
      <c r="V45" s="33">
        <f>S45-$S$6</f>
        <v>-940.5531381919554</v>
      </c>
    </row>
    <row r="46" spans="1:22" ht="12.75">
      <c r="A46" s="18">
        <v>41</v>
      </c>
      <c r="B46" s="19">
        <v>276</v>
      </c>
      <c r="C46" s="41" t="s">
        <v>68</v>
      </c>
      <c r="D46" s="41" t="s">
        <v>227</v>
      </c>
      <c r="E46" s="44">
        <v>66</v>
      </c>
      <c r="F46" s="22"/>
      <c r="G46" s="22">
        <v>54.36</v>
      </c>
      <c r="H46" s="36"/>
      <c r="I46" s="36"/>
      <c r="J46" s="36"/>
      <c r="K46" s="36"/>
      <c r="L46" s="36"/>
      <c r="M46" s="36"/>
      <c r="N46" s="36"/>
      <c r="O46" s="39"/>
      <c r="P46" s="36"/>
      <c r="Q46" s="36">
        <v>78.93</v>
      </c>
      <c r="R46" s="36"/>
      <c r="S46" s="26">
        <f>SUM(F46:R46)</f>
        <v>133.29000000000002</v>
      </c>
      <c r="T46" s="27">
        <f>COUNTA(F46:R46)</f>
        <v>2</v>
      </c>
      <c r="U46" s="28">
        <v>1</v>
      </c>
      <c r="V46" s="33">
        <f>S46-$S$6</f>
        <v>-946.2831381919555</v>
      </c>
    </row>
    <row r="47" spans="1:22" ht="12.75">
      <c r="A47" s="18">
        <v>42</v>
      </c>
      <c r="B47" s="19">
        <v>156</v>
      </c>
      <c r="C47" s="41" t="s">
        <v>220</v>
      </c>
      <c r="D47" s="41" t="s">
        <v>35</v>
      </c>
      <c r="E47" s="35">
        <v>89</v>
      </c>
      <c r="F47" s="22"/>
      <c r="G47" s="22"/>
      <c r="H47" s="36"/>
      <c r="I47" s="36">
        <v>63.33</v>
      </c>
      <c r="J47" s="36"/>
      <c r="K47" s="36"/>
      <c r="L47" s="36"/>
      <c r="M47" s="36"/>
      <c r="N47" s="36"/>
      <c r="O47" s="39">
        <v>60.11</v>
      </c>
      <c r="P47" s="36"/>
      <c r="Q47" s="36">
        <v>7.21</v>
      </c>
      <c r="R47" s="36"/>
      <c r="S47" s="26">
        <f>SUM(F47:R47)</f>
        <v>130.64999999999998</v>
      </c>
      <c r="T47" s="27">
        <f>COUNTA(F47:R47)</f>
        <v>3</v>
      </c>
      <c r="U47" s="28">
        <v>1</v>
      </c>
      <c r="V47" s="33">
        <f>S47-$S$6</f>
        <v>-948.9231381919554</v>
      </c>
    </row>
    <row r="48" spans="1:22" ht="12.75">
      <c r="A48" s="18">
        <v>43</v>
      </c>
      <c r="B48" s="19">
        <v>152</v>
      </c>
      <c r="C48" s="41" t="s">
        <v>228</v>
      </c>
      <c r="D48" s="41" t="s">
        <v>229</v>
      </c>
      <c r="E48" s="35">
        <v>88</v>
      </c>
      <c r="F48" s="22"/>
      <c r="G48" s="22"/>
      <c r="H48" s="36"/>
      <c r="I48" s="36"/>
      <c r="J48" s="36">
        <v>77.95</v>
      </c>
      <c r="K48" s="36"/>
      <c r="L48" s="36"/>
      <c r="M48" s="36"/>
      <c r="N48" s="36"/>
      <c r="O48" s="39">
        <v>52.3</v>
      </c>
      <c r="P48" s="36"/>
      <c r="Q48" s="36"/>
      <c r="R48" s="36"/>
      <c r="S48" s="26">
        <f>SUM(F48:R48)</f>
        <v>130.25</v>
      </c>
      <c r="T48" s="27">
        <f>COUNTA(F48:R48)</f>
        <v>2</v>
      </c>
      <c r="U48" s="28">
        <v>1</v>
      </c>
      <c r="V48" s="33">
        <f>S48-$S$6</f>
        <v>-949.3231381919554</v>
      </c>
    </row>
    <row r="49" spans="1:22" ht="12.75">
      <c r="A49" s="18">
        <v>44</v>
      </c>
      <c r="B49" s="19">
        <v>158</v>
      </c>
      <c r="C49" s="41" t="s">
        <v>228</v>
      </c>
      <c r="D49" s="41" t="s">
        <v>84</v>
      </c>
      <c r="E49" s="35">
        <v>85</v>
      </c>
      <c r="F49" s="22"/>
      <c r="G49" s="22"/>
      <c r="H49" s="36"/>
      <c r="I49" s="36"/>
      <c r="J49" s="36">
        <v>70.8</v>
      </c>
      <c r="K49" s="36"/>
      <c r="L49" s="36"/>
      <c r="M49" s="36"/>
      <c r="N49" s="36"/>
      <c r="O49" s="39">
        <v>52.04</v>
      </c>
      <c r="P49" s="36"/>
      <c r="Q49" s="36"/>
      <c r="R49" s="36"/>
      <c r="S49" s="26">
        <f>SUM(F49:R49)</f>
        <v>122.84</v>
      </c>
      <c r="T49" s="27">
        <f>COUNTA(F49:R49)</f>
        <v>2</v>
      </c>
      <c r="U49" s="28"/>
      <c r="V49" s="33">
        <f>S49-$S$6</f>
        <v>-956.7331381919554</v>
      </c>
    </row>
    <row r="50" spans="1:22" ht="12.75">
      <c r="A50" s="18">
        <v>45</v>
      </c>
      <c r="B50" s="19">
        <v>163</v>
      </c>
      <c r="C50" s="41" t="s">
        <v>237</v>
      </c>
      <c r="D50" s="41" t="s">
        <v>119</v>
      </c>
      <c r="E50" s="35">
        <v>94</v>
      </c>
      <c r="F50" s="22"/>
      <c r="G50" s="22">
        <v>27.89</v>
      </c>
      <c r="H50" s="36"/>
      <c r="I50" s="36"/>
      <c r="J50" s="36">
        <v>54.8</v>
      </c>
      <c r="K50" s="36"/>
      <c r="L50" s="36"/>
      <c r="M50" s="36"/>
      <c r="N50" s="36"/>
      <c r="O50" s="39">
        <v>37.410000000000004</v>
      </c>
      <c r="P50" s="36"/>
      <c r="Q50" s="36"/>
      <c r="R50" s="36"/>
      <c r="S50" s="26">
        <f>SUM(F50:R50)</f>
        <v>120.10000000000001</v>
      </c>
      <c r="T50" s="27">
        <f>COUNTA(F50:R50)</f>
        <v>3</v>
      </c>
      <c r="U50" s="28"/>
      <c r="V50" s="33">
        <f>S50-$S$6</f>
        <v>-959.4731381919554</v>
      </c>
    </row>
    <row r="51" spans="1:22" ht="12.75">
      <c r="A51" s="18">
        <v>46</v>
      </c>
      <c r="B51" s="19">
        <v>186</v>
      </c>
      <c r="C51" s="41" t="s">
        <v>263</v>
      </c>
      <c r="D51" s="41" t="s">
        <v>127</v>
      </c>
      <c r="E51" s="35">
        <v>88</v>
      </c>
      <c r="F51" s="22"/>
      <c r="G51" s="22"/>
      <c r="H51" s="36">
        <v>105.27</v>
      </c>
      <c r="I51" s="36"/>
      <c r="J51" s="36"/>
      <c r="K51" s="36"/>
      <c r="L51" s="36"/>
      <c r="M51" s="36"/>
      <c r="N51" s="36"/>
      <c r="O51" s="39"/>
      <c r="P51" s="36"/>
      <c r="Q51" s="36"/>
      <c r="R51" s="36"/>
      <c r="S51" s="26">
        <f>SUM(F51:R51)</f>
        <v>105.27</v>
      </c>
      <c r="T51" s="27">
        <f>COUNTA(F51:R51)</f>
        <v>1</v>
      </c>
      <c r="U51" s="28">
        <v>1</v>
      </c>
      <c r="V51" s="33">
        <f>S51-$S$6</f>
        <v>-974.3031381919554</v>
      </c>
    </row>
    <row r="52" spans="1:22" ht="12.75">
      <c r="A52" s="18">
        <v>47</v>
      </c>
      <c r="B52" s="19">
        <v>189</v>
      </c>
      <c r="C52" s="41" t="s">
        <v>265</v>
      </c>
      <c r="D52" s="41" t="s">
        <v>116</v>
      </c>
      <c r="E52" s="35">
        <v>88</v>
      </c>
      <c r="F52" s="22"/>
      <c r="G52" s="22">
        <v>44.28</v>
      </c>
      <c r="H52" s="36"/>
      <c r="I52" s="36">
        <v>60.61</v>
      </c>
      <c r="J52" s="36"/>
      <c r="K52" s="36"/>
      <c r="L52" s="36"/>
      <c r="M52" s="36"/>
      <c r="N52" s="36"/>
      <c r="O52" s="39"/>
      <c r="P52" s="36"/>
      <c r="Q52" s="36"/>
      <c r="R52" s="36"/>
      <c r="S52" s="26">
        <f>SUM(F52:R52)</f>
        <v>104.89</v>
      </c>
      <c r="T52" s="27">
        <f>COUNTA(F52:R52)</f>
        <v>2</v>
      </c>
      <c r="U52" s="28"/>
      <c r="V52" s="33">
        <f>S52-$S$6</f>
        <v>-974.6831381919554</v>
      </c>
    </row>
    <row r="53" spans="1:22" ht="12.75">
      <c r="A53" s="18">
        <v>48</v>
      </c>
      <c r="B53" s="19">
        <v>198</v>
      </c>
      <c r="C53" s="41" t="s">
        <v>272</v>
      </c>
      <c r="D53" s="41" t="s">
        <v>273</v>
      </c>
      <c r="E53" s="35">
        <v>66</v>
      </c>
      <c r="F53" s="22"/>
      <c r="G53" s="22"/>
      <c r="H53" s="36"/>
      <c r="I53" s="36"/>
      <c r="J53" s="36"/>
      <c r="K53" s="36"/>
      <c r="L53" s="36"/>
      <c r="M53" s="36"/>
      <c r="N53" s="36">
        <v>101.31</v>
      </c>
      <c r="O53" s="39"/>
      <c r="P53" s="36"/>
      <c r="Q53" s="36"/>
      <c r="R53" s="36"/>
      <c r="S53" s="26">
        <f>SUM(F53:R53)</f>
        <v>101.31</v>
      </c>
      <c r="T53" s="27">
        <f>COUNTA(F53:R53)</f>
        <v>1</v>
      </c>
      <c r="U53" s="28"/>
      <c r="V53" s="33">
        <f>S53-$S$6</f>
        <v>-978.2631381919555</v>
      </c>
    </row>
    <row r="54" spans="1:22" ht="12.75">
      <c r="A54" s="18">
        <v>49</v>
      </c>
      <c r="B54" s="19">
        <v>202</v>
      </c>
      <c r="C54" s="41" t="s">
        <v>276</v>
      </c>
      <c r="D54" s="41" t="s">
        <v>71</v>
      </c>
      <c r="E54" s="35">
        <v>87</v>
      </c>
      <c r="F54" s="22"/>
      <c r="G54" s="22"/>
      <c r="H54" s="36">
        <v>100.42</v>
      </c>
      <c r="I54" s="36"/>
      <c r="J54" s="36"/>
      <c r="K54" s="36"/>
      <c r="L54" s="36"/>
      <c r="M54" s="36"/>
      <c r="N54" s="36"/>
      <c r="O54" s="39"/>
      <c r="P54" s="36"/>
      <c r="Q54" s="36"/>
      <c r="R54" s="36"/>
      <c r="S54" s="26">
        <f>SUM(F54:R54)</f>
        <v>100.42</v>
      </c>
      <c r="T54" s="27">
        <f>COUNTA(F54:R54)</f>
        <v>1</v>
      </c>
      <c r="U54" s="28">
        <v>1</v>
      </c>
      <c r="V54" s="33">
        <f>S54-$S$6</f>
        <v>-979.1531381919555</v>
      </c>
    </row>
    <row r="55" spans="1:22" ht="12.75">
      <c r="A55" s="18">
        <v>50</v>
      </c>
      <c r="B55" s="19">
        <v>204</v>
      </c>
      <c r="C55" s="41" t="s">
        <v>182</v>
      </c>
      <c r="D55" s="41" t="s">
        <v>85</v>
      </c>
      <c r="E55" s="35">
        <v>84</v>
      </c>
      <c r="F55" s="22"/>
      <c r="G55" s="22">
        <v>37.550000000000004</v>
      </c>
      <c r="H55" s="36"/>
      <c r="I55" s="36"/>
      <c r="J55" s="36"/>
      <c r="K55" s="36"/>
      <c r="L55" s="36">
        <v>61.84</v>
      </c>
      <c r="M55" s="36"/>
      <c r="N55" s="36"/>
      <c r="O55" s="39"/>
      <c r="P55" s="36"/>
      <c r="Q55" s="36"/>
      <c r="R55" s="36"/>
      <c r="S55" s="26">
        <f>SUM(F55:R55)</f>
        <v>99.39000000000001</v>
      </c>
      <c r="T55" s="27">
        <f>COUNTA(F55:R55)</f>
        <v>2</v>
      </c>
      <c r="U55" s="28"/>
      <c r="V55" s="33">
        <f>S55-$S$6</f>
        <v>-980.1831381919554</v>
      </c>
    </row>
    <row r="56" spans="1:22" ht="12.75">
      <c r="A56" s="18">
        <v>51</v>
      </c>
      <c r="B56" s="19">
        <v>284</v>
      </c>
      <c r="C56" s="41" t="s">
        <v>281</v>
      </c>
      <c r="D56" s="41" t="s">
        <v>69</v>
      </c>
      <c r="E56" s="35">
        <v>75</v>
      </c>
      <c r="F56" s="22"/>
      <c r="G56" s="22">
        <v>49.74</v>
      </c>
      <c r="H56" s="36"/>
      <c r="I56" s="36"/>
      <c r="J56" s="36"/>
      <c r="K56" s="36"/>
      <c r="L56" s="36"/>
      <c r="M56" s="36"/>
      <c r="N56" s="36"/>
      <c r="O56" s="39"/>
      <c r="P56" s="36"/>
      <c r="Q56" s="36">
        <v>45.14</v>
      </c>
      <c r="R56" s="36"/>
      <c r="S56" s="26">
        <f>SUM(F56:R56)</f>
        <v>94.88</v>
      </c>
      <c r="T56" s="27">
        <f>COUNTA(F56:R56)</f>
        <v>2</v>
      </c>
      <c r="U56" s="28"/>
      <c r="V56" s="33">
        <f>S56-$S$6</f>
        <v>-984.6931381919554</v>
      </c>
    </row>
    <row r="57" spans="1:22" ht="12.75">
      <c r="A57" s="18">
        <v>52</v>
      </c>
      <c r="B57" s="19">
        <v>213</v>
      </c>
      <c r="C57" s="41" t="s">
        <v>228</v>
      </c>
      <c r="D57" s="41" t="s">
        <v>154</v>
      </c>
      <c r="E57" s="35">
        <v>88</v>
      </c>
      <c r="F57" s="22"/>
      <c r="G57" s="22"/>
      <c r="H57" s="36">
        <v>93.52</v>
      </c>
      <c r="I57" s="36"/>
      <c r="J57" s="36"/>
      <c r="K57" s="36"/>
      <c r="L57" s="36"/>
      <c r="M57" s="36"/>
      <c r="N57" s="36"/>
      <c r="O57" s="39"/>
      <c r="P57" s="36"/>
      <c r="Q57" s="36"/>
      <c r="R57" s="36"/>
      <c r="S57" s="26">
        <f>SUM(F57:R57)</f>
        <v>93.52</v>
      </c>
      <c r="T57" s="27">
        <f>COUNTA(F57:R57)</f>
        <v>1</v>
      </c>
      <c r="U57" s="28"/>
      <c r="V57" s="33">
        <f>S57-$S$6</f>
        <v>-986.0531381919554</v>
      </c>
    </row>
    <row r="58" spans="1:22" ht="12.75">
      <c r="A58" s="18">
        <v>53</v>
      </c>
      <c r="B58" s="19">
        <v>281</v>
      </c>
      <c r="C58" s="41" t="s">
        <v>290</v>
      </c>
      <c r="D58" s="41" t="s">
        <v>291</v>
      </c>
      <c r="E58" s="35">
        <v>91</v>
      </c>
      <c r="F58" s="22"/>
      <c r="G58" s="22">
        <v>51</v>
      </c>
      <c r="H58" s="36"/>
      <c r="I58" s="36"/>
      <c r="J58" s="36"/>
      <c r="K58" s="36"/>
      <c r="L58" s="36"/>
      <c r="M58" s="36"/>
      <c r="N58" s="36"/>
      <c r="O58" s="39"/>
      <c r="P58" s="36"/>
      <c r="Q58" s="36">
        <v>38.24</v>
      </c>
      <c r="R58" s="36"/>
      <c r="S58" s="26">
        <f>SUM(F58:R58)</f>
        <v>89.24000000000001</v>
      </c>
      <c r="T58" s="27">
        <f>COUNTA(F58:R58)</f>
        <v>2</v>
      </c>
      <c r="U58" s="28"/>
      <c r="V58" s="33">
        <f>S58-$S$6</f>
        <v>-990.3331381919554</v>
      </c>
    </row>
    <row r="59" spans="1:22" ht="12.75">
      <c r="A59" s="18">
        <v>54</v>
      </c>
      <c r="B59" s="19">
        <v>223</v>
      </c>
      <c r="C59" s="41" t="s">
        <v>172</v>
      </c>
      <c r="D59" s="41" t="s">
        <v>296</v>
      </c>
      <c r="E59" s="35">
        <v>93</v>
      </c>
      <c r="F59" s="22"/>
      <c r="G59" s="22">
        <v>40.92</v>
      </c>
      <c r="H59" s="36"/>
      <c r="I59" s="36">
        <v>47.19</v>
      </c>
      <c r="J59" s="36"/>
      <c r="K59" s="36"/>
      <c r="L59" s="36"/>
      <c r="M59" s="36"/>
      <c r="N59" s="36"/>
      <c r="O59" s="39"/>
      <c r="P59" s="36"/>
      <c r="Q59" s="36"/>
      <c r="R59" s="36"/>
      <c r="S59" s="26">
        <f>SUM(F59:R59)</f>
        <v>88.11</v>
      </c>
      <c r="T59" s="27">
        <f>COUNTA(F59:R59)</f>
        <v>2</v>
      </c>
      <c r="U59" s="28"/>
      <c r="V59" s="33">
        <f>S59-$S$6</f>
        <v>-991.4631381919554</v>
      </c>
    </row>
    <row r="60" spans="1:22" ht="12.75">
      <c r="A60" s="18">
        <v>55</v>
      </c>
      <c r="B60" s="19">
        <v>224</v>
      </c>
      <c r="C60" s="41" t="s">
        <v>297</v>
      </c>
      <c r="D60" s="41" t="s">
        <v>298</v>
      </c>
      <c r="E60" s="35">
        <v>71</v>
      </c>
      <c r="F60" s="22"/>
      <c r="G60" s="22">
        <v>87.55</v>
      </c>
      <c r="H60" s="36"/>
      <c r="I60" s="36"/>
      <c r="J60" s="36"/>
      <c r="K60" s="36"/>
      <c r="L60" s="36"/>
      <c r="M60" s="36"/>
      <c r="N60" s="36"/>
      <c r="O60" s="39"/>
      <c r="P60" s="36"/>
      <c r="Q60" s="36"/>
      <c r="R60" s="36"/>
      <c r="S60" s="26">
        <f>SUM(F60:R60)</f>
        <v>87.55</v>
      </c>
      <c r="T60" s="27">
        <f>COUNTA(F60:R60)</f>
        <v>1</v>
      </c>
      <c r="U60" s="28">
        <v>1</v>
      </c>
      <c r="V60" s="33">
        <f>S60-$S$6</f>
        <v>-992.0231381919555</v>
      </c>
    </row>
    <row r="61" spans="1:22" ht="12.75">
      <c r="A61" s="18">
        <v>56</v>
      </c>
      <c r="B61" s="19">
        <v>228</v>
      </c>
      <c r="C61" s="41" t="s">
        <v>303</v>
      </c>
      <c r="D61" s="41" t="s">
        <v>296</v>
      </c>
      <c r="E61" s="35">
        <v>88</v>
      </c>
      <c r="F61" s="22"/>
      <c r="G61" s="22"/>
      <c r="H61" s="36"/>
      <c r="I61" s="36"/>
      <c r="J61" s="36"/>
      <c r="K61" s="36"/>
      <c r="L61" s="36"/>
      <c r="M61" s="36"/>
      <c r="N61" s="36"/>
      <c r="O61" s="39"/>
      <c r="P61" s="36"/>
      <c r="Q61" s="36"/>
      <c r="R61" s="36">
        <v>85.42</v>
      </c>
      <c r="S61" s="26">
        <f>SUM(F61:R61)</f>
        <v>85.42</v>
      </c>
      <c r="T61" s="27">
        <f>COUNTA(F61:R61)</f>
        <v>1</v>
      </c>
      <c r="U61" s="28">
        <v>1</v>
      </c>
      <c r="V61" s="33">
        <f>S61-$S$6</f>
        <v>-994.1531381919555</v>
      </c>
    </row>
    <row r="62" spans="1:22" ht="12.75">
      <c r="A62" s="18">
        <v>57</v>
      </c>
      <c r="B62" s="19">
        <v>234</v>
      </c>
      <c r="C62" s="41" t="s">
        <v>309</v>
      </c>
      <c r="D62" s="41" t="s">
        <v>310</v>
      </c>
      <c r="E62" s="42"/>
      <c r="F62" s="22"/>
      <c r="G62" s="32"/>
      <c r="H62" s="36"/>
      <c r="I62" s="36"/>
      <c r="J62" s="36"/>
      <c r="K62" s="36"/>
      <c r="L62" s="36"/>
      <c r="M62" s="36"/>
      <c r="N62" s="36"/>
      <c r="O62" s="39"/>
      <c r="P62" s="36">
        <v>83.94</v>
      </c>
      <c r="Q62" s="36"/>
      <c r="R62" s="36"/>
      <c r="S62" s="26">
        <f>SUM(F62:R62)</f>
        <v>83.94</v>
      </c>
      <c r="T62" s="27">
        <f>COUNTA(F62:R62)</f>
        <v>1</v>
      </c>
      <c r="U62" s="28">
        <v>1</v>
      </c>
      <c r="V62" s="33">
        <f>S62-$S$6</f>
        <v>-995.6331381919554</v>
      </c>
    </row>
    <row r="63" spans="1:22" ht="12.75">
      <c r="A63" s="18">
        <v>58</v>
      </c>
      <c r="B63" s="19">
        <v>237</v>
      </c>
      <c r="C63" s="41" t="s">
        <v>312</v>
      </c>
      <c r="D63" s="41" t="s">
        <v>313</v>
      </c>
      <c r="E63" s="35">
        <v>87</v>
      </c>
      <c r="F63" s="22"/>
      <c r="G63" s="22"/>
      <c r="H63" s="36"/>
      <c r="I63" s="36"/>
      <c r="J63" s="36"/>
      <c r="K63" s="36">
        <v>82.06</v>
      </c>
      <c r="L63" s="36"/>
      <c r="M63" s="36"/>
      <c r="N63" s="36"/>
      <c r="O63" s="39"/>
      <c r="P63" s="36"/>
      <c r="Q63" s="36"/>
      <c r="R63" s="36"/>
      <c r="S63" s="26">
        <f>SUM(F63:R63)</f>
        <v>82.06</v>
      </c>
      <c r="T63" s="27">
        <f>COUNTA(F63:R63)</f>
        <v>1</v>
      </c>
      <c r="U63" s="28"/>
      <c r="V63" s="33">
        <f>S63-$S$6</f>
        <v>-997.5131381919555</v>
      </c>
    </row>
    <row r="64" spans="1:22" ht="12.75">
      <c r="A64" s="18">
        <v>59</v>
      </c>
      <c r="B64" s="19">
        <v>239</v>
      </c>
      <c r="C64" s="41" t="s">
        <v>315</v>
      </c>
      <c r="D64" s="41" t="s">
        <v>196</v>
      </c>
      <c r="E64" s="35">
        <v>88</v>
      </c>
      <c r="F64" s="22"/>
      <c r="G64" s="22"/>
      <c r="H64" s="36"/>
      <c r="I64" s="36"/>
      <c r="J64" s="36"/>
      <c r="K64" s="36">
        <v>81.71000000000001</v>
      </c>
      <c r="L64" s="36"/>
      <c r="M64" s="36"/>
      <c r="N64" s="36"/>
      <c r="O64" s="39"/>
      <c r="P64" s="36"/>
      <c r="Q64" s="36"/>
      <c r="R64" s="36"/>
      <c r="S64" s="26">
        <f>SUM(F64:R64)</f>
        <v>81.71000000000001</v>
      </c>
      <c r="T64" s="27">
        <f>COUNTA(F64:R64)</f>
        <v>1</v>
      </c>
      <c r="U64" s="28"/>
      <c r="V64" s="33">
        <f>S64-$S$6</f>
        <v>-997.8631381919554</v>
      </c>
    </row>
    <row r="65" spans="1:22" ht="12.75">
      <c r="A65" s="18">
        <v>60</v>
      </c>
      <c r="B65" s="19">
        <v>249</v>
      </c>
      <c r="C65" s="41" t="s">
        <v>323</v>
      </c>
      <c r="D65" s="41" t="s">
        <v>324</v>
      </c>
      <c r="E65" s="44">
        <v>76</v>
      </c>
      <c r="F65" s="22"/>
      <c r="G65" s="22">
        <v>77.05</v>
      </c>
      <c r="H65" s="36"/>
      <c r="I65" s="36"/>
      <c r="J65" s="36"/>
      <c r="K65" s="36"/>
      <c r="L65" s="36"/>
      <c r="M65" s="36"/>
      <c r="N65" s="36"/>
      <c r="O65" s="39"/>
      <c r="P65" s="36"/>
      <c r="Q65" s="36"/>
      <c r="R65" s="36"/>
      <c r="S65" s="26">
        <f>SUM(F65:R65)</f>
        <v>77.05</v>
      </c>
      <c r="T65" s="27">
        <f>COUNTA(F65:R65)</f>
        <v>1</v>
      </c>
      <c r="U65" s="28">
        <v>1</v>
      </c>
      <c r="V65" s="33">
        <f>S65-$S$6</f>
        <v>-1002.5231381919555</v>
      </c>
    </row>
    <row r="66" spans="1:22" ht="12.75">
      <c r="A66" s="18">
        <v>61</v>
      </c>
      <c r="B66" s="19">
        <v>253</v>
      </c>
      <c r="C66" s="41" t="s">
        <v>297</v>
      </c>
      <c r="D66" s="41" t="s">
        <v>327</v>
      </c>
      <c r="E66" s="35">
        <v>91</v>
      </c>
      <c r="F66" s="22"/>
      <c r="G66" s="22">
        <v>74.53</v>
      </c>
      <c r="H66" s="36"/>
      <c r="I66" s="36"/>
      <c r="J66" s="36"/>
      <c r="K66" s="36"/>
      <c r="L66" s="36"/>
      <c r="M66" s="36"/>
      <c r="N66" s="36"/>
      <c r="O66" s="39"/>
      <c r="P66" s="36"/>
      <c r="Q66" s="36"/>
      <c r="R66" s="36"/>
      <c r="S66" s="26">
        <f>SUM(F66:R66)</f>
        <v>74.53</v>
      </c>
      <c r="T66" s="27">
        <f>COUNTA(F66:R66)</f>
        <v>1</v>
      </c>
      <c r="U66" s="28">
        <v>1</v>
      </c>
      <c r="V66" s="33">
        <f>S66-$S$6</f>
        <v>-1005.0431381919554</v>
      </c>
    </row>
    <row r="67" spans="1:22" ht="12.75">
      <c r="A67" s="18">
        <v>62</v>
      </c>
      <c r="B67" s="19">
        <v>298</v>
      </c>
      <c r="C67" s="41" t="s">
        <v>328</v>
      </c>
      <c r="D67" s="41" t="s">
        <v>329</v>
      </c>
      <c r="E67" s="35">
        <v>50</v>
      </c>
      <c r="F67" s="22"/>
      <c r="G67" s="22">
        <v>39.24</v>
      </c>
      <c r="H67" s="36"/>
      <c r="I67" s="36"/>
      <c r="J67" s="36"/>
      <c r="K67" s="36"/>
      <c r="L67" s="36"/>
      <c r="M67" s="36"/>
      <c r="N67" s="36"/>
      <c r="O67" s="39"/>
      <c r="P67" s="36"/>
      <c r="Q67" s="36">
        <v>33.410000000000004</v>
      </c>
      <c r="R67" s="36"/>
      <c r="S67" s="26">
        <f>SUM(F67:R67)</f>
        <v>72.65</v>
      </c>
      <c r="T67" s="27">
        <f>COUNTA(F67:R67)</f>
        <v>2</v>
      </c>
      <c r="U67" s="28"/>
      <c r="V67" s="33">
        <f>S67-$S$6</f>
        <v>-1006.9231381919554</v>
      </c>
    </row>
    <row r="68" spans="1:22" ht="12.75">
      <c r="A68" s="18">
        <v>63</v>
      </c>
      <c r="B68" s="19">
        <v>256</v>
      </c>
      <c r="C68" s="41" t="s">
        <v>199</v>
      </c>
      <c r="D68" s="41" t="s">
        <v>333</v>
      </c>
      <c r="E68" s="35">
        <v>77</v>
      </c>
      <c r="F68" s="22"/>
      <c r="G68" s="22"/>
      <c r="H68" s="36">
        <v>68.71000000000001</v>
      </c>
      <c r="I68" s="36"/>
      <c r="J68" s="36"/>
      <c r="K68" s="36"/>
      <c r="L68" s="36"/>
      <c r="M68" s="36"/>
      <c r="N68" s="36"/>
      <c r="O68" s="39"/>
      <c r="P68" s="36"/>
      <c r="Q68" s="36"/>
      <c r="R68" s="36"/>
      <c r="S68" s="26">
        <f>SUM(F68:R68)</f>
        <v>68.71000000000001</v>
      </c>
      <c r="T68" s="27">
        <f>COUNTA(F68:R68)</f>
        <v>1</v>
      </c>
      <c r="U68" s="28"/>
      <c r="V68" s="33">
        <f>S68-$S$6</f>
        <v>-1010.8631381919554</v>
      </c>
    </row>
    <row r="69" spans="1:22" ht="12.75">
      <c r="A69" s="18">
        <v>64</v>
      </c>
      <c r="B69" s="19">
        <v>258</v>
      </c>
      <c r="C69" s="41" t="s">
        <v>335</v>
      </c>
      <c r="D69" s="41" t="s">
        <v>123</v>
      </c>
      <c r="E69" s="35"/>
      <c r="F69" s="22"/>
      <c r="G69" s="22"/>
      <c r="H69" s="36"/>
      <c r="I69" s="36"/>
      <c r="J69" s="36"/>
      <c r="K69" s="36"/>
      <c r="L69" s="36"/>
      <c r="M69" s="36"/>
      <c r="N69" s="36"/>
      <c r="O69" s="39"/>
      <c r="P69" s="36">
        <v>68.09</v>
      </c>
      <c r="Q69" s="36"/>
      <c r="R69" s="36"/>
      <c r="S69" s="26">
        <f>SUM(F69:R69)</f>
        <v>68.09</v>
      </c>
      <c r="T69" s="27">
        <f>COUNTA(F69:R69)</f>
        <v>1</v>
      </c>
      <c r="U69" s="28">
        <v>1</v>
      </c>
      <c r="V69" s="33">
        <f>S69-$S$6</f>
        <v>-1011.4831381919554</v>
      </c>
    </row>
    <row r="70" spans="1:22" ht="12.75">
      <c r="A70" s="18">
        <v>65</v>
      </c>
      <c r="B70" s="19">
        <v>260</v>
      </c>
      <c r="C70" s="41" t="s">
        <v>337</v>
      </c>
      <c r="D70" s="41" t="s">
        <v>338</v>
      </c>
      <c r="E70" s="35">
        <v>88</v>
      </c>
      <c r="F70" s="22"/>
      <c r="G70" s="22">
        <v>65.71000000000001</v>
      </c>
      <c r="H70" s="36"/>
      <c r="I70" s="36"/>
      <c r="J70" s="36"/>
      <c r="K70" s="36"/>
      <c r="L70" s="36"/>
      <c r="M70" s="36"/>
      <c r="N70" s="36"/>
      <c r="O70" s="39"/>
      <c r="P70" s="36"/>
      <c r="Q70" s="36"/>
      <c r="R70" s="36"/>
      <c r="S70" s="26">
        <f>SUM(F70:R70)</f>
        <v>65.71000000000001</v>
      </c>
      <c r="T70" s="27">
        <f>COUNTA(F70:R70)</f>
        <v>1</v>
      </c>
      <c r="U70" s="28">
        <v>1</v>
      </c>
      <c r="V70" s="33">
        <f>S70-$S$6</f>
        <v>-1013.8631381919554</v>
      </c>
    </row>
    <row r="71" spans="1:22" ht="12.75">
      <c r="A71" s="18">
        <v>66</v>
      </c>
      <c r="B71" s="19"/>
      <c r="C71" s="41" t="s">
        <v>276</v>
      </c>
      <c r="D71" s="41" t="s">
        <v>183</v>
      </c>
      <c r="E71" s="35"/>
      <c r="F71" s="22"/>
      <c r="G71" s="22"/>
      <c r="H71" s="36"/>
      <c r="I71" s="36"/>
      <c r="J71" s="36"/>
      <c r="K71" s="36"/>
      <c r="L71" s="36"/>
      <c r="M71" s="36"/>
      <c r="N71" s="36"/>
      <c r="O71" s="39"/>
      <c r="P71" s="36"/>
      <c r="Q71" s="36">
        <v>64.45</v>
      </c>
      <c r="R71" s="36"/>
      <c r="S71" s="26">
        <f>SUM(F71:R71)</f>
        <v>64.45</v>
      </c>
      <c r="T71" s="27">
        <f>COUNTA(F71:R71)</f>
        <v>1</v>
      </c>
      <c r="U71" s="27">
        <v>1</v>
      </c>
      <c r="V71" s="33">
        <f>S71-$S$6</f>
        <v>-1015.1231381919554</v>
      </c>
    </row>
    <row r="72" spans="1:22" ht="12.75">
      <c r="A72" s="18">
        <v>67</v>
      </c>
      <c r="B72" s="19">
        <v>269</v>
      </c>
      <c r="C72" s="41" t="s">
        <v>347</v>
      </c>
      <c r="D72" s="41" t="s">
        <v>338</v>
      </c>
      <c r="E72" s="35">
        <v>82</v>
      </c>
      <c r="F72" s="22"/>
      <c r="G72" s="22">
        <v>58.98</v>
      </c>
      <c r="H72" s="36"/>
      <c r="I72" s="36"/>
      <c r="J72" s="36"/>
      <c r="K72" s="36"/>
      <c r="L72" s="36"/>
      <c r="M72" s="36"/>
      <c r="N72" s="36"/>
      <c r="O72" s="39"/>
      <c r="P72" s="36"/>
      <c r="Q72" s="36"/>
      <c r="R72" s="36"/>
      <c r="S72" s="26">
        <f>SUM(F72:R72)</f>
        <v>58.980000000000004</v>
      </c>
      <c r="T72" s="27">
        <f>COUNTA(F72:R72)</f>
        <v>1</v>
      </c>
      <c r="U72" s="27"/>
      <c r="V72" s="33">
        <f>S72-$S$6</f>
        <v>-1020.5931381919554</v>
      </c>
    </row>
    <row r="73" spans="1:22" ht="12.75">
      <c r="A73" s="18">
        <v>68</v>
      </c>
      <c r="B73" s="19">
        <v>273</v>
      </c>
      <c r="C73" s="41" t="s">
        <v>351</v>
      </c>
      <c r="D73" s="41" t="s">
        <v>173</v>
      </c>
      <c r="E73" s="35">
        <v>77</v>
      </c>
      <c r="F73" s="22"/>
      <c r="G73" s="22"/>
      <c r="H73" s="36"/>
      <c r="I73" s="36"/>
      <c r="J73" s="36"/>
      <c r="K73" s="36"/>
      <c r="L73" s="36"/>
      <c r="M73" s="36"/>
      <c r="N73" s="36"/>
      <c r="O73" s="39"/>
      <c r="P73" s="36"/>
      <c r="Q73" s="36"/>
      <c r="R73" s="36">
        <v>56.94</v>
      </c>
      <c r="S73" s="26">
        <f>SUM(F73:R73)</f>
        <v>56.94</v>
      </c>
      <c r="T73" s="27">
        <f>COUNTA(F73:R73)</f>
        <v>1</v>
      </c>
      <c r="U73" s="27"/>
      <c r="V73" s="33">
        <f>S73-$S$6</f>
        <v>-1022.6331381919554</v>
      </c>
    </row>
    <row r="74" spans="1:22" ht="12.75">
      <c r="A74" s="18">
        <v>69</v>
      </c>
      <c r="B74" s="19">
        <v>278</v>
      </c>
      <c r="C74" s="41" t="s">
        <v>118</v>
      </c>
      <c r="D74" s="41" t="s">
        <v>355</v>
      </c>
      <c r="E74" s="35">
        <v>92</v>
      </c>
      <c r="F74" s="22">
        <v>0</v>
      </c>
      <c r="G74" s="22">
        <v>52.26</v>
      </c>
      <c r="H74" s="36"/>
      <c r="I74" s="36"/>
      <c r="J74" s="36"/>
      <c r="K74" s="36"/>
      <c r="L74" s="36"/>
      <c r="M74" s="36"/>
      <c r="N74" s="36"/>
      <c r="O74" s="39"/>
      <c r="P74" s="36"/>
      <c r="Q74" s="36"/>
      <c r="R74" s="36"/>
      <c r="S74" s="26">
        <f>SUM(F74:R74)</f>
        <v>52.26</v>
      </c>
      <c r="T74" s="27">
        <f>COUNTA(F74:R74)</f>
        <v>2</v>
      </c>
      <c r="U74" s="27"/>
      <c r="V74" s="33">
        <f>S74-$S$6</f>
        <v>-1027.3131381919554</v>
      </c>
    </row>
    <row r="75" spans="1:22" ht="12.75">
      <c r="A75" s="18">
        <v>70</v>
      </c>
      <c r="B75" s="19">
        <v>279</v>
      </c>
      <c r="C75" s="41" t="s">
        <v>356</v>
      </c>
      <c r="D75" s="41" t="s">
        <v>154</v>
      </c>
      <c r="E75" s="35">
        <v>88</v>
      </c>
      <c r="F75" s="22"/>
      <c r="G75" s="22">
        <v>52.26</v>
      </c>
      <c r="H75" s="36"/>
      <c r="I75" s="36"/>
      <c r="J75" s="36"/>
      <c r="K75" s="36"/>
      <c r="L75" s="36"/>
      <c r="M75" s="36"/>
      <c r="N75" s="36"/>
      <c r="O75" s="39"/>
      <c r="P75" s="36"/>
      <c r="Q75" s="36"/>
      <c r="R75" s="36"/>
      <c r="S75" s="26">
        <f>SUM(F75:R75)</f>
        <v>52.26</v>
      </c>
      <c r="T75" s="27">
        <f>COUNTA(F75:R75)</f>
        <v>1</v>
      </c>
      <c r="U75" s="27"/>
      <c r="V75" s="33">
        <f>S75-$S$6</f>
        <v>-1027.3131381919554</v>
      </c>
    </row>
    <row r="76" spans="1:22" ht="12.75">
      <c r="A76" s="18">
        <v>71</v>
      </c>
      <c r="B76" s="19">
        <v>282</v>
      </c>
      <c r="C76" s="41" t="s">
        <v>359</v>
      </c>
      <c r="D76" s="41" t="s">
        <v>360</v>
      </c>
      <c r="E76" s="35">
        <v>62</v>
      </c>
      <c r="F76" s="22"/>
      <c r="G76" s="22"/>
      <c r="H76" s="36"/>
      <c r="I76" s="36"/>
      <c r="J76" s="36"/>
      <c r="K76" s="36"/>
      <c r="L76" s="36"/>
      <c r="M76" s="36"/>
      <c r="N76" s="36"/>
      <c r="O76" s="39"/>
      <c r="P76" s="36"/>
      <c r="Q76" s="36"/>
      <c r="R76" s="36">
        <v>50.29</v>
      </c>
      <c r="S76" s="26">
        <f>SUM(F76:R76)</f>
        <v>50.29</v>
      </c>
      <c r="T76" s="27">
        <f>COUNTA(F76:R76)</f>
        <v>1</v>
      </c>
      <c r="U76" s="27"/>
      <c r="V76" s="33">
        <f>S76-$S$6</f>
        <v>-1029.2831381919555</v>
      </c>
    </row>
    <row r="77" spans="1:22" ht="12.75">
      <c r="A77" s="18">
        <v>72</v>
      </c>
      <c r="B77" s="19">
        <v>285</v>
      </c>
      <c r="C77" s="41" t="s">
        <v>362</v>
      </c>
      <c r="D77" s="41" t="s">
        <v>310</v>
      </c>
      <c r="E77" s="35">
        <v>77</v>
      </c>
      <c r="F77" s="22"/>
      <c r="G77" s="22"/>
      <c r="H77" s="36"/>
      <c r="I77" s="36"/>
      <c r="J77" s="36"/>
      <c r="K77" s="36"/>
      <c r="L77" s="36"/>
      <c r="M77" s="36"/>
      <c r="N77" s="36"/>
      <c r="O77" s="39"/>
      <c r="P77" s="36">
        <v>49.47</v>
      </c>
      <c r="Q77" s="36"/>
      <c r="R77" s="36"/>
      <c r="S77" s="26">
        <f>SUM(F77:R77)</f>
        <v>49.47</v>
      </c>
      <c r="T77" s="27">
        <f>COUNTA(F77:R77)</f>
        <v>1</v>
      </c>
      <c r="U77" s="27"/>
      <c r="V77" s="33">
        <f>S77-$S$6</f>
        <v>-1030.1031381919554</v>
      </c>
    </row>
    <row r="78" spans="1:22" ht="12.75">
      <c r="A78" s="18">
        <v>73</v>
      </c>
      <c r="B78" s="19">
        <v>286</v>
      </c>
      <c r="C78" s="41" t="s">
        <v>363</v>
      </c>
      <c r="D78" s="41" t="s">
        <v>127</v>
      </c>
      <c r="E78" s="35">
        <v>86</v>
      </c>
      <c r="F78" s="22"/>
      <c r="G78" s="22">
        <v>49.32</v>
      </c>
      <c r="H78" s="36"/>
      <c r="I78" s="36"/>
      <c r="J78" s="36"/>
      <c r="K78" s="36"/>
      <c r="L78" s="36"/>
      <c r="M78" s="36"/>
      <c r="N78" s="36"/>
      <c r="O78" s="39"/>
      <c r="P78" s="36"/>
      <c r="Q78" s="36"/>
      <c r="R78" s="36"/>
      <c r="S78" s="26">
        <f>SUM(F78:R78)</f>
        <v>49.32</v>
      </c>
      <c r="T78" s="27">
        <f>COUNTA(F78:R78)</f>
        <v>1</v>
      </c>
      <c r="U78" s="27"/>
      <c r="V78" s="33">
        <f>S78-$S$6</f>
        <v>-1030.2531381919555</v>
      </c>
    </row>
    <row r="79" spans="1:22" ht="12.75">
      <c r="A79" s="18">
        <v>74</v>
      </c>
      <c r="B79" s="19">
        <v>287</v>
      </c>
      <c r="C79" s="43" t="s">
        <v>364</v>
      </c>
      <c r="D79" s="43" t="s">
        <v>25</v>
      </c>
      <c r="E79" s="35">
        <v>74</v>
      </c>
      <c r="F79" s="22"/>
      <c r="G79" s="22">
        <v>48.9</v>
      </c>
      <c r="H79" s="36"/>
      <c r="I79" s="36"/>
      <c r="J79" s="36"/>
      <c r="K79" s="36"/>
      <c r="L79" s="36"/>
      <c r="M79" s="36"/>
      <c r="N79" s="36"/>
      <c r="O79" s="39"/>
      <c r="P79" s="36"/>
      <c r="Q79" s="36"/>
      <c r="R79" s="36"/>
      <c r="S79" s="26">
        <f>SUM(F79:R79)</f>
        <v>48.9</v>
      </c>
      <c r="T79" s="27">
        <f>COUNTA(F79:R79)</f>
        <v>1</v>
      </c>
      <c r="U79" s="27"/>
      <c r="V79" s="33">
        <f>S79-$S$6</f>
        <v>-1030.6731381919553</v>
      </c>
    </row>
    <row r="80" spans="1:22" ht="12.75">
      <c r="A80" s="18">
        <v>75</v>
      </c>
      <c r="B80" s="19">
        <v>288</v>
      </c>
      <c r="C80" s="41" t="s">
        <v>365</v>
      </c>
      <c r="D80" s="41" t="s">
        <v>218</v>
      </c>
      <c r="E80" s="35">
        <v>88</v>
      </c>
      <c r="F80" s="22"/>
      <c r="G80" s="22">
        <v>48.06</v>
      </c>
      <c r="H80" s="36"/>
      <c r="I80" s="36"/>
      <c r="J80" s="36"/>
      <c r="K80" s="36"/>
      <c r="L80" s="36"/>
      <c r="M80" s="36"/>
      <c r="N80" s="36"/>
      <c r="O80" s="39"/>
      <c r="P80" s="36"/>
      <c r="Q80" s="36"/>
      <c r="R80" s="36"/>
      <c r="S80" s="26">
        <f>SUM(F80:R80)</f>
        <v>48.06</v>
      </c>
      <c r="T80" s="27">
        <f>COUNTA(F80:R80)</f>
        <v>1</v>
      </c>
      <c r="U80" s="27"/>
      <c r="V80" s="33">
        <f>S80-$S$6</f>
        <v>-1031.5131381919555</v>
      </c>
    </row>
    <row r="81" spans="1:22" ht="12.75">
      <c r="A81" s="18">
        <v>76</v>
      </c>
      <c r="B81" s="19">
        <v>289</v>
      </c>
      <c r="C81" s="41" t="s">
        <v>366</v>
      </c>
      <c r="D81" s="41" t="s">
        <v>67</v>
      </c>
      <c r="E81" s="35">
        <v>72</v>
      </c>
      <c r="F81" s="22"/>
      <c r="G81" s="22">
        <v>48.06</v>
      </c>
      <c r="H81" s="36"/>
      <c r="I81" s="36"/>
      <c r="J81" s="36"/>
      <c r="K81" s="36"/>
      <c r="L81" s="36"/>
      <c r="M81" s="36"/>
      <c r="N81" s="36"/>
      <c r="O81" s="39"/>
      <c r="P81" s="36"/>
      <c r="Q81" s="36"/>
      <c r="R81" s="36"/>
      <c r="S81" s="26">
        <f>SUM(F81:R81)</f>
        <v>48.06</v>
      </c>
      <c r="T81" s="27">
        <f>COUNTA(F81:R81)</f>
        <v>1</v>
      </c>
      <c r="U81" s="27"/>
      <c r="V81" s="33">
        <f>S81-$S$6</f>
        <v>-1031.5131381919555</v>
      </c>
    </row>
    <row r="82" spans="1:22" ht="12.75">
      <c r="A82" s="18">
        <v>77</v>
      </c>
      <c r="B82" s="19">
        <v>290</v>
      </c>
      <c r="C82" s="41" t="s">
        <v>290</v>
      </c>
      <c r="D82" s="41" t="s">
        <v>367</v>
      </c>
      <c r="E82" s="35">
        <v>64</v>
      </c>
      <c r="F82" s="22"/>
      <c r="G82" s="22">
        <v>45.96</v>
      </c>
      <c r="H82" s="36"/>
      <c r="I82" s="36"/>
      <c r="J82" s="36"/>
      <c r="K82" s="36"/>
      <c r="L82" s="36"/>
      <c r="M82" s="36"/>
      <c r="N82" s="36"/>
      <c r="O82" s="39"/>
      <c r="P82" s="36"/>
      <c r="Q82" s="36"/>
      <c r="R82" s="36"/>
      <c r="S82" s="26">
        <f>SUM(F82:R82)</f>
        <v>45.96</v>
      </c>
      <c r="T82" s="27">
        <f>COUNTA(F82:R82)</f>
        <v>1</v>
      </c>
      <c r="U82" s="27"/>
      <c r="V82" s="33">
        <f>S82-$S$6</f>
        <v>-1033.6131381919554</v>
      </c>
    </row>
    <row r="83" spans="1:22" ht="12.75">
      <c r="A83" s="18">
        <v>78</v>
      </c>
      <c r="B83" s="19">
        <v>291</v>
      </c>
      <c r="C83" s="41" t="s">
        <v>66</v>
      </c>
      <c r="D83" s="41" t="s">
        <v>229</v>
      </c>
      <c r="E83" s="44">
        <v>62</v>
      </c>
      <c r="F83" s="22">
        <v>0</v>
      </c>
      <c r="G83" s="22">
        <v>45.54</v>
      </c>
      <c r="H83" s="36"/>
      <c r="I83" s="36"/>
      <c r="J83" s="36"/>
      <c r="K83" s="36"/>
      <c r="L83" s="36"/>
      <c r="M83" s="36"/>
      <c r="N83" s="36"/>
      <c r="O83" s="39"/>
      <c r="P83" s="36"/>
      <c r="Q83" s="36"/>
      <c r="R83" s="36"/>
      <c r="S83" s="26">
        <f>SUM(F83:R83)</f>
        <v>45.54</v>
      </c>
      <c r="T83" s="27">
        <f>COUNTA(F83:R83)</f>
        <v>2</v>
      </c>
      <c r="U83" s="27"/>
      <c r="V83" s="33">
        <f>S83-$S$6</f>
        <v>-1034.0331381919555</v>
      </c>
    </row>
    <row r="84" spans="1:22" ht="12.75">
      <c r="A84" s="18">
        <v>79</v>
      </c>
      <c r="B84" s="19">
        <v>292</v>
      </c>
      <c r="C84" s="41" t="s">
        <v>226</v>
      </c>
      <c r="D84" s="41" t="s">
        <v>368</v>
      </c>
      <c r="E84" s="42"/>
      <c r="F84" s="22"/>
      <c r="G84" s="22"/>
      <c r="H84" s="36"/>
      <c r="I84" s="36"/>
      <c r="J84" s="36"/>
      <c r="K84" s="36"/>
      <c r="L84" s="36"/>
      <c r="M84" s="36"/>
      <c r="N84" s="36"/>
      <c r="O84" s="39">
        <v>45.24</v>
      </c>
      <c r="P84" s="36"/>
      <c r="Q84" s="36"/>
      <c r="R84" s="36"/>
      <c r="S84" s="26">
        <f>SUM(F84:R84)</f>
        <v>45.24</v>
      </c>
      <c r="T84" s="27">
        <f>COUNTA(F84:R84)</f>
        <v>1</v>
      </c>
      <c r="U84" s="27"/>
      <c r="V84" s="33">
        <f>S84-$S$6</f>
        <v>-1034.3331381919554</v>
      </c>
    </row>
    <row r="85" spans="1:22" ht="12.75">
      <c r="A85" s="18">
        <v>80</v>
      </c>
      <c r="B85" s="19">
        <v>293</v>
      </c>
      <c r="C85" s="41" t="s">
        <v>369</v>
      </c>
      <c r="D85" s="41" t="s">
        <v>370</v>
      </c>
      <c r="E85" s="35">
        <v>83</v>
      </c>
      <c r="F85" s="22"/>
      <c r="G85" s="22">
        <v>44.7</v>
      </c>
      <c r="H85" s="36"/>
      <c r="I85" s="36"/>
      <c r="J85" s="36"/>
      <c r="K85" s="36"/>
      <c r="L85" s="36"/>
      <c r="M85" s="36"/>
      <c r="N85" s="36"/>
      <c r="O85" s="39"/>
      <c r="P85" s="36"/>
      <c r="Q85" s="36"/>
      <c r="R85" s="36"/>
      <c r="S85" s="26">
        <f>SUM(F85:R85)</f>
        <v>44.7</v>
      </c>
      <c r="T85" s="27">
        <f>COUNTA(F85:R85)</f>
        <v>1</v>
      </c>
      <c r="U85" s="27"/>
      <c r="V85" s="33">
        <f>S85-$S$6</f>
        <v>-1034.8731381919554</v>
      </c>
    </row>
    <row r="86" spans="1:22" ht="12.75">
      <c r="A86" s="18">
        <v>81</v>
      </c>
      <c r="B86" s="19">
        <v>295</v>
      </c>
      <c r="C86" s="41" t="s">
        <v>372</v>
      </c>
      <c r="D86" s="41" t="s">
        <v>373</v>
      </c>
      <c r="E86" s="35">
        <v>83</v>
      </c>
      <c r="F86" s="22"/>
      <c r="G86" s="22">
        <v>44.28</v>
      </c>
      <c r="H86" s="36"/>
      <c r="I86" s="36"/>
      <c r="J86" s="36"/>
      <c r="K86" s="36"/>
      <c r="L86" s="36"/>
      <c r="M86" s="36"/>
      <c r="N86" s="36"/>
      <c r="O86" s="39"/>
      <c r="P86" s="36"/>
      <c r="Q86" s="36"/>
      <c r="R86" s="36"/>
      <c r="S86" s="26">
        <f>SUM(F86:R86)</f>
        <v>44.28</v>
      </c>
      <c r="T86" s="27">
        <f>COUNTA(F86:R86)</f>
        <v>1</v>
      </c>
      <c r="U86" s="27"/>
      <c r="V86" s="33">
        <f>S86-$S$6</f>
        <v>-1035.2931381919554</v>
      </c>
    </row>
    <row r="87" spans="1:22" ht="12.75">
      <c r="A87" s="18">
        <v>82</v>
      </c>
      <c r="B87" s="19"/>
      <c r="C87" s="41" t="s">
        <v>374</v>
      </c>
      <c r="D87" s="41" t="s">
        <v>84</v>
      </c>
      <c r="E87" s="35"/>
      <c r="F87" s="22"/>
      <c r="G87" s="22"/>
      <c r="H87" s="36"/>
      <c r="I87" s="36"/>
      <c r="J87" s="36"/>
      <c r="K87" s="36"/>
      <c r="L87" s="36"/>
      <c r="M87" s="36"/>
      <c r="N87" s="36"/>
      <c r="O87" s="39"/>
      <c r="P87" s="36"/>
      <c r="Q87" s="36">
        <v>43.07</v>
      </c>
      <c r="R87" s="36"/>
      <c r="S87" s="26">
        <f>SUM(F87:R87)</f>
        <v>43.07</v>
      </c>
      <c r="T87" s="27">
        <f>COUNTA(F87:R87)</f>
        <v>1</v>
      </c>
      <c r="U87" s="27"/>
      <c r="V87" s="33">
        <f>S87-$S$6</f>
        <v>-1036.5031381919555</v>
      </c>
    </row>
    <row r="88" spans="1:22" ht="12.75">
      <c r="A88" s="18">
        <v>83</v>
      </c>
      <c r="B88" s="19">
        <v>299</v>
      </c>
      <c r="C88" s="41" t="s">
        <v>377</v>
      </c>
      <c r="D88" s="41" t="s">
        <v>333</v>
      </c>
      <c r="E88" s="35"/>
      <c r="F88" s="22"/>
      <c r="G88" s="22"/>
      <c r="H88" s="36"/>
      <c r="I88" s="36"/>
      <c r="J88" s="36"/>
      <c r="K88" s="36"/>
      <c r="L88" s="36"/>
      <c r="M88" s="36"/>
      <c r="N88" s="36"/>
      <c r="O88" s="39">
        <v>39.2</v>
      </c>
      <c r="P88" s="36"/>
      <c r="Q88" s="36"/>
      <c r="R88" s="36"/>
      <c r="S88" s="26">
        <f>SUM(F88:R88)</f>
        <v>39.2</v>
      </c>
      <c r="T88" s="27">
        <f>COUNTA(F88:R88)</f>
        <v>1</v>
      </c>
      <c r="U88" s="27"/>
      <c r="V88" s="33">
        <f>S88-$S$6</f>
        <v>-1040.3731381919554</v>
      </c>
    </row>
    <row r="89" spans="1:22" ht="12.75">
      <c r="A89" s="18">
        <v>84</v>
      </c>
      <c r="B89" s="19">
        <v>300</v>
      </c>
      <c r="C89" s="41" t="s">
        <v>378</v>
      </c>
      <c r="D89" s="41" t="s">
        <v>379</v>
      </c>
      <c r="E89" s="35">
        <v>81</v>
      </c>
      <c r="F89" s="22"/>
      <c r="G89" s="22">
        <v>37.97</v>
      </c>
      <c r="H89" s="36"/>
      <c r="I89" s="36"/>
      <c r="J89" s="36"/>
      <c r="K89" s="36"/>
      <c r="L89" s="36"/>
      <c r="M89" s="36"/>
      <c r="N89" s="36"/>
      <c r="O89" s="39"/>
      <c r="P89" s="36"/>
      <c r="Q89" s="36"/>
      <c r="R89" s="36"/>
      <c r="S89" s="26">
        <f>SUM(F89:R89)</f>
        <v>37.97</v>
      </c>
      <c r="T89" s="27">
        <f>COUNTA(F89:R89)</f>
        <v>1</v>
      </c>
      <c r="U89" s="27"/>
      <c r="V89" s="33">
        <f>S89-$S$6</f>
        <v>-1041.6031381919554</v>
      </c>
    </row>
    <row r="90" spans="1:22" ht="12.75">
      <c r="A90" s="18">
        <v>85</v>
      </c>
      <c r="B90" s="19"/>
      <c r="C90" s="41" t="s">
        <v>197</v>
      </c>
      <c r="D90" s="41" t="s">
        <v>385</v>
      </c>
      <c r="E90" s="53"/>
      <c r="F90" s="36"/>
      <c r="G90" s="36"/>
      <c r="H90" s="36"/>
      <c r="I90" s="36"/>
      <c r="J90" s="36"/>
      <c r="K90" s="36"/>
      <c r="L90" s="36"/>
      <c r="M90" s="36"/>
      <c r="N90" s="36"/>
      <c r="O90" s="39"/>
      <c r="P90" s="36"/>
      <c r="Q90" s="36">
        <v>14.1</v>
      </c>
      <c r="R90" s="36"/>
      <c r="S90" s="26">
        <f>SUM(F90:R90)</f>
        <v>14.1</v>
      </c>
      <c r="T90" s="27">
        <f>COUNTA(F90:R90)</f>
        <v>1</v>
      </c>
      <c r="U90" s="27"/>
      <c r="V90" s="33">
        <f>S90-$S$6</f>
        <v>-1065.4731381919555</v>
      </c>
    </row>
    <row r="91" spans="1:22" ht="12.75">
      <c r="A91" s="54"/>
      <c r="B91" s="55"/>
      <c r="C91" s="56"/>
      <c r="D91" s="56"/>
      <c r="E91" s="57"/>
      <c r="F91" s="58"/>
      <c r="G91" s="58"/>
      <c r="H91" s="58"/>
      <c r="I91" s="58"/>
      <c r="J91" s="58"/>
      <c r="K91" s="58"/>
      <c r="L91" s="58"/>
      <c r="M91" s="58"/>
      <c r="N91" s="58"/>
      <c r="O91" s="59"/>
      <c r="P91" s="58"/>
      <c r="Q91" s="58"/>
      <c r="R91" s="58"/>
      <c r="S91" s="60"/>
      <c r="T91" s="61"/>
      <c r="U91" s="61"/>
      <c r="V91" s="62"/>
    </row>
    <row r="92" spans="1:22" ht="12.75">
      <c r="A92" s="54"/>
      <c r="B92" s="55"/>
      <c r="C92" s="56"/>
      <c r="D92" s="56"/>
      <c r="E92" s="57"/>
      <c r="F92" s="58"/>
      <c r="G92" s="58"/>
      <c r="H92" s="58"/>
      <c r="I92" s="58"/>
      <c r="J92" s="58"/>
      <c r="K92" s="58"/>
      <c r="L92" s="58"/>
      <c r="M92" s="58"/>
      <c r="N92" s="58"/>
      <c r="O92" s="59"/>
      <c r="P92" s="58"/>
      <c r="Q92" s="58"/>
      <c r="R92" s="58"/>
      <c r="S92" s="60"/>
      <c r="T92" s="61"/>
      <c r="U92" s="61"/>
      <c r="V92" s="62"/>
    </row>
    <row r="93" spans="1:22" ht="12.75">
      <c r="A93" s="54"/>
      <c r="B93" s="55"/>
      <c r="C93" s="56"/>
      <c r="D93" s="56"/>
      <c r="E93" s="57"/>
      <c r="F93" s="58"/>
      <c r="G93" s="58"/>
      <c r="H93" s="58"/>
      <c r="I93" s="58"/>
      <c r="J93" s="58"/>
      <c r="K93" s="58"/>
      <c r="L93" s="58"/>
      <c r="M93" s="58"/>
      <c r="N93" s="58"/>
      <c r="O93" s="59"/>
      <c r="P93" s="58"/>
      <c r="Q93" s="58"/>
      <c r="R93" s="58"/>
      <c r="S93" s="60"/>
      <c r="T93" s="61"/>
      <c r="U93" s="61"/>
      <c r="V93" s="62"/>
    </row>
    <row r="94" spans="1:22" ht="12.75">
      <c r="A94" s="54"/>
      <c r="B94" s="55"/>
      <c r="C94" s="56"/>
      <c r="D94" s="56"/>
      <c r="E94" s="57"/>
      <c r="F94" s="58"/>
      <c r="G94" s="58"/>
      <c r="H94" s="58"/>
      <c r="I94" s="58"/>
      <c r="J94" s="58"/>
      <c r="K94" s="58"/>
      <c r="L94" s="58"/>
      <c r="M94" s="58"/>
      <c r="N94" s="58"/>
      <c r="O94" s="59"/>
      <c r="P94" s="58"/>
      <c r="Q94" s="58"/>
      <c r="R94" s="58"/>
      <c r="S94" s="60"/>
      <c r="T94" s="61"/>
      <c r="U94" s="61"/>
      <c r="V94" s="62"/>
    </row>
    <row r="95" spans="1:22" ht="12.75">
      <c r="A95" s="54"/>
      <c r="B95" s="55"/>
      <c r="C95" s="56"/>
      <c r="D95" s="56"/>
      <c r="E95" s="57"/>
      <c r="F95" s="58"/>
      <c r="G95" s="58"/>
      <c r="H95" s="58"/>
      <c r="I95" s="58"/>
      <c r="J95" s="58"/>
      <c r="K95" s="58"/>
      <c r="L95" s="58"/>
      <c r="M95" s="58"/>
      <c r="N95" s="58"/>
      <c r="O95" s="59"/>
      <c r="P95" s="58"/>
      <c r="Q95" s="58"/>
      <c r="R95" s="58"/>
      <c r="S95" s="60"/>
      <c r="T95" s="61"/>
      <c r="U95" s="61"/>
      <c r="V95" s="62"/>
    </row>
    <row r="96" spans="1:22" ht="12.75">
      <c r="A96" s="54"/>
      <c r="B96" s="55"/>
      <c r="C96" s="56"/>
      <c r="D96" s="56"/>
      <c r="E96" s="57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58"/>
      <c r="Q96" s="58"/>
      <c r="R96" s="58"/>
      <c r="S96" s="60"/>
      <c r="T96" s="61"/>
      <c r="U96" s="61"/>
      <c r="V96" s="62"/>
    </row>
    <row r="97" spans="1:22" ht="12.75">
      <c r="A97" s="54"/>
      <c r="B97" s="55"/>
      <c r="C97" s="56"/>
      <c r="D97" s="56"/>
      <c r="E97" s="57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58"/>
      <c r="Q97" s="58"/>
      <c r="R97" s="58"/>
      <c r="S97" s="60"/>
      <c r="T97" s="61"/>
      <c r="U97" s="61"/>
      <c r="V97" s="62"/>
    </row>
    <row r="98" spans="1:22" ht="12.75">
      <c r="A98" s="54"/>
      <c r="B98" s="55"/>
      <c r="C98" s="56"/>
      <c r="D98" s="56"/>
      <c r="E98" s="57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58"/>
      <c r="Q98" s="58"/>
      <c r="R98" s="58"/>
      <c r="S98" s="60"/>
      <c r="T98" s="61"/>
      <c r="U98" s="61"/>
      <c r="V98" s="62"/>
    </row>
    <row r="99" spans="1:22" ht="12.75">
      <c r="A99" s="54"/>
      <c r="B99" s="55"/>
      <c r="C99" s="56"/>
      <c r="D99" s="56"/>
      <c r="E99" s="57"/>
      <c r="F99" s="58"/>
      <c r="G99" s="58"/>
      <c r="H99" s="58"/>
      <c r="I99" s="58"/>
      <c r="J99" s="58"/>
      <c r="K99" s="58"/>
      <c r="L99" s="58"/>
      <c r="M99" s="58"/>
      <c r="N99" s="58"/>
      <c r="O99" s="59"/>
      <c r="P99" s="58"/>
      <c r="Q99" s="58"/>
      <c r="R99" s="58"/>
      <c r="S99" s="60"/>
      <c r="T99" s="61"/>
      <c r="U99" s="61"/>
      <c r="V99" s="62"/>
    </row>
    <row r="100" spans="1:22" ht="12.75">
      <c r="A100" s="54"/>
      <c r="B100" s="55"/>
      <c r="C100" s="56"/>
      <c r="D100" s="56"/>
      <c r="E100" s="57"/>
      <c r="F100" s="58"/>
      <c r="G100" s="58"/>
      <c r="H100" s="58"/>
      <c r="I100" s="58"/>
      <c r="J100" s="58"/>
      <c r="K100" s="58"/>
      <c r="L100" s="58"/>
      <c r="M100" s="58"/>
      <c r="N100" s="58"/>
      <c r="O100" s="59"/>
      <c r="P100" s="58"/>
      <c r="Q100" s="58"/>
      <c r="R100" s="58"/>
      <c r="S100" s="60"/>
      <c r="T100" s="61"/>
      <c r="U100" s="61"/>
      <c r="V100" s="62"/>
    </row>
    <row r="101" spans="1:22" ht="12.75">
      <c r="A101" s="54"/>
      <c r="B101" s="55"/>
      <c r="C101" s="56"/>
      <c r="D101" s="56"/>
      <c r="E101" s="57"/>
      <c r="F101" s="58"/>
      <c r="G101" s="58"/>
      <c r="H101" s="58"/>
      <c r="I101" s="58"/>
      <c r="J101" s="58"/>
      <c r="K101" s="58"/>
      <c r="L101" s="58"/>
      <c r="M101" s="58"/>
      <c r="N101" s="58"/>
      <c r="O101" s="59"/>
      <c r="P101" s="58"/>
      <c r="Q101" s="58"/>
      <c r="R101" s="58"/>
      <c r="S101" s="60"/>
      <c r="T101" s="61"/>
      <c r="U101" s="61"/>
      <c r="V101" s="62"/>
    </row>
    <row r="102" spans="1:22" ht="12.75">
      <c r="A102" s="54"/>
      <c r="B102" s="55"/>
      <c r="C102" s="63"/>
      <c r="D102" s="63"/>
      <c r="E102" s="64"/>
      <c r="F102" s="58"/>
      <c r="G102" s="58"/>
      <c r="H102" s="58"/>
      <c r="I102" s="58"/>
      <c r="J102" s="58"/>
      <c r="K102" s="58"/>
      <c r="L102" s="58"/>
      <c r="M102" s="58"/>
      <c r="N102" s="58"/>
      <c r="O102" s="59"/>
      <c r="P102" s="58"/>
      <c r="Q102" s="58"/>
      <c r="R102" s="58"/>
      <c r="S102" s="60"/>
      <c r="T102" s="61"/>
      <c r="U102" s="61"/>
      <c r="V102" s="62"/>
    </row>
    <row r="103" spans="1:22" ht="12.75">
      <c r="A103" s="54"/>
      <c r="B103" s="55"/>
      <c r="C103" s="63"/>
      <c r="D103" s="63"/>
      <c r="E103" s="64"/>
      <c r="F103" s="58"/>
      <c r="G103" s="58"/>
      <c r="H103" s="58"/>
      <c r="I103" s="58"/>
      <c r="J103" s="58"/>
      <c r="K103" s="58"/>
      <c r="L103" s="58"/>
      <c r="M103" s="58"/>
      <c r="N103" s="58"/>
      <c r="O103" s="59"/>
      <c r="P103" s="58"/>
      <c r="Q103" s="58"/>
      <c r="R103" s="58"/>
      <c r="S103" s="60"/>
      <c r="T103" s="61"/>
      <c r="U103" s="61"/>
      <c r="V103" s="62"/>
    </row>
    <row r="104" spans="1:22" ht="12.75">
      <c r="A104" s="54"/>
      <c r="B104" s="55"/>
      <c r="C104" s="56"/>
      <c r="D104" s="56"/>
      <c r="E104" s="57"/>
      <c r="F104" s="58"/>
      <c r="G104" s="58"/>
      <c r="H104" s="58"/>
      <c r="I104" s="58"/>
      <c r="J104" s="58"/>
      <c r="K104" s="58"/>
      <c r="L104" s="58"/>
      <c r="M104" s="58"/>
      <c r="N104" s="58"/>
      <c r="O104" s="59"/>
      <c r="P104" s="58"/>
      <c r="Q104" s="58"/>
      <c r="R104" s="58"/>
      <c r="S104" s="60"/>
      <c r="T104" s="61"/>
      <c r="U104" s="61"/>
      <c r="V104" s="62"/>
    </row>
    <row r="105" spans="1:22" ht="12.75">
      <c r="A105" s="54"/>
      <c r="B105" s="55"/>
      <c r="C105" s="63"/>
      <c r="D105" s="63"/>
      <c r="E105" s="64"/>
      <c r="F105" s="58"/>
      <c r="G105" s="58"/>
      <c r="H105" s="58"/>
      <c r="I105" s="58"/>
      <c r="J105" s="58"/>
      <c r="K105" s="58"/>
      <c r="L105" s="58"/>
      <c r="M105" s="58"/>
      <c r="N105" s="58"/>
      <c r="O105" s="59"/>
      <c r="P105" s="58"/>
      <c r="Q105" s="58"/>
      <c r="R105" s="58"/>
      <c r="S105" s="60"/>
      <c r="T105" s="61"/>
      <c r="U105" s="61"/>
      <c r="V105" s="62"/>
    </row>
    <row r="106" spans="1:22" ht="12.75">
      <c r="A106" s="54"/>
      <c r="B106" s="55"/>
      <c r="C106" s="56"/>
      <c r="D106" s="56"/>
      <c r="E106" s="57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P106" s="58"/>
      <c r="Q106" s="58"/>
      <c r="R106" s="58"/>
      <c r="S106" s="60"/>
      <c r="T106" s="61"/>
      <c r="U106" s="61"/>
      <c r="V106" s="62"/>
    </row>
    <row r="107" spans="1:22" ht="12.75">
      <c r="A107" s="54"/>
      <c r="B107" s="55"/>
      <c r="C107" s="63"/>
      <c r="D107" s="63"/>
      <c r="E107" s="64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8"/>
      <c r="Q107" s="58"/>
      <c r="R107" s="58"/>
      <c r="S107" s="60"/>
      <c r="T107" s="65"/>
      <c r="U107" s="65"/>
      <c r="V107" s="62"/>
    </row>
    <row r="108" spans="1:22" ht="12.75">
      <c r="A108" s="54"/>
      <c r="B108" s="55"/>
      <c r="C108" s="56"/>
      <c r="D108" s="56"/>
      <c r="E108" s="57"/>
      <c r="F108" s="58"/>
      <c r="G108" s="58"/>
      <c r="H108" s="58"/>
      <c r="I108" s="58"/>
      <c r="J108" s="58"/>
      <c r="K108" s="58"/>
      <c r="L108" s="58"/>
      <c r="M108" s="58"/>
      <c r="N108" s="58"/>
      <c r="O108" s="59"/>
      <c r="P108" s="58"/>
      <c r="Q108" s="58"/>
      <c r="R108" s="58"/>
      <c r="S108" s="60"/>
      <c r="T108" s="65"/>
      <c r="U108" s="65"/>
      <c r="V108" s="62"/>
    </row>
    <row r="109" spans="1:22" ht="12.75">
      <c r="A109" s="54"/>
      <c r="B109" s="55"/>
      <c r="C109" s="63"/>
      <c r="D109" s="63"/>
      <c r="E109" s="64"/>
      <c r="F109" s="58"/>
      <c r="G109" s="58"/>
      <c r="H109" s="58"/>
      <c r="I109" s="58"/>
      <c r="J109" s="58"/>
      <c r="K109" s="58"/>
      <c r="L109" s="58"/>
      <c r="M109" s="58"/>
      <c r="N109" s="58"/>
      <c r="O109" s="59"/>
      <c r="P109" s="58"/>
      <c r="Q109" s="58"/>
      <c r="R109" s="58"/>
      <c r="S109" s="60"/>
      <c r="T109" s="65"/>
      <c r="U109" s="65"/>
      <c r="V109" s="62"/>
    </row>
    <row r="110" spans="1:22" ht="12.75">
      <c r="A110" s="54"/>
      <c r="B110" s="55"/>
      <c r="C110" s="63"/>
      <c r="D110" s="63"/>
      <c r="E110" s="64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58"/>
      <c r="Q110" s="58"/>
      <c r="R110" s="58"/>
      <c r="S110" s="60"/>
      <c r="T110" s="65"/>
      <c r="U110" s="65"/>
      <c r="V110" s="62"/>
    </row>
    <row r="111" spans="1:22" ht="12.75">
      <c r="A111" s="54"/>
      <c r="B111" s="55"/>
      <c r="C111" s="56"/>
      <c r="D111" s="56"/>
      <c r="E111" s="57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8"/>
      <c r="Q111" s="58"/>
      <c r="R111" s="58"/>
      <c r="S111" s="60"/>
      <c r="T111" s="65"/>
      <c r="U111" s="65"/>
      <c r="V111" s="62"/>
    </row>
    <row r="112" spans="1:22" ht="12.75">
      <c r="A112" s="54"/>
      <c r="B112" s="55"/>
      <c r="C112" s="66"/>
      <c r="D112" s="66"/>
      <c r="E112" s="57"/>
      <c r="F112" s="58"/>
      <c r="G112" s="58"/>
      <c r="H112" s="58"/>
      <c r="I112" s="58"/>
      <c r="J112" s="58"/>
      <c r="K112" s="58"/>
      <c r="L112" s="58"/>
      <c r="M112" s="58"/>
      <c r="N112" s="58"/>
      <c r="O112" s="59"/>
      <c r="P112" s="58"/>
      <c r="Q112" s="58"/>
      <c r="R112" s="58"/>
      <c r="S112" s="60"/>
      <c r="T112" s="65"/>
      <c r="U112" s="65"/>
      <c r="V112" s="62"/>
    </row>
    <row r="113" spans="1:22" ht="12.75">
      <c r="A113" s="54"/>
      <c r="B113" s="55"/>
      <c r="C113" s="66"/>
      <c r="D113" s="66"/>
      <c r="E113" s="57"/>
      <c r="F113" s="58"/>
      <c r="G113" s="58"/>
      <c r="H113" s="58"/>
      <c r="I113" s="58"/>
      <c r="J113" s="58"/>
      <c r="K113" s="58"/>
      <c r="L113" s="58"/>
      <c r="M113" s="58"/>
      <c r="N113" s="58"/>
      <c r="O113" s="59"/>
      <c r="P113" s="58"/>
      <c r="Q113" s="58"/>
      <c r="R113" s="58"/>
      <c r="S113" s="60"/>
      <c r="T113" s="65"/>
      <c r="U113" s="65"/>
      <c r="V113" s="62"/>
    </row>
    <row r="114" spans="1:22" ht="12.75">
      <c r="A114" s="54"/>
      <c r="B114" s="55"/>
      <c r="C114" s="67"/>
      <c r="D114" s="67"/>
      <c r="E114" s="64"/>
      <c r="F114" s="58"/>
      <c r="G114" s="58"/>
      <c r="H114" s="58"/>
      <c r="I114" s="58"/>
      <c r="J114" s="58"/>
      <c r="K114" s="58"/>
      <c r="L114" s="58"/>
      <c r="M114" s="58"/>
      <c r="N114" s="58"/>
      <c r="O114" s="59"/>
      <c r="P114" s="58"/>
      <c r="Q114" s="58"/>
      <c r="R114" s="58"/>
      <c r="S114" s="60"/>
      <c r="T114" s="65"/>
      <c r="U114" s="65"/>
      <c r="V114" s="62"/>
    </row>
    <row r="115" spans="1:22" ht="12.75">
      <c r="A115" s="54"/>
      <c r="B115" s="55"/>
      <c r="C115" s="67"/>
      <c r="D115" s="67"/>
      <c r="E115" s="64"/>
      <c r="F115" s="58"/>
      <c r="G115" s="58"/>
      <c r="H115" s="58"/>
      <c r="I115" s="58"/>
      <c r="J115" s="58"/>
      <c r="K115" s="58"/>
      <c r="L115" s="58"/>
      <c r="M115" s="58"/>
      <c r="N115" s="58"/>
      <c r="O115" s="59"/>
      <c r="P115" s="58"/>
      <c r="Q115" s="58"/>
      <c r="R115" s="58"/>
      <c r="S115" s="60"/>
      <c r="T115" s="65"/>
      <c r="U115" s="65"/>
      <c r="V115" s="62"/>
    </row>
    <row r="116" spans="1:22" ht="12.75">
      <c r="A116" s="54"/>
      <c r="B116" s="55"/>
      <c r="C116" s="66"/>
      <c r="D116" s="66"/>
      <c r="E116" s="57"/>
      <c r="F116" s="58"/>
      <c r="G116" s="58"/>
      <c r="H116" s="58"/>
      <c r="I116" s="58"/>
      <c r="J116" s="58"/>
      <c r="K116" s="58"/>
      <c r="L116" s="58"/>
      <c r="M116" s="58"/>
      <c r="N116" s="58"/>
      <c r="O116" s="59"/>
      <c r="P116" s="58"/>
      <c r="Q116" s="58"/>
      <c r="R116" s="58"/>
      <c r="S116" s="60"/>
      <c r="T116" s="65"/>
      <c r="U116" s="65"/>
      <c r="V116" s="62"/>
    </row>
    <row r="117" spans="1:22" ht="12.75">
      <c r="A117" s="54"/>
      <c r="B117" s="55"/>
      <c r="C117" s="66"/>
      <c r="D117" s="66"/>
      <c r="E117" s="57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8"/>
      <c r="Q117" s="58"/>
      <c r="R117" s="58"/>
      <c r="S117" s="60"/>
      <c r="T117" s="65"/>
      <c r="U117" s="65"/>
      <c r="V117" s="62"/>
    </row>
    <row r="118" spans="1:22" ht="12.75">
      <c r="A118" s="54"/>
      <c r="B118" s="55"/>
      <c r="C118" s="66"/>
      <c r="D118" s="66"/>
      <c r="E118" s="57"/>
      <c r="F118" s="58"/>
      <c r="G118" s="58"/>
      <c r="H118" s="58"/>
      <c r="I118" s="58"/>
      <c r="J118" s="58"/>
      <c r="K118" s="58"/>
      <c r="L118" s="58"/>
      <c r="M118" s="58"/>
      <c r="N118" s="58"/>
      <c r="O118" s="59"/>
      <c r="P118" s="58"/>
      <c r="Q118" s="58"/>
      <c r="R118" s="58"/>
      <c r="S118" s="60"/>
      <c r="T118" s="65"/>
      <c r="U118" s="65"/>
      <c r="V118" s="62"/>
    </row>
    <row r="119" spans="1:22" ht="12.75">
      <c r="A119" s="54"/>
      <c r="B119" s="55"/>
      <c r="C119" s="66"/>
      <c r="D119" s="66"/>
      <c r="E119" s="57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58"/>
      <c r="Q119" s="58"/>
      <c r="R119" s="58"/>
      <c r="S119" s="60"/>
      <c r="T119" s="65"/>
      <c r="U119" s="65"/>
      <c r="V119" s="62"/>
    </row>
    <row r="120" spans="1:22" ht="12.75">
      <c r="A120" s="54"/>
      <c r="B120" s="55"/>
      <c r="C120" s="66"/>
      <c r="D120" s="66"/>
      <c r="E120" s="57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58"/>
      <c r="Q120" s="58"/>
      <c r="R120" s="58"/>
      <c r="S120" s="60"/>
      <c r="T120" s="65"/>
      <c r="U120" s="65"/>
      <c r="V120" s="62"/>
    </row>
    <row r="121" spans="1:22" ht="12.75">
      <c r="A121" s="54"/>
      <c r="B121" s="55"/>
      <c r="C121" s="66"/>
      <c r="D121" s="66"/>
      <c r="E121" s="57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58"/>
      <c r="Q121" s="58"/>
      <c r="R121" s="58"/>
      <c r="S121" s="60"/>
      <c r="T121" s="65"/>
      <c r="U121" s="65"/>
      <c r="V121" s="62"/>
    </row>
    <row r="122" spans="1:22" ht="12.75">
      <c r="A122" s="54"/>
      <c r="B122" s="55"/>
      <c r="C122" s="67"/>
      <c r="D122" s="67"/>
      <c r="E122" s="64"/>
      <c r="F122" s="58"/>
      <c r="G122" s="58"/>
      <c r="H122" s="58"/>
      <c r="I122" s="58"/>
      <c r="J122" s="58"/>
      <c r="K122" s="58"/>
      <c r="L122" s="58"/>
      <c r="M122" s="58"/>
      <c r="N122" s="58"/>
      <c r="O122" s="59"/>
      <c r="P122" s="58"/>
      <c r="Q122" s="58"/>
      <c r="R122" s="58"/>
      <c r="S122" s="60"/>
      <c r="T122" s="65"/>
      <c r="U122" s="65"/>
      <c r="V122" s="62"/>
    </row>
    <row r="123" spans="1:22" ht="12.75">
      <c r="A123" s="54"/>
      <c r="B123" s="55"/>
      <c r="C123" s="66"/>
      <c r="D123" s="66"/>
      <c r="E123" s="57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58"/>
      <c r="Q123" s="58"/>
      <c r="R123" s="58"/>
      <c r="S123" s="60"/>
      <c r="T123" s="65"/>
      <c r="U123" s="65"/>
      <c r="V123" s="62"/>
    </row>
    <row r="124" spans="1:22" ht="12.75">
      <c r="A124" s="54"/>
      <c r="B124" s="55"/>
      <c r="C124" s="66"/>
      <c r="D124" s="66"/>
      <c r="E124" s="6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58"/>
      <c r="Q124" s="58"/>
      <c r="R124" s="58"/>
      <c r="S124" s="60"/>
      <c r="T124" s="65"/>
      <c r="U124" s="65"/>
      <c r="V124" s="62"/>
    </row>
    <row r="125" spans="1:22" ht="12.75">
      <c r="A125" s="54"/>
      <c r="B125" s="55"/>
      <c r="C125" s="66"/>
      <c r="D125" s="66"/>
      <c r="E125" s="6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58"/>
      <c r="Q125" s="58"/>
      <c r="R125" s="58"/>
      <c r="S125" s="60"/>
      <c r="T125" s="65"/>
      <c r="U125" s="65"/>
      <c r="V125" s="62"/>
    </row>
    <row r="126" spans="1:22" ht="12.75">
      <c r="A126" s="54"/>
      <c r="B126" s="55"/>
      <c r="C126" s="66"/>
      <c r="D126" s="66"/>
      <c r="E126" s="68"/>
      <c r="F126" s="58"/>
      <c r="G126" s="58"/>
      <c r="H126" s="58"/>
      <c r="I126" s="58"/>
      <c r="J126" s="58"/>
      <c r="K126" s="58"/>
      <c r="L126" s="58"/>
      <c r="M126" s="58"/>
      <c r="N126" s="58"/>
      <c r="O126" s="59"/>
      <c r="P126" s="58"/>
      <c r="Q126" s="58"/>
      <c r="R126" s="58"/>
      <c r="S126" s="60"/>
      <c r="T126" s="65"/>
      <c r="U126" s="65"/>
      <c r="V126" s="62"/>
    </row>
    <row r="127" spans="1:22" ht="12.75">
      <c r="A127" s="54"/>
      <c r="B127" s="55"/>
      <c r="C127" s="66"/>
      <c r="D127" s="66"/>
      <c r="E127" s="6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58"/>
      <c r="Q127" s="58"/>
      <c r="R127" s="58"/>
      <c r="S127" s="60"/>
      <c r="T127" s="65"/>
      <c r="U127" s="65"/>
      <c r="V127" s="62"/>
    </row>
    <row r="128" spans="1:22" ht="12.75">
      <c r="A128" s="54"/>
      <c r="B128" s="55"/>
      <c r="C128" s="66"/>
      <c r="D128" s="66"/>
      <c r="E128" s="6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58"/>
      <c r="Q128" s="58"/>
      <c r="R128" s="58"/>
      <c r="S128" s="60"/>
      <c r="T128" s="65"/>
      <c r="U128" s="65"/>
      <c r="V128" s="62"/>
    </row>
    <row r="129" spans="1:22" ht="12.75">
      <c r="A129" s="54"/>
      <c r="B129" s="55"/>
      <c r="C129" s="66"/>
      <c r="D129" s="66"/>
      <c r="E129" s="6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58"/>
      <c r="Q129" s="58"/>
      <c r="R129" s="58"/>
      <c r="S129" s="60"/>
      <c r="T129" s="65"/>
      <c r="U129" s="65"/>
      <c r="V129" s="62"/>
    </row>
    <row r="130" spans="1:22" ht="12.75">
      <c r="A130" s="54"/>
      <c r="B130" s="55"/>
      <c r="C130" s="66"/>
      <c r="D130" s="66"/>
      <c r="E130" s="6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58"/>
      <c r="Q130" s="58"/>
      <c r="R130" s="58"/>
      <c r="S130" s="60"/>
      <c r="T130" s="65"/>
      <c r="U130" s="65"/>
      <c r="V130" s="62"/>
    </row>
    <row r="131" spans="1:22" ht="12.75">
      <c r="A131" s="54"/>
      <c r="B131" s="55"/>
      <c r="C131" s="66"/>
      <c r="D131" s="66"/>
      <c r="E131" s="6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58"/>
      <c r="Q131" s="58"/>
      <c r="R131" s="58"/>
      <c r="S131" s="60"/>
      <c r="T131" s="65"/>
      <c r="U131" s="65"/>
      <c r="V131" s="62"/>
    </row>
    <row r="132" spans="1:22" ht="12.75">
      <c r="A132" s="54"/>
      <c r="B132" s="55"/>
      <c r="C132" s="67"/>
      <c r="D132" s="67"/>
      <c r="E132" s="69"/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P132" s="58"/>
      <c r="Q132" s="58"/>
      <c r="R132" s="58"/>
      <c r="S132" s="60"/>
      <c r="T132" s="65"/>
      <c r="U132" s="65"/>
      <c r="V132" s="62"/>
    </row>
    <row r="133" spans="1:22" ht="12.75">
      <c r="A133" s="54"/>
      <c r="B133" s="55"/>
      <c r="C133" s="66"/>
      <c r="D133" s="66"/>
      <c r="E133" s="6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58"/>
      <c r="Q133" s="58"/>
      <c r="R133" s="58"/>
      <c r="S133" s="60"/>
      <c r="T133" s="65"/>
      <c r="U133" s="65"/>
      <c r="V133" s="62"/>
    </row>
    <row r="134" spans="1:22" ht="12.75">
      <c r="A134" s="54"/>
      <c r="B134" s="55"/>
      <c r="C134" s="66"/>
      <c r="D134" s="66"/>
      <c r="E134" s="6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58"/>
      <c r="Q134" s="58"/>
      <c r="R134" s="58"/>
      <c r="S134" s="60"/>
      <c r="T134" s="65"/>
      <c r="U134" s="65"/>
      <c r="V134" s="62"/>
    </row>
    <row r="135" spans="1:22" ht="12.75">
      <c r="A135" s="54"/>
      <c r="B135" s="55"/>
      <c r="C135" s="66"/>
      <c r="D135" s="66"/>
      <c r="E135" s="6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58"/>
      <c r="Q135" s="58"/>
      <c r="R135" s="58"/>
      <c r="S135" s="60"/>
      <c r="T135" s="65"/>
      <c r="U135" s="65"/>
      <c r="V135" s="62"/>
    </row>
    <row r="136" spans="1:22" ht="12.75">
      <c r="A136" s="54"/>
      <c r="B136" s="55"/>
      <c r="C136" s="66"/>
      <c r="D136" s="66"/>
      <c r="E136" s="6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58"/>
      <c r="Q136" s="58"/>
      <c r="R136" s="58"/>
      <c r="S136" s="60"/>
      <c r="T136" s="65"/>
      <c r="U136" s="65"/>
      <c r="V136" s="62"/>
    </row>
    <row r="137" spans="1:22" ht="12.75">
      <c r="A137" s="54"/>
      <c r="B137" s="55"/>
      <c r="C137" s="66"/>
      <c r="D137" s="66"/>
      <c r="E137" s="6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58"/>
      <c r="Q137" s="58"/>
      <c r="R137" s="58"/>
      <c r="S137" s="60"/>
      <c r="T137" s="65"/>
      <c r="U137" s="65"/>
      <c r="V137" s="62"/>
    </row>
    <row r="138" spans="1:22" ht="12.75">
      <c r="A138" s="54"/>
      <c r="B138" s="55"/>
      <c r="C138" s="66"/>
      <c r="D138" s="66"/>
      <c r="E138" s="68"/>
      <c r="F138" s="58"/>
      <c r="G138" s="58"/>
      <c r="H138" s="58"/>
      <c r="I138" s="58"/>
      <c r="J138" s="58"/>
      <c r="K138" s="58"/>
      <c r="L138" s="58"/>
      <c r="M138" s="58"/>
      <c r="N138" s="58"/>
      <c r="O138" s="59"/>
      <c r="P138" s="58"/>
      <c r="Q138" s="58"/>
      <c r="R138" s="58"/>
      <c r="S138" s="60"/>
      <c r="T138" s="65"/>
      <c r="U138" s="65"/>
      <c r="V138" s="62"/>
    </row>
    <row r="139" spans="1:22" ht="12.75">
      <c r="A139" s="54"/>
      <c r="B139" s="55"/>
      <c r="C139" s="66"/>
      <c r="D139" s="66"/>
      <c r="E139" s="6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58"/>
      <c r="Q139" s="58"/>
      <c r="R139" s="58"/>
      <c r="S139" s="60"/>
      <c r="T139" s="65"/>
      <c r="U139" s="65"/>
      <c r="V139" s="62"/>
    </row>
    <row r="140" spans="1:22" ht="12.75">
      <c r="A140" s="54"/>
      <c r="B140" s="55"/>
      <c r="C140" s="67"/>
      <c r="D140" s="67"/>
      <c r="E140" s="69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58"/>
      <c r="Q140" s="58"/>
      <c r="R140" s="58"/>
      <c r="S140" s="60"/>
      <c r="T140" s="65"/>
      <c r="U140" s="65"/>
      <c r="V140" s="62"/>
    </row>
    <row r="141" spans="1:22" ht="12.75">
      <c r="A141" s="54"/>
      <c r="B141" s="55"/>
      <c r="C141" s="66"/>
      <c r="D141" s="66"/>
      <c r="E141" s="6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58"/>
      <c r="Q141" s="58"/>
      <c r="R141" s="58"/>
      <c r="S141" s="60"/>
      <c r="T141" s="65"/>
      <c r="U141" s="65"/>
      <c r="V141" s="62"/>
    </row>
    <row r="142" spans="1:22" ht="12.75">
      <c r="A142" s="54"/>
      <c r="B142" s="55"/>
      <c r="C142" s="66"/>
      <c r="D142" s="66"/>
      <c r="E142" s="6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58"/>
      <c r="Q142" s="58"/>
      <c r="R142" s="58"/>
      <c r="S142" s="60"/>
      <c r="T142" s="65"/>
      <c r="U142" s="65"/>
      <c r="V142" s="62"/>
    </row>
    <row r="143" spans="1:22" ht="12.75">
      <c r="A143" s="54"/>
      <c r="B143" s="55"/>
      <c r="C143" s="66"/>
      <c r="D143" s="66"/>
      <c r="E143" s="6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58"/>
      <c r="Q143" s="58"/>
      <c r="R143" s="58"/>
      <c r="S143" s="60"/>
      <c r="T143" s="65"/>
      <c r="U143" s="65"/>
      <c r="V143" s="62"/>
    </row>
    <row r="144" spans="1:22" ht="12.75">
      <c r="A144" s="54"/>
      <c r="B144" s="55"/>
      <c r="C144" s="66"/>
      <c r="D144" s="66"/>
      <c r="E144" s="6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58"/>
      <c r="Q144" s="58"/>
      <c r="R144" s="58"/>
      <c r="S144" s="60"/>
      <c r="T144" s="65"/>
      <c r="U144" s="65"/>
      <c r="V144" s="62"/>
    </row>
    <row r="145" spans="1:22" ht="12.75">
      <c r="A145" s="54"/>
      <c r="B145" s="55"/>
      <c r="C145" s="66"/>
      <c r="D145" s="66"/>
      <c r="E145" s="6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58"/>
      <c r="Q145" s="58"/>
      <c r="R145" s="58"/>
      <c r="S145" s="60"/>
      <c r="T145" s="65"/>
      <c r="U145" s="65"/>
      <c r="V145" s="62"/>
    </row>
    <row r="146" spans="1:22" ht="12.75">
      <c r="A146" s="54"/>
      <c r="B146" s="55"/>
      <c r="C146" s="66"/>
      <c r="D146" s="66"/>
      <c r="E146" s="6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58"/>
      <c r="Q146" s="58"/>
      <c r="R146" s="58"/>
      <c r="S146" s="60"/>
      <c r="T146" s="65"/>
      <c r="U146" s="65"/>
      <c r="V146" s="62"/>
    </row>
    <row r="147" spans="1:22" ht="12.75">
      <c r="A147" s="54"/>
      <c r="B147" s="55"/>
      <c r="C147" s="66"/>
      <c r="D147" s="66"/>
      <c r="E147" s="6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58"/>
      <c r="Q147" s="58"/>
      <c r="R147" s="58"/>
      <c r="S147" s="60"/>
      <c r="T147" s="65"/>
      <c r="U147" s="65"/>
      <c r="V147" s="62"/>
    </row>
    <row r="148" spans="1:22" ht="12.75">
      <c r="A148" s="54"/>
      <c r="B148" s="55"/>
      <c r="C148" s="66"/>
      <c r="D148" s="66"/>
      <c r="E148" s="6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58"/>
      <c r="Q148" s="58"/>
      <c r="R148" s="58"/>
      <c r="S148" s="60"/>
      <c r="T148" s="65"/>
      <c r="U148" s="65"/>
      <c r="V148" s="62"/>
    </row>
    <row r="149" spans="1:22" ht="12.75">
      <c r="A149" s="54"/>
      <c r="B149" s="55"/>
      <c r="C149" s="67"/>
      <c r="D149" s="67"/>
      <c r="E149" s="69"/>
      <c r="F149" s="58"/>
      <c r="G149" s="58"/>
      <c r="H149" s="58"/>
      <c r="I149" s="58"/>
      <c r="J149" s="58"/>
      <c r="K149" s="58"/>
      <c r="L149" s="58"/>
      <c r="M149" s="58"/>
      <c r="N149" s="58"/>
      <c r="O149" s="59"/>
      <c r="P149" s="58"/>
      <c r="Q149" s="58"/>
      <c r="R149" s="58"/>
      <c r="S149" s="60"/>
      <c r="T149" s="65"/>
      <c r="U149" s="65"/>
      <c r="V149" s="62"/>
    </row>
    <row r="150" spans="1:22" ht="12.75">
      <c r="A150" s="54"/>
      <c r="B150" s="55"/>
      <c r="C150" s="66"/>
      <c r="D150" s="66"/>
      <c r="E150" s="6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58"/>
      <c r="Q150" s="58"/>
      <c r="R150" s="58"/>
      <c r="S150" s="60"/>
      <c r="T150" s="65"/>
      <c r="U150" s="65"/>
      <c r="V150" s="62"/>
    </row>
    <row r="151" spans="1:22" ht="12.75">
      <c r="A151" s="54"/>
      <c r="B151" s="55"/>
      <c r="C151" s="66"/>
      <c r="D151" s="66"/>
      <c r="E151" s="6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8"/>
      <c r="Q151" s="58"/>
      <c r="R151" s="58"/>
      <c r="S151" s="60"/>
      <c r="T151" s="65"/>
      <c r="U151" s="65"/>
      <c r="V151" s="62"/>
    </row>
    <row r="152" spans="1:22" ht="12.75">
      <c r="A152" s="54"/>
      <c r="B152" s="55"/>
      <c r="C152" s="66"/>
      <c r="D152" s="66"/>
      <c r="E152" s="6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58"/>
      <c r="Q152" s="58"/>
      <c r="R152" s="58"/>
      <c r="S152" s="60"/>
      <c r="T152" s="65"/>
      <c r="U152" s="65"/>
      <c r="V152" s="62"/>
    </row>
    <row r="153" spans="1:22" ht="12.75">
      <c r="A153" s="54"/>
      <c r="B153" s="55"/>
      <c r="C153" s="66"/>
      <c r="D153" s="66"/>
      <c r="E153" s="6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58"/>
      <c r="Q153" s="58"/>
      <c r="R153" s="58"/>
      <c r="S153" s="60"/>
      <c r="T153" s="65"/>
      <c r="U153" s="65"/>
      <c r="V153" s="62"/>
    </row>
    <row r="154" spans="1:22" ht="12.75">
      <c r="A154" s="54"/>
      <c r="B154" s="55"/>
      <c r="C154" s="66"/>
      <c r="D154" s="66"/>
      <c r="E154" s="6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58"/>
      <c r="Q154" s="58"/>
      <c r="R154" s="58"/>
      <c r="S154" s="60"/>
      <c r="T154" s="65"/>
      <c r="U154" s="65"/>
      <c r="V154" s="62"/>
    </row>
    <row r="155" spans="1:22" ht="12.75">
      <c r="A155" s="54"/>
      <c r="B155" s="55"/>
      <c r="C155" s="66"/>
      <c r="D155" s="66"/>
      <c r="E155" s="6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58"/>
      <c r="Q155" s="58"/>
      <c r="R155" s="58"/>
      <c r="S155" s="60"/>
      <c r="T155" s="65"/>
      <c r="U155" s="65"/>
      <c r="V155" s="62"/>
    </row>
    <row r="156" spans="1:22" ht="12.75">
      <c r="A156" s="54"/>
      <c r="B156" s="55"/>
      <c r="C156" s="66"/>
      <c r="D156" s="66"/>
      <c r="E156" s="68"/>
      <c r="F156" s="58"/>
      <c r="G156" s="58"/>
      <c r="H156" s="58"/>
      <c r="I156" s="58"/>
      <c r="J156" s="58"/>
      <c r="K156" s="58"/>
      <c r="L156" s="58"/>
      <c r="M156" s="58"/>
      <c r="N156" s="58"/>
      <c r="O156" s="59"/>
      <c r="P156" s="58"/>
      <c r="Q156" s="58"/>
      <c r="R156" s="58"/>
      <c r="S156" s="60"/>
      <c r="T156" s="65"/>
      <c r="U156" s="65"/>
      <c r="V156" s="62"/>
    </row>
    <row r="157" spans="1:22" ht="12.75">
      <c r="A157" s="54"/>
      <c r="B157" s="55"/>
      <c r="C157" s="66"/>
      <c r="D157" s="66"/>
      <c r="E157" s="6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58"/>
      <c r="Q157" s="58"/>
      <c r="R157" s="58"/>
      <c r="S157" s="60"/>
      <c r="T157" s="65"/>
      <c r="U157" s="65"/>
      <c r="V157" s="62"/>
    </row>
    <row r="158" spans="1:22" ht="12.75">
      <c r="A158" s="54"/>
      <c r="B158" s="55"/>
      <c r="C158" s="66"/>
      <c r="D158" s="66"/>
      <c r="E158" s="6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58"/>
      <c r="Q158" s="58"/>
      <c r="R158" s="58"/>
      <c r="S158" s="60"/>
      <c r="T158" s="65"/>
      <c r="U158" s="65"/>
      <c r="V158" s="62"/>
    </row>
    <row r="159" spans="1:22" ht="12.75">
      <c r="A159" s="54"/>
      <c r="B159" s="55"/>
      <c r="C159" s="66"/>
      <c r="D159" s="66"/>
      <c r="E159" s="6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58"/>
      <c r="Q159" s="58"/>
      <c r="R159" s="58"/>
      <c r="S159" s="60"/>
      <c r="T159" s="65"/>
      <c r="U159" s="65"/>
      <c r="V159" s="62"/>
    </row>
    <row r="160" spans="1:22" ht="12.75">
      <c r="A160" s="54"/>
      <c r="B160" s="55"/>
      <c r="C160" s="66"/>
      <c r="D160" s="66"/>
      <c r="E160" s="6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58"/>
      <c r="Q160" s="58"/>
      <c r="R160" s="58"/>
      <c r="S160" s="60"/>
      <c r="T160" s="65"/>
      <c r="U160" s="65"/>
      <c r="V160" s="62"/>
    </row>
    <row r="161" spans="1:22" ht="12.75">
      <c r="A161" s="54"/>
      <c r="B161" s="55"/>
      <c r="C161" s="66"/>
      <c r="D161" s="66"/>
      <c r="E161" s="6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58"/>
      <c r="Q161" s="58"/>
      <c r="R161" s="58"/>
      <c r="S161" s="60"/>
      <c r="T161" s="65"/>
      <c r="U161" s="65"/>
      <c r="V161" s="62"/>
    </row>
    <row r="162" spans="1:22" ht="12.75">
      <c r="A162" s="54"/>
      <c r="B162" s="55"/>
      <c r="C162" s="66"/>
      <c r="D162" s="66"/>
      <c r="E162" s="68"/>
      <c r="F162" s="58"/>
      <c r="G162" s="58"/>
      <c r="H162" s="58"/>
      <c r="I162" s="58"/>
      <c r="J162" s="58"/>
      <c r="K162" s="58"/>
      <c r="L162" s="58"/>
      <c r="M162" s="58"/>
      <c r="N162" s="58"/>
      <c r="O162" s="59"/>
      <c r="P162" s="58"/>
      <c r="Q162" s="58"/>
      <c r="R162" s="58"/>
      <c r="S162" s="60"/>
      <c r="T162" s="65"/>
      <c r="U162" s="65"/>
      <c r="V162" s="62"/>
    </row>
    <row r="163" spans="1:22" ht="12.75">
      <c r="A163" s="54"/>
      <c r="B163" s="55"/>
      <c r="C163" s="66"/>
      <c r="D163" s="66"/>
      <c r="E163" s="68"/>
      <c r="F163" s="58"/>
      <c r="G163" s="58"/>
      <c r="H163" s="58"/>
      <c r="I163" s="58"/>
      <c r="J163" s="58"/>
      <c r="K163" s="58"/>
      <c r="L163" s="58"/>
      <c r="M163" s="58"/>
      <c r="N163" s="58"/>
      <c r="O163" s="59"/>
      <c r="P163" s="58"/>
      <c r="Q163" s="58"/>
      <c r="R163" s="58"/>
      <c r="S163" s="60"/>
      <c r="T163" s="65"/>
      <c r="U163" s="65"/>
      <c r="V163" s="62"/>
    </row>
    <row r="164" spans="1:22" ht="12.75">
      <c r="A164" s="54"/>
      <c r="B164" s="55"/>
      <c r="C164" s="67"/>
      <c r="D164" s="67"/>
      <c r="E164" s="69"/>
      <c r="F164" s="58"/>
      <c r="G164" s="58"/>
      <c r="H164" s="58"/>
      <c r="I164" s="58"/>
      <c r="J164" s="58"/>
      <c r="K164" s="58"/>
      <c r="L164" s="58"/>
      <c r="M164" s="58"/>
      <c r="N164" s="58"/>
      <c r="O164" s="59"/>
      <c r="P164" s="58"/>
      <c r="Q164" s="58"/>
      <c r="R164" s="58"/>
      <c r="S164" s="60"/>
      <c r="T164" s="65"/>
      <c r="U164" s="65"/>
      <c r="V164" s="62"/>
    </row>
    <row r="165" spans="1:22" ht="12.75">
      <c r="A165" s="54"/>
      <c r="B165" s="55"/>
      <c r="C165" s="66"/>
      <c r="D165" s="66"/>
      <c r="E165" s="68"/>
      <c r="F165" s="58"/>
      <c r="G165" s="58"/>
      <c r="H165" s="58"/>
      <c r="I165" s="58"/>
      <c r="J165" s="58"/>
      <c r="K165" s="58"/>
      <c r="L165" s="58"/>
      <c r="M165" s="58"/>
      <c r="N165" s="58"/>
      <c r="O165" s="59"/>
      <c r="P165" s="58"/>
      <c r="Q165" s="58"/>
      <c r="R165" s="58"/>
      <c r="S165" s="60"/>
      <c r="T165" s="65"/>
      <c r="U165" s="65"/>
      <c r="V165" s="62"/>
    </row>
    <row r="166" spans="1:22" ht="12.75">
      <c r="A166" s="54"/>
      <c r="B166" s="55"/>
      <c r="C166" s="66"/>
      <c r="D166" s="66"/>
      <c r="E166" s="68"/>
      <c r="F166" s="58"/>
      <c r="G166" s="58"/>
      <c r="H166" s="58"/>
      <c r="I166" s="58"/>
      <c r="J166" s="58"/>
      <c r="K166" s="58"/>
      <c r="L166" s="58"/>
      <c r="M166" s="58"/>
      <c r="N166" s="58"/>
      <c r="O166" s="59"/>
      <c r="P166" s="58"/>
      <c r="Q166" s="58"/>
      <c r="R166" s="58"/>
      <c r="S166" s="60"/>
      <c r="T166" s="65"/>
      <c r="U166" s="65"/>
      <c r="V166" s="62"/>
    </row>
    <row r="167" spans="1:22" ht="12.75">
      <c r="A167" s="54"/>
      <c r="B167" s="55"/>
      <c r="C167" s="66"/>
      <c r="D167" s="66"/>
      <c r="E167" s="68"/>
      <c r="F167" s="58"/>
      <c r="G167" s="58"/>
      <c r="H167" s="58"/>
      <c r="I167" s="58"/>
      <c r="J167" s="58"/>
      <c r="K167" s="58"/>
      <c r="L167" s="58"/>
      <c r="M167" s="58"/>
      <c r="N167" s="58"/>
      <c r="O167" s="59"/>
      <c r="P167" s="58"/>
      <c r="Q167" s="58"/>
      <c r="R167" s="58"/>
      <c r="S167" s="60"/>
      <c r="T167" s="65"/>
      <c r="U167" s="65"/>
      <c r="V167" s="62"/>
    </row>
    <row r="168" spans="1:22" ht="12.75">
      <c r="A168" s="54"/>
      <c r="B168" s="55"/>
      <c r="C168" s="66"/>
      <c r="D168" s="66"/>
      <c r="E168" s="68"/>
      <c r="F168" s="58"/>
      <c r="G168" s="58"/>
      <c r="H168" s="58"/>
      <c r="I168" s="58"/>
      <c r="J168" s="58"/>
      <c r="K168" s="58"/>
      <c r="L168" s="58"/>
      <c r="M168" s="58"/>
      <c r="N168" s="58"/>
      <c r="O168" s="59"/>
      <c r="P168" s="58"/>
      <c r="Q168" s="58"/>
      <c r="R168" s="58"/>
      <c r="S168" s="60"/>
      <c r="T168" s="65"/>
      <c r="U168" s="65"/>
      <c r="V168" s="62"/>
    </row>
    <row r="169" spans="1:22" ht="12.75">
      <c r="A169" s="54"/>
      <c r="B169" s="55"/>
      <c r="C169" s="67"/>
      <c r="D169" s="67"/>
      <c r="E169" s="69"/>
      <c r="F169" s="58"/>
      <c r="G169" s="58"/>
      <c r="H169" s="58"/>
      <c r="I169" s="58"/>
      <c r="J169" s="58"/>
      <c r="K169" s="58"/>
      <c r="L169" s="58"/>
      <c r="M169" s="58"/>
      <c r="N169" s="58"/>
      <c r="O169" s="59"/>
      <c r="P169" s="58"/>
      <c r="Q169" s="58"/>
      <c r="R169" s="58"/>
      <c r="S169" s="60"/>
      <c r="T169" s="65"/>
      <c r="U169" s="65"/>
      <c r="V169" s="62"/>
    </row>
    <row r="170" spans="1:22" ht="12.75">
      <c r="A170" s="54"/>
      <c r="B170" s="55"/>
      <c r="C170" s="66"/>
      <c r="D170" s="66"/>
      <c r="E170" s="68"/>
      <c r="F170" s="58"/>
      <c r="G170" s="58"/>
      <c r="H170" s="58"/>
      <c r="I170" s="58"/>
      <c r="J170" s="58"/>
      <c r="K170" s="58"/>
      <c r="L170" s="58"/>
      <c r="M170" s="58"/>
      <c r="N170" s="58"/>
      <c r="O170" s="59"/>
      <c r="P170" s="58"/>
      <c r="Q170" s="58"/>
      <c r="R170" s="58"/>
      <c r="S170" s="60"/>
      <c r="T170" s="65"/>
      <c r="U170" s="65"/>
      <c r="V170" s="62"/>
    </row>
    <row r="171" spans="1:22" ht="12.75">
      <c r="A171" s="54"/>
      <c r="B171" s="55"/>
      <c r="C171" s="66"/>
      <c r="D171" s="66"/>
      <c r="E171" s="68"/>
      <c r="F171" s="58"/>
      <c r="G171" s="58"/>
      <c r="H171" s="58"/>
      <c r="I171" s="58"/>
      <c r="J171" s="58"/>
      <c r="K171" s="58"/>
      <c r="L171" s="58"/>
      <c r="M171" s="58"/>
      <c r="N171" s="58"/>
      <c r="O171" s="59"/>
      <c r="P171" s="58"/>
      <c r="Q171" s="58"/>
      <c r="R171" s="58"/>
      <c r="S171" s="60"/>
      <c r="T171" s="65"/>
      <c r="U171" s="65"/>
      <c r="V171" s="62"/>
    </row>
    <row r="172" spans="1:22" ht="12.75">
      <c r="A172" s="54"/>
      <c r="B172" s="55"/>
      <c r="C172" s="66"/>
      <c r="D172" s="66"/>
      <c r="E172" s="68"/>
      <c r="F172" s="58"/>
      <c r="G172" s="58"/>
      <c r="H172" s="58"/>
      <c r="I172" s="58"/>
      <c r="J172" s="58"/>
      <c r="K172" s="58"/>
      <c r="L172" s="58"/>
      <c r="M172" s="58"/>
      <c r="N172" s="58"/>
      <c r="O172" s="59"/>
      <c r="P172" s="58"/>
      <c r="Q172" s="58"/>
      <c r="R172" s="58"/>
      <c r="S172" s="60"/>
      <c r="T172" s="65"/>
      <c r="U172" s="65"/>
      <c r="V172" s="62"/>
    </row>
    <row r="173" spans="1:22" ht="12.75">
      <c r="A173" s="54"/>
      <c r="B173" s="55"/>
      <c r="C173" s="66"/>
      <c r="D173" s="66"/>
      <c r="E173" s="68"/>
      <c r="F173" s="58"/>
      <c r="G173" s="58"/>
      <c r="H173" s="58"/>
      <c r="I173" s="58"/>
      <c r="J173" s="58"/>
      <c r="K173" s="58"/>
      <c r="L173" s="58"/>
      <c r="M173" s="58"/>
      <c r="N173" s="58"/>
      <c r="O173" s="59"/>
      <c r="P173" s="58"/>
      <c r="Q173" s="58"/>
      <c r="R173" s="58"/>
      <c r="S173" s="60"/>
      <c r="T173" s="65"/>
      <c r="U173" s="65"/>
      <c r="V173" s="62"/>
    </row>
    <row r="174" spans="1:22" ht="12.75">
      <c r="A174" s="54"/>
      <c r="B174" s="55"/>
      <c r="C174" s="66"/>
      <c r="D174" s="66"/>
      <c r="E174" s="68"/>
      <c r="F174" s="58"/>
      <c r="G174" s="58"/>
      <c r="H174" s="58"/>
      <c r="I174" s="58"/>
      <c r="J174" s="58"/>
      <c r="K174" s="58"/>
      <c r="L174" s="58"/>
      <c r="M174" s="58"/>
      <c r="N174" s="58"/>
      <c r="O174" s="59"/>
      <c r="P174" s="58"/>
      <c r="Q174" s="58"/>
      <c r="R174" s="58"/>
      <c r="S174" s="60"/>
      <c r="T174" s="65"/>
      <c r="U174" s="65"/>
      <c r="V174" s="62"/>
    </row>
    <row r="175" spans="1:22" ht="12.75">
      <c r="A175" s="54"/>
      <c r="B175" s="55"/>
      <c r="C175" s="67"/>
      <c r="D175" s="67"/>
      <c r="E175" s="69"/>
      <c r="F175" s="58"/>
      <c r="G175" s="58"/>
      <c r="H175" s="58"/>
      <c r="I175" s="58"/>
      <c r="J175" s="58"/>
      <c r="K175" s="58"/>
      <c r="L175" s="58"/>
      <c r="M175" s="58"/>
      <c r="N175" s="58"/>
      <c r="O175" s="59"/>
      <c r="P175" s="58"/>
      <c r="Q175" s="58"/>
      <c r="R175" s="58"/>
      <c r="S175" s="60"/>
      <c r="T175" s="65"/>
      <c r="U175" s="65"/>
      <c r="V175" s="62"/>
    </row>
    <row r="176" spans="1:22" ht="12.75">
      <c r="A176" s="54"/>
      <c r="B176" s="55"/>
      <c r="C176" s="66"/>
      <c r="D176" s="66"/>
      <c r="E176" s="68"/>
      <c r="F176" s="58"/>
      <c r="G176" s="58"/>
      <c r="H176" s="58"/>
      <c r="I176" s="58"/>
      <c r="J176" s="58"/>
      <c r="K176" s="58"/>
      <c r="L176" s="58"/>
      <c r="M176" s="58"/>
      <c r="N176" s="58"/>
      <c r="O176" s="59"/>
      <c r="P176" s="58"/>
      <c r="Q176" s="58"/>
      <c r="R176" s="58"/>
      <c r="S176" s="60"/>
      <c r="T176" s="65"/>
      <c r="U176" s="65"/>
      <c r="V176" s="62"/>
    </row>
    <row r="177" spans="1:22" ht="12.75">
      <c r="A177" s="54"/>
      <c r="B177" s="55"/>
      <c r="C177" s="66"/>
      <c r="D177" s="66"/>
      <c r="E177" s="68"/>
      <c r="F177" s="58"/>
      <c r="G177" s="58"/>
      <c r="H177" s="58"/>
      <c r="I177" s="58"/>
      <c r="J177" s="58"/>
      <c r="K177" s="58"/>
      <c r="L177" s="58"/>
      <c r="M177" s="58"/>
      <c r="N177" s="58"/>
      <c r="O177" s="59"/>
      <c r="P177" s="58"/>
      <c r="Q177" s="58"/>
      <c r="R177" s="58"/>
      <c r="S177" s="60"/>
      <c r="T177" s="65"/>
      <c r="U177" s="65"/>
      <c r="V177" s="62"/>
    </row>
    <row r="178" spans="1:22" ht="12.75">
      <c r="A178" s="54"/>
      <c r="B178" s="55"/>
      <c r="C178" s="66"/>
      <c r="D178" s="66"/>
      <c r="E178" s="68"/>
      <c r="F178" s="58"/>
      <c r="G178" s="58"/>
      <c r="H178" s="58"/>
      <c r="I178" s="58"/>
      <c r="J178" s="58"/>
      <c r="K178" s="58"/>
      <c r="L178" s="58"/>
      <c r="M178" s="58"/>
      <c r="N178" s="58"/>
      <c r="O178" s="59"/>
      <c r="P178" s="58"/>
      <c r="Q178" s="58"/>
      <c r="R178" s="58"/>
      <c r="S178" s="60"/>
      <c r="T178" s="65"/>
      <c r="U178" s="65"/>
      <c r="V178" s="62"/>
    </row>
    <row r="179" spans="1:21" ht="12.75">
      <c r="A179" s="54"/>
      <c r="B179" s="55"/>
      <c r="C179" s="66"/>
      <c r="D179" s="66"/>
      <c r="E179" s="68"/>
      <c r="F179" s="58"/>
      <c r="G179" s="58"/>
      <c r="H179" s="58"/>
      <c r="I179" s="58"/>
      <c r="J179" s="58"/>
      <c r="K179" s="58"/>
      <c r="L179" s="58"/>
      <c r="M179" s="58"/>
      <c r="N179" s="58"/>
      <c r="O179" s="59"/>
      <c r="P179" s="58"/>
      <c r="Q179" s="58"/>
      <c r="R179" s="58"/>
      <c r="S179" s="60"/>
      <c r="T179" s="65"/>
      <c r="U179" s="65"/>
    </row>
    <row r="180" spans="1:21" ht="12.75">
      <c r="A180" s="54"/>
      <c r="B180" s="55"/>
      <c r="C180" s="66"/>
      <c r="D180" s="66"/>
      <c r="E180" s="68"/>
      <c r="F180" s="58"/>
      <c r="G180" s="58"/>
      <c r="H180" s="58"/>
      <c r="I180" s="58"/>
      <c r="J180" s="58"/>
      <c r="K180" s="58"/>
      <c r="L180" s="58"/>
      <c r="M180" s="58"/>
      <c r="N180" s="58"/>
      <c r="O180" s="59"/>
      <c r="P180" s="58"/>
      <c r="Q180" s="58"/>
      <c r="R180" s="58"/>
      <c r="S180" s="60"/>
      <c r="T180" s="65"/>
      <c r="U180" s="65"/>
    </row>
    <row r="181" spans="1:21" ht="12.75">
      <c r="A181" s="54"/>
      <c r="B181" s="55"/>
      <c r="C181" s="66"/>
      <c r="D181" s="66"/>
      <c r="E181" s="68"/>
      <c r="F181" s="58"/>
      <c r="G181" s="58"/>
      <c r="H181" s="58"/>
      <c r="I181" s="58"/>
      <c r="J181" s="58"/>
      <c r="K181" s="58"/>
      <c r="L181" s="58"/>
      <c r="M181" s="58"/>
      <c r="N181" s="58"/>
      <c r="O181" s="59"/>
      <c r="P181" s="58"/>
      <c r="Q181" s="58"/>
      <c r="R181" s="58"/>
      <c r="S181" s="60"/>
      <c r="T181" s="65"/>
      <c r="U181" s="65"/>
    </row>
    <row r="182" spans="1:21" ht="12.75">
      <c r="A182" s="54"/>
      <c r="B182" s="55"/>
      <c r="C182" s="66"/>
      <c r="D182" s="66"/>
      <c r="E182" s="68"/>
      <c r="F182" s="58"/>
      <c r="G182" s="58"/>
      <c r="H182" s="58"/>
      <c r="I182" s="58"/>
      <c r="J182" s="58"/>
      <c r="K182" s="58"/>
      <c r="L182" s="58"/>
      <c r="M182" s="58"/>
      <c r="N182" s="58"/>
      <c r="O182" s="59"/>
      <c r="P182" s="58"/>
      <c r="Q182" s="58"/>
      <c r="R182" s="58"/>
      <c r="S182" s="60"/>
      <c r="T182" s="65"/>
      <c r="U182" s="65"/>
    </row>
    <row r="183" spans="1:21" ht="12.75">
      <c r="A183" s="54"/>
      <c r="B183" s="55"/>
      <c r="C183" s="66"/>
      <c r="D183" s="66"/>
      <c r="E183" s="68"/>
      <c r="F183" s="58"/>
      <c r="G183" s="58"/>
      <c r="H183" s="58"/>
      <c r="I183" s="58"/>
      <c r="J183" s="58"/>
      <c r="K183" s="58"/>
      <c r="L183" s="58"/>
      <c r="M183" s="58"/>
      <c r="N183" s="58"/>
      <c r="O183" s="59"/>
      <c r="P183" s="58"/>
      <c r="Q183" s="58"/>
      <c r="R183" s="58"/>
      <c r="S183" s="60"/>
      <c r="T183" s="65"/>
      <c r="U183" s="65"/>
    </row>
    <row r="184" spans="1:21" ht="12.75">
      <c r="A184" s="54"/>
      <c r="B184" s="55"/>
      <c r="C184" s="66"/>
      <c r="D184" s="66"/>
      <c r="E184" s="68"/>
      <c r="F184" s="58"/>
      <c r="G184" s="58"/>
      <c r="H184" s="58"/>
      <c r="I184" s="58"/>
      <c r="J184" s="58"/>
      <c r="K184" s="58"/>
      <c r="L184" s="58"/>
      <c r="M184" s="58"/>
      <c r="N184" s="58"/>
      <c r="O184" s="59"/>
      <c r="P184" s="58"/>
      <c r="Q184" s="58"/>
      <c r="R184" s="58"/>
      <c r="S184" s="60"/>
      <c r="T184" s="65"/>
      <c r="U184" s="65"/>
    </row>
    <row r="185" spans="1:21" ht="12.75">
      <c r="A185" s="54"/>
      <c r="B185" s="55"/>
      <c r="C185" s="66"/>
      <c r="D185" s="66"/>
      <c r="E185" s="68"/>
      <c r="F185" s="58"/>
      <c r="G185" s="58"/>
      <c r="H185" s="58"/>
      <c r="I185" s="58"/>
      <c r="J185" s="58"/>
      <c r="K185" s="58"/>
      <c r="L185" s="58"/>
      <c r="M185" s="58"/>
      <c r="N185" s="58"/>
      <c r="O185" s="59"/>
      <c r="P185" s="58"/>
      <c r="Q185" s="58"/>
      <c r="R185" s="58"/>
      <c r="S185" s="60"/>
      <c r="T185" s="65"/>
      <c r="U185" s="65"/>
    </row>
    <row r="186" spans="1:21" ht="12.75">
      <c r="A186" s="54"/>
      <c r="B186" s="55"/>
      <c r="C186" s="66"/>
      <c r="D186" s="66"/>
      <c r="E186" s="68"/>
      <c r="F186" s="58"/>
      <c r="G186" s="58"/>
      <c r="H186" s="58"/>
      <c r="I186" s="58"/>
      <c r="J186" s="58"/>
      <c r="K186" s="58"/>
      <c r="L186" s="58"/>
      <c r="M186" s="58"/>
      <c r="N186" s="58"/>
      <c r="O186" s="59"/>
      <c r="P186" s="58"/>
      <c r="Q186" s="58"/>
      <c r="R186" s="58"/>
      <c r="S186" s="60"/>
      <c r="T186" s="65"/>
      <c r="U186" s="65"/>
    </row>
    <row r="187" spans="1:21" ht="12.75">
      <c r="A187" s="54"/>
      <c r="B187" s="55"/>
      <c r="C187" s="66"/>
      <c r="D187" s="66"/>
      <c r="E187" s="68"/>
      <c r="F187" s="58"/>
      <c r="G187" s="58"/>
      <c r="H187" s="58"/>
      <c r="I187" s="58"/>
      <c r="J187" s="58"/>
      <c r="K187" s="58"/>
      <c r="L187" s="58"/>
      <c r="M187" s="58"/>
      <c r="N187" s="58"/>
      <c r="O187" s="59"/>
      <c r="P187" s="58"/>
      <c r="Q187" s="58"/>
      <c r="R187" s="58"/>
      <c r="S187" s="60"/>
      <c r="T187" s="65"/>
      <c r="U187" s="65"/>
    </row>
    <row r="188" spans="1:21" ht="12.75">
      <c r="A188" s="54"/>
      <c r="B188" s="55"/>
      <c r="C188" s="66"/>
      <c r="D188" s="66"/>
      <c r="E188" s="68"/>
      <c r="F188" s="58"/>
      <c r="G188" s="58"/>
      <c r="H188" s="58"/>
      <c r="I188" s="58"/>
      <c r="J188" s="58"/>
      <c r="K188" s="58"/>
      <c r="L188" s="58"/>
      <c r="M188" s="58"/>
      <c r="N188" s="58"/>
      <c r="O188" s="59"/>
      <c r="P188" s="58"/>
      <c r="Q188" s="58"/>
      <c r="R188" s="58"/>
      <c r="S188" s="60"/>
      <c r="T188" s="65"/>
      <c r="U188" s="65"/>
    </row>
    <row r="189" spans="1:21" ht="12.75">
      <c r="A189" s="54"/>
      <c r="B189" s="55"/>
      <c r="C189" s="66"/>
      <c r="D189" s="66"/>
      <c r="E189" s="68"/>
      <c r="F189" s="58"/>
      <c r="G189" s="58"/>
      <c r="H189" s="58"/>
      <c r="I189" s="58"/>
      <c r="J189" s="58"/>
      <c r="K189" s="58"/>
      <c r="L189" s="58"/>
      <c r="M189" s="58"/>
      <c r="N189" s="58"/>
      <c r="O189" s="59"/>
      <c r="P189" s="58"/>
      <c r="Q189" s="58"/>
      <c r="R189" s="58"/>
      <c r="S189" s="60"/>
      <c r="T189" s="65"/>
      <c r="U189" s="65"/>
    </row>
    <row r="190" spans="1:21" ht="12.75">
      <c r="A190" s="54"/>
      <c r="B190" s="55"/>
      <c r="C190" s="66"/>
      <c r="D190" s="66"/>
      <c r="E190" s="68"/>
      <c r="F190" s="58"/>
      <c r="G190" s="58"/>
      <c r="H190" s="58"/>
      <c r="I190" s="58"/>
      <c r="J190" s="58"/>
      <c r="K190" s="58"/>
      <c r="L190" s="58"/>
      <c r="M190" s="58"/>
      <c r="N190" s="58"/>
      <c r="O190" s="59"/>
      <c r="P190" s="58"/>
      <c r="Q190" s="58"/>
      <c r="R190" s="58"/>
      <c r="S190" s="60"/>
      <c r="T190" s="65"/>
      <c r="U190" s="65"/>
    </row>
    <row r="191" spans="1:21" ht="12.75">
      <c r="A191" s="54"/>
      <c r="B191" s="55"/>
      <c r="C191" s="66"/>
      <c r="D191" s="66"/>
      <c r="E191" s="68"/>
      <c r="F191" s="58"/>
      <c r="G191" s="58"/>
      <c r="H191" s="58"/>
      <c r="I191" s="58"/>
      <c r="J191" s="58"/>
      <c r="K191" s="58"/>
      <c r="L191" s="58"/>
      <c r="M191" s="58"/>
      <c r="N191" s="58"/>
      <c r="O191" s="59"/>
      <c r="P191" s="58"/>
      <c r="Q191" s="58"/>
      <c r="R191" s="58"/>
      <c r="S191" s="60"/>
      <c r="T191" s="65"/>
      <c r="U191" s="65"/>
    </row>
    <row r="192" spans="1:21" ht="12.75">
      <c r="A192" s="54"/>
      <c r="B192" s="55"/>
      <c r="C192" s="66"/>
      <c r="D192" s="66"/>
      <c r="E192" s="68"/>
      <c r="F192" s="58"/>
      <c r="G192" s="58"/>
      <c r="H192" s="58"/>
      <c r="I192" s="58"/>
      <c r="J192" s="58"/>
      <c r="K192" s="58"/>
      <c r="L192" s="58"/>
      <c r="M192" s="58"/>
      <c r="N192" s="58"/>
      <c r="O192" s="59"/>
      <c r="P192" s="58"/>
      <c r="Q192" s="58"/>
      <c r="R192" s="58"/>
      <c r="S192" s="60"/>
      <c r="T192" s="65"/>
      <c r="U192" s="65"/>
    </row>
    <row r="193" spans="1:21" ht="12.75">
      <c r="A193" s="54"/>
      <c r="B193" s="55"/>
      <c r="C193" s="66"/>
      <c r="D193" s="66"/>
      <c r="E193" s="68"/>
      <c r="F193" s="58"/>
      <c r="G193" s="58"/>
      <c r="H193" s="58"/>
      <c r="I193" s="58"/>
      <c r="J193" s="58"/>
      <c r="K193" s="58"/>
      <c r="L193" s="58"/>
      <c r="M193" s="58"/>
      <c r="N193" s="58"/>
      <c r="O193" s="59"/>
      <c r="P193" s="58"/>
      <c r="Q193" s="58"/>
      <c r="R193" s="58"/>
      <c r="S193" s="60"/>
      <c r="T193" s="65"/>
      <c r="U193" s="65"/>
    </row>
    <row r="194" spans="1:21" ht="12.75">
      <c r="A194" s="54"/>
      <c r="B194" s="55"/>
      <c r="C194" s="67"/>
      <c r="D194" s="67"/>
      <c r="E194" s="69"/>
      <c r="F194" s="58"/>
      <c r="G194" s="58"/>
      <c r="H194" s="58"/>
      <c r="I194" s="58"/>
      <c r="J194" s="58"/>
      <c r="K194" s="58"/>
      <c r="L194" s="58"/>
      <c r="M194" s="58"/>
      <c r="N194" s="58"/>
      <c r="O194" s="59"/>
      <c r="P194" s="58"/>
      <c r="Q194" s="58"/>
      <c r="R194" s="58"/>
      <c r="S194" s="60"/>
      <c r="T194" s="65"/>
      <c r="U194" s="65"/>
    </row>
    <row r="195" spans="1:21" ht="12.75">
      <c r="A195" s="54"/>
      <c r="B195" s="55"/>
      <c r="C195" s="67"/>
      <c r="D195" s="67"/>
      <c r="E195" s="69"/>
      <c r="F195" s="58"/>
      <c r="G195" s="58"/>
      <c r="H195" s="58"/>
      <c r="I195" s="58"/>
      <c r="J195" s="58"/>
      <c r="K195" s="58"/>
      <c r="L195" s="58"/>
      <c r="M195" s="58"/>
      <c r="N195" s="58"/>
      <c r="O195" s="59"/>
      <c r="P195" s="58"/>
      <c r="Q195" s="58"/>
      <c r="R195" s="58"/>
      <c r="S195" s="60"/>
      <c r="T195" s="65"/>
      <c r="U195" s="65"/>
    </row>
    <row r="196" spans="1:21" ht="12.75">
      <c r="A196" s="54"/>
      <c r="B196" s="55"/>
      <c r="C196" s="66"/>
      <c r="D196" s="66"/>
      <c r="E196" s="68"/>
      <c r="F196" s="58"/>
      <c r="G196" s="58"/>
      <c r="H196" s="58"/>
      <c r="I196" s="58"/>
      <c r="J196" s="58"/>
      <c r="K196" s="58"/>
      <c r="L196" s="58"/>
      <c r="M196" s="58"/>
      <c r="N196" s="58"/>
      <c r="O196" s="59"/>
      <c r="P196" s="58"/>
      <c r="Q196" s="58"/>
      <c r="R196" s="58"/>
      <c r="S196" s="60"/>
      <c r="T196" s="65"/>
      <c r="U196" s="65"/>
    </row>
    <row r="197" spans="1:21" ht="12.75">
      <c r="A197" s="54"/>
      <c r="B197" s="55"/>
      <c r="C197" s="66"/>
      <c r="D197" s="66"/>
      <c r="E197" s="6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P197" s="58"/>
      <c r="Q197" s="58"/>
      <c r="R197" s="58"/>
      <c r="S197" s="60"/>
      <c r="T197" s="65"/>
      <c r="U197" s="65"/>
    </row>
    <row r="198" spans="1:21" ht="12.75">
      <c r="A198" s="54"/>
      <c r="B198" s="55"/>
      <c r="C198" s="66"/>
      <c r="D198" s="66"/>
      <c r="E198" s="68"/>
      <c r="F198" s="58"/>
      <c r="G198" s="58"/>
      <c r="H198" s="58"/>
      <c r="I198" s="58"/>
      <c r="J198" s="58"/>
      <c r="K198" s="58"/>
      <c r="L198" s="58"/>
      <c r="M198" s="58"/>
      <c r="N198" s="58"/>
      <c r="O198" s="59"/>
      <c r="P198" s="58"/>
      <c r="Q198" s="58"/>
      <c r="R198" s="58"/>
      <c r="S198" s="60"/>
      <c r="T198" s="65"/>
      <c r="U198" s="65"/>
    </row>
    <row r="199" spans="1:21" ht="12.75">
      <c r="A199" s="54"/>
      <c r="B199" s="55"/>
      <c r="C199" s="66"/>
      <c r="D199" s="66"/>
      <c r="E199" s="68"/>
      <c r="F199" s="58"/>
      <c r="G199" s="58"/>
      <c r="H199" s="58"/>
      <c r="I199" s="58"/>
      <c r="J199" s="58"/>
      <c r="K199" s="58"/>
      <c r="L199" s="58"/>
      <c r="M199" s="58"/>
      <c r="N199" s="58"/>
      <c r="O199" s="59"/>
      <c r="P199" s="58"/>
      <c r="Q199" s="58"/>
      <c r="R199" s="58"/>
      <c r="S199" s="60"/>
      <c r="T199" s="65"/>
      <c r="U199" s="65"/>
    </row>
    <row r="200" spans="1:21" ht="12.75">
      <c r="A200" s="54"/>
      <c r="B200" s="55"/>
      <c r="C200" s="67"/>
      <c r="D200" s="67"/>
      <c r="E200" s="69"/>
      <c r="F200" s="58"/>
      <c r="G200" s="58"/>
      <c r="H200" s="58"/>
      <c r="I200" s="58"/>
      <c r="J200" s="58"/>
      <c r="K200" s="58"/>
      <c r="L200" s="58"/>
      <c r="M200" s="58"/>
      <c r="N200" s="58"/>
      <c r="O200" s="59"/>
      <c r="P200" s="58"/>
      <c r="Q200" s="58"/>
      <c r="R200" s="58"/>
      <c r="S200" s="60"/>
      <c r="T200" s="65"/>
      <c r="U200" s="65"/>
    </row>
    <row r="201" spans="1:21" ht="12.75">
      <c r="A201" s="54"/>
      <c r="B201" s="55"/>
      <c r="C201" s="66"/>
      <c r="D201" s="66"/>
      <c r="E201" s="68"/>
      <c r="F201" s="58"/>
      <c r="G201" s="58"/>
      <c r="H201" s="58"/>
      <c r="I201" s="58"/>
      <c r="J201" s="58"/>
      <c r="K201" s="58"/>
      <c r="L201" s="58"/>
      <c r="M201" s="58"/>
      <c r="N201" s="58"/>
      <c r="O201" s="59"/>
      <c r="P201" s="58"/>
      <c r="Q201" s="58"/>
      <c r="R201" s="58"/>
      <c r="S201" s="60"/>
      <c r="T201" s="65"/>
      <c r="U201" s="65"/>
    </row>
    <row r="202" spans="1:21" ht="12.75">
      <c r="A202" s="54"/>
      <c r="B202" s="55"/>
      <c r="C202" s="66"/>
      <c r="D202" s="66"/>
      <c r="E202" s="68"/>
      <c r="F202" s="58"/>
      <c r="G202" s="58"/>
      <c r="H202" s="58"/>
      <c r="I202" s="58"/>
      <c r="J202" s="58"/>
      <c r="K202" s="58"/>
      <c r="L202" s="58"/>
      <c r="M202" s="58"/>
      <c r="N202" s="58"/>
      <c r="O202" s="59"/>
      <c r="P202" s="58"/>
      <c r="Q202" s="58"/>
      <c r="R202" s="58"/>
      <c r="S202" s="60"/>
      <c r="T202" s="65"/>
      <c r="U202" s="65"/>
    </row>
    <row r="203" spans="1:21" ht="12.75">
      <c r="A203" s="54"/>
      <c r="B203" s="55"/>
      <c r="C203" s="67"/>
      <c r="D203" s="67"/>
      <c r="E203" s="69"/>
      <c r="F203" s="58"/>
      <c r="G203" s="58"/>
      <c r="H203" s="58"/>
      <c r="I203" s="58"/>
      <c r="J203" s="58"/>
      <c r="K203" s="58"/>
      <c r="L203" s="58"/>
      <c r="M203" s="58"/>
      <c r="N203" s="58"/>
      <c r="O203" s="59"/>
      <c r="P203" s="58"/>
      <c r="Q203" s="58"/>
      <c r="R203" s="58"/>
      <c r="S203" s="60"/>
      <c r="T203" s="65"/>
      <c r="U203" s="65"/>
    </row>
    <row r="204" spans="1:21" ht="12.75">
      <c r="A204" s="54"/>
      <c r="B204" s="55"/>
      <c r="C204" s="66"/>
      <c r="D204" s="66"/>
      <c r="E204" s="68"/>
      <c r="F204" s="58"/>
      <c r="G204" s="58"/>
      <c r="H204" s="58"/>
      <c r="I204" s="58"/>
      <c r="J204" s="58"/>
      <c r="K204" s="58"/>
      <c r="L204" s="58"/>
      <c r="M204" s="58"/>
      <c r="N204" s="58"/>
      <c r="O204" s="59"/>
      <c r="P204" s="58"/>
      <c r="Q204" s="58"/>
      <c r="R204" s="58"/>
      <c r="S204" s="60"/>
      <c r="T204" s="65"/>
      <c r="U204" s="65"/>
    </row>
    <row r="205" spans="1:21" ht="12.75">
      <c r="A205" s="54"/>
      <c r="B205" s="55"/>
      <c r="C205" s="66"/>
      <c r="D205" s="66"/>
      <c r="E205" s="68"/>
      <c r="F205" s="58"/>
      <c r="G205" s="58"/>
      <c r="H205" s="58"/>
      <c r="I205" s="58"/>
      <c r="J205" s="58"/>
      <c r="K205" s="58"/>
      <c r="L205" s="58"/>
      <c r="M205" s="58"/>
      <c r="N205" s="58"/>
      <c r="O205" s="59"/>
      <c r="P205" s="58"/>
      <c r="Q205" s="58"/>
      <c r="R205" s="58"/>
      <c r="S205" s="60"/>
      <c r="T205" s="65"/>
      <c r="U205" s="65"/>
    </row>
    <row r="206" spans="1:21" ht="12.75">
      <c r="A206" s="54"/>
      <c r="B206" s="55"/>
      <c r="C206" s="66"/>
      <c r="D206" s="66"/>
      <c r="E206" s="68"/>
      <c r="F206" s="58"/>
      <c r="G206" s="58"/>
      <c r="H206" s="58"/>
      <c r="I206" s="58"/>
      <c r="J206" s="58"/>
      <c r="K206" s="58"/>
      <c r="L206" s="58"/>
      <c r="M206" s="58"/>
      <c r="N206" s="58"/>
      <c r="O206" s="59"/>
      <c r="P206" s="58"/>
      <c r="Q206" s="58"/>
      <c r="R206" s="58"/>
      <c r="S206" s="60"/>
      <c r="T206" s="65"/>
      <c r="U206" s="65"/>
    </row>
    <row r="207" spans="1:21" ht="12.75">
      <c r="A207" s="54"/>
      <c r="B207" s="55"/>
      <c r="C207" s="66"/>
      <c r="D207" s="66"/>
      <c r="E207" s="68"/>
      <c r="F207" s="58"/>
      <c r="G207" s="58"/>
      <c r="H207" s="58"/>
      <c r="I207" s="58"/>
      <c r="J207" s="58"/>
      <c r="K207" s="58"/>
      <c r="L207" s="58"/>
      <c r="M207" s="58"/>
      <c r="N207" s="58"/>
      <c r="O207" s="59"/>
      <c r="P207" s="58"/>
      <c r="Q207" s="58"/>
      <c r="R207" s="58"/>
      <c r="S207" s="60"/>
      <c r="T207" s="65"/>
      <c r="U207" s="65"/>
    </row>
    <row r="208" spans="1:21" ht="12.75">
      <c r="A208" s="54"/>
      <c r="B208" s="55"/>
      <c r="C208" s="67"/>
      <c r="D208" s="67"/>
      <c r="E208" s="69"/>
      <c r="F208" s="58"/>
      <c r="G208" s="58"/>
      <c r="H208" s="58"/>
      <c r="I208" s="58"/>
      <c r="J208" s="58"/>
      <c r="K208" s="58"/>
      <c r="L208" s="58"/>
      <c r="M208" s="58"/>
      <c r="N208" s="58"/>
      <c r="O208" s="59"/>
      <c r="P208" s="58"/>
      <c r="Q208" s="58"/>
      <c r="R208" s="58"/>
      <c r="S208" s="60"/>
      <c r="T208" s="65"/>
      <c r="U208" s="65"/>
    </row>
    <row r="209" spans="1:21" ht="12.75">
      <c r="A209" s="54"/>
      <c r="B209" s="55"/>
      <c r="C209" s="66"/>
      <c r="D209" s="66"/>
      <c r="E209" s="68"/>
      <c r="F209" s="58"/>
      <c r="G209" s="58"/>
      <c r="H209" s="58"/>
      <c r="I209" s="58"/>
      <c r="J209" s="58"/>
      <c r="K209" s="58"/>
      <c r="L209" s="58"/>
      <c r="M209" s="58"/>
      <c r="N209" s="58"/>
      <c r="O209" s="59"/>
      <c r="P209" s="58"/>
      <c r="Q209" s="58"/>
      <c r="R209" s="58"/>
      <c r="S209" s="60"/>
      <c r="T209" s="65"/>
      <c r="U209" s="65"/>
    </row>
    <row r="210" spans="1:21" ht="12.75">
      <c r="A210" s="54"/>
      <c r="B210" s="55"/>
      <c r="C210" s="67"/>
      <c r="D210" s="67"/>
      <c r="E210" s="69"/>
      <c r="F210" s="58"/>
      <c r="G210" s="58"/>
      <c r="H210" s="58"/>
      <c r="I210" s="58"/>
      <c r="J210" s="58"/>
      <c r="K210" s="58"/>
      <c r="L210" s="58"/>
      <c r="M210" s="58"/>
      <c r="N210" s="58"/>
      <c r="O210" s="59"/>
      <c r="P210" s="58"/>
      <c r="Q210" s="58"/>
      <c r="R210" s="58"/>
      <c r="S210" s="60"/>
      <c r="T210" s="65"/>
      <c r="U210" s="65"/>
    </row>
    <row r="211" spans="1:21" ht="12.75">
      <c r="A211" s="54"/>
      <c r="B211" s="55"/>
      <c r="C211" s="66"/>
      <c r="D211" s="66"/>
      <c r="E211" s="6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P211" s="58"/>
      <c r="Q211" s="58"/>
      <c r="R211" s="58"/>
      <c r="S211" s="60"/>
      <c r="T211" s="65"/>
      <c r="U211" s="65"/>
    </row>
    <row r="212" spans="1:21" ht="12.75">
      <c r="A212" s="54"/>
      <c r="B212" s="55"/>
      <c r="C212" s="66"/>
      <c r="D212" s="66"/>
      <c r="E212" s="68"/>
      <c r="F212" s="58"/>
      <c r="G212" s="58"/>
      <c r="H212" s="58"/>
      <c r="I212" s="58"/>
      <c r="J212" s="58"/>
      <c r="K212" s="58"/>
      <c r="L212" s="58"/>
      <c r="M212" s="58"/>
      <c r="N212" s="58"/>
      <c r="O212" s="59"/>
      <c r="P212" s="58"/>
      <c r="Q212" s="58"/>
      <c r="R212" s="58"/>
      <c r="S212" s="60"/>
      <c r="T212" s="65"/>
      <c r="U212" s="65"/>
    </row>
    <row r="213" spans="1:21" ht="12.75">
      <c r="A213" s="54"/>
      <c r="B213" s="55"/>
      <c r="C213" s="67"/>
      <c r="D213" s="67"/>
      <c r="E213" s="69"/>
      <c r="F213" s="58"/>
      <c r="G213" s="58"/>
      <c r="H213" s="58"/>
      <c r="I213" s="58"/>
      <c r="J213" s="58"/>
      <c r="K213" s="58"/>
      <c r="L213" s="58"/>
      <c r="M213" s="58"/>
      <c r="N213" s="58"/>
      <c r="O213" s="59"/>
      <c r="P213" s="58"/>
      <c r="Q213" s="58"/>
      <c r="R213" s="58"/>
      <c r="S213" s="60"/>
      <c r="T213" s="65"/>
      <c r="U213" s="65"/>
    </row>
    <row r="214" spans="1:21" ht="12.75">
      <c r="A214" s="54"/>
      <c r="B214" s="55"/>
      <c r="C214" s="66"/>
      <c r="D214" s="66"/>
      <c r="E214" s="68"/>
      <c r="F214" s="58"/>
      <c r="G214" s="58"/>
      <c r="H214" s="58"/>
      <c r="I214" s="58"/>
      <c r="J214" s="58"/>
      <c r="K214" s="58"/>
      <c r="L214" s="58"/>
      <c r="M214" s="58"/>
      <c r="N214" s="58"/>
      <c r="O214" s="59"/>
      <c r="P214" s="58"/>
      <c r="Q214" s="58"/>
      <c r="R214" s="58"/>
      <c r="S214" s="60"/>
      <c r="T214" s="65"/>
      <c r="U214" s="65"/>
    </row>
    <row r="215" spans="1:21" ht="12.75">
      <c r="A215" s="54"/>
      <c r="B215" s="55"/>
      <c r="C215" s="66"/>
      <c r="D215" s="66"/>
      <c r="E215" s="68"/>
      <c r="F215" s="58"/>
      <c r="G215" s="58"/>
      <c r="H215" s="58"/>
      <c r="I215" s="58"/>
      <c r="J215" s="58"/>
      <c r="K215" s="58"/>
      <c r="L215" s="58"/>
      <c r="M215" s="58"/>
      <c r="N215" s="58"/>
      <c r="O215" s="59"/>
      <c r="P215" s="58"/>
      <c r="Q215" s="58"/>
      <c r="R215" s="58"/>
      <c r="S215" s="60"/>
      <c r="T215" s="65"/>
      <c r="U215" s="65"/>
    </row>
    <row r="216" spans="1:21" ht="12.75">
      <c r="A216" s="54"/>
      <c r="B216" s="55"/>
      <c r="C216" s="66"/>
      <c r="D216" s="66"/>
      <c r="E216" s="68"/>
      <c r="F216" s="58"/>
      <c r="G216" s="58"/>
      <c r="H216" s="58"/>
      <c r="I216" s="58"/>
      <c r="J216" s="58"/>
      <c r="K216" s="58"/>
      <c r="L216" s="58"/>
      <c r="M216" s="58"/>
      <c r="N216" s="58"/>
      <c r="O216" s="59"/>
      <c r="P216" s="58"/>
      <c r="Q216" s="58"/>
      <c r="R216" s="58"/>
      <c r="S216" s="60"/>
      <c r="T216" s="65"/>
      <c r="U216" s="65"/>
    </row>
    <row r="217" spans="1:21" ht="12.75">
      <c r="A217" s="54"/>
      <c r="B217" s="55"/>
      <c r="C217" s="66"/>
      <c r="D217" s="66"/>
      <c r="E217" s="68"/>
      <c r="F217" s="58"/>
      <c r="G217" s="58"/>
      <c r="H217" s="58"/>
      <c r="I217" s="58"/>
      <c r="J217" s="58"/>
      <c r="K217" s="58"/>
      <c r="L217" s="58"/>
      <c r="M217" s="58"/>
      <c r="N217" s="58"/>
      <c r="O217" s="59"/>
      <c r="P217" s="58"/>
      <c r="Q217" s="58"/>
      <c r="R217" s="58"/>
      <c r="S217" s="60"/>
      <c r="T217" s="65"/>
      <c r="U217" s="65"/>
    </row>
    <row r="218" spans="1:21" ht="12.75">
      <c r="A218" s="54"/>
      <c r="B218" s="55"/>
      <c r="C218" s="67"/>
      <c r="D218" s="67"/>
      <c r="E218" s="69"/>
      <c r="F218" s="58"/>
      <c r="G218" s="58"/>
      <c r="H218" s="58"/>
      <c r="I218" s="58"/>
      <c r="J218" s="58"/>
      <c r="K218" s="58"/>
      <c r="L218" s="58"/>
      <c r="M218" s="58"/>
      <c r="N218" s="58"/>
      <c r="O218" s="59"/>
      <c r="P218" s="58"/>
      <c r="Q218" s="58"/>
      <c r="R218" s="58"/>
      <c r="S218" s="60"/>
      <c r="T218" s="65"/>
      <c r="U218" s="65"/>
    </row>
  </sheetData>
  <mergeCells count="7">
    <mergeCell ref="A1:V1"/>
    <mergeCell ref="S2:S5"/>
    <mergeCell ref="T2:T5"/>
    <mergeCell ref="U2:U5"/>
    <mergeCell ref="V2:V5"/>
    <mergeCell ref="A4:D5"/>
    <mergeCell ref="E4:E5"/>
  </mergeCells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zoomScale="140" zoomScaleNormal="140" workbookViewId="0" topLeftCell="A33">
      <selection activeCell="B48" sqref="B48"/>
    </sheetView>
  </sheetViews>
  <sheetFormatPr defaultColWidth="9.00390625" defaultRowHeight="12.75"/>
  <cols>
    <col min="1" max="1" width="3.625" style="0" customWidth="1"/>
    <col min="2" max="2" width="12.25390625" style="0" customWidth="1"/>
    <col min="3" max="3" width="10.75390625" style="0" customWidth="1"/>
    <col min="4" max="4" width="6.25390625" style="0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22.5">
      <c r="A1" s="77" t="s">
        <v>387</v>
      </c>
      <c r="B1" s="77"/>
      <c r="C1" s="77"/>
      <c r="D1" s="77"/>
      <c r="E1" s="77"/>
      <c r="F1" s="77"/>
      <c r="G1" s="77"/>
      <c r="H1" s="77"/>
    </row>
    <row r="3" spans="1:6" ht="12.75">
      <c r="A3" s="78"/>
      <c r="B3" s="78"/>
      <c r="C3" s="79"/>
      <c r="D3" s="79"/>
      <c r="F3" s="80" t="s">
        <v>388</v>
      </c>
    </row>
    <row r="4" spans="1:6" ht="12.75">
      <c r="A4" s="81" t="s">
        <v>389</v>
      </c>
      <c r="B4" s="81"/>
      <c r="C4" s="82">
        <v>38382</v>
      </c>
      <c r="D4" s="82"/>
      <c r="F4" s="80">
        <v>15</v>
      </c>
    </row>
    <row r="5" spans="1:4" ht="12.75">
      <c r="A5" s="81" t="s">
        <v>390</v>
      </c>
      <c r="B5" s="81"/>
      <c r="C5" s="83">
        <v>38732</v>
      </c>
      <c r="D5" s="83"/>
    </row>
    <row r="6" spans="1:8" ht="12.75">
      <c r="A6" s="81" t="s">
        <v>391</v>
      </c>
      <c r="B6" s="81"/>
      <c r="C6" s="84" t="s">
        <v>392</v>
      </c>
      <c r="D6" s="84"/>
      <c r="E6" s="84"/>
      <c r="F6" s="84"/>
      <c r="G6" s="84"/>
      <c r="H6" s="84"/>
    </row>
    <row r="7" spans="1:4" ht="12.75">
      <c r="A7" s="81" t="s">
        <v>393</v>
      </c>
      <c r="B7" s="81"/>
      <c r="C7" s="85">
        <f>COUNTA(B9:B103)</f>
        <v>95</v>
      </c>
      <c r="D7" s="85"/>
    </row>
    <row r="8" spans="1:8" ht="12.75">
      <c r="A8" s="86" t="s">
        <v>394</v>
      </c>
      <c r="B8" s="86" t="s">
        <v>395</v>
      </c>
      <c r="C8" s="86" t="s">
        <v>396</v>
      </c>
      <c r="D8" s="87" t="s">
        <v>6</v>
      </c>
      <c r="E8" s="88" t="s">
        <v>397</v>
      </c>
      <c r="F8" s="89" t="s">
        <v>398</v>
      </c>
      <c r="G8" s="90" t="s">
        <v>399</v>
      </c>
      <c r="H8" s="86" t="s">
        <v>4</v>
      </c>
    </row>
    <row r="9" spans="1:8" ht="12.75">
      <c r="A9" s="91">
        <v>1</v>
      </c>
      <c r="B9" s="92" t="s">
        <v>20</v>
      </c>
      <c r="C9" s="92" t="s">
        <v>53</v>
      </c>
      <c r="D9" s="93">
        <v>83</v>
      </c>
      <c r="E9" s="94">
        <v>0.018287037037037036</v>
      </c>
      <c r="F9" s="95">
        <v>100</v>
      </c>
      <c r="G9" s="96">
        <f>F9+F$4</f>
        <v>115</v>
      </c>
      <c r="H9" s="97"/>
    </row>
    <row r="10" spans="1:8" ht="12.75">
      <c r="A10" s="91">
        <v>2</v>
      </c>
      <c r="B10" s="98" t="s">
        <v>160</v>
      </c>
      <c r="C10" s="98" t="s">
        <v>53</v>
      </c>
      <c r="D10" s="99">
        <v>75</v>
      </c>
      <c r="E10" s="100">
        <v>0.01840277777777778</v>
      </c>
      <c r="F10" s="101">
        <f>(E$9/E10)*100</f>
        <v>99.37106918238993</v>
      </c>
      <c r="G10" s="102">
        <f>F10+F$4</f>
        <v>114.37106918238993</v>
      </c>
      <c r="H10" s="103">
        <f>E10-E$9</f>
        <v>0.00011574074074074264</v>
      </c>
    </row>
    <row r="11" spans="1:8" ht="12.75">
      <c r="A11" s="91">
        <v>3</v>
      </c>
      <c r="B11" s="98" t="s">
        <v>107</v>
      </c>
      <c r="C11" s="98" t="s">
        <v>108</v>
      </c>
      <c r="D11" s="99">
        <v>69</v>
      </c>
      <c r="E11" s="100">
        <v>0.01972222222222222</v>
      </c>
      <c r="F11" s="101">
        <f>(E$9/E11)*100</f>
        <v>92.72300469483568</v>
      </c>
      <c r="G11" s="102">
        <f>F11+F$4</f>
        <v>107.72300469483568</v>
      </c>
      <c r="H11" s="103">
        <f>E11-E$9</f>
        <v>0.0014351851851851852</v>
      </c>
    </row>
    <row r="12" spans="1:8" ht="12.75">
      <c r="A12" s="91">
        <v>4</v>
      </c>
      <c r="B12" s="98" t="s">
        <v>20</v>
      </c>
      <c r="C12" s="98" t="s">
        <v>21</v>
      </c>
      <c r="D12" s="99">
        <v>79</v>
      </c>
      <c r="E12" s="100">
        <v>0.01989583333333333</v>
      </c>
      <c r="F12" s="101">
        <f>(E$9/E12)*100</f>
        <v>91.91390343222804</v>
      </c>
      <c r="G12" s="102">
        <f>F12+F$4</f>
        <v>106.91390343222804</v>
      </c>
      <c r="H12" s="103">
        <f>E12-E$9</f>
        <v>0.0016087962962962957</v>
      </c>
    </row>
    <row r="13" spans="1:8" ht="12.75">
      <c r="A13" s="91">
        <v>5</v>
      </c>
      <c r="B13" s="98" t="s">
        <v>160</v>
      </c>
      <c r="C13" s="98" t="s">
        <v>211</v>
      </c>
      <c r="D13" s="99">
        <v>84</v>
      </c>
      <c r="E13" s="100">
        <v>0.020266203703703703</v>
      </c>
      <c r="F13" s="101">
        <f>(E$9/E13)*100</f>
        <v>90.23415191319246</v>
      </c>
      <c r="G13" s="102">
        <f>F13+F$4</f>
        <v>105.23415191319246</v>
      </c>
      <c r="H13" s="103">
        <f>E13-E$9</f>
        <v>0.0019791666666666673</v>
      </c>
    </row>
    <row r="14" spans="1:8" ht="12.75">
      <c r="A14" s="91">
        <v>6</v>
      </c>
      <c r="B14" s="98" t="s">
        <v>188</v>
      </c>
      <c r="C14" s="98" t="s">
        <v>23</v>
      </c>
      <c r="D14" s="99">
        <v>78</v>
      </c>
      <c r="E14" s="100">
        <v>0.020358796296296295</v>
      </c>
      <c r="F14" s="101">
        <f>(E$9/E14)*100</f>
        <v>89.82376350198976</v>
      </c>
      <c r="G14" s="102">
        <f>F14+F$4</f>
        <v>104.82376350198976</v>
      </c>
      <c r="H14" s="103">
        <f>E14-E$9</f>
        <v>0.0020717592592592593</v>
      </c>
    </row>
    <row r="15" spans="1:8" ht="12.75">
      <c r="A15" s="91">
        <v>7</v>
      </c>
      <c r="B15" s="98" t="s">
        <v>129</v>
      </c>
      <c r="C15" s="98" t="s">
        <v>130</v>
      </c>
      <c r="D15" s="99">
        <v>91</v>
      </c>
      <c r="E15" s="100">
        <v>0.020636574074074075</v>
      </c>
      <c r="F15" s="101">
        <f>(E$9/E15)*100</f>
        <v>88.61469433538979</v>
      </c>
      <c r="G15" s="102">
        <f>F15+F$4</f>
        <v>103.61469433538979</v>
      </c>
      <c r="H15" s="103">
        <f>E15-E$9</f>
        <v>0.002349537037037039</v>
      </c>
    </row>
    <row r="16" spans="1:8" ht="12.75">
      <c r="A16" s="91">
        <v>8</v>
      </c>
      <c r="B16" s="98" t="s">
        <v>98</v>
      </c>
      <c r="C16" s="98" t="s">
        <v>99</v>
      </c>
      <c r="D16" s="99">
        <v>90</v>
      </c>
      <c r="E16" s="100">
        <v>0.020833333333333332</v>
      </c>
      <c r="F16" s="101">
        <f>(E$9/E16)*100</f>
        <v>87.77777777777777</v>
      </c>
      <c r="G16" s="102">
        <f>F16+F$4</f>
        <v>102.77777777777777</v>
      </c>
      <c r="H16" s="103">
        <f>E16-E$9</f>
        <v>0.0025462962962962965</v>
      </c>
    </row>
    <row r="17" spans="1:8" ht="12.75">
      <c r="A17" s="91">
        <v>9</v>
      </c>
      <c r="B17" s="98" t="s">
        <v>48</v>
      </c>
      <c r="C17" s="98" t="s">
        <v>49</v>
      </c>
      <c r="D17" s="99">
        <v>69</v>
      </c>
      <c r="E17" s="100">
        <v>0.02101851851851852</v>
      </c>
      <c r="F17" s="101">
        <f>(E$9/E17)*100</f>
        <v>87.0044052863436</v>
      </c>
      <c r="G17" s="102">
        <f>F17+F$4</f>
        <v>102.0044052863436</v>
      </c>
      <c r="H17" s="103">
        <f>E17-E$9</f>
        <v>0.002731481481481484</v>
      </c>
    </row>
    <row r="18" spans="1:8" ht="12.75">
      <c r="A18" s="91">
        <v>10</v>
      </c>
      <c r="B18" s="104" t="s">
        <v>42</v>
      </c>
      <c r="C18" s="104" t="s">
        <v>43</v>
      </c>
      <c r="D18" s="99">
        <v>77</v>
      </c>
      <c r="E18" s="100">
        <v>0.021215277777777777</v>
      </c>
      <c r="F18" s="101">
        <f>(E$9/E18)*100</f>
        <v>86.1974904528096</v>
      </c>
      <c r="G18" s="102">
        <f>F18+F$4</f>
        <v>101.1974904528096</v>
      </c>
      <c r="H18" s="103">
        <f>E18-E$9</f>
        <v>0.0029282407407407417</v>
      </c>
    </row>
    <row r="19" spans="1:8" ht="12.75">
      <c r="A19" s="91">
        <v>11</v>
      </c>
      <c r="B19" s="98" t="s">
        <v>190</v>
      </c>
      <c r="C19" s="98" t="s">
        <v>191</v>
      </c>
      <c r="D19" s="99">
        <v>71</v>
      </c>
      <c r="E19" s="100">
        <v>0.02175925925925926</v>
      </c>
      <c r="F19" s="101">
        <f>(E$9/E19)*100</f>
        <v>84.04255319148936</v>
      </c>
      <c r="G19" s="102">
        <f>F19+F$4</f>
        <v>99.04255319148936</v>
      </c>
      <c r="H19" s="103">
        <f>E19-E$9</f>
        <v>0.0034722222222222238</v>
      </c>
    </row>
    <row r="20" spans="1:8" ht="12.75">
      <c r="A20" s="105">
        <v>12</v>
      </c>
      <c r="B20" s="106" t="s">
        <v>103</v>
      </c>
      <c r="C20" s="106" t="s">
        <v>53</v>
      </c>
      <c r="D20" s="107">
        <v>73</v>
      </c>
      <c r="E20" s="108">
        <v>0.02199074074074074</v>
      </c>
      <c r="F20" s="109">
        <f>(E$9/E20)*100</f>
        <v>83.1578947368421</v>
      </c>
      <c r="G20" s="110">
        <f>F20+F$4</f>
        <v>98.1578947368421</v>
      </c>
      <c r="H20" s="111">
        <f>E20-E$9</f>
        <v>0.0037037037037037056</v>
      </c>
    </row>
    <row r="21" spans="1:8" ht="12.75">
      <c r="A21" s="91">
        <v>13</v>
      </c>
      <c r="B21" s="112" t="s">
        <v>26</v>
      </c>
      <c r="C21" s="112" t="s">
        <v>27</v>
      </c>
      <c r="D21" s="113">
        <v>76</v>
      </c>
      <c r="E21" s="94">
        <v>0.02246527777777778</v>
      </c>
      <c r="F21" s="95">
        <f>(E$9/E21)*100</f>
        <v>81.40133951571354</v>
      </c>
      <c r="G21" s="96">
        <f>F21+F$4</f>
        <v>96.40133951571354</v>
      </c>
      <c r="H21" s="97">
        <f>E21-E$9</f>
        <v>0.004178240740740743</v>
      </c>
    </row>
    <row r="22" spans="1:8" ht="12.75">
      <c r="A22" s="91">
        <v>14</v>
      </c>
      <c r="B22" s="114" t="s">
        <v>33</v>
      </c>
      <c r="C22" s="114" t="s">
        <v>21</v>
      </c>
      <c r="D22" s="115">
        <v>66</v>
      </c>
      <c r="E22" s="100">
        <v>0.02255787037037037</v>
      </c>
      <c r="F22" s="101">
        <f>(E$9/E22)*100</f>
        <v>81.0672139558748</v>
      </c>
      <c r="G22" s="102">
        <f>F22+F$4</f>
        <v>96.0672139558748</v>
      </c>
      <c r="H22" s="103">
        <f>E22-E$9</f>
        <v>0.004270833333333335</v>
      </c>
    </row>
    <row r="23" spans="1:8" ht="12.75">
      <c r="A23" s="91">
        <v>15</v>
      </c>
      <c r="B23" s="114" t="s">
        <v>38</v>
      </c>
      <c r="C23" s="114" t="s">
        <v>39</v>
      </c>
      <c r="D23" s="115">
        <v>58</v>
      </c>
      <c r="E23" s="100">
        <v>0.023078703703703702</v>
      </c>
      <c r="F23" s="101">
        <f>(E$9/E23)*100</f>
        <v>79.23771313941825</v>
      </c>
      <c r="G23" s="102">
        <f>F23+F$4</f>
        <v>94.23771313941825</v>
      </c>
      <c r="H23" s="103">
        <f>E23-E$9</f>
        <v>0.004791666666666666</v>
      </c>
    </row>
    <row r="24" spans="1:8" ht="12.75">
      <c r="A24" s="91">
        <v>16</v>
      </c>
      <c r="B24" s="114" t="s">
        <v>96</v>
      </c>
      <c r="C24" s="114" t="s">
        <v>93</v>
      </c>
      <c r="D24" s="115">
        <v>63</v>
      </c>
      <c r="E24" s="100">
        <v>0.023159722222222224</v>
      </c>
      <c r="F24" s="101">
        <f>(E$9/E24)*100</f>
        <v>78.96051974012993</v>
      </c>
      <c r="G24" s="102">
        <f>F24+F$4</f>
        <v>93.96051974012993</v>
      </c>
      <c r="H24" s="103">
        <f>E24-E$9</f>
        <v>0.004872685185185188</v>
      </c>
    </row>
    <row r="25" spans="1:8" ht="12.75">
      <c r="A25" s="91">
        <v>17</v>
      </c>
      <c r="B25" s="114" t="s">
        <v>131</v>
      </c>
      <c r="C25" s="114" t="s">
        <v>53</v>
      </c>
      <c r="D25" s="115">
        <v>65</v>
      </c>
      <c r="E25" s="100">
        <v>0.023206018518518515</v>
      </c>
      <c r="F25" s="101">
        <f>(E$9/E25)*100</f>
        <v>78.80299251870325</v>
      </c>
      <c r="G25" s="102">
        <f>F25+F$4</f>
        <v>93.80299251870325</v>
      </c>
      <c r="H25" s="103">
        <f>E25-E$9</f>
        <v>0.004918981481481479</v>
      </c>
    </row>
    <row r="26" spans="1:8" ht="12.75">
      <c r="A26" s="91">
        <v>18</v>
      </c>
      <c r="B26" s="114" t="s">
        <v>52</v>
      </c>
      <c r="C26" s="114" t="s">
        <v>53</v>
      </c>
      <c r="D26" s="115">
        <v>62</v>
      </c>
      <c r="E26" s="100">
        <v>0.02342592592592593</v>
      </c>
      <c r="F26" s="101">
        <f>(E$9/E26)*100</f>
        <v>78.06324110671935</v>
      </c>
      <c r="G26" s="102">
        <f>F26+F$4</f>
        <v>93.06324110671935</v>
      </c>
      <c r="H26" s="103">
        <f>E26-E$9</f>
        <v>0.005138888888888894</v>
      </c>
    </row>
    <row r="27" spans="1:8" ht="12.75">
      <c r="A27" s="91">
        <v>19</v>
      </c>
      <c r="B27" s="114" t="s">
        <v>86</v>
      </c>
      <c r="C27" s="114" t="s">
        <v>93</v>
      </c>
      <c r="D27" s="115">
        <v>50</v>
      </c>
      <c r="E27" s="100">
        <v>0.023483796296296298</v>
      </c>
      <c r="F27" s="101">
        <f>(E$9/E27)*100</f>
        <v>77.87087235091177</v>
      </c>
      <c r="G27" s="102">
        <f>F27+F$4</f>
        <v>92.87087235091177</v>
      </c>
      <c r="H27" s="103">
        <f>E27-E$9</f>
        <v>0.005196759259259262</v>
      </c>
    </row>
    <row r="28" spans="1:8" ht="12.75">
      <c r="A28" s="91">
        <v>20</v>
      </c>
      <c r="B28" s="114" t="s">
        <v>30</v>
      </c>
      <c r="C28" s="114" t="s">
        <v>21</v>
      </c>
      <c r="D28" s="115">
        <v>80</v>
      </c>
      <c r="E28" s="100">
        <v>0.02361111111111111</v>
      </c>
      <c r="F28" s="101">
        <f>(E$9/E28)*100</f>
        <v>77.45098039215685</v>
      </c>
      <c r="G28" s="102">
        <f>F28+F$4</f>
        <v>92.45098039215685</v>
      </c>
      <c r="H28" s="103">
        <f>E28-E$9</f>
        <v>0.005324074074074075</v>
      </c>
    </row>
    <row r="29" spans="1:8" ht="12.75">
      <c r="A29" s="91">
        <v>21</v>
      </c>
      <c r="B29" s="114" t="s">
        <v>104</v>
      </c>
      <c r="C29" s="114" t="s">
        <v>105</v>
      </c>
      <c r="D29" s="115">
        <v>70</v>
      </c>
      <c r="E29" s="100">
        <v>0.02369212962962963</v>
      </c>
      <c r="F29" s="101">
        <f>(E$9/E29)*100</f>
        <v>77.18612603810455</v>
      </c>
      <c r="G29" s="102">
        <f>F29+F$4</f>
        <v>92.18612603810455</v>
      </c>
      <c r="H29" s="103">
        <f>E29-E$9</f>
        <v>0.005405092592592593</v>
      </c>
    </row>
    <row r="30" spans="1:8" ht="12.75">
      <c r="A30" s="91">
        <v>22</v>
      </c>
      <c r="B30" s="114" t="s">
        <v>24</v>
      </c>
      <c r="C30" s="114" t="s">
        <v>25</v>
      </c>
      <c r="D30" s="115">
        <v>71</v>
      </c>
      <c r="E30" s="100">
        <v>0.023865740740740743</v>
      </c>
      <c r="F30" s="101">
        <f>(E$9/E30)*100</f>
        <v>76.6246362754607</v>
      </c>
      <c r="G30" s="102">
        <f>F30+F$4</f>
        <v>91.6246362754607</v>
      </c>
      <c r="H30" s="103">
        <f>E30-E$9</f>
        <v>0.005578703703703707</v>
      </c>
    </row>
    <row r="31" spans="1:8" ht="12.75">
      <c r="A31" s="91">
        <v>23</v>
      </c>
      <c r="B31" s="114" t="s">
        <v>110</v>
      </c>
      <c r="C31" s="114" t="s">
        <v>93</v>
      </c>
      <c r="D31" s="115">
        <v>79</v>
      </c>
      <c r="E31" s="100">
        <v>0.024050925925925924</v>
      </c>
      <c r="F31" s="101">
        <f>(E$9/E31)*100</f>
        <v>76.03464870067373</v>
      </c>
      <c r="G31" s="102">
        <f>F31+F$4</f>
        <v>91.03464870067373</v>
      </c>
      <c r="H31" s="103">
        <f>E31-E$9</f>
        <v>0.005763888888888888</v>
      </c>
    </row>
    <row r="32" spans="1:8" ht="12.75">
      <c r="A32" s="91">
        <v>24</v>
      </c>
      <c r="B32" s="114" t="s">
        <v>96</v>
      </c>
      <c r="C32" s="114" t="s">
        <v>166</v>
      </c>
      <c r="D32" s="115">
        <v>88</v>
      </c>
      <c r="E32" s="100">
        <v>0.024085648148148148</v>
      </c>
      <c r="F32" s="101">
        <f>(E$9/E32)*100</f>
        <v>75.9250360403652</v>
      </c>
      <c r="G32" s="102">
        <f>F32+F$4</f>
        <v>90.9250360403652</v>
      </c>
      <c r="H32" s="103">
        <f>E32-E$9</f>
        <v>0.005798611111111112</v>
      </c>
    </row>
    <row r="33" spans="1:8" ht="12.75">
      <c r="A33" s="91">
        <v>25</v>
      </c>
      <c r="B33" s="114" t="s">
        <v>46</v>
      </c>
      <c r="C33" s="114" t="s">
        <v>47</v>
      </c>
      <c r="D33" s="115">
        <v>86</v>
      </c>
      <c r="E33" s="100">
        <v>0.024224537037037034</v>
      </c>
      <c r="F33" s="101">
        <f>(E$9/E33)*100</f>
        <v>75.48972766364072</v>
      </c>
      <c r="G33" s="102">
        <f>F33+F$4</f>
        <v>90.48972766364072</v>
      </c>
      <c r="H33" s="103">
        <f>E33-E$9</f>
        <v>0.005937499999999998</v>
      </c>
    </row>
    <row r="34" spans="1:8" ht="12.75">
      <c r="A34" s="91">
        <v>26</v>
      </c>
      <c r="B34" s="116" t="s">
        <v>126</v>
      </c>
      <c r="C34" s="116" t="s">
        <v>127</v>
      </c>
      <c r="D34" s="115">
        <v>90</v>
      </c>
      <c r="E34" s="100">
        <v>0.024305555555555556</v>
      </c>
      <c r="F34" s="101">
        <f>(E$9/E34)*100</f>
        <v>75.23809523809523</v>
      </c>
      <c r="G34" s="102">
        <f>F34+F$4</f>
        <v>90.23809523809523</v>
      </c>
      <c r="H34" s="103">
        <f>E34-E$9</f>
        <v>0.00601851851851852</v>
      </c>
    </row>
    <row r="35" spans="1:8" ht="12.75">
      <c r="A35" s="91">
        <v>27</v>
      </c>
      <c r="B35" s="114" t="s">
        <v>58</v>
      </c>
      <c r="C35" s="114" t="s">
        <v>59</v>
      </c>
      <c r="D35" s="115">
        <v>92</v>
      </c>
      <c r="E35" s="100">
        <v>0.024305555555555556</v>
      </c>
      <c r="F35" s="101">
        <f>(E$9/E35)*100</f>
        <v>75.23809523809523</v>
      </c>
      <c r="G35" s="102">
        <f>F35+F$4</f>
        <v>90.23809523809523</v>
      </c>
      <c r="H35" s="103">
        <f>E35-E$9</f>
        <v>0.00601851851851852</v>
      </c>
    </row>
    <row r="36" spans="1:8" ht="12.75">
      <c r="A36" s="91">
        <v>28</v>
      </c>
      <c r="B36" s="114" t="s">
        <v>95</v>
      </c>
      <c r="C36" s="114" t="s">
        <v>47</v>
      </c>
      <c r="D36" s="115">
        <v>84</v>
      </c>
      <c r="E36" s="100">
        <v>0.024328703703703703</v>
      </c>
      <c r="F36" s="101">
        <f>(E$9/E36)*100</f>
        <v>75.16650808753568</v>
      </c>
      <c r="G36" s="102">
        <f>F36+F$4</f>
        <v>90.16650808753568</v>
      </c>
      <c r="H36" s="103">
        <f>E36-E$9</f>
        <v>0.006041666666666667</v>
      </c>
    </row>
    <row r="37" spans="1:8" ht="12.75">
      <c r="A37" s="91">
        <v>29</v>
      </c>
      <c r="B37" s="114" t="s">
        <v>102</v>
      </c>
      <c r="C37" s="114" t="s">
        <v>51</v>
      </c>
      <c r="D37" s="115">
        <v>65</v>
      </c>
      <c r="E37" s="100">
        <v>0.024641203703703703</v>
      </c>
      <c r="F37" s="101">
        <f>(E$9/E37)*100</f>
        <v>74.21324565523719</v>
      </c>
      <c r="G37" s="102">
        <f>F37+F$4</f>
        <v>89.21324565523719</v>
      </c>
      <c r="H37" s="103">
        <f>E37-E$9</f>
        <v>0.006354166666666668</v>
      </c>
    </row>
    <row r="38" spans="1:8" ht="12.75">
      <c r="A38" s="91">
        <v>30</v>
      </c>
      <c r="B38" s="114" t="s">
        <v>44</v>
      </c>
      <c r="C38" s="114" t="s">
        <v>45</v>
      </c>
      <c r="D38" s="115">
        <v>74</v>
      </c>
      <c r="E38" s="100">
        <v>0.024930555555555553</v>
      </c>
      <c r="F38" s="101">
        <f>(E$9/E38)*100</f>
        <v>73.3519034354689</v>
      </c>
      <c r="G38" s="102">
        <f>F38+F$4</f>
        <v>88.3519034354689</v>
      </c>
      <c r="H38" s="103">
        <f>E38-E$9</f>
        <v>0.006643518518518517</v>
      </c>
    </row>
    <row r="39" spans="1:8" ht="12.75">
      <c r="A39" s="91">
        <v>31</v>
      </c>
      <c r="B39" s="114" t="s">
        <v>62</v>
      </c>
      <c r="C39" s="114" t="s">
        <v>63</v>
      </c>
      <c r="D39" s="115">
        <v>76</v>
      </c>
      <c r="E39" s="100">
        <v>0.02496527777777778</v>
      </c>
      <c r="F39" s="101">
        <f>(E$9/E39)*100</f>
        <v>73.24988409828464</v>
      </c>
      <c r="G39" s="102">
        <f>F39+F$4</f>
        <v>88.24988409828464</v>
      </c>
      <c r="H39" s="103">
        <f>E39-E$9</f>
        <v>0.006678240740740745</v>
      </c>
    </row>
    <row r="40" spans="1:8" ht="12.75">
      <c r="A40" s="91">
        <v>32</v>
      </c>
      <c r="B40" s="114" t="s">
        <v>37</v>
      </c>
      <c r="C40" s="114" t="s">
        <v>25</v>
      </c>
      <c r="D40" s="115">
        <v>64</v>
      </c>
      <c r="E40" s="100">
        <v>0.02508101851851852</v>
      </c>
      <c r="F40" s="101">
        <f>(E$9/E40)*100</f>
        <v>72.91185971389015</v>
      </c>
      <c r="G40" s="102">
        <f>F40+F$4</f>
        <v>87.91185971389015</v>
      </c>
      <c r="H40" s="103">
        <f>E40-E$9</f>
        <v>0.006793981481481484</v>
      </c>
    </row>
    <row r="41" spans="1:8" ht="12.75">
      <c r="A41" s="91">
        <v>33</v>
      </c>
      <c r="B41" s="114" t="s">
        <v>222</v>
      </c>
      <c r="C41" s="114" t="s">
        <v>47</v>
      </c>
      <c r="D41" s="115">
        <v>53</v>
      </c>
      <c r="E41" s="100">
        <v>0.025104166666666664</v>
      </c>
      <c r="F41" s="101">
        <f>(E$9/E41)*100</f>
        <v>72.84462886122638</v>
      </c>
      <c r="G41" s="102">
        <f>F41+F$4</f>
        <v>87.84462886122638</v>
      </c>
      <c r="H41" s="103">
        <f>E41-E$9</f>
        <v>0.006817129629629628</v>
      </c>
    </row>
    <row r="42" spans="1:8" ht="12.75">
      <c r="A42" s="91">
        <v>34</v>
      </c>
      <c r="B42" s="114" t="s">
        <v>22</v>
      </c>
      <c r="C42" s="114" t="s">
        <v>23</v>
      </c>
      <c r="D42" s="115">
        <v>78</v>
      </c>
      <c r="E42" s="100">
        <v>0.02513888888888889</v>
      </c>
      <c r="F42" s="101">
        <f>(E$9/E42)*100</f>
        <v>72.744014732965</v>
      </c>
      <c r="G42" s="102">
        <f>F42+F$4</f>
        <v>87.744014732965</v>
      </c>
      <c r="H42" s="103">
        <f>E42-E$9</f>
        <v>0.0068518518518518555</v>
      </c>
    </row>
    <row r="43" spans="1:8" ht="12.75">
      <c r="A43" s="91">
        <v>35</v>
      </c>
      <c r="B43" s="116" t="s">
        <v>40</v>
      </c>
      <c r="C43" s="116" t="s">
        <v>41</v>
      </c>
      <c r="D43" s="115">
        <v>74</v>
      </c>
      <c r="E43" s="100">
        <v>0.025439814814814814</v>
      </c>
      <c r="F43" s="101">
        <f>(E$9/E43)*100</f>
        <v>71.8835304822566</v>
      </c>
      <c r="G43" s="102">
        <f>F43+F$4</f>
        <v>86.8835304822566</v>
      </c>
      <c r="H43" s="103">
        <f>E43-E$9</f>
        <v>0.007152777777777779</v>
      </c>
    </row>
    <row r="44" spans="1:8" ht="12.75">
      <c r="A44" s="91">
        <v>36</v>
      </c>
      <c r="B44" s="114" t="s">
        <v>26</v>
      </c>
      <c r="C44" s="114" t="s">
        <v>51</v>
      </c>
      <c r="D44" s="115">
        <v>74</v>
      </c>
      <c r="E44" s="100">
        <v>0.025474537037037035</v>
      </c>
      <c r="F44" s="101">
        <f>(E$9/E44)*100</f>
        <v>71.78555202180827</v>
      </c>
      <c r="G44" s="102">
        <f>F44+F$4</f>
        <v>86.78555202180827</v>
      </c>
      <c r="H44" s="103">
        <f>E44-E$9</f>
        <v>0.0071874999999999994</v>
      </c>
    </row>
    <row r="45" spans="1:8" ht="12.75">
      <c r="A45" s="91">
        <v>37</v>
      </c>
      <c r="B45" s="116" t="s">
        <v>88</v>
      </c>
      <c r="C45" s="116" t="s">
        <v>89</v>
      </c>
      <c r="D45" s="115">
        <v>74</v>
      </c>
      <c r="E45" s="100">
        <v>0.025648148148148146</v>
      </c>
      <c r="F45" s="101">
        <f>(E$9/E45)*100</f>
        <v>71.29963898916968</v>
      </c>
      <c r="G45" s="102">
        <f>F45+F$4</f>
        <v>86.29963898916968</v>
      </c>
      <c r="H45" s="103">
        <f>E45-E$9</f>
        <v>0.00736111111111111</v>
      </c>
    </row>
    <row r="46" spans="1:8" ht="12.75">
      <c r="A46" s="91">
        <v>38</v>
      </c>
      <c r="B46" s="114" t="s">
        <v>44</v>
      </c>
      <c r="C46" s="114" t="s">
        <v>47</v>
      </c>
      <c r="D46" s="115">
        <v>78</v>
      </c>
      <c r="E46" s="100">
        <v>0.025891203703703704</v>
      </c>
      <c r="F46" s="101">
        <f>(E$9/E46)*100</f>
        <v>70.63030844881537</v>
      </c>
      <c r="G46" s="102">
        <f>F46+F$4</f>
        <v>85.63030844881537</v>
      </c>
      <c r="H46" s="103">
        <f>E46-E$9</f>
        <v>0.007604166666666669</v>
      </c>
    </row>
    <row r="47" spans="1:8" ht="12.75">
      <c r="A47" s="91">
        <v>39</v>
      </c>
      <c r="B47" s="114" t="s">
        <v>185</v>
      </c>
      <c r="C47" s="114" t="s">
        <v>186</v>
      </c>
      <c r="D47" s="115">
        <v>77</v>
      </c>
      <c r="E47" s="100">
        <v>0.026064814814814815</v>
      </c>
      <c r="F47" s="101">
        <f>(E$9/E47)*100</f>
        <v>70.15985790408526</v>
      </c>
      <c r="G47" s="102">
        <f>F47+F$4</f>
        <v>85.15985790408526</v>
      </c>
      <c r="H47" s="103">
        <f>E47-E$9</f>
        <v>0.007777777777777779</v>
      </c>
    </row>
    <row r="48" spans="1:8" ht="12.75">
      <c r="A48" s="91">
        <v>40</v>
      </c>
      <c r="B48" s="114" t="s">
        <v>91</v>
      </c>
      <c r="C48" s="114" t="s">
        <v>92</v>
      </c>
      <c r="D48" s="115">
        <v>66</v>
      </c>
      <c r="E48" s="100">
        <v>0.026099537037037036</v>
      </c>
      <c r="F48" s="101">
        <f>(E$9/E48)*100</f>
        <v>70.06651884700665</v>
      </c>
      <c r="G48" s="102">
        <f>F48+F$4</f>
        <v>85.06651884700665</v>
      </c>
      <c r="H48" s="103">
        <f>E48-E$9</f>
        <v>0.0078125</v>
      </c>
    </row>
    <row r="49" spans="1:8" ht="12.75">
      <c r="A49" s="91">
        <v>41</v>
      </c>
      <c r="B49" s="114" t="s">
        <v>305</v>
      </c>
      <c r="C49" s="114" t="s">
        <v>23</v>
      </c>
      <c r="D49" s="115">
        <v>69</v>
      </c>
      <c r="E49" s="100">
        <v>0.026168981481481477</v>
      </c>
      <c r="F49" s="101">
        <f>(E$9/E49)*100</f>
        <v>69.88058381247237</v>
      </c>
      <c r="G49" s="102">
        <f>F49+F$4</f>
        <v>84.88058381247237</v>
      </c>
      <c r="H49" s="103">
        <f>E49-E$9</f>
        <v>0.007881944444444441</v>
      </c>
    </row>
    <row r="50" spans="1:8" ht="12.75">
      <c r="A50" s="91">
        <v>42</v>
      </c>
      <c r="B50" s="114" t="s">
        <v>57</v>
      </c>
      <c r="C50" s="114" t="s">
        <v>53</v>
      </c>
      <c r="D50" s="115">
        <v>66</v>
      </c>
      <c r="E50" s="100">
        <v>0.026261574074074076</v>
      </c>
      <c r="F50" s="101">
        <f>(E$9/E50)*100</f>
        <v>69.63420008814455</v>
      </c>
      <c r="G50" s="102">
        <f>F50+F$4</f>
        <v>84.63420008814455</v>
      </c>
      <c r="H50" s="103">
        <f>E50-E$9</f>
        <v>0.00797453703703704</v>
      </c>
    </row>
    <row r="51" spans="1:8" ht="12.75">
      <c r="A51" s="91">
        <v>43</v>
      </c>
      <c r="B51" s="114" t="s">
        <v>134</v>
      </c>
      <c r="C51" s="114" t="s">
        <v>171</v>
      </c>
      <c r="D51" s="115">
        <v>85</v>
      </c>
      <c r="E51" s="100">
        <v>0.026284722222222223</v>
      </c>
      <c r="F51" s="101">
        <f>(E$9/E51)*100</f>
        <v>69.5728753852928</v>
      </c>
      <c r="G51" s="102">
        <f>F51+F$4</f>
        <v>84.5728753852928</v>
      </c>
      <c r="H51" s="103">
        <f>E51-E$9</f>
        <v>0.007997685185185188</v>
      </c>
    </row>
    <row r="52" spans="1:8" ht="12.75">
      <c r="A52" s="91">
        <v>44</v>
      </c>
      <c r="B52" s="114" t="s">
        <v>54</v>
      </c>
      <c r="C52" s="114" t="s">
        <v>55</v>
      </c>
      <c r="D52" s="115">
        <v>57</v>
      </c>
      <c r="E52" s="100">
        <v>0.02638888888888889</v>
      </c>
      <c r="F52" s="101">
        <f>(E$9/E52)*100</f>
        <v>69.29824561403508</v>
      </c>
      <c r="G52" s="102">
        <f>F52+F$4</f>
        <v>84.29824561403508</v>
      </c>
      <c r="H52" s="103">
        <f>E52-E$9</f>
        <v>0.008101851851851853</v>
      </c>
    </row>
    <row r="53" spans="1:8" ht="12.75">
      <c r="A53" s="91">
        <v>45</v>
      </c>
      <c r="B53" s="116" t="s">
        <v>122</v>
      </c>
      <c r="C53" s="116" t="s">
        <v>123</v>
      </c>
      <c r="D53" s="115">
        <v>88</v>
      </c>
      <c r="E53" s="100">
        <v>0.02659722222222222</v>
      </c>
      <c r="F53" s="101">
        <f>(E$9/E53)*100</f>
        <v>68.75543951261966</v>
      </c>
      <c r="G53" s="102">
        <f>F53+F$4</f>
        <v>83.75543951261966</v>
      </c>
      <c r="H53" s="103">
        <f>E53-E$9</f>
        <v>0.008310185185185184</v>
      </c>
    </row>
    <row r="54" spans="1:8" ht="12.75">
      <c r="A54" s="91">
        <v>46</v>
      </c>
      <c r="B54" s="114" t="s">
        <v>28</v>
      </c>
      <c r="C54" s="114" t="s">
        <v>29</v>
      </c>
      <c r="D54" s="115">
        <v>64</v>
      </c>
      <c r="E54" s="100">
        <v>0.026793981481481485</v>
      </c>
      <c r="F54" s="101">
        <f>(E$9/E54)*100</f>
        <v>68.25053995680345</v>
      </c>
      <c r="G54" s="102">
        <f>F54+F$4</f>
        <v>83.25053995680345</v>
      </c>
      <c r="H54" s="103">
        <f>E54-E$9</f>
        <v>0.008506944444444449</v>
      </c>
    </row>
    <row r="55" spans="1:8" ht="12.75">
      <c r="A55" s="91">
        <v>47</v>
      </c>
      <c r="B55" s="114" t="s">
        <v>106</v>
      </c>
      <c r="C55" s="114" t="s">
        <v>53</v>
      </c>
      <c r="D55" s="115">
        <v>55</v>
      </c>
      <c r="E55" s="100">
        <v>0.026805555555555555</v>
      </c>
      <c r="F55" s="101">
        <f>(E$9/E55)*100</f>
        <v>68.22107081174438</v>
      </c>
      <c r="G55" s="102">
        <f>F55+F$4</f>
        <v>83.22107081174438</v>
      </c>
      <c r="H55" s="103">
        <f>E55-E$9</f>
        <v>0.008518518518518519</v>
      </c>
    </row>
    <row r="56" spans="1:8" ht="12.75">
      <c r="A56" s="91">
        <v>48</v>
      </c>
      <c r="B56" s="114" t="s">
        <v>62</v>
      </c>
      <c r="C56" s="114" t="s">
        <v>94</v>
      </c>
      <c r="D56" s="115">
        <v>47</v>
      </c>
      <c r="E56" s="100">
        <v>0.026967592592592595</v>
      </c>
      <c r="F56" s="101">
        <f>(E$9/E56)*100</f>
        <v>67.81115879828326</v>
      </c>
      <c r="G56" s="102">
        <f>F56+F$4</f>
        <v>82.81115879828326</v>
      </c>
      <c r="H56" s="103">
        <f>E56-E$9</f>
        <v>0.00868055555555556</v>
      </c>
    </row>
    <row r="57" spans="1:8" ht="12.75">
      <c r="A57" s="91">
        <v>49</v>
      </c>
      <c r="B57" s="116" t="s">
        <v>140</v>
      </c>
      <c r="C57" s="116" t="s">
        <v>141</v>
      </c>
      <c r="D57" s="115">
        <v>62</v>
      </c>
      <c r="E57" s="100">
        <v>0.027060185185185187</v>
      </c>
      <c r="F57" s="101">
        <f>(E$9/E57)*100</f>
        <v>67.57912745936697</v>
      </c>
      <c r="G57" s="102">
        <f>F57+F$4</f>
        <v>82.57912745936697</v>
      </c>
      <c r="H57" s="103">
        <f>E57-E$9</f>
        <v>0.008773148148148151</v>
      </c>
    </row>
    <row r="58" spans="1:8" ht="12.75">
      <c r="A58" s="91">
        <v>50</v>
      </c>
      <c r="B58" s="114" t="s">
        <v>139</v>
      </c>
      <c r="C58" s="114" t="s">
        <v>23</v>
      </c>
      <c r="D58" s="115">
        <v>88</v>
      </c>
      <c r="E58" s="100">
        <v>0.027141203703703706</v>
      </c>
      <c r="F58" s="101">
        <f>(E$9/E58)*100</f>
        <v>67.3773987206823</v>
      </c>
      <c r="G58" s="102">
        <f>F58+F$4</f>
        <v>82.3773987206823</v>
      </c>
      <c r="H58" s="103">
        <f>E58-E$9</f>
        <v>0.00885416666666667</v>
      </c>
    </row>
    <row r="59" spans="1:8" ht="12.75">
      <c r="A59" s="91">
        <v>51</v>
      </c>
      <c r="B59" s="114" t="s">
        <v>70</v>
      </c>
      <c r="C59" s="114" t="s">
        <v>71</v>
      </c>
      <c r="D59" s="115">
        <v>67</v>
      </c>
      <c r="E59" s="100">
        <v>0.027233796296296298</v>
      </c>
      <c r="F59" s="101">
        <f>(E$9/E59)*100</f>
        <v>67.14832129196769</v>
      </c>
      <c r="G59" s="102">
        <f>F59+F$4</f>
        <v>82.14832129196769</v>
      </c>
      <c r="H59" s="103">
        <f>E59-E$9</f>
        <v>0.008946759259259262</v>
      </c>
    </row>
    <row r="60" spans="1:8" ht="12.75">
      <c r="A60" s="91">
        <v>52</v>
      </c>
      <c r="B60" s="114" t="s">
        <v>224</v>
      </c>
      <c r="C60" s="114" t="s">
        <v>173</v>
      </c>
      <c r="D60" s="115">
        <v>82</v>
      </c>
      <c r="E60" s="100">
        <v>0.027314814814814816</v>
      </c>
      <c r="F60" s="101">
        <f>(E$9/E60)*100</f>
        <v>66.94915254237287</v>
      </c>
      <c r="G60" s="102">
        <f>F60+F$4</f>
        <v>81.94915254237287</v>
      </c>
      <c r="H60" s="103">
        <f>E60-E$9</f>
        <v>0.00902777777777778</v>
      </c>
    </row>
    <row r="61" spans="1:8" ht="12.75">
      <c r="A61" s="91">
        <v>53</v>
      </c>
      <c r="B61" s="114" t="s">
        <v>316</v>
      </c>
      <c r="C61" s="114" t="s">
        <v>23</v>
      </c>
      <c r="D61" s="115">
        <v>75</v>
      </c>
      <c r="E61" s="100">
        <v>0.027511574074074074</v>
      </c>
      <c r="F61" s="101">
        <f>(E$9/E61)*100</f>
        <v>66.47034076567101</v>
      </c>
      <c r="G61" s="102">
        <f>F61+F$4</f>
        <v>81.47034076567101</v>
      </c>
      <c r="H61" s="103">
        <f>E61-E$9</f>
        <v>0.009224537037037038</v>
      </c>
    </row>
    <row r="62" spans="1:8" ht="12.75">
      <c r="A62" s="91">
        <v>54</v>
      </c>
      <c r="B62" s="114" t="s">
        <v>66</v>
      </c>
      <c r="C62" s="114" t="s">
        <v>67</v>
      </c>
      <c r="D62" s="115">
        <v>88</v>
      </c>
      <c r="E62" s="100">
        <v>0.027604166666666666</v>
      </c>
      <c r="F62" s="101">
        <f>(E$9/E62)*100</f>
        <v>66.24737945492663</v>
      </c>
      <c r="G62" s="102">
        <f>F62+F$4</f>
        <v>81.24737945492663</v>
      </c>
      <c r="H62" s="103">
        <f>E62-E$9</f>
        <v>0.00931712962962963</v>
      </c>
    </row>
    <row r="63" spans="1:8" ht="12.75">
      <c r="A63" s="91">
        <v>55</v>
      </c>
      <c r="B63" s="114" t="s">
        <v>48</v>
      </c>
      <c r="C63" s="114" t="s">
        <v>47</v>
      </c>
      <c r="D63" s="115">
        <v>91</v>
      </c>
      <c r="E63" s="100">
        <v>0.027719907407407405</v>
      </c>
      <c r="F63" s="101">
        <f>(E$9/E63)*100</f>
        <v>65.97077244258872</v>
      </c>
      <c r="G63" s="102">
        <f>F63+F$4</f>
        <v>80.97077244258872</v>
      </c>
      <c r="H63" s="103">
        <f>E63-E$9</f>
        <v>0.00943287037037037</v>
      </c>
    </row>
    <row r="64" spans="1:8" ht="12.75">
      <c r="A64" s="91">
        <v>56</v>
      </c>
      <c r="B64" s="114" t="s">
        <v>100</v>
      </c>
      <c r="C64" s="114" t="s">
        <v>101</v>
      </c>
      <c r="D64" s="115">
        <v>86</v>
      </c>
      <c r="E64" s="100">
        <v>0.028356481481481483</v>
      </c>
      <c r="F64" s="101">
        <f>(E$9/E64)*100</f>
        <v>64.48979591836735</v>
      </c>
      <c r="G64" s="102">
        <f>F64+F$4</f>
        <v>79.48979591836735</v>
      </c>
      <c r="H64" s="103">
        <f>E64-E$9</f>
        <v>0.010069444444444447</v>
      </c>
    </row>
    <row r="65" spans="1:8" ht="12.75">
      <c r="A65" s="91">
        <v>57</v>
      </c>
      <c r="B65" s="114" t="s">
        <v>137</v>
      </c>
      <c r="C65" s="114" t="s">
        <v>127</v>
      </c>
      <c r="D65" s="115">
        <v>90</v>
      </c>
      <c r="E65" s="100">
        <v>0.028391203703703707</v>
      </c>
      <c r="F65" s="101">
        <f>(E$9/E65)*100</f>
        <v>64.41092539747247</v>
      </c>
      <c r="G65" s="102">
        <f>F65+F$4</f>
        <v>79.41092539747247</v>
      </c>
      <c r="H65" s="103">
        <f>E65-E$9</f>
        <v>0.010104166666666671</v>
      </c>
    </row>
    <row r="66" spans="1:8" ht="12.75">
      <c r="A66" s="91">
        <v>58</v>
      </c>
      <c r="B66" s="114" t="s">
        <v>60</v>
      </c>
      <c r="C66" s="114" t="s">
        <v>61</v>
      </c>
      <c r="D66" s="115">
        <v>44</v>
      </c>
      <c r="E66" s="100">
        <v>0.028402777777777777</v>
      </c>
      <c r="F66" s="101">
        <f>(E$9/E66)*100</f>
        <v>64.38467807660962</v>
      </c>
      <c r="G66" s="102">
        <f>F66+F$4</f>
        <v>79.38467807660962</v>
      </c>
      <c r="H66" s="103">
        <f>E66-E$9</f>
        <v>0.010115740740740741</v>
      </c>
    </row>
    <row r="67" spans="1:8" ht="12.75">
      <c r="A67" s="91">
        <v>59</v>
      </c>
      <c r="B67" s="114" t="s">
        <v>73</v>
      </c>
      <c r="C67" s="114" t="s">
        <v>74</v>
      </c>
      <c r="D67" s="115">
        <v>54</v>
      </c>
      <c r="E67" s="100">
        <v>0.028414351851851847</v>
      </c>
      <c r="F67" s="101">
        <f>(E$9/E67)*100</f>
        <v>64.35845213849288</v>
      </c>
      <c r="G67" s="102">
        <f>F67+F$4</f>
        <v>79.35845213849288</v>
      </c>
      <c r="H67" s="103">
        <f>E67-E$9</f>
        <v>0.010127314814814811</v>
      </c>
    </row>
    <row r="68" spans="1:8" ht="12.75">
      <c r="A68" s="91">
        <v>60</v>
      </c>
      <c r="B68" s="114" t="s">
        <v>146</v>
      </c>
      <c r="C68" s="114" t="s">
        <v>147</v>
      </c>
      <c r="D68" s="115">
        <v>88</v>
      </c>
      <c r="E68" s="100">
        <v>0.028587962962962964</v>
      </c>
      <c r="F68" s="101">
        <f>(E$9/E68)*100</f>
        <v>63.967611336032384</v>
      </c>
      <c r="G68" s="102">
        <f>F68+F$4</f>
        <v>78.96761133603238</v>
      </c>
      <c r="H68" s="103">
        <f>E68-E$9</f>
        <v>0.010300925925925929</v>
      </c>
    </row>
    <row r="69" spans="1:8" ht="12.75">
      <c r="A69" s="91">
        <v>61</v>
      </c>
      <c r="B69" s="116" t="s">
        <v>184</v>
      </c>
      <c r="C69" s="116" t="s">
        <v>127</v>
      </c>
      <c r="D69" s="117">
        <v>83</v>
      </c>
      <c r="E69" s="100">
        <v>0.028599537037037034</v>
      </c>
      <c r="F69" s="101">
        <f>(E$9/E69)*100</f>
        <v>63.94172399838123</v>
      </c>
      <c r="G69" s="102">
        <f>F69+F$4</f>
        <v>78.94172399838124</v>
      </c>
      <c r="H69" s="103">
        <f>E69-E$9</f>
        <v>0.010312499999999999</v>
      </c>
    </row>
    <row r="70" spans="1:8" ht="12.75">
      <c r="A70" s="91">
        <v>62</v>
      </c>
      <c r="B70" s="114" t="s">
        <v>46</v>
      </c>
      <c r="C70" s="114" t="s">
        <v>56</v>
      </c>
      <c r="D70" s="115">
        <v>64</v>
      </c>
      <c r="E70" s="100">
        <v>0.028761574074074075</v>
      </c>
      <c r="F70" s="101">
        <f>(E$9/E70)*100</f>
        <v>63.581488933601605</v>
      </c>
      <c r="G70" s="102">
        <f>F70+F$4</f>
        <v>78.5814889336016</v>
      </c>
      <c r="H70" s="103">
        <f>E70-E$9</f>
        <v>0.01047453703703704</v>
      </c>
    </row>
    <row r="71" spans="1:8" ht="12.75">
      <c r="A71" s="91">
        <v>63</v>
      </c>
      <c r="B71" s="114" t="s">
        <v>87</v>
      </c>
      <c r="C71" s="114" t="s">
        <v>53</v>
      </c>
      <c r="D71" s="115">
        <v>50</v>
      </c>
      <c r="E71" s="100">
        <v>0.028854166666666667</v>
      </c>
      <c r="F71" s="101">
        <f>(E$9/E71)*100</f>
        <v>63.37745687926193</v>
      </c>
      <c r="G71" s="102">
        <f>F71+F$4</f>
        <v>78.37745687926193</v>
      </c>
      <c r="H71" s="103">
        <f>E71-E$9</f>
        <v>0.010567129629629631</v>
      </c>
    </row>
    <row r="72" spans="1:8" ht="12.75">
      <c r="A72" s="91">
        <v>64</v>
      </c>
      <c r="B72" s="114" t="s">
        <v>97</v>
      </c>
      <c r="C72" s="114" t="s">
        <v>53</v>
      </c>
      <c r="D72" s="115">
        <v>80</v>
      </c>
      <c r="E72" s="100">
        <v>0.029027777777777777</v>
      </c>
      <c r="F72" s="101">
        <f>(E$9/E72)*100</f>
        <v>62.998405103668254</v>
      </c>
      <c r="G72" s="102">
        <f>F72+F$4</f>
        <v>77.99840510366826</v>
      </c>
      <c r="H72" s="103">
        <f>E72-E$9</f>
        <v>0.010740740740740742</v>
      </c>
    </row>
    <row r="73" spans="1:8" ht="12.75">
      <c r="A73" s="91">
        <v>65</v>
      </c>
      <c r="B73" s="114" t="s">
        <v>28</v>
      </c>
      <c r="C73" s="114" t="s">
        <v>21</v>
      </c>
      <c r="D73" s="117">
        <v>90</v>
      </c>
      <c r="E73" s="100">
        <v>0.029050925925925928</v>
      </c>
      <c r="F73" s="101">
        <f>(E$9/E73)*100</f>
        <v>62.94820717131473</v>
      </c>
      <c r="G73" s="102">
        <f>F73+F$4</f>
        <v>77.94820717131472</v>
      </c>
      <c r="H73" s="103">
        <f>E73-E$9</f>
        <v>0.010763888888888892</v>
      </c>
    </row>
    <row r="74" spans="1:8" ht="12.75">
      <c r="A74" s="91">
        <v>66</v>
      </c>
      <c r="B74" s="116" t="s">
        <v>34</v>
      </c>
      <c r="C74" s="116" t="s">
        <v>35</v>
      </c>
      <c r="D74" s="115">
        <v>78</v>
      </c>
      <c r="E74" s="100">
        <v>0.0290625</v>
      </c>
      <c r="F74" s="101">
        <f>(E$9/E74)*100</f>
        <v>62.92313819195539</v>
      </c>
      <c r="G74" s="102">
        <f>F74+F$4</f>
        <v>77.92313819195539</v>
      </c>
      <c r="H74" s="103">
        <f>E74-E$9</f>
        <v>0.010775462962962966</v>
      </c>
    </row>
    <row r="75" spans="1:8" ht="12.75">
      <c r="A75" s="91">
        <v>67</v>
      </c>
      <c r="B75" s="114" t="s">
        <v>319</v>
      </c>
      <c r="C75" s="114" t="s">
        <v>93</v>
      </c>
      <c r="D75" s="115"/>
      <c r="E75" s="100">
        <v>0.029074074074074075</v>
      </c>
      <c r="F75" s="101">
        <f>(E$9/E75)*100</f>
        <v>62.89808917197451</v>
      </c>
      <c r="G75" s="102">
        <f>F75+F$4</f>
        <v>77.8980891719745</v>
      </c>
      <c r="H75" s="103">
        <f>E75-E$9</f>
        <v>0.01078703703703704</v>
      </c>
    </row>
    <row r="76" spans="1:8" ht="12.75">
      <c r="A76" s="91">
        <v>68</v>
      </c>
      <c r="B76" s="114" t="s">
        <v>32</v>
      </c>
      <c r="C76" s="114" t="s">
        <v>36</v>
      </c>
      <c r="D76" s="115">
        <v>60</v>
      </c>
      <c r="E76" s="100">
        <v>0.02908564814814815</v>
      </c>
      <c r="F76" s="101">
        <f>(E$9/E76)*100</f>
        <v>62.873060087544765</v>
      </c>
      <c r="G76" s="102">
        <f>F76+F$4</f>
        <v>77.87306008754476</v>
      </c>
      <c r="H76" s="103">
        <f>E76-E$9</f>
        <v>0.010798611111111113</v>
      </c>
    </row>
    <row r="77" spans="1:8" ht="12.75">
      <c r="A77" s="91">
        <v>69</v>
      </c>
      <c r="B77" s="114" t="s">
        <v>152</v>
      </c>
      <c r="C77" s="114" t="s">
        <v>23</v>
      </c>
      <c r="D77" s="115">
        <v>68</v>
      </c>
      <c r="E77" s="100">
        <v>0.029629629629629627</v>
      </c>
      <c r="F77" s="101">
        <f>(E$9/E77)*100</f>
        <v>61.71875</v>
      </c>
      <c r="G77" s="102">
        <f>F77+F$4</f>
        <v>76.71875</v>
      </c>
      <c r="H77" s="103">
        <f>E77-E$9</f>
        <v>0.011342592592592592</v>
      </c>
    </row>
    <row r="78" spans="1:8" ht="12.75">
      <c r="A78" s="91">
        <v>70</v>
      </c>
      <c r="B78" s="114" t="s">
        <v>97</v>
      </c>
      <c r="C78" s="114" t="s">
        <v>211</v>
      </c>
      <c r="D78" s="115">
        <v>82</v>
      </c>
      <c r="E78" s="100">
        <v>0.02972222222222222</v>
      </c>
      <c r="F78" s="101">
        <f>(E$9/E78)*100</f>
        <v>61.52647975077882</v>
      </c>
      <c r="G78" s="102">
        <f>F78+F$4</f>
        <v>76.52647975077882</v>
      </c>
      <c r="H78" s="103">
        <f>E78-E$9</f>
        <v>0.011435185185185184</v>
      </c>
    </row>
    <row r="79" spans="1:8" ht="12.75">
      <c r="A79" s="91">
        <v>71</v>
      </c>
      <c r="B79" s="116" t="s">
        <v>79</v>
      </c>
      <c r="C79" s="116" t="s">
        <v>80</v>
      </c>
      <c r="D79" s="115">
        <v>77</v>
      </c>
      <c r="E79" s="100">
        <v>0.030046296296296297</v>
      </c>
      <c r="F79" s="101">
        <f>(E$9/E79)*100</f>
        <v>60.8628659476117</v>
      </c>
      <c r="G79" s="102">
        <f>F79+F$4</f>
        <v>75.86286594761171</v>
      </c>
      <c r="H79" s="103">
        <f>E79-E$9</f>
        <v>0.011759259259259261</v>
      </c>
    </row>
    <row r="80" spans="1:8" ht="12.75">
      <c r="A80" s="91">
        <v>72</v>
      </c>
      <c r="B80" s="116" t="s">
        <v>115</v>
      </c>
      <c r="C80" s="116" t="s">
        <v>116</v>
      </c>
      <c r="D80" s="115">
        <v>72</v>
      </c>
      <c r="E80" s="100">
        <v>0.030289351851851855</v>
      </c>
      <c r="F80" s="101">
        <f>(E$9/E80)*100</f>
        <v>60.37447458922429</v>
      </c>
      <c r="G80" s="102">
        <f>F80+F$4</f>
        <v>75.37447458922429</v>
      </c>
      <c r="H80" s="103">
        <f>E80-E$9</f>
        <v>0.01200231481481482</v>
      </c>
    </row>
    <row r="81" spans="1:8" ht="12.75">
      <c r="A81" s="91">
        <v>73</v>
      </c>
      <c r="B81" s="114" t="s">
        <v>64</v>
      </c>
      <c r="C81" s="114" t="s">
        <v>65</v>
      </c>
      <c r="D81" s="115">
        <v>67</v>
      </c>
      <c r="E81" s="100">
        <v>0.03146990740740741</v>
      </c>
      <c r="F81" s="101">
        <f>(E$9/E81)*100</f>
        <v>58.10959911732253</v>
      </c>
      <c r="G81" s="102">
        <f>F81+F$4</f>
        <v>73.10959911732253</v>
      </c>
      <c r="H81" s="103">
        <f>E81-E$9</f>
        <v>0.013182870370370376</v>
      </c>
    </row>
    <row r="82" spans="1:8" ht="12.75">
      <c r="A82" s="91">
        <v>74</v>
      </c>
      <c r="B82" s="116" t="s">
        <v>83</v>
      </c>
      <c r="C82" s="116" t="s">
        <v>84</v>
      </c>
      <c r="D82" s="115">
        <v>73</v>
      </c>
      <c r="E82" s="100">
        <v>0.03199074074074074</v>
      </c>
      <c r="F82" s="101">
        <f>(E$9/E82)*100</f>
        <v>57.16353111432705</v>
      </c>
      <c r="G82" s="102">
        <f>F82+F$4</f>
        <v>72.16353111432704</v>
      </c>
      <c r="H82" s="103">
        <f>E82-E$9</f>
        <v>0.013703703703703708</v>
      </c>
    </row>
    <row r="83" spans="1:8" ht="12.75">
      <c r="A83" s="91">
        <v>75</v>
      </c>
      <c r="B83" s="114" t="s">
        <v>213</v>
      </c>
      <c r="C83" s="114" t="s">
        <v>51</v>
      </c>
      <c r="D83" s="115"/>
      <c r="E83" s="100">
        <v>0.032407407407407406</v>
      </c>
      <c r="F83" s="101">
        <f>(E$9/E83)*100</f>
        <v>56.42857142857143</v>
      </c>
      <c r="G83" s="102">
        <f>F83+F$4</f>
        <v>71.42857142857143</v>
      </c>
      <c r="H83" s="103">
        <f>E83-E$9</f>
        <v>0.01412037037037037</v>
      </c>
    </row>
    <row r="84" spans="1:8" ht="12.75">
      <c r="A84" s="91">
        <v>76</v>
      </c>
      <c r="B84" s="116" t="s">
        <v>68</v>
      </c>
      <c r="C84" s="116" t="s">
        <v>69</v>
      </c>
      <c r="D84" s="117">
        <v>89</v>
      </c>
      <c r="E84" s="100">
        <v>0.03310185185185185</v>
      </c>
      <c r="F84" s="101">
        <f>(E$9/E84)*100</f>
        <v>55.244755244755254</v>
      </c>
      <c r="G84" s="102">
        <f>F84+F$4</f>
        <v>70.24475524475525</v>
      </c>
      <c r="H84" s="103">
        <f>E84-E$9</f>
        <v>0.014814814814814812</v>
      </c>
    </row>
    <row r="85" spans="1:8" ht="12.75">
      <c r="A85" s="91">
        <v>77</v>
      </c>
      <c r="B85" s="114" t="s">
        <v>90</v>
      </c>
      <c r="C85" s="114" t="s">
        <v>32</v>
      </c>
      <c r="D85" s="115">
        <v>75</v>
      </c>
      <c r="E85" s="100">
        <v>0.033125</v>
      </c>
      <c r="F85" s="101">
        <f>(E$9/E85)*100</f>
        <v>55.20614954577218</v>
      </c>
      <c r="G85" s="102">
        <f>F85+F$4</f>
        <v>70.20614954577218</v>
      </c>
      <c r="H85" s="103">
        <f>E85-E$9</f>
        <v>0.014837962962962966</v>
      </c>
    </row>
    <row r="86" spans="1:8" ht="12.75">
      <c r="A86" s="91">
        <v>78</v>
      </c>
      <c r="B86" s="116" t="s">
        <v>125</v>
      </c>
      <c r="C86" s="116" t="s">
        <v>119</v>
      </c>
      <c r="D86" s="115">
        <v>79</v>
      </c>
      <c r="E86" s="100">
        <v>0.03333333333333333</v>
      </c>
      <c r="F86" s="101">
        <f>(E$9/E86)*100</f>
        <v>54.86111111111111</v>
      </c>
      <c r="G86" s="102">
        <f>F86+F$4</f>
        <v>69.86111111111111</v>
      </c>
      <c r="H86" s="103">
        <f>E86-E$9</f>
        <v>0.015046296296296297</v>
      </c>
    </row>
    <row r="87" spans="1:8" ht="12.75">
      <c r="A87" s="91">
        <v>79</v>
      </c>
      <c r="B87" s="114" t="s">
        <v>165</v>
      </c>
      <c r="C87" s="114" t="s">
        <v>53</v>
      </c>
      <c r="D87" s="115">
        <v>85</v>
      </c>
      <c r="E87" s="100">
        <v>0.03361111111111111</v>
      </c>
      <c r="F87" s="101">
        <f>(E$9/E87)*100</f>
        <v>54.40771349862258</v>
      </c>
      <c r="G87" s="102">
        <f>F87+F$4</f>
        <v>69.40771349862257</v>
      </c>
      <c r="H87" s="103">
        <f>E87-E$9</f>
        <v>0.015324074074074077</v>
      </c>
    </row>
    <row r="88" spans="1:8" ht="12.75">
      <c r="A88" s="91">
        <v>80</v>
      </c>
      <c r="B88" s="116" t="s">
        <v>182</v>
      </c>
      <c r="C88" s="116" t="s">
        <v>183</v>
      </c>
      <c r="D88" s="115">
        <v>60</v>
      </c>
      <c r="E88" s="100">
        <v>0.0340625</v>
      </c>
      <c r="F88" s="101">
        <f>(E$9/E88)*100</f>
        <v>53.68671423717295</v>
      </c>
      <c r="G88" s="102">
        <f>F88+F$4</f>
        <v>68.68671423717295</v>
      </c>
      <c r="H88" s="103">
        <f>E88-E$9</f>
        <v>0.015775462962962967</v>
      </c>
    </row>
    <row r="89" spans="1:8" ht="12.75">
      <c r="A89" s="91">
        <v>81</v>
      </c>
      <c r="B89" s="114" t="s">
        <v>334</v>
      </c>
      <c r="C89" s="114" t="s">
        <v>25</v>
      </c>
      <c r="D89" s="115">
        <v>83</v>
      </c>
      <c r="E89" s="100">
        <v>0.03414351851851852</v>
      </c>
      <c r="F89" s="101">
        <f>(E$9/E89)*100</f>
        <v>53.559322033898304</v>
      </c>
      <c r="G89" s="102">
        <f>F89+F$4</f>
        <v>68.5593220338983</v>
      </c>
      <c r="H89" s="103">
        <f>E89-E$9</f>
        <v>0.015856481481481482</v>
      </c>
    </row>
    <row r="90" spans="1:8" ht="12.75">
      <c r="A90" s="91">
        <v>82</v>
      </c>
      <c r="B90" s="116" t="s">
        <v>72</v>
      </c>
      <c r="C90" s="116" t="s">
        <v>41</v>
      </c>
      <c r="D90" s="115">
        <v>68</v>
      </c>
      <c r="E90" s="100">
        <v>0.03416666666666667</v>
      </c>
      <c r="F90" s="101">
        <f>(E$9/E90)*100</f>
        <v>53.52303523035229</v>
      </c>
      <c r="G90" s="102">
        <f>F90+F$4</f>
        <v>68.52303523035229</v>
      </c>
      <c r="H90" s="103">
        <f>E90-E$9</f>
        <v>0.015879629629629636</v>
      </c>
    </row>
    <row r="91" spans="1:8" ht="12.75">
      <c r="A91" s="91">
        <v>83</v>
      </c>
      <c r="B91" s="114" t="s">
        <v>144</v>
      </c>
      <c r="C91" s="114" t="s">
        <v>171</v>
      </c>
      <c r="D91" s="115">
        <v>61</v>
      </c>
      <c r="E91" s="100">
        <v>0.034571759259259253</v>
      </c>
      <c r="F91" s="101">
        <f>(E$9/E91)*100</f>
        <v>52.89588215600938</v>
      </c>
      <c r="G91" s="102">
        <f>F91+F$4</f>
        <v>67.89588215600938</v>
      </c>
      <c r="H91" s="103">
        <f>E91-E$9</f>
        <v>0.016284722222222218</v>
      </c>
    </row>
    <row r="92" spans="1:8" ht="12.75">
      <c r="A92" s="91">
        <v>84</v>
      </c>
      <c r="B92" s="114" t="s">
        <v>138</v>
      </c>
      <c r="C92" s="114" t="s">
        <v>51</v>
      </c>
      <c r="D92" s="115">
        <v>48</v>
      </c>
      <c r="E92" s="100">
        <v>0.03471064814814815</v>
      </c>
      <c r="F92" s="101">
        <f>(E$9/E92)*100</f>
        <v>52.68422807602533</v>
      </c>
      <c r="G92" s="102">
        <f>F92+F$4</f>
        <v>67.68422807602533</v>
      </c>
      <c r="H92" s="103">
        <f>E92-E$9</f>
        <v>0.016423611111111115</v>
      </c>
    </row>
    <row r="93" spans="1:8" ht="12.75">
      <c r="A93" s="91">
        <v>85</v>
      </c>
      <c r="B93" s="114" t="s">
        <v>50</v>
      </c>
      <c r="C93" s="114" t="s">
        <v>51</v>
      </c>
      <c r="D93" s="115">
        <v>78</v>
      </c>
      <c r="E93" s="100">
        <v>0.03497685185185185</v>
      </c>
      <c r="F93" s="101">
        <f>(E$9/E93)*100</f>
        <v>52.28325612177366</v>
      </c>
      <c r="G93" s="102">
        <f>F93+F$4</f>
        <v>67.28325612177366</v>
      </c>
      <c r="H93" s="103">
        <f>E93-E$9</f>
        <v>0.016689814814814814</v>
      </c>
    </row>
    <row r="94" spans="1:8" ht="12.75">
      <c r="A94" s="91">
        <v>86</v>
      </c>
      <c r="B94" s="116" t="s">
        <v>77</v>
      </c>
      <c r="C94" s="116" t="s">
        <v>78</v>
      </c>
      <c r="D94" s="115">
        <v>66</v>
      </c>
      <c r="E94" s="100">
        <v>0.03568287037037037</v>
      </c>
      <c r="F94" s="101">
        <f>(E$9/E94)*100</f>
        <v>51.248783652286725</v>
      </c>
      <c r="G94" s="102">
        <f>F94+F$4</f>
        <v>66.24878365228673</v>
      </c>
      <c r="H94" s="103">
        <f>E94-E$9</f>
        <v>0.017395833333333336</v>
      </c>
    </row>
    <row r="95" spans="1:8" ht="12.75">
      <c r="A95" s="91">
        <v>87</v>
      </c>
      <c r="B95" s="114" t="s">
        <v>97</v>
      </c>
      <c r="C95" s="114" t="s">
        <v>51</v>
      </c>
      <c r="D95" s="115">
        <v>72</v>
      </c>
      <c r="E95" s="100">
        <v>0.035925925925925924</v>
      </c>
      <c r="F95" s="101">
        <f>(E$9/E95)*100</f>
        <v>50.9020618556701</v>
      </c>
      <c r="G95" s="102">
        <f>F95+F$4</f>
        <v>65.9020618556701</v>
      </c>
      <c r="H95" s="103">
        <f>E95-E$9</f>
        <v>0.017638888888888888</v>
      </c>
    </row>
    <row r="96" spans="1:8" ht="12.75">
      <c r="A96" s="91">
        <v>88</v>
      </c>
      <c r="B96" s="116" t="s">
        <v>144</v>
      </c>
      <c r="C96" s="116" t="s">
        <v>145</v>
      </c>
      <c r="D96" s="117">
        <v>88</v>
      </c>
      <c r="E96" s="100">
        <v>0.03625</v>
      </c>
      <c r="F96" s="101">
        <f>(E$9/E96)*100</f>
        <v>50.44699872286079</v>
      </c>
      <c r="G96" s="102">
        <f>F96+F$4</f>
        <v>65.4469987228608</v>
      </c>
      <c r="H96" s="103">
        <f>E96-E$9</f>
        <v>0.017962962962962962</v>
      </c>
    </row>
    <row r="97" spans="1:8" ht="12.75">
      <c r="A97" s="91">
        <v>89</v>
      </c>
      <c r="B97" s="116" t="s">
        <v>68</v>
      </c>
      <c r="C97" s="116" t="s">
        <v>85</v>
      </c>
      <c r="D97" s="117">
        <v>92</v>
      </c>
      <c r="E97" s="100">
        <v>0.036967592592592594</v>
      </c>
      <c r="F97" s="101">
        <f>(E$9/E97)*100</f>
        <v>49.46775203506574</v>
      </c>
      <c r="G97" s="102">
        <f>F97+F$4</f>
        <v>64.46775203506574</v>
      </c>
      <c r="H97" s="103">
        <f>E97-E$9</f>
        <v>0.018680555555555558</v>
      </c>
    </row>
    <row r="98" spans="1:8" ht="12.75">
      <c r="A98" s="91">
        <v>90</v>
      </c>
      <c r="B98" s="116" t="s">
        <v>132</v>
      </c>
      <c r="C98" s="116" t="s">
        <v>133</v>
      </c>
      <c r="D98" s="115">
        <v>78</v>
      </c>
      <c r="E98" s="118">
        <v>0.04178240740740741</v>
      </c>
      <c r="F98" s="101">
        <f>(E$9/E98)*100</f>
        <v>43.76731301939058</v>
      </c>
      <c r="G98" s="102">
        <f>F98+F$4</f>
        <v>58.76731301939058</v>
      </c>
      <c r="H98" s="103">
        <f>E98-E$9</f>
        <v>0.02349537037037037</v>
      </c>
    </row>
    <row r="99" spans="1:8" ht="12.75">
      <c r="A99" s="91">
        <v>91</v>
      </c>
      <c r="B99" s="114" t="s">
        <v>81</v>
      </c>
      <c r="C99" s="114" t="s">
        <v>82</v>
      </c>
      <c r="D99" s="115">
        <v>54</v>
      </c>
      <c r="E99" s="118">
        <v>0.042581018518518525</v>
      </c>
      <c r="F99" s="101">
        <f>(E$9/E99)*100</f>
        <v>42.946452840445765</v>
      </c>
      <c r="G99" s="102">
        <f>F99+F$4</f>
        <v>57.946452840445765</v>
      </c>
      <c r="H99" s="103">
        <f>E99-E$9</f>
        <v>0.02429398148148149</v>
      </c>
    </row>
    <row r="100" spans="1:8" ht="12.75">
      <c r="A100" s="91">
        <v>92</v>
      </c>
      <c r="B100" s="114" t="s">
        <v>33</v>
      </c>
      <c r="C100" s="114" t="s">
        <v>117</v>
      </c>
      <c r="D100" s="115">
        <v>96</v>
      </c>
      <c r="E100" s="118">
        <v>0.04612268518518519</v>
      </c>
      <c r="F100" s="101">
        <f>(E$9/E100)*100</f>
        <v>39.648682559598484</v>
      </c>
      <c r="G100" s="102">
        <f>F100+F$4</f>
        <v>54.648682559598484</v>
      </c>
      <c r="H100" s="103">
        <f>E100-E$9</f>
        <v>0.027835648148148154</v>
      </c>
    </row>
    <row r="101" spans="1:8" ht="12.75">
      <c r="A101" s="91">
        <v>93</v>
      </c>
      <c r="B101" s="116" t="s">
        <v>118</v>
      </c>
      <c r="C101" s="116" t="s">
        <v>355</v>
      </c>
      <c r="D101" s="115">
        <v>92</v>
      </c>
      <c r="E101" s="100" t="s">
        <v>400</v>
      </c>
      <c r="F101" s="101"/>
      <c r="G101" s="102"/>
      <c r="H101" s="103"/>
    </row>
    <row r="102" spans="1:8" ht="12.75">
      <c r="A102" s="91">
        <v>94</v>
      </c>
      <c r="B102" s="116" t="s">
        <v>66</v>
      </c>
      <c r="C102" s="116" t="s">
        <v>229</v>
      </c>
      <c r="D102" s="117">
        <v>62</v>
      </c>
      <c r="E102" s="100" t="s">
        <v>400</v>
      </c>
      <c r="F102" s="101"/>
      <c r="G102" s="102"/>
      <c r="H102" s="103"/>
    </row>
    <row r="103" spans="1:8" ht="12.75">
      <c r="A103" s="91">
        <v>95</v>
      </c>
      <c r="B103" s="114" t="s">
        <v>386</v>
      </c>
      <c r="C103" s="114" t="s">
        <v>51</v>
      </c>
      <c r="D103" s="115"/>
      <c r="E103" s="100" t="s">
        <v>401</v>
      </c>
      <c r="F103" s="101"/>
      <c r="G103" s="102"/>
      <c r="H103" s="103"/>
    </row>
  </sheetData>
  <mergeCells count="7">
    <mergeCell ref="A1:H1"/>
    <mergeCell ref="A3:B3"/>
    <mergeCell ref="A4:B4"/>
    <mergeCell ref="A5:B5"/>
    <mergeCell ref="A6:B6"/>
    <mergeCell ref="C6:H6"/>
    <mergeCell ref="A7:B7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9"/>
  <sheetViews>
    <sheetView zoomScale="140" zoomScaleNormal="140" workbookViewId="0" topLeftCell="A38">
      <selection activeCell="B53" sqref="B53"/>
    </sheetView>
  </sheetViews>
  <sheetFormatPr defaultColWidth="9.00390625" defaultRowHeight="12.75"/>
  <cols>
    <col min="1" max="1" width="3.625" style="0" customWidth="1"/>
    <col min="2" max="2" width="15.875" style="0" customWidth="1"/>
    <col min="3" max="3" width="10.125" style="0" customWidth="1"/>
    <col min="4" max="4" width="6.25390625" style="0" customWidth="1"/>
    <col min="5" max="5" width="8.875" style="0" customWidth="1"/>
    <col min="6" max="6" width="7.25390625" style="0" customWidth="1"/>
    <col min="7" max="7" width="9.75390625" style="0" customWidth="1"/>
    <col min="8" max="8" width="6.75390625" style="0" customWidth="1"/>
  </cols>
  <sheetData>
    <row r="1" spans="1:8" ht="22.5">
      <c r="A1" s="77" t="s">
        <v>402</v>
      </c>
      <c r="B1" s="77"/>
      <c r="C1" s="77"/>
      <c r="D1" s="77"/>
      <c r="E1" s="77"/>
      <c r="F1" s="77"/>
      <c r="G1" s="77"/>
      <c r="H1" s="77"/>
    </row>
    <row r="3" spans="1:6" ht="12.75">
      <c r="A3" s="78"/>
      <c r="B3" s="78"/>
      <c r="C3" s="79"/>
      <c r="D3" s="79"/>
      <c r="F3" s="80" t="s">
        <v>388</v>
      </c>
    </row>
    <row r="4" spans="1:6" ht="12.75">
      <c r="A4" s="81" t="s">
        <v>389</v>
      </c>
      <c r="B4" s="81"/>
      <c r="C4" s="82" t="s">
        <v>403</v>
      </c>
      <c r="D4" s="82"/>
      <c r="F4" s="80">
        <v>5</v>
      </c>
    </row>
    <row r="5" spans="1:4" ht="12.75">
      <c r="A5" s="81" t="s">
        <v>390</v>
      </c>
      <c r="B5" s="81"/>
      <c r="C5" s="83">
        <v>38753</v>
      </c>
      <c r="D5" s="83"/>
    </row>
    <row r="6" spans="1:8" ht="12.75">
      <c r="A6" s="81" t="s">
        <v>391</v>
      </c>
      <c r="B6" s="81"/>
      <c r="C6" s="84" t="s">
        <v>404</v>
      </c>
      <c r="D6" s="84"/>
      <c r="E6" s="84"/>
      <c r="F6" s="84"/>
      <c r="G6" s="84"/>
      <c r="H6" s="84"/>
    </row>
    <row r="7" spans="1:4" ht="12.75">
      <c r="A7" s="81" t="s">
        <v>393</v>
      </c>
      <c r="B7" s="81"/>
      <c r="C7" s="85">
        <f>COUNTA(B9:B120)</f>
        <v>107</v>
      </c>
      <c r="D7" s="85"/>
    </row>
    <row r="8" spans="1:8" ht="12.75">
      <c r="A8" s="119" t="s">
        <v>394</v>
      </c>
      <c r="B8" s="120" t="s">
        <v>395</v>
      </c>
      <c r="C8" s="120" t="s">
        <v>396</v>
      </c>
      <c r="D8" s="121" t="s">
        <v>6</v>
      </c>
      <c r="E8" s="88" t="s">
        <v>397</v>
      </c>
      <c r="F8" s="122" t="s">
        <v>398</v>
      </c>
      <c r="G8" s="123" t="s">
        <v>399</v>
      </c>
      <c r="H8" s="124" t="s">
        <v>4</v>
      </c>
    </row>
    <row r="9" spans="1:8" ht="12.75">
      <c r="A9" s="91">
        <v>1</v>
      </c>
      <c r="B9" s="92" t="s">
        <v>109</v>
      </c>
      <c r="C9" s="92" t="s">
        <v>39</v>
      </c>
      <c r="D9" s="125">
        <v>87</v>
      </c>
      <c r="E9" s="126">
        <v>0.0035648148148148154</v>
      </c>
      <c r="F9" s="95">
        <f>(E$9/E9)*100</f>
        <v>100</v>
      </c>
      <c r="G9" s="96">
        <f>F9+F$4</f>
        <v>105</v>
      </c>
      <c r="H9" s="97"/>
    </row>
    <row r="10" spans="1:8" ht="12.75">
      <c r="A10" s="91">
        <v>2</v>
      </c>
      <c r="B10" s="98" t="s">
        <v>20</v>
      </c>
      <c r="C10" s="98" t="s">
        <v>21</v>
      </c>
      <c r="D10" s="127">
        <v>79</v>
      </c>
      <c r="E10" s="128">
        <v>0.0037152777777777774</v>
      </c>
      <c r="F10" s="101">
        <f>(E$9/E10)*100</f>
        <v>95.95015576323989</v>
      </c>
      <c r="G10" s="102">
        <f>F10+F$4</f>
        <v>100.95015576323989</v>
      </c>
      <c r="H10" s="129">
        <f>E10-E$9</f>
        <v>0.00015046296296296205</v>
      </c>
    </row>
    <row r="11" spans="1:8" ht="12.75">
      <c r="A11" s="91">
        <v>3</v>
      </c>
      <c r="B11" s="98" t="s">
        <v>107</v>
      </c>
      <c r="C11" s="98" t="s">
        <v>108</v>
      </c>
      <c r="D11" s="127">
        <v>69</v>
      </c>
      <c r="E11" s="128">
        <v>0.0038773148148148143</v>
      </c>
      <c r="F11" s="101">
        <f>(E$9/E11)*100</f>
        <v>91.94029850746271</v>
      </c>
      <c r="G11" s="102">
        <f>F11+F$4</f>
        <v>96.94029850746271</v>
      </c>
      <c r="H11" s="129">
        <f>E11-E$9</f>
        <v>0.000312499999999999</v>
      </c>
    </row>
    <row r="12" spans="1:8" ht="12.75">
      <c r="A12" s="91">
        <v>4</v>
      </c>
      <c r="B12" s="98" t="s">
        <v>98</v>
      </c>
      <c r="C12" s="98" t="s">
        <v>99</v>
      </c>
      <c r="D12" s="127">
        <v>90</v>
      </c>
      <c r="E12" s="128">
        <v>0.004108796296296297</v>
      </c>
      <c r="F12" s="101">
        <f>(E$9/E12)*100</f>
        <v>86.76056338028168</v>
      </c>
      <c r="G12" s="102">
        <f>F12+F$4</f>
        <v>91.76056338028168</v>
      </c>
      <c r="H12" s="129">
        <f>E12-E$9</f>
        <v>0.0005439814814814817</v>
      </c>
    </row>
    <row r="13" spans="1:8" ht="12.75">
      <c r="A13" s="91">
        <v>5</v>
      </c>
      <c r="B13" s="98" t="s">
        <v>58</v>
      </c>
      <c r="C13" s="98" t="s">
        <v>59</v>
      </c>
      <c r="D13" s="127">
        <v>92</v>
      </c>
      <c r="E13" s="128">
        <v>0.00417824074074074</v>
      </c>
      <c r="F13" s="101">
        <f>(E$9/E13)*100</f>
        <v>85.31855955678674</v>
      </c>
      <c r="G13" s="102">
        <f>F13+F$4</f>
        <v>90.31855955678674</v>
      </c>
      <c r="H13" s="129">
        <f>E13-E$9</f>
        <v>0.0006134259259259248</v>
      </c>
    </row>
    <row r="14" spans="1:8" ht="12.75">
      <c r="A14" s="91">
        <v>6</v>
      </c>
      <c r="B14" s="98" t="s">
        <v>292</v>
      </c>
      <c r="C14" s="98" t="s">
        <v>293</v>
      </c>
      <c r="D14" s="127">
        <v>89</v>
      </c>
      <c r="E14" s="128">
        <v>0.0042592592592592595</v>
      </c>
      <c r="F14" s="101">
        <f>(E$9/E14)*100</f>
        <v>83.69565217391305</v>
      </c>
      <c r="G14" s="102">
        <f>F14+F$4</f>
        <v>88.69565217391305</v>
      </c>
      <c r="H14" s="129">
        <f>E14-E$9</f>
        <v>0.0006944444444444441</v>
      </c>
    </row>
    <row r="15" spans="1:8" ht="12.75">
      <c r="A15" s="91">
        <v>7</v>
      </c>
      <c r="B15" s="98" t="s">
        <v>103</v>
      </c>
      <c r="C15" s="98" t="s">
        <v>53</v>
      </c>
      <c r="D15" s="127">
        <v>73</v>
      </c>
      <c r="E15" s="128">
        <v>0.00431712962962963</v>
      </c>
      <c r="F15" s="101">
        <f>(E$9/E15)*100</f>
        <v>82.57372654155498</v>
      </c>
      <c r="G15" s="102">
        <f>F15+F$4</f>
        <v>87.57372654155498</v>
      </c>
      <c r="H15" s="129">
        <f>E15-E$9</f>
        <v>0.0007523148148148146</v>
      </c>
    </row>
    <row r="16" spans="1:8" ht="12.75">
      <c r="A16" s="91">
        <v>8</v>
      </c>
      <c r="B16" s="98" t="s">
        <v>26</v>
      </c>
      <c r="C16" s="98" t="s">
        <v>27</v>
      </c>
      <c r="D16" s="127">
        <v>76</v>
      </c>
      <c r="E16" s="128">
        <v>0.004340277777777778</v>
      </c>
      <c r="F16" s="101">
        <f>(E$9/E16)*100</f>
        <v>82.13333333333335</v>
      </c>
      <c r="G16" s="102">
        <f>F16+F$4</f>
        <v>87.13333333333335</v>
      </c>
      <c r="H16" s="129">
        <f>E16-E$9</f>
        <v>0.0007754629629629626</v>
      </c>
    </row>
    <row r="17" spans="1:8" ht="12.75">
      <c r="A17" s="91">
        <v>9</v>
      </c>
      <c r="B17" s="104" t="s">
        <v>42</v>
      </c>
      <c r="C17" s="104" t="s">
        <v>43</v>
      </c>
      <c r="D17" s="127">
        <v>77</v>
      </c>
      <c r="E17" s="128">
        <v>0.004363425925925926</v>
      </c>
      <c r="F17" s="101">
        <f>(E$9/E17)*100</f>
        <v>81.69761273209551</v>
      </c>
      <c r="G17" s="102">
        <f>F17+F$4</f>
        <v>86.69761273209551</v>
      </c>
      <c r="H17" s="129">
        <f>E17-E$9</f>
        <v>0.0007986111111111106</v>
      </c>
    </row>
    <row r="18" spans="1:8" ht="12.75">
      <c r="A18" s="91">
        <v>10</v>
      </c>
      <c r="B18" s="104" t="s">
        <v>303</v>
      </c>
      <c r="C18" s="104" t="s">
        <v>296</v>
      </c>
      <c r="D18" s="127">
        <v>88</v>
      </c>
      <c r="E18" s="128">
        <v>0.004432870370370371</v>
      </c>
      <c r="F18" s="101">
        <f>(E$9/E18)*100</f>
        <v>80.4177545691906</v>
      </c>
      <c r="G18" s="102">
        <f>F18+F$4</f>
        <v>85.4177545691906</v>
      </c>
      <c r="H18" s="129">
        <f>E18-E$9</f>
        <v>0.0008680555555555555</v>
      </c>
    </row>
    <row r="19" spans="1:8" ht="12.75">
      <c r="A19" s="91">
        <v>11</v>
      </c>
      <c r="B19" s="98" t="s">
        <v>304</v>
      </c>
      <c r="C19" s="98" t="s">
        <v>21</v>
      </c>
      <c r="D19" s="127">
        <v>76</v>
      </c>
      <c r="E19" s="128">
        <v>0.0044444444444444444</v>
      </c>
      <c r="F19" s="101">
        <f>(E$9/E19)*100</f>
        <v>80.20833333333334</v>
      </c>
      <c r="G19" s="102">
        <f>F19+F$4</f>
        <v>85.20833333333334</v>
      </c>
      <c r="H19" s="129">
        <f>E19-E$9</f>
        <v>0.0008796296296296291</v>
      </c>
    </row>
    <row r="20" spans="1:8" ht="12.75">
      <c r="A20" s="105">
        <v>12</v>
      </c>
      <c r="B20" s="130" t="s">
        <v>126</v>
      </c>
      <c r="C20" s="130" t="s">
        <v>127</v>
      </c>
      <c r="D20" s="131">
        <v>90</v>
      </c>
      <c r="E20" s="132">
        <v>0.0044444444444444444</v>
      </c>
      <c r="F20" s="109">
        <f>(E$9/E20)*100</f>
        <v>80.20833333333334</v>
      </c>
      <c r="G20" s="110">
        <f>F20+F$4</f>
        <v>85.20833333333334</v>
      </c>
      <c r="H20" s="133">
        <f>E20-E$9</f>
        <v>0.0008796296296296291</v>
      </c>
    </row>
    <row r="21" spans="1:8" ht="12.75">
      <c r="A21" s="91">
        <v>13</v>
      </c>
      <c r="B21" s="112" t="s">
        <v>48</v>
      </c>
      <c r="C21" s="112" t="s">
        <v>49</v>
      </c>
      <c r="D21" s="125">
        <v>69</v>
      </c>
      <c r="E21" s="126">
        <v>0.004456018518518519</v>
      </c>
      <c r="F21" s="95">
        <f>(E$9/E21)*100</f>
        <v>80</v>
      </c>
      <c r="G21" s="96">
        <f>F21+F$4</f>
        <v>85</v>
      </c>
      <c r="H21" s="134">
        <f>E21-E$9</f>
        <v>0.0008912037037037035</v>
      </c>
    </row>
    <row r="22" spans="1:8" ht="12.75">
      <c r="A22" s="91">
        <v>14</v>
      </c>
      <c r="B22" s="116" t="s">
        <v>40</v>
      </c>
      <c r="C22" s="116" t="s">
        <v>41</v>
      </c>
      <c r="D22" s="127">
        <v>74</v>
      </c>
      <c r="E22" s="128">
        <v>0.004456018518518519</v>
      </c>
      <c r="F22" s="101">
        <f>(E$9/E22)*100</f>
        <v>80</v>
      </c>
      <c r="G22" s="102">
        <f>F22+F$4</f>
        <v>85</v>
      </c>
      <c r="H22" s="129">
        <f>E22-E$9</f>
        <v>0.0008912037037037035</v>
      </c>
    </row>
    <row r="23" spans="1:8" ht="12.75">
      <c r="A23" s="91">
        <v>15</v>
      </c>
      <c r="B23" s="114" t="s">
        <v>31</v>
      </c>
      <c r="C23" s="114" t="s">
        <v>32</v>
      </c>
      <c r="D23" s="127">
        <v>77</v>
      </c>
      <c r="E23" s="128">
        <v>0.0044907407407407405</v>
      </c>
      <c r="F23" s="101">
        <f>(E$9/E23)*100</f>
        <v>79.38144329896909</v>
      </c>
      <c r="G23" s="102">
        <f>F23+F$4</f>
        <v>84.38144329896909</v>
      </c>
      <c r="H23" s="129">
        <f>E23-E$9</f>
        <v>0.0009259259259259251</v>
      </c>
    </row>
    <row r="24" spans="1:8" ht="12.75">
      <c r="A24" s="91">
        <v>16</v>
      </c>
      <c r="B24" s="114" t="s">
        <v>52</v>
      </c>
      <c r="C24" s="114" t="s">
        <v>53</v>
      </c>
      <c r="D24" s="127">
        <v>62</v>
      </c>
      <c r="E24" s="128">
        <v>0.004594907407407408</v>
      </c>
      <c r="F24" s="101">
        <f>(E$9/E24)*100</f>
        <v>77.58186397984888</v>
      </c>
      <c r="G24" s="102">
        <f>F24+F$4</f>
        <v>82.58186397984888</v>
      </c>
      <c r="H24" s="129">
        <f>E24-E$9</f>
        <v>0.0010300925925925924</v>
      </c>
    </row>
    <row r="25" spans="1:8" ht="12.75">
      <c r="A25" s="91">
        <v>17</v>
      </c>
      <c r="B25" s="114" t="s">
        <v>131</v>
      </c>
      <c r="C25" s="114" t="s">
        <v>53</v>
      </c>
      <c r="D25" s="127">
        <v>65</v>
      </c>
      <c r="E25" s="128">
        <v>0.004652777777777777</v>
      </c>
      <c r="F25" s="101">
        <f>(E$9/E25)*100</f>
        <v>76.61691542288558</v>
      </c>
      <c r="G25" s="102">
        <f>F25+F$4</f>
        <v>81.61691542288558</v>
      </c>
      <c r="H25" s="129">
        <f>E25-E$9</f>
        <v>0.001087962962962962</v>
      </c>
    </row>
    <row r="26" spans="1:8" ht="12.75">
      <c r="A26" s="91">
        <v>18</v>
      </c>
      <c r="B26" s="114" t="s">
        <v>30</v>
      </c>
      <c r="C26" s="114" t="s">
        <v>21</v>
      </c>
      <c r="D26" s="127">
        <v>80</v>
      </c>
      <c r="E26" s="128">
        <v>0.004675925925925926</v>
      </c>
      <c r="F26" s="101">
        <f>(E$9/E26)*100</f>
        <v>76.23762376237624</v>
      </c>
      <c r="G26" s="102">
        <f>F26+F$4</f>
        <v>81.23762376237624</v>
      </c>
      <c r="H26" s="129">
        <f>E26-E$9</f>
        <v>0.001111111111111111</v>
      </c>
    </row>
    <row r="27" spans="1:8" ht="12.75">
      <c r="A27" s="91">
        <v>19</v>
      </c>
      <c r="B27" s="114" t="s">
        <v>33</v>
      </c>
      <c r="C27" s="114" t="s">
        <v>405</v>
      </c>
      <c r="D27" s="127">
        <v>66</v>
      </c>
      <c r="E27" s="128">
        <v>0.004675925925925926</v>
      </c>
      <c r="F27" s="101">
        <f>(E$9/E27)*100</f>
        <v>76.23762376237624</v>
      </c>
      <c r="G27" s="102">
        <f>F27+F$4</f>
        <v>81.23762376237624</v>
      </c>
      <c r="H27" s="129">
        <f>E27-E$9</f>
        <v>0.001111111111111111</v>
      </c>
    </row>
    <row r="28" spans="1:8" ht="12.75">
      <c r="A28" s="91">
        <v>20</v>
      </c>
      <c r="B28" s="114" t="s">
        <v>104</v>
      </c>
      <c r="C28" s="114" t="s">
        <v>105</v>
      </c>
      <c r="D28" s="127">
        <v>70</v>
      </c>
      <c r="E28" s="128">
        <v>0.004722222222222222</v>
      </c>
      <c r="F28" s="101">
        <f>(E$9/E28)*100</f>
        <v>75.49019607843138</v>
      </c>
      <c r="G28" s="102">
        <f>F28+F$4</f>
        <v>80.49019607843138</v>
      </c>
      <c r="H28" s="129">
        <f>E28-E$9</f>
        <v>0.001157407407407407</v>
      </c>
    </row>
    <row r="29" spans="1:8" ht="12.75">
      <c r="A29" s="91">
        <v>21</v>
      </c>
      <c r="B29" s="114" t="s">
        <v>167</v>
      </c>
      <c r="C29" s="114" t="s">
        <v>53</v>
      </c>
      <c r="D29" s="127">
        <v>58</v>
      </c>
      <c r="E29" s="128">
        <v>0.004768518518518518</v>
      </c>
      <c r="F29" s="101">
        <f>(E$9/E29)*100</f>
        <v>74.75728155339807</v>
      </c>
      <c r="G29" s="102">
        <f>F29+F$4</f>
        <v>79.75728155339807</v>
      </c>
      <c r="H29" s="129">
        <f>E29-E$9</f>
        <v>0.001203703703703703</v>
      </c>
    </row>
    <row r="30" spans="1:8" ht="12.75">
      <c r="A30" s="91">
        <v>22</v>
      </c>
      <c r="B30" s="114" t="s">
        <v>317</v>
      </c>
      <c r="C30" s="114" t="s">
        <v>47</v>
      </c>
      <c r="D30" s="127">
        <v>60</v>
      </c>
      <c r="E30" s="128">
        <v>0.004803240740740741</v>
      </c>
      <c r="F30" s="101">
        <f>(E$9/E30)*100</f>
        <v>74.21686746987953</v>
      </c>
      <c r="G30" s="102">
        <f>F30+F$4</f>
        <v>79.21686746987953</v>
      </c>
      <c r="H30" s="129">
        <f>E30-E$9</f>
        <v>0.0012384259259259254</v>
      </c>
    </row>
    <row r="31" spans="1:8" ht="12.75">
      <c r="A31" s="91">
        <v>23</v>
      </c>
      <c r="B31" s="114" t="s">
        <v>318</v>
      </c>
      <c r="C31" s="114" t="s">
        <v>93</v>
      </c>
      <c r="D31" s="127">
        <v>65</v>
      </c>
      <c r="E31" s="128">
        <v>0.004814814814814815</v>
      </c>
      <c r="F31" s="101">
        <f>(E$9/E31)*100</f>
        <v>74.03846153846155</v>
      </c>
      <c r="G31" s="102">
        <f>F31+F$4</f>
        <v>79.03846153846155</v>
      </c>
      <c r="H31" s="129">
        <f>E31-E$9</f>
        <v>0.0012499999999999998</v>
      </c>
    </row>
    <row r="32" spans="1:8" ht="12.75">
      <c r="A32" s="91">
        <v>24</v>
      </c>
      <c r="B32" s="114" t="s">
        <v>96</v>
      </c>
      <c r="C32" s="114" t="s">
        <v>93</v>
      </c>
      <c r="D32" s="127">
        <v>63</v>
      </c>
      <c r="E32" s="128">
        <v>0.004814814814814815</v>
      </c>
      <c r="F32" s="101">
        <f>(E$9/E32)*100</f>
        <v>74.03846153846155</v>
      </c>
      <c r="G32" s="102">
        <f>F32+F$4</f>
        <v>79.03846153846155</v>
      </c>
      <c r="H32" s="129">
        <f>E32-E$9</f>
        <v>0.0012499999999999998</v>
      </c>
    </row>
    <row r="33" spans="1:8" ht="12.75">
      <c r="A33" s="91">
        <v>25</v>
      </c>
      <c r="B33" s="114" t="s">
        <v>120</v>
      </c>
      <c r="C33" s="114" t="s">
        <v>47</v>
      </c>
      <c r="D33" s="127">
        <v>59</v>
      </c>
      <c r="E33" s="128">
        <v>0.004826388888888889</v>
      </c>
      <c r="F33" s="101">
        <f>(E$9/E33)*100</f>
        <v>73.86091127098324</v>
      </c>
      <c r="G33" s="102">
        <f>F33+F$4</f>
        <v>78.86091127098324</v>
      </c>
      <c r="H33" s="129">
        <f>E33-E$9</f>
        <v>0.0012615740740740734</v>
      </c>
    </row>
    <row r="34" spans="1:8" ht="12.75">
      <c r="A34" s="91">
        <v>26</v>
      </c>
      <c r="B34" s="114" t="s">
        <v>406</v>
      </c>
      <c r="C34" s="114" t="s">
        <v>25</v>
      </c>
      <c r="D34" s="127">
        <v>71</v>
      </c>
      <c r="E34" s="128">
        <v>0.004872685185185186</v>
      </c>
      <c r="F34" s="101">
        <f>(E$9/E34)*100</f>
        <v>73.15914489311164</v>
      </c>
      <c r="G34" s="102">
        <f>F34+F$4</f>
        <v>78.15914489311164</v>
      </c>
      <c r="H34" s="129">
        <f>E34-E$9</f>
        <v>0.0013078703703703703</v>
      </c>
    </row>
    <row r="35" spans="1:8" ht="12.75">
      <c r="A35" s="91">
        <v>27</v>
      </c>
      <c r="B35" s="114" t="s">
        <v>321</v>
      </c>
      <c r="C35" s="114" t="s">
        <v>322</v>
      </c>
      <c r="D35" s="127">
        <v>76</v>
      </c>
      <c r="E35" s="128">
        <v>0.004942129629629629</v>
      </c>
      <c r="F35" s="101">
        <f>(E$9/E35)*100</f>
        <v>72.13114754098363</v>
      </c>
      <c r="G35" s="102">
        <f>F35+F$4</f>
        <v>77.13114754098363</v>
      </c>
      <c r="H35" s="129">
        <f>E35-E$9</f>
        <v>0.0013773148148148134</v>
      </c>
    </row>
    <row r="36" spans="1:8" ht="12.75">
      <c r="A36" s="91">
        <v>28</v>
      </c>
      <c r="B36" s="114" t="s">
        <v>38</v>
      </c>
      <c r="C36" s="114" t="s">
        <v>39</v>
      </c>
      <c r="D36" s="127">
        <v>58</v>
      </c>
      <c r="E36" s="128">
        <v>0.004953703703703704</v>
      </c>
      <c r="F36" s="101">
        <f>(E$9/E36)*100</f>
        <v>71.96261682242991</v>
      </c>
      <c r="G36" s="102">
        <f>F36+F$4</f>
        <v>76.96261682242991</v>
      </c>
      <c r="H36" s="129">
        <f>E36-E$9</f>
        <v>0.0013888888888888887</v>
      </c>
    </row>
    <row r="37" spans="1:8" ht="12.75">
      <c r="A37" s="91">
        <v>29</v>
      </c>
      <c r="B37" s="114" t="s">
        <v>37</v>
      </c>
      <c r="C37" s="114" t="s">
        <v>25</v>
      </c>
      <c r="D37" s="127">
        <v>64</v>
      </c>
      <c r="E37" s="128">
        <v>0.0049884259259259265</v>
      </c>
      <c r="F37" s="101">
        <f>(E$9/E37)*100</f>
        <v>71.46171693735499</v>
      </c>
      <c r="G37" s="102">
        <f>F37+F$4</f>
        <v>76.46171693735499</v>
      </c>
      <c r="H37" s="129">
        <f>E37-E$9</f>
        <v>0.0014236111111111112</v>
      </c>
    </row>
    <row r="38" spans="1:8" ht="12.75">
      <c r="A38" s="91">
        <v>30</v>
      </c>
      <c r="B38" s="114" t="s">
        <v>102</v>
      </c>
      <c r="C38" s="114" t="s">
        <v>51</v>
      </c>
      <c r="D38" s="127">
        <v>65</v>
      </c>
      <c r="E38" s="128">
        <v>0.005011574074074074</v>
      </c>
      <c r="F38" s="101">
        <f>(E$9/E38)*100</f>
        <v>71.13163972286375</v>
      </c>
      <c r="G38" s="102">
        <f>F38+F$4</f>
        <v>76.13163972286375</v>
      </c>
      <c r="H38" s="129">
        <f>E38-E$9</f>
        <v>0.0014467592592592583</v>
      </c>
    </row>
    <row r="39" spans="1:8" ht="12.75">
      <c r="A39" s="91">
        <v>31</v>
      </c>
      <c r="B39" s="114" t="s">
        <v>26</v>
      </c>
      <c r="C39" s="114" t="s">
        <v>51</v>
      </c>
      <c r="D39" s="127">
        <v>74</v>
      </c>
      <c r="E39" s="128">
        <v>0.005023148148148148</v>
      </c>
      <c r="F39" s="101">
        <f>(E$9/E39)*100</f>
        <v>70.96774193548389</v>
      </c>
      <c r="G39" s="102">
        <f>F39+F$4</f>
        <v>75.96774193548389</v>
      </c>
      <c r="H39" s="129">
        <f>E39-E$9</f>
        <v>0.0014583333333333327</v>
      </c>
    </row>
    <row r="40" spans="1:8" ht="12.75">
      <c r="A40" s="91">
        <v>32</v>
      </c>
      <c r="B40" s="114" t="s">
        <v>86</v>
      </c>
      <c r="C40" s="114" t="s">
        <v>51</v>
      </c>
      <c r="D40" s="127">
        <v>48</v>
      </c>
      <c r="E40" s="128">
        <v>0.005069444444444444</v>
      </c>
      <c r="F40" s="101">
        <f>(E$9/E40)*100</f>
        <v>70.31963470319637</v>
      </c>
      <c r="G40" s="102">
        <f>F40+F$4</f>
        <v>75.31963470319637</v>
      </c>
      <c r="H40" s="129">
        <f>E40-E$9</f>
        <v>0.0015046296296296288</v>
      </c>
    </row>
    <row r="41" spans="1:8" ht="12.75">
      <c r="A41" s="91">
        <v>33</v>
      </c>
      <c r="B41" s="116" t="s">
        <v>140</v>
      </c>
      <c r="C41" s="116" t="s">
        <v>141</v>
      </c>
      <c r="D41" s="127">
        <v>62</v>
      </c>
      <c r="E41" s="128">
        <v>0.0050810185185185186</v>
      </c>
      <c r="F41" s="101">
        <f>(E$9/E41)*100</f>
        <v>70.15945330296128</v>
      </c>
      <c r="G41" s="102">
        <f>F41+F$4</f>
        <v>75.15945330296128</v>
      </c>
      <c r="H41" s="129">
        <f>E41-E$9</f>
        <v>0.0015162037037037032</v>
      </c>
    </row>
    <row r="42" spans="1:8" ht="12.75">
      <c r="A42" s="91">
        <v>34</v>
      </c>
      <c r="B42" s="114" t="s">
        <v>134</v>
      </c>
      <c r="C42" s="114" t="s">
        <v>135</v>
      </c>
      <c r="D42" s="127">
        <v>85</v>
      </c>
      <c r="E42" s="128">
        <v>0.005104166666666667</v>
      </c>
      <c r="F42" s="101">
        <f>(E$9/E42)*100</f>
        <v>69.84126984126985</v>
      </c>
      <c r="G42" s="102">
        <f>F42+F$4</f>
        <v>74.84126984126985</v>
      </c>
      <c r="H42" s="129">
        <f>E42-E$9</f>
        <v>0.0015393518518518512</v>
      </c>
    </row>
    <row r="43" spans="1:8" ht="12.75">
      <c r="A43" s="91">
        <v>35</v>
      </c>
      <c r="B43" s="114" t="s">
        <v>110</v>
      </c>
      <c r="C43" s="114" t="s">
        <v>93</v>
      </c>
      <c r="D43" s="127">
        <v>79</v>
      </c>
      <c r="E43" s="128">
        <v>0.005115740740740741</v>
      </c>
      <c r="F43" s="101">
        <f>(E$9/E43)*100</f>
        <v>69.68325791855204</v>
      </c>
      <c r="G43" s="102">
        <f>F43+F$4</f>
        <v>74.68325791855204</v>
      </c>
      <c r="H43" s="129">
        <f>E43-E$9</f>
        <v>0.0015509259259259256</v>
      </c>
    </row>
    <row r="44" spans="1:8" ht="12.75">
      <c r="A44" s="91">
        <v>36</v>
      </c>
      <c r="B44" s="114" t="s">
        <v>407</v>
      </c>
      <c r="C44" s="114" t="s">
        <v>186</v>
      </c>
      <c r="D44" s="127">
        <v>77</v>
      </c>
      <c r="E44" s="128">
        <v>0.005115740740740741</v>
      </c>
      <c r="F44" s="101">
        <f>(E$9/E44)*100</f>
        <v>69.68325791855204</v>
      </c>
      <c r="G44" s="102">
        <f>F44+F$4</f>
        <v>74.68325791855204</v>
      </c>
      <c r="H44" s="129">
        <f>E44-E$9</f>
        <v>0.0015509259259259256</v>
      </c>
    </row>
    <row r="45" spans="1:8" ht="12.75">
      <c r="A45" s="91">
        <v>37</v>
      </c>
      <c r="B45" s="114" t="s">
        <v>22</v>
      </c>
      <c r="C45" s="114" t="s">
        <v>23</v>
      </c>
      <c r="D45" s="127">
        <v>78</v>
      </c>
      <c r="E45" s="128">
        <v>0.005138888888888889</v>
      </c>
      <c r="F45" s="101">
        <f>(E$9/E45)*100</f>
        <v>69.36936936936938</v>
      </c>
      <c r="G45" s="102">
        <f>F45+F$4</f>
        <v>74.36936936936938</v>
      </c>
      <c r="H45" s="129">
        <f>E45-E$9</f>
        <v>0.0015740740740740737</v>
      </c>
    </row>
    <row r="46" spans="1:8" ht="12.75">
      <c r="A46" s="91">
        <v>38</v>
      </c>
      <c r="B46" s="114" t="s">
        <v>57</v>
      </c>
      <c r="C46" s="114" t="s">
        <v>53</v>
      </c>
      <c r="D46" s="127">
        <v>66</v>
      </c>
      <c r="E46" s="128">
        <v>0.0051967592592592595</v>
      </c>
      <c r="F46" s="101">
        <f>(E$9/E46)*100</f>
        <v>68.59688195991092</v>
      </c>
      <c r="G46" s="102">
        <f>F46+F$4</f>
        <v>73.59688195991092</v>
      </c>
      <c r="H46" s="129">
        <f>E46-E$9</f>
        <v>0.0016319444444444441</v>
      </c>
    </row>
    <row r="47" spans="1:8" ht="12.75">
      <c r="A47" s="91">
        <v>39</v>
      </c>
      <c r="B47" s="116" t="s">
        <v>137</v>
      </c>
      <c r="C47" s="116" t="s">
        <v>127</v>
      </c>
      <c r="D47" s="127">
        <v>90</v>
      </c>
      <c r="E47" s="128">
        <v>0.005231481481481482</v>
      </c>
      <c r="F47" s="101">
        <f>(E$9/E47)*100</f>
        <v>68.14159292035399</v>
      </c>
      <c r="G47" s="102">
        <f>F47+F$4</f>
        <v>73.14159292035399</v>
      </c>
      <c r="H47" s="129">
        <f>E47-E$9</f>
        <v>0.0016666666666666666</v>
      </c>
    </row>
    <row r="48" spans="1:8" ht="12.75">
      <c r="A48" s="91">
        <v>40</v>
      </c>
      <c r="B48" s="114" t="s">
        <v>96</v>
      </c>
      <c r="C48" s="114" t="s">
        <v>166</v>
      </c>
      <c r="D48" s="127">
        <v>88</v>
      </c>
      <c r="E48" s="128">
        <v>0.005231481481481482</v>
      </c>
      <c r="F48" s="101">
        <f>(E$9/E48)*100</f>
        <v>68.14159292035399</v>
      </c>
      <c r="G48" s="102">
        <f>F48+F$4</f>
        <v>73.14159292035399</v>
      </c>
      <c r="H48" s="129">
        <f>E48-E$9</f>
        <v>0.0016666666666666666</v>
      </c>
    </row>
    <row r="49" spans="1:8" ht="12.75">
      <c r="A49" s="91">
        <v>41</v>
      </c>
      <c r="B49" s="114" t="s">
        <v>54</v>
      </c>
      <c r="C49" s="114" t="s">
        <v>55</v>
      </c>
      <c r="D49" s="127">
        <v>57</v>
      </c>
      <c r="E49" s="128">
        <v>0.005231481481481482</v>
      </c>
      <c r="F49" s="101">
        <f>(E$9/E49)*100</f>
        <v>68.14159292035399</v>
      </c>
      <c r="G49" s="102">
        <f>F49+F$4</f>
        <v>73.14159292035399</v>
      </c>
      <c r="H49" s="129">
        <f>E49-E$9</f>
        <v>0.0016666666666666666</v>
      </c>
    </row>
    <row r="50" spans="1:8" ht="12.75">
      <c r="A50" s="91">
        <v>42</v>
      </c>
      <c r="B50" s="114" t="s">
        <v>193</v>
      </c>
      <c r="C50" s="114" t="s">
        <v>93</v>
      </c>
      <c r="D50" s="127">
        <v>58</v>
      </c>
      <c r="E50" s="128">
        <v>0.0052430555555555555</v>
      </c>
      <c r="F50" s="101">
        <f>(E$9/E50)*100</f>
        <v>67.99116997792495</v>
      </c>
      <c r="G50" s="102">
        <f>F50+F$4</f>
        <v>72.99116997792495</v>
      </c>
      <c r="H50" s="129">
        <f>E50-E$9</f>
        <v>0.0016782407407407401</v>
      </c>
    </row>
    <row r="51" spans="1:8" ht="12.75">
      <c r="A51" s="91">
        <v>43</v>
      </c>
      <c r="B51" s="114" t="s">
        <v>44</v>
      </c>
      <c r="C51" s="114" t="s">
        <v>45</v>
      </c>
      <c r="D51" s="127">
        <v>74</v>
      </c>
      <c r="E51" s="128">
        <v>0.00525462962962963</v>
      </c>
      <c r="F51" s="101">
        <f>(E$9/E51)*100</f>
        <v>67.84140969162996</v>
      </c>
      <c r="G51" s="102">
        <f>F51+F$4</f>
        <v>72.84140969162996</v>
      </c>
      <c r="H51" s="129">
        <f>E51-E$9</f>
        <v>0.0016898148148148146</v>
      </c>
    </row>
    <row r="52" spans="1:8" ht="12.75">
      <c r="A52" s="91">
        <v>44</v>
      </c>
      <c r="B52" s="114" t="s">
        <v>86</v>
      </c>
      <c r="C52" s="114" t="s">
        <v>93</v>
      </c>
      <c r="D52" s="127">
        <v>50</v>
      </c>
      <c r="E52" s="128">
        <v>0.005300925925925925</v>
      </c>
      <c r="F52" s="101">
        <f>(E$9/E52)*100</f>
        <v>67.24890829694326</v>
      </c>
      <c r="G52" s="102">
        <f>F52+F$4</f>
        <v>72.24890829694326</v>
      </c>
      <c r="H52" s="129">
        <f>E52-E$9</f>
        <v>0.0017361111111111097</v>
      </c>
    </row>
    <row r="53" spans="1:8" ht="12.75">
      <c r="A53" s="91">
        <v>45</v>
      </c>
      <c r="B53" s="114" t="s">
        <v>91</v>
      </c>
      <c r="C53" s="114" t="s">
        <v>92</v>
      </c>
      <c r="D53" s="127">
        <v>66</v>
      </c>
      <c r="E53" s="128">
        <v>0.0053125</v>
      </c>
      <c r="F53" s="101">
        <f>(E$9/E53)*100</f>
        <v>67.10239651416123</v>
      </c>
      <c r="G53" s="102">
        <f>F53+F$4</f>
        <v>72.10239651416123</v>
      </c>
      <c r="H53" s="129">
        <f>E53-E$9</f>
        <v>0.001747685185185185</v>
      </c>
    </row>
    <row r="54" spans="1:8" ht="12.75">
      <c r="A54" s="91">
        <v>46</v>
      </c>
      <c r="B54" s="114" t="s">
        <v>62</v>
      </c>
      <c r="C54" s="114" t="s">
        <v>63</v>
      </c>
      <c r="D54" s="127">
        <v>76</v>
      </c>
      <c r="E54" s="128">
        <v>0.005347222222222222</v>
      </c>
      <c r="F54" s="101">
        <f>(E$9/E54)*100</f>
        <v>66.66666666666669</v>
      </c>
      <c r="G54" s="102">
        <f>F54+F$4</f>
        <v>71.66666666666669</v>
      </c>
      <c r="H54" s="129">
        <f>E54-E$9</f>
        <v>0.0017824074074074066</v>
      </c>
    </row>
    <row r="55" spans="1:8" ht="12.75">
      <c r="A55" s="91">
        <v>47</v>
      </c>
      <c r="B55" s="116" t="s">
        <v>88</v>
      </c>
      <c r="C55" s="116" t="s">
        <v>89</v>
      </c>
      <c r="D55" s="127">
        <v>74</v>
      </c>
      <c r="E55" s="128">
        <v>0.005416666666666667</v>
      </c>
      <c r="F55" s="101">
        <f>(E$9/E55)*100</f>
        <v>65.81196581196582</v>
      </c>
      <c r="G55" s="102">
        <f>F55+F$4</f>
        <v>70.81196581196582</v>
      </c>
      <c r="H55" s="129">
        <f>E55-E$9</f>
        <v>0.0018518518518518515</v>
      </c>
    </row>
    <row r="56" spans="1:8" ht="12.75">
      <c r="A56" s="91">
        <v>48</v>
      </c>
      <c r="B56" s="114" t="s">
        <v>38</v>
      </c>
      <c r="C56" s="114" t="s">
        <v>47</v>
      </c>
      <c r="D56" s="127">
        <v>84</v>
      </c>
      <c r="E56" s="128">
        <v>0.005497685185185185</v>
      </c>
      <c r="F56" s="101">
        <f>(E$9/E56)*100</f>
        <v>64.8421052631579</v>
      </c>
      <c r="G56" s="102">
        <f>F56+F$4</f>
        <v>69.8421052631579</v>
      </c>
      <c r="H56" s="129">
        <f>E56-E$9</f>
        <v>0.00193287037037037</v>
      </c>
    </row>
    <row r="57" spans="1:8" ht="12.75">
      <c r="A57" s="91">
        <v>49</v>
      </c>
      <c r="B57" s="114" t="s">
        <v>408</v>
      </c>
      <c r="C57" s="114" t="s">
        <v>29</v>
      </c>
      <c r="D57" s="127">
        <v>64</v>
      </c>
      <c r="E57" s="128">
        <v>0.005532407407407407</v>
      </c>
      <c r="F57" s="101">
        <f>(E$9/E57)*100</f>
        <v>64.43514644351465</v>
      </c>
      <c r="G57" s="102">
        <f>F57+F$4</f>
        <v>69.43514644351465</v>
      </c>
      <c r="H57" s="129">
        <f>E57-E$9</f>
        <v>0.0019675925925925915</v>
      </c>
    </row>
    <row r="58" spans="1:8" ht="12.75">
      <c r="A58" s="91">
        <v>50</v>
      </c>
      <c r="B58" s="114" t="s">
        <v>46</v>
      </c>
      <c r="C58" s="114" t="s">
        <v>47</v>
      </c>
      <c r="D58" s="127">
        <v>86</v>
      </c>
      <c r="E58" s="128">
        <v>0.005555555555555556</v>
      </c>
      <c r="F58" s="101">
        <f>(E$9/E58)*100</f>
        <v>64.16666666666667</v>
      </c>
      <c r="G58" s="102">
        <f>F58+F$4</f>
        <v>69.16666666666667</v>
      </c>
      <c r="H58" s="129">
        <f>E58-E$9</f>
        <v>0.0019907407407407404</v>
      </c>
    </row>
    <row r="59" spans="1:8" ht="12.75">
      <c r="A59" s="91">
        <v>51</v>
      </c>
      <c r="B59" s="114" t="s">
        <v>409</v>
      </c>
      <c r="C59" s="114" t="s">
        <v>23</v>
      </c>
      <c r="D59" s="127">
        <v>88</v>
      </c>
      <c r="E59" s="128">
        <v>0.00556712962962963</v>
      </c>
      <c r="F59" s="101">
        <f>(E$9/E59)*100</f>
        <v>64.03326403326403</v>
      </c>
      <c r="G59" s="102">
        <f>F59+F$4</f>
        <v>69.03326403326403</v>
      </c>
      <c r="H59" s="129">
        <f>E59-E$9</f>
        <v>0.002002314814814815</v>
      </c>
    </row>
    <row r="60" spans="1:8" ht="12.75">
      <c r="A60" s="91">
        <v>52</v>
      </c>
      <c r="B60" s="114" t="s">
        <v>120</v>
      </c>
      <c r="C60" s="114" t="s">
        <v>121</v>
      </c>
      <c r="D60" s="127">
        <v>81</v>
      </c>
      <c r="E60" s="128">
        <v>0.00556712962962963</v>
      </c>
      <c r="F60" s="101">
        <f>(E$9/E60)*100</f>
        <v>64.03326403326403</v>
      </c>
      <c r="G60" s="102">
        <f>F60+F$4</f>
        <v>69.03326403326403</v>
      </c>
      <c r="H60" s="129">
        <f>E60-E$9</f>
        <v>0.002002314814814815</v>
      </c>
    </row>
    <row r="61" spans="1:8" ht="12.75">
      <c r="A61" s="91">
        <v>53</v>
      </c>
      <c r="B61" s="114" t="s">
        <v>223</v>
      </c>
      <c r="C61" s="114" t="s">
        <v>47</v>
      </c>
      <c r="D61" s="127">
        <v>83</v>
      </c>
      <c r="E61" s="128">
        <v>0.00556712962962963</v>
      </c>
      <c r="F61" s="101">
        <f>(E$9/E61)*100</f>
        <v>64.03326403326403</v>
      </c>
      <c r="G61" s="102">
        <f>F61+F$4</f>
        <v>69.03326403326403</v>
      </c>
      <c r="H61" s="129">
        <f>E61-E$9</f>
        <v>0.002002314814814815</v>
      </c>
    </row>
    <row r="62" spans="1:8" ht="12.75">
      <c r="A62" s="91">
        <v>54</v>
      </c>
      <c r="B62" s="114" t="s">
        <v>106</v>
      </c>
      <c r="C62" s="114" t="s">
        <v>53</v>
      </c>
      <c r="D62" s="127">
        <v>55</v>
      </c>
      <c r="E62" s="128">
        <v>0.00556712962962963</v>
      </c>
      <c r="F62" s="101">
        <f>(E$9/E62)*100</f>
        <v>64.03326403326403</v>
      </c>
      <c r="G62" s="102">
        <f>F62+F$4</f>
        <v>69.03326403326403</v>
      </c>
      <c r="H62" s="129">
        <f>E62-E$9</f>
        <v>0.002002314814814815</v>
      </c>
    </row>
    <row r="63" spans="1:8" ht="12.75">
      <c r="A63" s="91">
        <v>55</v>
      </c>
      <c r="B63" s="114" t="s">
        <v>44</v>
      </c>
      <c r="C63" s="114" t="s">
        <v>47</v>
      </c>
      <c r="D63" s="127">
        <v>78</v>
      </c>
      <c r="E63" s="128">
        <v>0.005694444444444444</v>
      </c>
      <c r="F63" s="101">
        <f>(E$9/E63)*100</f>
        <v>62.601626016260184</v>
      </c>
      <c r="G63" s="102">
        <f>F63+F$4</f>
        <v>67.60162601626018</v>
      </c>
      <c r="H63" s="129">
        <f>E63-E$9</f>
        <v>0.0021296296296296285</v>
      </c>
    </row>
    <row r="64" spans="1:8" ht="12.75">
      <c r="A64" s="91">
        <v>56</v>
      </c>
      <c r="B64" s="114" t="s">
        <v>111</v>
      </c>
      <c r="C64" s="114" t="s">
        <v>112</v>
      </c>
      <c r="D64" s="127">
        <v>82</v>
      </c>
      <c r="E64" s="128">
        <v>0.005706018518518519</v>
      </c>
      <c r="F64" s="101">
        <f>(E$9/E64)*100</f>
        <v>62.47464503042597</v>
      </c>
      <c r="G64" s="102">
        <f>F64+F$4</f>
        <v>67.47464503042596</v>
      </c>
      <c r="H64" s="129">
        <f>E64-E$9</f>
        <v>0.0021412037037037038</v>
      </c>
    </row>
    <row r="65" spans="1:8" ht="12.75">
      <c r="A65" s="91">
        <v>57</v>
      </c>
      <c r="B65" s="116" t="s">
        <v>75</v>
      </c>
      <c r="C65" s="116" t="s">
        <v>76</v>
      </c>
      <c r="D65" s="127">
        <v>74</v>
      </c>
      <c r="E65" s="128">
        <v>0.005717592592592593</v>
      </c>
      <c r="F65" s="101">
        <f>(E$9/E65)*100</f>
        <v>62.348178137651836</v>
      </c>
      <c r="G65" s="102">
        <f>F65+F$4</f>
        <v>67.34817813765184</v>
      </c>
      <c r="H65" s="129">
        <f>E65-E$9</f>
        <v>0.0021527777777777773</v>
      </c>
    </row>
    <row r="66" spans="1:8" ht="12.75">
      <c r="A66" s="91">
        <v>58</v>
      </c>
      <c r="B66" s="114" t="s">
        <v>152</v>
      </c>
      <c r="C66" s="114" t="s">
        <v>23</v>
      </c>
      <c r="D66" s="127">
        <v>68</v>
      </c>
      <c r="E66" s="128">
        <v>0.005729166666666667</v>
      </c>
      <c r="F66" s="101">
        <f>(E$9/E66)*100</f>
        <v>62.22222222222222</v>
      </c>
      <c r="G66" s="102">
        <f>F66+F$4</f>
        <v>67.22222222222223</v>
      </c>
      <c r="H66" s="129">
        <f>E66-E$9</f>
        <v>0.0021643518518518518</v>
      </c>
    </row>
    <row r="67" spans="1:8" ht="12.75">
      <c r="A67" s="91">
        <v>59</v>
      </c>
      <c r="B67" s="114" t="s">
        <v>87</v>
      </c>
      <c r="C67" s="114" t="s">
        <v>53</v>
      </c>
      <c r="D67" s="127">
        <v>50</v>
      </c>
      <c r="E67" s="128">
        <v>0.005752314814814814</v>
      </c>
      <c r="F67" s="101">
        <f>(E$9/E67)*100</f>
        <v>61.97183098591551</v>
      </c>
      <c r="G67" s="102">
        <f>F67+F$4</f>
        <v>66.97183098591552</v>
      </c>
      <c r="H67" s="129">
        <f>E67-E$9</f>
        <v>0.002187499999999999</v>
      </c>
    </row>
    <row r="68" spans="1:8" ht="12.75">
      <c r="A68" s="91">
        <v>60</v>
      </c>
      <c r="B68" s="114" t="s">
        <v>73</v>
      </c>
      <c r="C68" s="114" t="s">
        <v>74</v>
      </c>
      <c r="D68" s="127">
        <v>54</v>
      </c>
      <c r="E68" s="128">
        <v>0.005787037037037038</v>
      </c>
      <c r="F68" s="101">
        <f>(E$9/E68)*100</f>
        <v>61.6</v>
      </c>
      <c r="G68" s="102">
        <f>F68+F$4</f>
        <v>66.6</v>
      </c>
      <c r="H68" s="129">
        <f>E68-E$9</f>
        <v>0.0022222222222222222</v>
      </c>
    </row>
    <row r="69" spans="1:8" ht="12.75">
      <c r="A69" s="91">
        <v>61</v>
      </c>
      <c r="B69" s="114" t="s">
        <v>32</v>
      </c>
      <c r="C69" s="114" t="s">
        <v>36</v>
      </c>
      <c r="D69" s="127">
        <v>60</v>
      </c>
      <c r="E69" s="128">
        <v>0.005810185185185186</v>
      </c>
      <c r="F69" s="101">
        <f>(E$9/E69)*100</f>
        <v>61.354581673306775</v>
      </c>
      <c r="G69" s="102">
        <f>F69+F$4</f>
        <v>66.35458167330677</v>
      </c>
      <c r="H69" s="129">
        <f>E69-E$9</f>
        <v>0.0022453703703703702</v>
      </c>
    </row>
    <row r="70" spans="1:8" ht="12.75">
      <c r="A70" s="91">
        <v>62</v>
      </c>
      <c r="B70" s="114" t="s">
        <v>62</v>
      </c>
      <c r="C70" s="114" t="s">
        <v>94</v>
      </c>
      <c r="D70" s="127">
        <v>47</v>
      </c>
      <c r="E70" s="128">
        <v>0.005810185185185186</v>
      </c>
      <c r="F70" s="101">
        <f>(E$9/E70)*100</f>
        <v>61.354581673306775</v>
      </c>
      <c r="G70" s="102">
        <f>F70+F$4</f>
        <v>66.35458167330677</v>
      </c>
      <c r="H70" s="129">
        <f>E70-E$9</f>
        <v>0.0022453703703703702</v>
      </c>
    </row>
    <row r="71" spans="1:8" ht="12.75">
      <c r="A71" s="91">
        <v>63</v>
      </c>
      <c r="B71" s="114" t="s">
        <v>340</v>
      </c>
      <c r="C71" s="114" t="s">
        <v>47</v>
      </c>
      <c r="D71" s="127">
        <v>91</v>
      </c>
      <c r="E71" s="128">
        <v>0.005914351851851852</v>
      </c>
      <c r="F71" s="101">
        <f>(E$9/E71)*100</f>
        <v>60.27397260273973</v>
      </c>
      <c r="G71" s="102">
        <f>F71+F$4</f>
        <v>65.27397260273973</v>
      </c>
      <c r="H71" s="129">
        <f>E71-E$9</f>
        <v>0.0023495370370370367</v>
      </c>
    </row>
    <row r="72" spans="1:8" ht="12.75">
      <c r="A72" s="91">
        <v>64</v>
      </c>
      <c r="B72" s="114" t="s">
        <v>60</v>
      </c>
      <c r="C72" s="114" t="s">
        <v>61</v>
      </c>
      <c r="D72" s="127">
        <v>44</v>
      </c>
      <c r="E72" s="128">
        <v>0.005925925925925926</v>
      </c>
      <c r="F72" s="101">
        <f>(E$9/E72)*100</f>
        <v>60.156250000000014</v>
      </c>
      <c r="G72" s="102">
        <f>F72+F$4</f>
        <v>65.15625000000001</v>
      </c>
      <c r="H72" s="129">
        <f>E72-E$9</f>
        <v>0.0023611111111111103</v>
      </c>
    </row>
    <row r="73" spans="1:8" ht="12.75">
      <c r="A73" s="91">
        <v>65</v>
      </c>
      <c r="B73" s="114" t="s">
        <v>410</v>
      </c>
      <c r="C73" s="114" t="s">
        <v>53</v>
      </c>
      <c r="D73" s="127">
        <v>80</v>
      </c>
      <c r="E73" s="128">
        <v>0.0059375</v>
      </c>
      <c r="F73" s="101">
        <f>(E$9/E73)*100</f>
        <v>60.03898635477584</v>
      </c>
      <c r="G73" s="102">
        <f>F73+F$4</f>
        <v>65.03898635477583</v>
      </c>
      <c r="H73" s="129">
        <f>E73-E$9</f>
        <v>0.0023726851851851847</v>
      </c>
    </row>
    <row r="74" spans="1:8" ht="12.75">
      <c r="A74" s="91">
        <v>66</v>
      </c>
      <c r="B74" s="114" t="s">
        <v>48</v>
      </c>
      <c r="C74" s="114" t="s">
        <v>47</v>
      </c>
      <c r="D74" s="127">
        <v>91</v>
      </c>
      <c r="E74" s="128">
        <v>0.005983796296296296</v>
      </c>
      <c r="F74" s="101">
        <f>(E$9/E74)*100</f>
        <v>59.57446808510639</v>
      </c>
      <c r="G74" s="102">
        <f>F74+F$4</f>
        <v>64.57446808510639</v>
      </c>
      <c r="H74" s="129">
        <f>E74-E$9</f>
        <v>0.0024189814814814807</v>
      </c>
    </row>
    <row r="75" spans="1:8" ht="12.75">
      <c r="A75" s="91">
        <v>67</v>
      </c>
      <c r="B75" s="114" t="s">
        <v>222</v>
      </c>
      <c r="C75" s="114" t="s">
        <v>47</v>
      </c>
      <c r="D75" s="127">
        <v>53</v>
      </c>
      <c r="E75" s="128">
        <v>0.006030092592592593</v>
      </c>
      <c r="F75" s="101">
        <f>(E$9/E75)*100</f>
        <v>59.11708253358926</v>
      </c>
      <c r="G75" s="102">
        <f>F75+F$4</f>
        <v>64.11708253358927</v>
      </c>
      <c r="H75" s="129">
        <f>E75-E$9</f>
        <v>0.0024652777777777776</v>
      </c>
    </row>
    <row r="76" spans="1:8" ht="12.75">
      <c r="A76" s="91">
        <v>68</v>
      </c>
      <c r="B76" s="116" t="s">
        <v>34</v>
      </c>
      <c r="C76" s="116" t="s">
        <v>35</v>
      </c>
      <c r="D76" s="127">
        <v>78</v>
      </c>
      <c r="E76" s="128">
        <v>0.006111111111111111</v>
      </c>
      <c r="F76" s="101">
        <f>(E$9/E76)*100</f>
        <v>58.333333333333336</v>
      </c>
      <c r="G76" s="102">
        <f>F76+F$4</f>
        <v>63.333333333333336</v>
      </c>
      <c r="H76" s="129">
        <f>E76-E$9</f>
        <v>0.002546296296296296</v>
      </c>
    </row>
    <row r="77" spans="1:8" ht="12.75">
      <c r="A77" s="91">
        <v>69</v>
      </c>
      <c r="B77" s="114" t="s">
        <v>100</v>
      </c>
      <c r="C77" s="114" t="s">
        <v>101</v>
      </c>
      <c r="D77" s="127">
        <v>86</v>
      </c>
      <c r="E77" s="128">
        <v>0.0061574074074074074</v>
      </c>
      <c r="F77" s="101">
        <f>(E$9/E77)*100</f>
        <v>57.894736842105274</v>
      </c>
      <c r="G77" s="102">
        <f>F77+F$4</f>
        <v>62.894736842105274</v>
      </c>
      <c r="H77" s="129">
        <f>E77-E$9</f>
        <v>0.002592592592592592</v>
      </c>
    </row>
    <row r="78" spans="1:8" ht="12.75">
      <c r="A78" s="91">
        <v>70</v>
      </c>
      <c r="B78" s="116" t="s">
        <v>122</v>
      </c>
      <c r="C78" s="116" t="s">
        <v>123</v>
      </c>
      <c r="D78" s="127">
        <v>88</v>
      </c>
      <c r="E78" s="128">
        <v>0.006180555555555556</v>
      </c>
      <c r="F78" s="101">
        <f>(E$9/E78)*100</f>
        <v>57.67790262172284</v>
      </c>
      <c r="G78" s="102">
        <f>F78+F$4</f>
        <v>62.67790262172284</v>
      </c>
      <c r="H78" s="129">
        <f>E78-E$9</f>
        <v>0.002615740740740741</v>
      </c>
    </row>
    <row r="79" spans="1:8" ht="12.75">
      <c r="A79" s="91">
        <v>71</v>
      </c>
      <c r="B79" s="114" t="s">
        <v>408</v>
      </c>
      <c r="C79" s="114" t="s">
        <v>21</v>
      </c>
      <c r="D79" s="127">
        <v>90</v>
      </c>
      <c r="E79" s="128">
        <v>0.00625</v>
      </c>
      <c r="F79" s="101">
        <f>(E$9/E79)*100</f>
        <v>57.03703703703704</v>
      </c>
      <c r="G79" s="102">
        <f>F79+F$4</f>
        <v>62.03703703703704</v>
      </c>
      <c r="H79" s="129">
        <f>E79-E$9</f>
        <v>0.002685185185185185</v>
      </c>
    </row>
    <row r="80" spans="1:8" ht="12.75">
      <c r="A80" s="91">
        <v>72</v>
      </c>
      <c r="B80" s="114" t="s">
        <v>114</v>
      </c>
      <c r="C80" s="114" t="s">
        <v>53</v>
      </c>
      <c r="D80" s="127">
        <v>51</v>
      </c>
      <c r="E80" s="128">
        <v>0.006261574074074075</v>
      </c>
      <c r="F80" s="101">
        <f>(E$9/E80)*100</f>
        <v>56.931608133086876</v>
      </c>
      <c r="G80" s="102">
        <f>F80+F$4</f>
        <v>61.931608133086876</v>
      </c>
      <c r="H80" s="129">
        <f>E80-E$9</f>
        <v>0.0026967592592592594</v>
      </c>
    </row>
    <row r="81" spans="1:8" ht="12.75">
      <c r="A81" s="91">
        <v>73</v>
      </c>
      <c r="B81" s="116" t="s">
        <v>70</v>
      </c>
      <c r="C81" s="116" t="s">
        <v>71</v>
      </c>
      <c r="D81" s="127">
        <v>67</v>
      </c>
      <c r="E81" s="128">
        <v>0.006273148148148148</v>
      </c>
      <c r="F81" s="101">
        <f>(E$9/E81)*100</f>
        <v>56.82656826568267</v>
      </c>
      <c r="G81" s="102">
        <f>F81+F$4</f>
        <v>61.82656826568267</v>
      </c>
      <c r="H81" s="129">
        <f>E81-E$9</f>
        <v>0.002708333333333333</v>
      </c>
    </row>
    <row r="82" spans="1:8" ht="12.75">
      <c r="A82" s="91">
        <v>74</v>
      </c>
      <c r="B82" s="114" t="s">
        <v>342</v>
      </c>
      <c r="C82" s="114" t="s">
        <v>108</v>
      </c>
      <c r="D82" s="127">
        <v>76</v>
      </c>
      <c r="E82" s="128">
        <v>0.006284722222222223</v>
      </c>
      <c r="F82" s="101">
        <f>(E$9/E82)*100</f>
        <v>56.721915285451196</v>
      </c>
      <c r="G82" s="102">
        <f>F82+F$4</f>
        <v>61.721915285451196</v>
      </c>
      <c r="H82" s="129">
        <f>E82-E$9</f>
        <v>0.0027199074074074074</v>
      </c>
    </row>
    <row r="83" spans="1:8" ht="12.75">
      <c r="A83" s="91">
        <v>75</v>
      </c>
      <c r="B83" s="114" t="s">
        <v>46</v>
      </c>
      <c r="C83" s="114" t="s">
        <v>56</v>
      </c>
      <c r="D83" s="127">
        <v>64</v>
      </c>
      <c r="E83" s="128">
        <v>0.00633101851851852</v>
      </c>
      <c r="F83" s="101">
        <f>(E$9/E83)*100</f>
        <v>56.30712979890311</v>
      </c>
      <c r="G83" s="102">
        <f>F83+F$4</f>
        <v>61.30712979890311</v>
      </c>
      <c r="H83" s="129">
        <f>E83-E$9</f>
        <v>0.0027662037037037043</v>
      </c>
    </row>
    <row r="84" spans="1:8" ht="12.75">
      <c r="A84" s="91">
        <v>76</v>
      </c>
      <c r="B84" s="116" t="s">
        <v>184</v>
      </c>
      <c r="C84" s="116" t="s">
        <v>127</v>
      </c>
      <c r="D84" s="127">
        <v>83</v>
      </c>
      <c r="E84" s="128">
        <v>0.00644675925925926</v>
      </c>
      <c r="F84" s="101">
        <f>(E$9/E84)*100</f>
        <v>55.29622980251347</v>
      </c>
      <c r="G84" s="102">
        <f>F84+F$4</f>
        <v>60.29622980251347</v>
      </c>
      <c r="H84" s="129">
        <f>E84-E$9</f>
        <v>0.0028819444444444444</v>
      </c>
    </row>
    <row r="85" spans="1:8" ht="12.75">
      <c r="A85" s="91">
        <v>77</v>
      </c>
      <c r="B85" s="116" t="s">
        <v>115</v>
      </c>
      <c r="C85" s="116" t="s">
        <v>411</v>
      </c>
      <c r="D85" s="127">
        <v>72</v>
      </c>
      <c r="E85" s="128">
        <v>0.00650462962962963</v>
      </c>
      <c r="F85" s="101">
        <f>(E$9/E85)*100</f>
        <v>54.804270462633454</v>
      </c>
      <c r="G85" s="102">
        <f>F85+F$4</f>
        <v>59.804270462633454</v>
      </c>
      <c r="H85" s="129">
        <f>E85-E$9</f>
        <v>0.002939814814814815</v>
      </c>
    </row>
    <row r="86" spans="1:8" ht="12.75">
      <c r="A86" s="91">
        <v>78</v>
      </c>
      <c r="B86" s="116" t="s">
        <v>83</v>
      </c>
      <c r="C86" s="116" t="s">
        <v>84</v>
      </c>
      <c r="D86" s="127">
        <v>73</v>
      </c>
      <c r="E86" s="128">
        <v>0.006574074074074073</v>
      </c>
      <c r="F86" s="101">
        <f>(E$9/E86)*100</f>
        <v>54.22535211267607</v>
      </c>
      <c r="G86" s="102">
        <f>F86+F$4</f>
        <v>59.22535211267607</v>
      </c>
      <c r="H86" s="129">
        <f>E86-E$9</f>
        <v>0.003009259259259258</v>
      </c>
    </row>
    <row r="87" spans="1:8" ht="12.75">
      <c r="A87" s="91">
        <v>79</v>
      </c>
      <c r="B87" s="114" t="s">
        <v>410</v>
      </c>
      <c r="C87" s="114" t="s">
        <v>171</v>
      </c>
      <c r="D87" s="127">
        <v>70</v>
      </c>
      <c r="E87" s="128">
        <v>0.006631944444444445</v>
      </c>
      <c r="F87" s="101">
        <f>(E$9/E87)*100</f>
        <v>53.75218150087261</v>
      </c>
      <c r="G87" s="102">
        <f>F87+F$4</f>
        <v>58.75218150087261</v>
      </c>
      <c r="H87" s="129">
        <f>E87-E$9</f>
        <v>0.0030671296296296293</v>
      </c>
    </row>
    <row r="88" spans="1:8" ht="12.75">
      <c r="A88" s="91">
        <v>80</v>
      </c>
      <c r="B88" s="114" t="s">
        <v>50</v>
      </c>
      <c r="C88" s="114" t="s">
        <v>51</v>
      </c>
      <c r="D88" s="127">
        <v>78</v>
      </c>
      <c r="E88" s="128">
        <v>0.0066782407407407415</v>
      </c>
      <c r="F88" s="101">
        <f>(E$9/E88)*100</f>
        <v>53.379549393414216</v>
      </c>
      <c r="G88" s="102">
        <f>F88+F$4</f>
        <v>58.379549393414216</v>
      </c>
      <c r="H88" s="129">
        <f>E88-E$9</f>
        <v>0.003113425925925926</v>
      </c>
    </row>
    <row r="89" spans="1:8" ht="12.75">
      <c r="A89" s="91">
        <v>81</v>
      </c>
      <c r="B89" s="114" t="s">
        <v>144</v>
      </c>
      <c r="C89" s="114" t="s">
        <v>171</v>
      </c>
      <c r="D89" s="127">
        <v>61</v>
      </c>
      <c r="E89" s="128">
        <v>0.006712962962962962</v>
      </c>
      <c r="F89" s="101">
        <f>(E$9/E89)*100</f>
        <v>53.103448275862085</v>
      </c>
      <c r="G89" s="102">
        <f>F89+F$4</f>
        <v>58.103448275862085</v>
      </c>
      <c r="H89" s="129">
        <f>E89-E$9</f>
        <v>0.003148148148148147</v>
      </c>
    </row>
    <row r="90" spans="1:8" ht="12.75">
      <c r="A90" s="91">
        <v>82</v>
      </c>
      <c r="B90" s="114" t="s">
        <v>138</v>
      </c>
      <c r="C90" s="114" t="s">
        <v>51</v>
      </c>
      <c r="D90" s="127">
        <v>48</v>
      </c>
      <c r="E90" s="128">
        <v>0.0067708333333333336</v>
      </c>
      <c r="F90" s="101">
        <f>(E$9/E90)*100</f>
        <v>52.649572649572654</v>
      </c>
      <c r="G90" s="102">
        <f>F90+F$4</f>
        <v>57.649572649572654</v>
      </c>
      <c r="H90" s="129">
        <f>E90-E$9</f>
        <v>0.003206018518518518</v>
      </c>
    </row>
    <row r="91" spans="1:8" ht="12.75">
      <c r="A91" s="91">
        <v>83</v>
      </c>
      <c r="B91" s="114" t="s">
        <v>412</v>
      </c>
      <c r="C91" s="114" t="s">
        <v>65</v>
      </c>
      <c r="D91" s="127">
        <v>67</v>
      </c>
      <c r="E91" s="128">
        <v>0.006805555555555557</v>
      </c>
      <c r="F91" s="101">
        <f>(E$9/E91)*100</f>
        <v>52.38095238095239</v>
      </c>
      <c r="G91" s="102">
        <f>F91+F$4</f>
        <v>57.38095238095239</v>
      </c>
      <c r="H91" s="129">
        <f>E91-E$9</f>
        <v>0.0032407407407407415</v>
      </c>
    </row>
    <row r="92" spans="1:8" ht="12.75">
      <c r="A92" s="91">
        <v>84</v>
      </c>
      <c r="B92" s="114" t="s">
        <v>350</v>
      </c>
      <c r="C92" s="114" t="s">
        <v>21</v>
      </c>
      <c r="D92" s="127">
        <v>78</v>
      </c>
      <c r="E92" s="128">
        <v>0.006817129629629629</v>
      </c>
      <c r="F92" s="101">
        <f>(E$9/E92)*100</f>
        <v>52.29202037351445</v>
      </c>
      <c r="G92" s="102">
        <f>F92+F$4</f>
        <v>57.29202037351445</v>
      </c>
      <c r="H92" s="129">
        <f>E92-E$9</f>
        <v>0.0032523148148148134</v>
      </c>
    </row>
    <row r="93" spans="1:8" ht="12.75">
      <c r="A93" s="91">
        <v>85</v>
      </c>
      <c r="B93" s="116" t="s">
        <v>351</v>
      </c>
      <c r="C93" s="116" t="s">
        <v>173</v>
      </c>
      <c r="D93" s="127">
        <v>77</v>
      </c>
      <c r="E93" s="128">
        <v>0.006863425925925926</v>
      </c>
      <c r="F93" s="101">
        <f>(E$9/E93)*100</f>
        <v>51.93929173693087</v>
      </c>
      <c r="G93" s="102">
        <f>F93+F$4</f>
        <v>56.93929173693087</v>
      </c>
      <c r="H93" s="129">
        <f>E93-E$9</f>
        <v>0.0032986111111111102</v>
      </c>
    </row>
    <row r="94" spans="1:8" ht="12.75">
      <c r="A94" s="91">
        <v>86</v>
      </c>
      <c r="B94" s="114" t="s">
        <v>410</v>
      </c>
      <c r="C94" s="114" t="s">
        <v>51</v>
      </c>
      <c r="D94" s="127">
        <v>72</v>
      </c>
      <c r="E94" s="128">
        <v>0.006886574074074074</v>
      </c>
      <c r="F94" s="101">
        <f>(E$9/E94)*100</f>
        <v>51.764705882352956</v>
      </c>
      <c r="G94" s="102">
        <f>F94+F$4</f>
        <v>56.764705882352956</v>
      </c>
      <c r="H94" s="129">
        <f>E94-E$9</f>
        <v>0.0033217592592592582</v>
      </c>
    </row>
    <row r="95" spans="1:8" ht="12.75">
      <c r="A95" s="91">
        <v>87</v>
      </c>
      <c r="B95" s="114" t="s">
        <v>62</v>
      </c>
      <c r="C95" s="114" t="s">
        <v>413</v>
      </c>
      <c r="D95" s="127">
        <v>96</v>
      </c>
      <c r="E95" s="128">
        <v>0.006921296296296297</v>
      </c>
      <c r="F95" s="101">
        <f>(E$9/E95)*100</f>
        <v>51.50501672240802</v>
      </c>
      <c r="G95" s="102">
        <f>F95+F$4</f>
        <v>56.50501672240802</v>
      </c>
      <c r="H95" s="129">
        <f>E95-E$9</f>
        <v>0.0033564814814814816</v>
      </c>
    </row>
    <row r="96" spans="1:8" ht="12.75">
      <c r="A96" s="91">
        <v>88</v>
      </c>
      <c r="B96" s="114" t="s">
        <v>270</v>
      </c>
      <c r="C96" s="114" t="s">
        <v>211</v>
      </c>
      <c r="D96" s="127">
        <v>87</v>
      </c>
      <c r="E96" s="128">
        <v>0.006944444444444444</v>
      </c>
      <c r="F96" s="101">
        <f>(E$9/E96)*100</f>
        <v>51.33333333333334</v>
      </c>
      <c r="G96" s="102">
        <f>F96+F$4</f>
        <v>56.33333333333334</v>
      </c>
      <c r="H96" s="129">
        <f>E96-E$9</f>
        <v>0.0033796296296296287</v>
      </c>
    </row>
    <row r="97" spans="1:8" ht="12.75">
      <c r="A97" s="91">
        <v>89</v>
      </c>
      <c r="B97" s="116" t="s">
        <v>125</v>
      </c>
      <c r="C97" s="116" t="s">
        <v>119</v>
      </c>
      <c r="D97" s="127">
        <v>79</v>
      </c>
      <c r="E97" s="128">
        <v>0.006979166666666667</v>
      </c>
      <c r="F97" s="101">
        <f>(E$9/E97)*100</f>
        <v>51.07794361525705</v>
      </c>
      <c r="G97" s="102">
        <f>F97+F$4</f>
        <v>56.07794361525705</v>
      </c>
      <c r="H97" s="129">
        <f>E97-E$9</f>
        <v>0.003414351851851852</v>
      </c>
    </row>
    <row r="98" spans="1:8" ht="12.75">
      <c r="A98" s="91">
        <v>90</v>
      </c>
      <c r="B98" s="114" t="s">
        <v>181</v>
      </c>
      <c r="C98" s="114" t="s">
        <v>23</v>
      </c>
      <c r="D98" s="127">
        <v>89</v>
      </c>
      <c r="E98" s="128">
        <v>0.007083333333333333</v>
      </c>
      <c r="F98" s="101">
        <f>(E$9/E98)*100</f>
        <v>50.32679738562093</v>
      </c>
      <c r="G98" s="102">
        <f>F98+F$4</f>
        <v>55.32679738562093</v>
      </c>
      <c r="H98" s="129">
        <f>E98-E$9</f>
        <v>0.0035185185185185176</v>
      </c>
    </row>
    <row r="99" spans="1:8" ht="12.75">
      <c r="A99" s="91">
        <v>91</v>
      </c>
      <c r="B99" s="114" t="s">
        <v>136</v>
      </c>
      <c r="C99" s="114" t="s">
        <v>47</v>
      </c>
      <c r="D99" s="127">
        <v>75</v>
      </c>
      <c r="E99" s="128">
        <v>0.007129629629629631</v>
      </c>
      <c r="F99" s="101">
        <f>(E$9/E99)*100</f>
        <v>50</v>
      </c>
      <c r="G99" s="102">
        <f>F99+F$4</f>
        <v>55</v>
      </c>
      <c r="H99" s="129">
        <f>E99-E$9</f>
        <v>0.0035648148148148154</v>
      </c>
    </row>
    <row r="100" spans="1:8" ht="12.75">
      <c r="A100" s="91">
        <v>92</v>
      </c>
      <c r="B100" s="116" t="s">
        <v>79</v>
      </c>
      <c r="C100" s="116" t="s">
        <v>80</v>
      </c>
      <c r="D100" s="127">
        <v>76</v>
      </c>
      <c r="E100" s="128">
        <v>0.007152777777777779</v>
      </c>
      <c r="F100" s="101">
        <f>(E$9/E100)*100</f>
        <v>49.83818770226537</v>
      </c>
      <c r="G100" s="102">
        <f>F100+F$4</f>
        <v>54.83818770226537</v>
      </c>
      <c r="H100" s="129">
        <f>E100-E$9</f>
        <v>0.0035879629629629634</v>
      </c>
    </row>
    <row r="101" spans="1:8" ht="12.75">
      <c r="A101" s="91">
        <v>93</v>
      </c>
      <c r="B101" s="114" t="s">
        <v>165</v>
      </c>
      <c r="C101" s="114" t="s">
        <v>53</v>
      </c>
      <c r="D101" s="127">
        <v>85</v>
      </c>
      <c r="E101" s="128">
        <v>0.007303240740740741</v>
      </c>
      <c r="F101" s="101">
        <f>(E$9/E101)*100</f>
        <v>48.81141045958796</v>
      </c>
      <c r="G101" s="102">
        <f>F101+F$4</f>
        <v>53.81141045958796</v>
      </c>
      <c r="H101" s="129">
        <f>E101-E$9</f>
        <v>0.003738425925925926</v>
      </c>
    </row>
    <row r="102" spans="1:8" ht="12.75">
      <c r="A102" s="91">
        <v>94</v>
      </c>
      <c r="B102" s="116" t="s">
        <v>182</v>
      </c>
      <c r="C102" s="116" t="s">
        <v>183</v>
      </c>
      <c r="D102" s="127">
        <v>60</v>
      </c>
      <c r="E102" s="128">
        <v>0.007314814814814815</v>
      </c>
      <c r="F102" s="101">
        <f>(E$9/E102)*100</f>
        <v>48.73417721518988</v>
      </c>
      <c r="G102" s="102">
        <f>F102+F$4</f>
        <v>53.73417721518988</v>
      </c>
      <c r="H102" s="129">
        <f>E102-E$9</f>
        <v>0.0037499999999999994</v>
      </c>
    </row>
    <row r="103" spans="1:8" ht="12.75">
      <c r="A103" s="91">
        <v>95</v>
      </c>
      <c r="B103" s="114" t="s">
        <v>412</v>
      </c>
      <c r="C103" s="114" t="s">
        <v>180</v>
      </c>
      <c r="D103" s="127">
        <v>90</v>
      </c>
      <c r="E103" s="128">
        <v>0.007337962962962963</v>
      </c>
      <c r="F103" s="101">
        <f>(E$9/E103)*100</f>
        <v>48.58044164037856</v>
      </c>
      <c r="G103" s="102">
        <f>F103+F$4</f>
        <v>53.58044164037856</v>
      </c>
      <c r="H103" s="129">
        <f>E103-E$9</f>
        <v>0.0037731481481481474</v>
      </c>
    </row>
    <row r="104" spans="1:8" ht="12.75">
      <c r="A104" s="91">
        <v>96</v>
      </c>
      <c r="B104" s="114" t="s">
        <v>414</v>
      </c>
      <c r="C104" s="114" t="s">
        <v>51</v>
      </c>
      <c r="D104" s="127">
        <v>75</v>
      </c>
      <c r="E104" s="128">
        <v>0.007488425925925926</v>
      </c>
      <c r="F104" s="101">
        <f>(E$9/E104)*100</f>
        <v>47.60432766615148</v>
      </c>
      <c r="G104" s="102">
        <f>F104+F$4</f>
        <v>52.60432766615148</v>
      </c>
      <c r="H104" s="129">
        <f>E104-E$9</f>
        <v>0.00392361111111111</v>
      </c>
    </row>
    <row r="105" spans="1:8" ht="12.75">
      <c r="A105" s="91">
        <v>97</v>
      </c>
      <c r="B105" s="116" t="s">
        <v>68</v>
      </c>
      <c r="C105" s="116" t="s">
        <v>85</v>
      </c>
      <c r="D105" s="127">
        <v>92</v>
      </c>
      <c r="E105" s="128">
        <v>0.007511574074074074</v>
      </c>
      <c r="F105" s="101">
        <f>(E$9/E105)*100</f>
        <v>47.457627118644076</v>
      </c>
      <c r="G105" s="102">
        <f>F105+F$4</f>
        <v>52.457627118644076</v>
      </c>
      <c r="H105" s="129">
        <f>E105-E$9</f>
        <v>0.003946759259259259</v>
      </c>
    </row>
    <row r="106" spans="1:8" ht="12.75">
      <c r="A106" s="91">
        <v>98</v>
      </c>
      <c r="B106" s="116" t="s">
        <v>68</v>
      </c>
      <c r="C106" s="116" t="s">
        <v>69</v>
      </c>
      <c r="D106" s="127">
        <v>89</v>
      </c>
      <c r="E106" s="128">
        <v>0.007523148148148148</v>
      </c>
      <c r="F106" s="101">
        <f>(E$9/E106)*100</f>
        <v>47.384615384615394</v>
      </c>
      <c r="G106" s="102">
        <f>F106+F$4</f>
        <v>52.384615384615394</v>
      </c>
      <c r="H106" s="129">
        <f>E106-E$9</f>
        <v>0.003958333333333333</v>
      </c>
    </row>
    <row r="107" spans="1:8" ht="12.75">
      <c r="A107" s="91">
        <v>99</v>
      </c>
      <c r="B107" s="114" t="s">
        <v>144</v>
      </c>
      <c r="C107" s="114" t="s">
        <v>145</v>
      </c>
      <c r="D107" s="127">
        <v>88</v>
      </c>
      <c r="E107" s="128">
        <v>0.007546296296296297</v>
      </c>
      <c r="F107" s="101">
        <f>(E$9/E107)*100</f>
        <v>47.239263803680984</v>
      </c>
      <c r="G107" s="102">
        <f>F107+F$4</f>
        <v>52.239263803680984</v>
      </c>
      <c r="H107" s="129">
        <f>E107-E$9</f>
        <v>0.003981481481481482</v>
      </c>
    </row>
    <row r="108" spans="1:8" ht="12.75">
      <c r="A108" s="91">
        <v>100</v>
      </c>
      <c r="B108" s="116" t="s">
        <v>72</v>
      </c>
      <c r="C108" s="116" t="s">
        <v>41</v>
      </c>
      <c r="D108" s="127">
        <v>68</v>
      </c>
      <c r="E108" s="128">
        <v>0.007858796296296296</v>
      </c>
      <c r="F108" s="101">
        <f>(E$9/E108)*100</f>
        <v>45.36082474226805</v>
      </c>
      <c r="G108" s="102">
        <f>F108+F$4</f>
        <v>50.36082474226805</v>
      </c>
      <c r="H108" s="129">
        <f>E108-E$9</f>
        <v>0.00429398148148148</v>
      </c>
    </row>
    <row r="109" spans="1:8" ht="12.75">
      <c r="A109" s="91">
        <v>101</v>
      </c>
      <c r="B109" s="116" t="s">
        <v>359</v>
      </c>
      <c r="C109" s="116" t="s">
        <v>360</v>
      </c>
      <c r="D109" s="127">
        <v>62</v>
      </c>
      <c r="E109" s="128">
        <v>0.007870370370370371</v>
      </c>
      <c r="F109" s="101">
        <f>(E$9/E109)*100</f>
        <v>45.294117647058826</v>
      </c>
      <c r="G109" s="102">
        <f>F109+F$4</f>
        <v>50.294117647058826</v>
      </c>
      <c r="H109" s="129">
        <f>E109-E$9</f>
        <v>0.0043055555555555555</v>
      </c>
    </row>
    <row r="110" spans="1:8" ht="12.75">
      <c r="A110" s="91">
        <v>102</v>
      </c>
      <c r="B110" s="114" t="s">
        <v>138</v>
      </c>
      <c r="C110" s="114" t="s">
        <v>108</v>
      </c>
      <c r="D110" s="127">
        <v>78</v>
      </c>
      <c r="E110" s="128">
        <v>0.007928240740740741</v>
      </c>
      <c r="F110" s="101">
        <f>(E$9/E110)*100</f>
        <v>44.963503649635044</v>
      </c>
      <c r="G110" s="102">
        <f>F110+F$4</f>
        <v>49.963503649635044</v>
      </c>
      <c r="H110" s="129">
        <f>E110-E$9</f>
        <v>0.004363425925925925</v>
      </c>
    </row>
    <row r="111" spans="1:8" ht="12.75">
      <c r="A111" s="91">
        <v>103</v>
      </c>
      <c r="B111" s="114" t="s">
        <v>90</v>
      </c>
      <c r="C111" s="114" t="s">
        <v>32</v>
      </c>
      <c r="D111" s="127">
        <v>75</v>
      </c>
      <c r="E111" s="128">
        <v>0.007986111111111112</v>
      </c>
      <c r="F111" s="101">
        <f>(E$9/E111)*100</f>
        <v>44.63768115942029</v>
      </c>
      <c r="G111" s="102">
        <f>F111+F$4</f>
        <v>49.63768115942029</v>
      </c>
      <c r="H111" s="129">
        <f>E111-E$9</f>
        <v>0.004421296296296296</v>
      </c>
    </row>
    <row r="112" spans="1:8" ht="12.75">
      <c r="A112" s="91">
        <v>104</v>
      </c>
      <c r="B112" s="116" t="s">
        <v>77</v>
      </c>
      <c r="C112" s="116" t="s">
        <v>78</v>
      </c>
      <c r="D112" s="127">
        <v>66</v>
      </c>
      <c r="E112" s="128">
        <v>0.008449074074074074</v>
      </c>
      <c r="F112" s="101">
        <f>(E$9/E112)*100</f>
        <v>42.19178082191781</v>
      </c>
      <c r="G112" s="102">
        <f>F112+F$4</f>
        <v>47.19178082191781</v>
      </c>
      <c r="H112" s="129">
        <f>E112-E$9</f>
        <v>0.004884259259259258</v>
      </c>
    </row>
    <row r="113" spans="1:8" ht="12.75">
      <c r="A113" s="91">
        <v>105</v>
      </c>
      <c r="B113" s="114" t="s">
        <v>408</v>
      </c>
      <c r="C113" s="114" t="s">
        <v>128</v>
      </c>
      <c r="D113" s="127">
        <v>93</v>
      </c>
      <c r="E113" s="128">
        <v>0.009143518518518518</v>
      </c>
      <c r="F113" s="101">
        <f>(E$9/E113)*100</f>
        <v>38.98734177215191</v>
      </c>
      <c r="G113" s="102">
        <f>F113+F$4</f>
        <v>43.98734177215191</v>
      </c>
      <c r="H113" s="129">
        <f>E113-E$9</f>
        <v>0.005578703703703702</v>
      </c>
    </row>
    <row r="114" spans="1:8" ht="12.75">
      <c r="A114" s="91">
        <v>106</v>
      </c>
      <c r="B114" s="114" t="s">
        <v>33</v>
      </c>
      <c r="C114" s="114" t="s">
        <v>117</v>
      </c>
      <c r="D114" s="127">
        <v>96</v>
      </c>
      <c r="E114" s="128">
        <v>0.010266203703703703</v>
      </c>
      <c r="F114" s="101">
        <f>(E$9/E114)*100</f>
        <v>34.72378804960542</v>
      </c>
      <c r="G114" s="102">
        <f>F114+F$4</f>
        <v>39.72378804960542</v>
      </c>
      <c r="H114" s="129">
        <f>E114-E$9</f>
        <v>0.006701388888888887</v>
      </c>
    </row>
    <row r="115" spans="1:8" ht="12.75">
      <c r="A115" s="91">
        <v>107</v>
      </c>
      <c r="B115" s="114" t="s">
        <v>415</v>
      </c>
      <c r="C115" s="114" t="s">
        <v>82</v>
      </c>
      <c r="D115" s="127">
        <v>54</v>
      </c>
      <c r="E115" s="128">
        <v>0.010381944444444444</v>
      </c>
      <c r="F115" s="101">
        <f>(E$9/E115)*100</f>
        <v>34.336677814938696</v>
      </c>
      <c r="G115" s="102">
        <f>F115+F$4</f>
        <v>39.336677814938696</v>
      </c>
      <c r="H115" s="129">
        <f>E115-E$9</f>
        <v>0.006817129629629628</v>
      </c>
    </row>
    <row r="116" spans="7:8" ht="12.75">
      <c r="G116" s="135"/>
      <c r="H116" s="62"/>
    </row>
    <row r="117" spans="7:8" ht="12.75">
      <c r="G117" s="135"/>
      <c r="H117" s="62"/>
    </row>
    <row r="118" spans="7:8" ht="12.75">
      <c r="G118" s="135"/>
      <c r="H118" s="62"/>
    </row>
    <row r="119" spans="7:8" ht="12.75">
      <c r="G119" s="135"/>
      <c r="H119" s="62"/>
    </row>
    <row r="120" spans="7:8" ht="12.75">
      <c r="G120" s="135"/>
      <c r="H120" s="62"/>
    </row>
    <row r="121" spans="7:8" ht="12.75">
      <c r="G121" s="135"/>
      <c r="H121" s="62"/>
    </row>
    <row r="122" spans="7:8" ht="12.75">
      <c r="G122" s="135"/>
      <c r="H122" s="62"/>
    </row>
    <row r="123" spans="7:8" ht="12.75">
      <c r="G123" s="135"/>
      <c r="H123" s="62"/>
    </row>
    <row r="124" spans="7:8" ht="12.75">
      <c r="G124" s="135"/>
      <c r="H124" s="62"/>
    </row>
    <row r="125" spans="7:8" ht="12.75">
      <c r="G125" s="135"/>
      <c r="H125" s="62"/>
    </row>
    <row r="126" spans="7:8" ht="12.75">
      <c r="G126" s="135"/>
      <c r="H126" s="62"/>
    </row>
    <row r="127" spans="7:8" ht="12.75">
      <c r="G127" s="135"/>
      <c r="H127" s="62"/>
    </row>
    <row r="128" spans="7:8" ht="12.75">
      <c r="G128" s="135"/>
      <c r="H128" s="62"/>
    </row>
    <row r="129" spans="7:8" ht="12.75">
      <c r="G129" s="135"/>
      <c r="H129" s="62"/>
    </row>
    <row r="130" spans="7:8" ht="12.75">
      <c r="G130" s="135"/>
      <c r="H130" s="62"/>
    </row>
    <row r="131" spans="7:8" ht="12.75">
      <c r="G131" s="135"/>
      <c r="H131" s="62"/>
    </row>
    <row r="132" spans="7:8" ht="12.75">
      <c r="G132" s="135"/>
      <c r="H132" s="62"/>
    </row>
    <row r="133" spans="7:8" ht="12.75">
      <c r="G133" s="135"/>
      <c r="H133" s="62"/>
    </row>
    <row r="134" spans="7:8" ht="12.75">
      <c r="G134" s="135"/>
      <c r="H134" s="62"/>
    </row>
    <row r="135" spans="7:8" ht="12.75">
      <c r="G135" s="135"/>
      <c r="H135" s="62"/>
    </row>
    <row r="136" spans="7:8" ht="12.75">
      <c r="G136" s="135"/>
      <c r="H136" s="62"/>
    </row>
    <row r="137" spans="7:8" ht="12.75">
      <c r="G137" s="135"/>
      <c r="H137" s="62"/>
    </row>
    <row r="138" spans="7:8" ht="12.75">
      <c r="G138" s="135"/>
      <c r="H138" s="62"/>
    </row>
    <row r="139" spans="7:8" ht="12.75">
      <c r="G139" s="135"/>
      <c r="H139" s="62"/>
    </row>
    <row r="140" spans="7:8" ht="12.75">
      <c r="G140" s="135"/>
      <c r="H140" s="62"/>
    </row>
    <row r="141" ht="12.75">
      <c r="H141" s="62"/>
    </row>
    <row r="142" ht="12.75">
      <c r="H142" s="62"/>
    </row>
    <row r="143" ht="12.75">
      <c r="H143" s="62"/>
    </row>
    <row r="144" ht="12.75">
      <c r="H144" s="62"/>
    </row>
    <row r="145" ht="12.75">
      <c r="H145" s="62"/>
    </row>
    <row r="146" ht="12.75">
      <c r="H146" s="62"/>
    </row>
    <row r="147" ht="12.75">
      <c r="H147" s="62"/>
    </row>
    <row r="148" ht="12.75">
      <c r="H148" s="62"/>
    </row>
    <row r="149" ht="12.75">
      <c r="H149" s="62"/>
    </row>
    <row r="150" ht="12.75">
      <c r="H150" s="62"/>
    </row>
    <row r="151" ht="12.75">
      <c r="H151" s="62"/>
    </row>
    <row r="152" ht="12.75">
      <c r="H152" s="62"/>
    </row>
    <row r="153" ht="12.75">
      <c r="H153" s="62"/>
    </row>
    <row r="154" ht="12.75">
      <c r="H154" s="62"/>
    </row>
    <row r="155" ht="12.75">
      <c r="H155" s="62"/>
    </row>
    <row r="156" ht="12.75">
      <c r="H156" s="62"/>
    </row>
    <row r="157" ht="12.75">
      <c r="H157" s="62"/>
    </row>
    <row r="158" ht="12.75">
      <c r="H158" s="62"/>
    </row>
    <row r="159" ht="12.75">
      <c r="H159" s="62"/>
    </row>
    <row r="160" ht="12.75">
      <c r="H160" s="62"/>
    </row>
    <row r="161" ht="12.75">
      <c r="H161" s="62"/>
    </row>
    <row r="162" ht="12.75">
      <c r="H162" s="62"/>
    </row>
    <row r="163" ht="12.75">
      <c r="H163" s="62"/>
    </row>
    <row r="164" ht="12.75">
      <c r="H164" s="62"/>
    </row>
    <row r="165" ht="12.75">
      <c r="H165" s="62"/>
    </row>
    <row r="166" ht="12.75">
      <c r="H166" s="62"/>
    </row>
    <row r="167" ht="12.75">
      <c r="H167" s="62"/>
    </row>
    <row r="168" ht="12.75">
      <c r="H168" s="62"/>
    </row>
    <row r="169" ht="12.75">
      <c r="H169" s="62"/>
    </row>
    <row r="170" ht="12.75">
      <c r="H170" s="62"/>
    </row>
    <row r="171" ht="12.75">
      <c r="H171" s="62"/>
    </row>
    <row r="172" ht="12.75">
      <c r="H172" s="62"/>
    </row>
    <row r="173" ht="12.75">
      <c r="H173" s="62"/>
    </row>
    <row r="174" ht="12.75">
      <c r="H174" s="62"/>
    </row>
    <row r="175" ht="12.75">
      <c r="H175" s="62"/>
    </row>
    <row r="176" ht="12.75">
      <c r="H176" s="62"/>
    </row>
    <row r="177" ht="12.75">
      <c r="H177" s="62"/>
    </row>
    <row r="178" ht="12.75">
      <c r="H178" s="62"/>
    </row>
    <row r="179" ht="12.75">
      <c r="H179" s="62"/>
    </row>
    <row r="180" ht="12.75">
      <c r="H180" s="62"/>
    </row>
    <row r="181" ht="12.75">
      <c r="H181" s="62"/>
    </row>
    <row r="182" ht="12.75">
      <c r="H182" s="62"/>
    </row>
    <row r="183" ht="12.75">
      <c r="H183" s="62"/>
    </row>
    <row r="184" ht="12.75">
      <c r="H184" s="62"/>
    </row>
    <row r="185" ht="12.75">
      <c r="H185" s="62"/>
    </row>
    <row r="186" ht="12.75">
      <c r="H186" s="62"/>
    </row>
    <row r="187" ht="12.75">
      <c r="H187" s="62"/>
    </row>
    <row r="188" ht="12.75">
      <c r="H188" s="62"/>
    </row>
    <row r="189" ht="12.75">
      <c r="H189" s="62"/>
    </row>
    <row r="190" ht="12.75">
      <c r="H190" s="62"/>
    </row>
    <row r="191" ht="12.75">
      <c r="H191" s="62"/>
    </row>
    <row r="192" ht="12.75">
      <c r="H192" s="62"/>
    </row>
    <row r="193" ht="12.75">
      <c r="H193" s="62"/>
    </row>
    <row r="194" ht="12.75">
      <c r="H194" s="62"/>
    </row>
    <row r="195" ht="12.75">
      <c r="H195" s="62"/>
    </row>
    <row r="196" ht="12.75">
      <c r="H196" s="62"/>
    </row>
    <row r="197" ht="12.75">
      <c r="H197" s="62"/>
    </row>
    <row r="198" ht="12.75">
      <c r="H198" s="62"/>
    </row>
    <row r="199" ht="12.75">
      <c r="H199" s="62"/>
    </row>
    <row r="200" ht="12.75">
      <c r="H200" s="62"/>
    </row>
    <row r="201" ht="12.75">
      <c r="H201" s="62"/>
    </row>
    <row r="202" ht="12.75">
      <c r="H202" s="62"/>
    </row>
    <row r="203" ht="12.75">
      <c r="H203" s="62"/>
    </row>
    <row r="204" ht="12.75">
      <c r="H204" s="62"/>
    </row>
    <row r="205" ht="12.75">
      <c r="H205" s="62"/>
    </row>
    <row r="206" ht="12.75">
      <c r="H206" s="62"/>
    </row>
    <row r="207" ht="12.75">
      <c r="H207" s="62"/>
    </row>
    <row r="208" ht="12.75">
      <c r="H208" s="62"/>
    </row>
    <row r="209" ht="12.75">
      <c r="H209" s="62"/>
    </row>
  </sheetData>
  <mergeCells count="7">
    <mergeCell ref="A1:H1"/>
    <mergeCell ref="A3:B3"/>
    <mergeCell ref="A4:B4"/>
    <mergeCell ref="A5:B5"/>
    <mergeCell ref="A6:B6"/>
    <mergeCell ref="C6:H6"/>
    <mergeCell ref="A7:B7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3"/>
  <sheetViews>
    <sheetView zoomScale="140" zoomScaleNormal="140" workbookViewId="0" topLeftCell="A67">
      <selection activeCell="B82" sqref="B82"/>
    </sheetView>
  </sheetViews>
  <sheetFormatPr defaultColWidth="9.00390625" defaultRowHeight="12.75"/>
  <cols>
    <col min="1" max="1" width="3.625" style="0" customWidth="1"/>
    <col min="2" max="2" width="12.375" style="0" customWidth="1"/>
    <col min="3" max="3" width="17.625" style="0" customWidth="1"/>
    <col min="4" max="4" width="6.25390625" style="136" customWidth="1"/>
    <col min="5" max="6" width="7.25390625" style="0" customWidth="1"/>
    <col min="7" max="7" width="9.625" style="0" customWidth="1"/>
  </cols>
  <sheetData>
    <row r="1" spans="1:7" ht="22.5">
      <c r="A1" s="77" t="s">
        <v>416</v>
      </c>
      <c r="B1" s="77"/>
      <c r="C1" s="77"/>
      <c r="D1" s="77"/>
      <c r="E1" s="77"/>
      <c r="F1" s="77"/>
      <c r="G1" s="77"/>
    </row>
    <row r="2" spans="1:7" ht="12.75">
      <c r="A2" s="84"/>
      <c r="B2" s="84"/>
      <c r="C2" s="84"/>
      <c r="E2" s="137"/>
      <c r="F2" s="80" t="s">
        <v>388</v>
      </c>
      <c r="G2" s="138"/>
    </row>
    <row r="3" spans="1:7" ht="12.75">
      <c r="A3" s="81" t="s">
        <v>389</v>
      </c>
      <c r="B3" s="81"/>
      <c r="C3" s="139" t="s">
        <v>417</v>
      </c>
      <c r="D3" s="82"/>
      <c r="E3" s="137"/>
      <c r="F3" s="80">
        <v>1</v>
      </c>
      <c r="G3" s="138"/>
    </row>
    <row r="4" spans="1:7" ht="12.75">
      <c r="A4" s="81" t="s">
        <v>390</v>
      </c>
      <c r="B4" s="81"/>
      <c r="C4" s="83" t="s">
        <v>418</v>
      </c>
      <c r="D4" s="83"/>
      <c r="E4" s="137"/>
      <c r="F4" s="140"/>
      <c r="G4" s="140"/>
    </row>
    <row r="5" spans="1:7" ht="12.75">
      <c r="A5" s="81" t="s">
        <v>391</v>
      </c>
      <c r="B5" s="81"/>
      <c r="C5" s="141" t="s">
        <v>419</v>
      </c>
      <c r="E5" s="141"/>
      <c r="F5" s="140"/>
      <c r="G5" s="140"/>
    </row>
    <row r="6" spans="1:7" ht="12.75">
      <c r="A6" s="81" t="s">
        <v>393</v>
      </c>
      <c r="B6" s="81"/>
      <c r="C6" s="85">
        <f>COUNTA(B8:B153)</f>
        <v>146</v>
      </c>
      <c r="D6" s="142"/>
      <c r="E6" s="143"/>
      <c r="F6" s="143"/>
      <c r="G6" s="143"/>
    </row>
    <row r="7" spans="1:7" ht="12.75">
      <c r="A7" s="119" t="s">
        <v>394</v>
      </c>
      <c r="B7" s="120" t="s">
        <v>395</v>
      </c>
      <c r="C7" s="120" t="s">
        <v>396</v>
      </c>
      <c r="D7" s="121" t="s">
        <v>6</v>
      </c>
      <c r="E7" s="88" t="s">
        <v>1</v>
      </c>
      <c r="F7" s="122" t="s">
        <v>398</v>
      </c>
      <c r="G7" s="144" t="s">
        <v>399</v>
      </c>
    </row>
    <row r="8" spans="1:7" ht="12.75">
      <c r="A8" s="91">
        <v>1</v>
      </c>
      <c r="B8" s="145" t="s">
        <v>174</v>
      </c>
      <c r="C8" s="145" t="s">
        <v>108</v>
      </c>
      <c r="D8" s="146">
        <v>77</v>
      </c>
      <c r="E8" s="147">
        <v>238</v>
      </c>
      <c r="F8" s="95">
        <f>(E8/E$8)*100</f>
        <v>100</v>
      </c>
      <c r="G8" s="96">
        <f>F8+F$3</f>
        <v>101</v>
      </c>
    </row>
    <row r="9" spans="1:7" ht="12.75">
      <c r="A9" s="91">
        <v>2</v>
      </c>
      <c r="B9" s="148" t="s">
        <v>282</v>
      </c>
      <c r="C9" s="148" t="s">
        <v>23</v>
      </c>
      <c r="D9" s="149">
        <v>69</v>
      </c>
      <c r="E9" s="150">
        <v>223</v>
      </c>
      <c r="F9" s="101">
        <f>(E9/E$8)*100</f>
        <v>93.69747899159664</v>
      </c>
      <c r="G9" s="102">
        <f>F9+F$3</f>
        <v>94.69747899159664</v>
      </c>
    </row>
    <row r="10" spans="1:7" ht="12.75">
      <c r="A10" s="91">
        <v>3</v>
      </c>
      <c r="B10" s="151" t="s">
        <v>33</v>
      </c>
      <c r="C10" s="151" t="s">
        <v>405</v>
      </c>
      <c r="D10" s="127">
        <v>66</v>
      </c>
      <c r="E10" s="150">
        <v>210</v>
      </c>
      <c r="F10" s="101">
        <f>(E10/E$8)*100</f>
        <v>88.23529411764706</v>
      </c>
      <c r="G10" s="102">
        <f>F10+F$3</f>
        <v>89.23529411764706</v>
      </c>
    </row>
    <row r="11" spans="1:7" ht="12.75">
      <c r="A11" s="91">
        <v>4</v>
      </c>
      <c r="B11" s="152" t="s">
        <v>297</v>
      </c>
      <c r="C11" s="152" t="s">
        <v>420</v>
      </c>
      <c r="D11" s="149">
        <v>71</v>
      </c>
      <c r="E11" s="153">
        <v>206</v>
      </c>
      <c r="F11" s="101">
        <f>(E11/E$8)*100</f>
        <v>86.5546218487395</v>
      </c>
      <c r="G11" s="102">
        <f>F11+F$3</f>
        <v>87.5546218487395</v>
      </c>
    </row>
    <row r="12" spans="1:7" ht="12.75">
      <c r="A12" s="91">
        <v>5</v>
      </c>
      <c r="B12" s="151" t="s">
        <v>152</v>
      </c>
      <c r="C12" s="151" t="s">
        <v>23</v>
      </c>
      <c r="D12" s="127">
        <v>68</v>
      </c>
      <c r="E12" s="150">
        <v>206</v>
      </c>
      <c r="F12" s="101">
        <f>(E12/E$8)*100</f>
        <v>86.5546218487395</v>
      </c>
      <c r="G12" s="102">
        <f>F12+F$3</f>
        <v>87.5546218487395</v>
      </c>
    </row>
    <row r="13" spans="1:7" ht="12.75">
      <c r="A13" s="91">
        <v>6</v>
      </c>
      <c r="B13" s="151" t="s">
        <v>406</v>
      </c>
      <c r="C13" s="151" t="s">
        <v>25</v>
      </c>
      <c r="D13" s="127">
        <v>71</v>
      </c>
      <c r="E13" s="150">
        <v>204</v>
      </c>
      <c r="F13" s="101">
        <f>(E13/E$8)*100</f>
        <v>85.71428571428571</v>
      </c>
      <c r="G13" s="102">
        <f>F13+F$3</f>
        <v>86.71428571428571</v>
      </c>
    </row>
    <row r="14" spans="1:7" ht="12.75">
      <c r="A14" s="91">
        <v>7</v>
      </c>
      <c r="B14" s="148" t="s">
        <v>20</v>
      </c>
      <c r="C14" s="148" t="s">
        <v>21</v>
      </c>
      <c r="D14" s="149">
        <v>79</v>
      </c>
      <c r="E14" s="150">
        <v>201</v>
      </c>
      <c r="F14" s="101">
        <f>(E14/E$8)*100</f>
        <v>84.45378151260505</v>
      </c>
      <c r="G14" s="102">
        <f>F14+F$3</f>
        <v>85.45378151260505</v>
      </c>
    </row>
    <row r="15" spans="1:7" ht="12.75">
      <c r="A15" s="91">
        <v>8</v>
      </c>
      <c r="B15" s="148" t="s">
        <v>142</v>
      </c>
      <c r="C15" s="148" t="s">
        <v>25</v>
      </c>
      <c r="D15" s="149">
        <v>80</v>
      </c>
      <c r="E15" s="150">
        <v>197</v>
      </c>
      <c r="F15" s="101">
        <f>(E15/E$8)*100</f>
        <v>82.77310924369748</v>
      </c>
      <c r="G15" s="102">
        <f>F15+F$3</f>
        <v>83.77310924369748</v>
      </c>
    </row>
    <row r="16" spans="1:7" ht="12.75">
      <c r="A16" s="91">
        <v>9</v>
      </c>
      <c r="B16" s="148" t="s">
        <v>37</v>
      </c>
      <c r="C16" s="148" t="s">
        <v>25</v>
      </c>
      <c r="D16" s="149">
        <v>64</v>
      </c>
      <c r="E16" s="150">
        <v>197</v>
      </c>
      <c r="F16" s="101">
        <f>(E16/E$8)*100</f>
        <v>82.77310924369748</v>
      </c>
      <c r="G16" s="102">
        <f>F16+F$3</f>
        <v>83.77310924369748</v>
      </c>
    </row>
    <row r="17" spans="1:7" ht="12.75">
      <c r="A17" s="91">
        <v>10</v>
      </c>
      <c r="B17" s="151" t="s">
        <v>44</v>
      </c>
      <c r="C17" s="148" t="s">
        <v>45</v>
      </c>
      <c r="D17" s="149">
        <v>74</v>
      </c>
      <c r="E17" s="150">
        <v>190</v>
      </c>
      <c r="F17" s="101">
        <f>(E17/E$8)*100</f>
        <v>79.83193277310924</v>
      </c>
      <c r="G17" s="102">
        <f>F17+F$3</f>
        <v>80.83193277310924</v>
      </c>
    </row>
    <row r="18" spans="1:7" ht="12.75">
      <c r="A18" s="91">
        <v>11</v>
      </c>
      <c r="B18" s="151" t="s">
        <v>60</v>
      </c>
      <c r="C18" s="151" t="s">
        <v>61</v>
      </c>
      <c r="D18" s="127">
        <v>44</v>
      </c>
      <c r="E18" s="150">
        <v>190</v>
      </c>
      <c r="F18" s="101">
        <f>(E18/E$8)*100</f>
        <v>79.83193277310924</v>
      </c>
      <c r="G18" s="102">
        <f>F18+F$3</f>
        <v>80.83193277310924</v>
      </c>
    </row>
    <row r="19" spans="1:7" ht="12.75">
      <c r="A19" s="105">
        <v>12</v>
      </c>
      <c r="B19" s="154" t="s">
        <v>87</v>
      </c>
      <c r="C19" s="154" t="s">
        <v>53</v>
      </c>
      <c r="D19" s="155">
        <v>50</v>
      </c>
      <c r="E19" s="156">
        <v>188</v>
      </c>
      <c r="F19" s="109">
        <f>(E19/E$8)*100</f>
        <v>78.99159663865547</v>
      </c>
      <c r="G19" s="110">
        <f>F19+F$3</f>
        <v>79.99159663865547</v>
      </c>
    </row>
    <row r="20" spans="1:7" ht="12.75">
      <c r="A20" s="91">
        <v>13</v>
      </c>
      <c r="B20" s="157" t="s">
        <v>28</v>
      </c>
      <c r="C20" s="158" t="s">
        <v>29</v>
      </c>
      <c r="D20" s="146">
        <v>64</v>
      </c>
      <c r="E20" s="147">
        <v>187</v>
      </c>
      <c r="F20" s="95">
        <f>(E20/E$8)*100</f>
        <v>78.57142857142857</v>
      </c>
      <c r="G20" s="96">
        <f>F20+F$3</f>
        <v>79.57142857142857</v>
      </c>
    </row>
    <row r="21" spans="1:7" ht="12.75">
      <c r="A21" s="91">
        <v>14</v>
      </c>
      <c r="B21" s="159" t="s">
        <v>193</v>
      </c>
      <c r="C21" s="159" t="s">
        <v>93</v>
      </c>
      <c r="D21" s="149">
        <v>58</v>
      </c>
      <c r="E21" s="150">
        <v>186</v>
      </c>
      <c r="F21" s="101">
        <f>(E21/E$8)*100</f>
        <v>78.15126050420169</v>
      </c>
      <c r="G21" s="102">
        <f>F21+F$3</f>
        <v>79.15126050420169</v>
      </c>
    </row>
    <row r="22" spans="1:7" ht="12.75">
      <c r="A22" s="91">
        <v>15</v>
      </c>
      <c r="B22" s="160" t="s">
        <v>68</v>
      </c>
      <c r="C22" s="160" t="s">
        <v>69</v>
      </c>
      <c r="D22" s="127">
        <v>89</v>
      </c>
      <c r="E22" s="150">
        <v>186</v>
      </c>
      <c r="F22" s="101">
        <f>(E22/E$8)*100</f>
        <v>78.15126050420169</v>
      </c>
      <c r="G22" s="102">
        <f>F22+F$3</f>
        <v>79.15126050420169</v>
      </c>
    </row>
    <row r="23" spans="1:7" ht="12.75">
      <c r="A23" s="91">
        <v>16</v>
      </c>
      <c r="B23" s="161" t="s">
        <v>46</v>
      </c>
      <c r="C23" s="161" t="s">
        <v>56</v>
      </c>
      <c r="D23" s="127">
        <v>64</v>
      </c>
      <c r="E23" s="150">
        <v>183</v>
      </c>
      <c r="F23" s="101">
        <f>(E23/E$8)*100</f>
        <v>76.89075630252101</v>
      </c>
      <c r="G23" s="102">
        <f>F23+F$3</f>
        <v>77.89075630252101</v>
      </c>
    </row>
    <row r="24" spans="1:7" ht="12.75">
      <c r="A24" s="91">
        <v>17</v>
      </c>
      <c r="B24" s="161" t="s">
        <v>320</v>
      </c>
      <c r="C24" s="161" t="s">
        <v>93</v>
      </c>
      <c r="D24" s="127">
        <v>94</v>
      </c>
      <c r="E24" s="150">
        <v>182</v>
      </c>
      <c r="F24" s="101">
        <f>(E24/E$8)*100</f>
        <v>76.47058823529412</v>
      </c>
      <c r="G24" s="102">
        <f>F24+F$3</f>
        <v>77.47058823529412</v>
      </c>
    </row>
    <row r="25" spans="1:7" ht="12.75">
      <c r="A25" s="91">
        <v>18</v>
      </c>
      <c r="B25" s="162" t="s">
        <v>323</v>
      </c>
      <c r="C25" s="162" t="s">
        <v>324</v>
      </c>
      <c r="D25" s="149">
        <v>76</v>
      </c>
      <c r="E25" s="153">
        <v>181</v>
      </c>
      <c r="F25" s="101">
        <f>(E25/E$8)*100</f>
        <v>76.05042016806722</v>
      </c>
      <c r="G25" s="102">
        <f>F25+F$3</f>
        <v>77.05042016806722</v>
      </c>
    </row>
    <row r="26" spans="1:7" ht="12.75">
      <c r="A26" s="91">
        <v>19</v>
      </c>
      <c r="B26" s="159" t="s">
        <v>216</v>
      </c>
      <c r="C26" s="161" t="s">
        <v>93</v>
      </c>
      <c r="D26" s="127">
        <v>46</v>
      </c>
      <c r="E26" s="150">
        <v>181</v>
      </c>
      <c r="F26" s="101">
        <f>(E26/E$8)*100</f>
        <v>76.05042016806722</v>
      </c>
      <c r="G26" s="102">
        <f>F26+F$3</f>
        <v>77.05042016806722</v>
      </c>
    </row>
    <row r="27" spans="1:7" ht="12.75">
      <c r="A27" s="91">
        <v>20</v>
      </c>
      <c r="B27" s="159" t="s">
        <v>22</v>
      </c>
      <c r="C27" s="159" t="s">
        <v>23</v>
      </c>
      <c r="D27" s="149">
        <v>78</v>
      </c>
      <c r="E27" s="150">
        <v>179</v>
      </c>
      <c r="F27" s="101">
        <f>(E27/E$8)*100</f>
        <v>75.21008403361344</v>
      </c>
      <c r="G27" s="102">
        <f>F27+F$3</f>
        <v>76.21008403361344</v>
      </c>
    </row>
    <row r="28" spans="1:7" ht="12.75">
      <c r="A28" s="91">
        <v>21</v>
      </c>
      <c r="B28" s="159" t="s">
        <v>81</v>
      </c>
      <c r="C28" s="159" t="s">
        <v>82</v>
      </c>
      <c r="D28" s="149">
        <v>54</v>
      </c>
      <c r="E28" s="150">
        <v>179</v>
      </c>
      <c r="F28" s="101">
        <f>(E28/E$8)*100</f>
        <v>75.21008403361344</v>
      </c>
      <c r="G28" s="102">
        <f>F28+F$3</f>
        <v>76.21008403361344</v>
      </c>
    </row>
    <row r="29" spans="1:7" ht="12.75">
      <c r="A29" s="91">
        <v>22</v>
      </c>
      <c r="B29" s="159" t="s">
        <v>410</v>
      </c>
      <c r="C29" s="159" t="s">
        <v>171</v>
      </c>
      <c r="D29" s="149">
        <v>70</v>
      </c>
      <c r="E29" s="150">
        <v>178</v>
      </c>
      <c r="F29" s="101">
        <f>(E29/E$8)*100</f>
        <v>74.78991596638656</v>
      </c>
      <c r="G29" s="102">
        <f>F29+F$3</f>
        <v>75.78991596638656</v>
      </c>
    </row>
    <row r="30" spans="1:7" ht="12.75">
      <c r="A30" s="91">
        <v>23</v>
      </c>
      <c r="B30" s="161" t="s">
        <v>28</v>
      </c>
      <c r="C30" s="161" t="s">
        <v>21</v>
      </c>
      <c r="D30" s="127">
        <v>90</v>
      </c>
      <c r="E30" s="150">
        <v>178</v>
      </c>
      <c r="F30" s="101">
        <f>(E30/E$8)*100</f>
        <v>74.78991596638656</v>
      </c>
      <c r="G30" s="102">
        <f>F30+F$3</f>
        <v>75.78991596638656</v>
      </c>
    </row>
    <row r="31" spans="1:7" ht="12.75">
      <c r="A31" s="91">
        <v>24</v>
      </c>
      <c r="B31" s="161" t="s">
        <v>144</v>
      </c>
      <c r="C31" s="161" t="s">
        <v>145</v>
      </c>
      <c r="D31" s="127">
        <v>88</v>
      </c>
      <c r="E31" s="150">
        <v>177</v>
      </c>
      <c r="F31" s="101">
        <f>(E31/E$8)*100</f>
        <v>74.36974789915966</v>
      </c>
      <c r="G31" s="102">
        <f>F31+F$3</f>
        <v>75.36974789915966</v>
      </c>
    </row>
    <row r="32" spans="1:7" ht="12.75">
      <c r="A32" s="91">
        <v>25</v>
      </c>
      <c r="B32" s="159" t="s">
        <v>30</v>
      </c>
      <c r="C32" s="161" t="s">
        <v>21</v>
      </c>
      <c r="D32" s="127">
        <v>80</v>
      </c>
      <c r="E32" s="150">
        <v>177</v>
      </c>
      <c r="F32" s="101">
        <f>(E32/E$8)*100</f>
        <v>74.36974789915966</v>
      </c>
      <c r="G32" s="102">
        <f>F32+F$3</f>
        <v>75.36974789915966</v>
      </c>
    </row>
    <row r="33" spans="1:7" ht="12.75">
      <c r="A33" s="91">
        <v>26</v>
      </c>
      <c r="B33" s="159" t="s">
        <v>326</v>
      </c>
      <c r="C33" s="159" t="s">
        <v>36</v>
      </c>
      <c r="D33" s="149">
        <v>83</v>
      </c>
      <c r="E33" s="153">
        <v>177</v>
      </c>
      <c r="F33" s="101">
        <f>(E33/E$8)*100</f>
        <v>74.36974789915966</v>
      </c>
      <c r="G33" s="102">
        <f>F33+F$3</f>
        <v>75.36974789915966</v>
      </c>
    </row>
    <row r="34" spans="1:7" ht="12.75">
      <c r="A34" s="91">
        <v>27</v>
      </c>
      <c r="B34" s="162" t="s">
        <v>68</v>
      </c>
      <c r="C34" s="162" t="s">
        <v>85</v>
      </c>
      <c r="D34" s="149">
        <v>92</v>
      </c>
      <c r="E34" s="150">
        <v>177</v>
      </c>
      <c r="F34" s="101">
        <f>(E34/E$8)*100</f>
        <v>74.36974789915966</v>
      </c>
      <c r="G34" s="102">
        <f>F34+F$3</f>
        <v>75.36974789915966</v>
      </c>
    </row>
    <row r="35" spans="1:7" ht="12.75">
      <c r="A35" s="91">
        <v>28</v>
      </c>
      <c r="B35" s="160" t="s">
        <v>297</v>
      </c>
      <c r="C35" s="160" t="s">
        <v>421</v>
      </c>
      <c r="D35" s="127">
        <v>91</v>
      </c>
      <c r="E35" s="150">
        <v>175</v>
      </c>
      <c r="F35" s="101">
        <f>(E35/E$8)*100</f>
        <v>73.52941176470588</v>
      </c>
      <c r="G35" s="102">
        <f>F35+F$3</f>
        <v>74.52941176470588</v>
      </c>
    </row>
    <row r="36" spans="1:7" ht="12.75">
      <c r="A36" s="91">
        <v>29</v>
      </c>
      <c r="B36" s="159" t="s">
        <v>62</v>
      </c>
      <c r="C36" s="159" t="s">
        <v>63</v>
      </c>
      <c r="D36" s="149">
        <v>76</v>
      </c>
      <c r="E36" s="150">
        <v>172</v>
      </c>
      <c r="F36" s="101">
        <f>(E36/E$8)*100</f>
        <v>72.26890756302521</v>
      </c>
      <c r="G36" s="102">
        <f>F36+F$3</f>
        <v>73.26890756302521</v>
      </c>
    </row>
    <row r="37" spans="1:7" ht="12.75">
      <c r="A37" s="91">
        <v>30</v>
      </c>
      <c r="B37" s="159" t="s">
        <v>73</v>
      </c>
      <c r="C37" s="159" t="s">
        <v>74</v>
      </c>
      <c r="D37" s="149">
        <v>54</v>
      </c>
      <c r="E37" s="150">
        <v>170</v>
      </c>
      <c r="F37" s="101">
        <f>(E37/E$8)*100</f>
        <v>71.42857142857143</v>
      </c>
      <c r="G37" s="102">
        <f>F37+F$3</f>
        <v>72.42857142857143</v>
      </c>
    </row>
    <row r="38" spans="1:7" ht="12.75">
      <c r="A38" s="91">
        <v>31</v>
      </c>
      <c r="B38" s="159" t="s">
        <v>185</v>
      </c>
      <c r="C38" s="159" t="s">
        <v>186</v>
      </c>
      <c r="D38" s="149">
        <v>77</v>
      </c>
      <c r="E38" s="150">
        <v>167</v>
      </c>
      <c r="F38" s="101">
        <f>(E38/E$8)*100</f>
        <v>70.16806722689076</v>
      </c>
      <c r="G38" s="102">
        <f>F38+F$3</f>
        <v>71.16806722689076</v>
      </c>
    </row>
    <row r="39" spans="1:7" ht="12.75">
      <c r="A39" s="91">
        <v>32</v>
      </c>
      <c r="B39" s="159" t="s">
        <v>106</v>
      </c>
      <c r="C39" s="159" t="s">
        <v>53</v>
      </c>
      <c r="D39" s="149">
        <v>55</v>
      </c>
      <c r="E39" s="150">
        <v>166</v>
      </c>
      <c r="F39" s="101">
        <f>(E39/E$8)*100</f>
        <v>69.74789915966386</v>
      </c>
      <c r="G39" s="102">
        <f>F39+F$3</f>
        <v>70.74789915966386</v>
      </c>
    </row>
    <row r="40" spans="1:7" ht="12.75">
      <c r="A40" s="91">
        <v>33</v>
      </c>
      <c r="B40" s="159" t="s">
        <v>331</v>
      </c>
      <c r="C40" s="159" t="s">
        <v>32</v>
      </c>
      <c r="D40" s="149">
        <v>88</v>
      </c>
      <c r="E40" s="150">
        <v>164</v>
      </c>
      <c r="F40" s="101">
        <f>(E40/E$8)*100</f>
        <v>68.90756302521008</v>
      </c>
      <c r="G40" s="102">
        <f>F40+F$3</f>
        <v>69.90756302521008</v>
      </c>
    </row>
    <row r="41" spans="1:7" ht="12.75">
      <c r="A41" s="91">
        <v>34</v>
      </c>
      <c r="B41" s="159" t="s">
        <v>178</v>
      </c>
      <c r="C41" s="159" t="s">
        <v>179</v>
      </c>
      <c r="D41" s="149">
        <v>79</v>
      </c>
      <c r="E41" s="150">
        <v>163</v>
      </c>
      <c r="F41" s="101">
        <f>(E41/E$8)*100</f>
        <v>68.4873949579832</v>
      </c>
      <c r="G41" s="102">
        <f>F41+F$3</f>
        <v>69.4873949579832</v>
      </c>
    </row>
    <row r="42" spans="1:7" ht="12.75">
      <c r="A42" s="91">
        <v>35</v>
      </c>
      <c r="B42" s="161" t="s">
        <v>50</v>
      </c>
      <c r="C42" s="161" t="s">
        <v>51</v>
      </c>
      <c r="D42" s="127">
        <v>78</v>
      </c>
      <c r="E42" s="150">
        <v>162</v>
      </c>
      <c r="F42" s="101">
        <f>(E42/E$8)*100</f>
        <v>68.0672268907563</v>
      </c>
      <c r="G42" s="102">
        <f>F42+F$3</f>
        <v>69.0672268907563</v>
      </c>
    </row>
    <row r="43" spans="1:7" ht="12.75">
      <c r="A43" s="91">
        <v>36</v>
      </c>
      <c r="B43" s="159" t="s">
        <v>64</v>
      </c>
      <c r="C43" s="159" t="s">
        <v>180</v>
      </c>
      <c r="D43" s="149">
        <v>90</v>
      </c>
      <c r="E43" s="150">
        <v>162</v>
      </c>
      <c r="F43" s="101">
        <f>(E43/E$8)*100</f>
        <v>68.0672268907563</v>
      </c>
      <c r="G43" s="102">
        <f>F43+F$3</f>
        <v>69.0672268907563</v>
      </c>
    </row>
    <row r="44" spans="1:7" ht="12.75">
      <c r="A44" s="91">
        <v>37</v>
      </c>
      <c r="B44" s="161" t="s">
        <v>46</v>
      </c>
      <c r="C44" s="161" t="s">
        <v>148</v>
      </c>
      <c r="D44" s="127">
        <v>91</v>
      </c>
      <c r="E44" s="150">
        <v>161</v>
      </c>
      <c r="F44" s="101">
        <f>(E44/E$8)*100</f>
        <v>67.64705882352942</v>
      </c>
      <c r="G44" s="102">
        <f>F44+F$3</f>
        <v>68.64705882352942</v>
      </c>
    </row>
    <row r="45" spans="1:7" ht="12.75">
      <c r="A45" s="91">
        <v>38</v>
      </c>
      <c r="B45" s="159" t="s">
        <v>46</v>
      </c>
      <c r="C45" s="159" t="s">
        <v>47</v>
      </c>
      <c r="D45" s="149">
        <v>86</v>
      </c>
      <c r="E45" s="150">
        <v>160</v>
      </c>
      <c r="F45" s="101">
        <f>(E45/E$8)*100</f>
        <v>67.22689075630252</v>
      </c>
      <c r="G45" s="102">
        <f>F45+F$3</f>
        <v>68.22689075630252</v>
      </c>
    </row>
    <row r="46" spans="1:7" ht="12.75">
      <c r="A46" s="91">
        <v>39</v>
      </c>
      <c r="B46" s="161" t="s">
        <v>230</v>
      </c>
      <c r="C46" s="161" t="s">
        <v>23</v>
      </c>
      <c r="D46" s="127">
        <v>84</v>
      </c>
      <c r="E46" s="150">
        <v>159</v>
      </c>
      <c r="F46" s="101">
        <f>(E46/E$8)*100</f>
        <v>66.80672268907563</v>
      </c>
      <c r="G46" s="102">
        <f>F46+F$3</f>
        <v>67.80672268907563</v>
      </c>
    </row>
    <row r="47" spans="1:7" ht="12.75">
      <c r="A47" s="91">
        <v>40</v>
      </c>
      <c r="B47" s="161" t="s">
        <v>109</v>
      </c>
      <c r="C47" s="161" t="s">
        <v>39</v>
      </c>
      <c r="D47" s="127">
        <v>87</v>
      </c>
      <c r="E47" s="150">
        <v>158</v>
      </c>
      <c r="F47" s="101">
        <f>(E47/E$8)*100</f>
        <v>66.38655462184873</v>
      </c>
      <c r="G47" s="102">
        <f>F47+F$3</f>
        <v>67.38655462184873</v>
      </c>
    </row>
    <row r="48" spans="1:7" ht="12.75">
      <c r="A48" s="91">
        <v>41</v>
      </c>
      <c r="B48" s="161" t="s">
        <v>113</v>
      </c>
      <c r="C48" s="161" t="s">
        <v>108</v>
      </c>
      <c r="D48" s="127">
        <v>76</v>
      </c>
      <c r="E48" s="150">
        <v>158</v>
      </c>
      <c r="F48" s="101">
        <f>(E48/E$8)*100</f>
        <v>66.38655462184873</v>
      </c>
      <c r="G48" s="102">
        <f>F48+F$3</f>
        <v>67.38655462184873</v>
      </c>
    </row>
    <row r="49" spans="1:7" ht="12.75">
      <c r="A49" s="91">
        <v>42</v>
      </c>
      <c r="B49" s="161" t="s">
        <v>410</v>
      </c>
      <c r="C49" s="161" t="s">
        <v>53</v>
      </c>
      <c r="D49" s="127">
        <v>80</v>
      </c>
      <c r="E49" s="150">
        <v>158</v>
      </c>
      <c r="F49" s="101">
        <f>(E49/E$8)*100</f>
        <v>66.38655462184873</v>
      </c>
      <c r="G49" s="102">
        <f>F49+F$3</f>
        <v>67.38655462184873</v>
      </c>
    </row>
    <row r="50" spans="1:7" ht="12.75">
      <c r="A50" s="91">
        <v>43</v>
      </c>
      <c r="B50" s="161" t="s">
        <v>144</v>
      </c>
      <c r="C50" s="161" t="s">
        <v>171</v>
      </c>
      <c r="D50" s="127">
        <v>61</v>
      </c>
      <c r="E50" s="150">
        <v>157</v>
      </c>
      <c r="F50" s="101">
        <f>(E50/E$8)*100</f>
        <v>65.96638655462185</v>
      </c>
      <c r="G50" s="102">
        <f>F50+F$3</f>
        <v>66.96638655462185</v>
      </c>
    </row>
    <row r="51" spans="1:7" ht="12.75">
      <c r="A51" s="91">
        <v>44</v>
      </c>
      <c r="B51" s="159" t="s">
        <v>339</v>
      </c>
      <c r="C51" s="159" t="s">
        <v>147</v>
      </c>
      <c r="D51" s="149">
        <v>52</v>
      </c>
      <c r="E51" s="150">
        <v>154</v>
      </c>
      <c r="F51" s="101">
        <f>(E51/E$8)*100</f>
        <v>64.70588235294117</v>
      </c>
      <c r="G51" s="102">
        <f>F51+F$3</f>
        <v>65.70588235294117</v>
      </c>
    </row>
    <row r="52" spans="1:7" ht="12.75">
      <c r="A52" s="91">
        <v>45</v>
      </c>
      <c r="B52" s="162" t="s">
        <v>337</v>
      </c>
      <c r="C52" s="160" t="s">
        <v>338</v>
      </c>
      <c r="D52" s="127">
        <v>88</v>
      </c>
      <c r="E52" s="150">
        <v>154</v>
      </c>
      <c r="F52" s="101">
        <f>(E52/E$8)*100</f>
        <v>64.70588235294117</v>
      </c>
      <c r="G52" s="102">
        <f>F52+F$3</f>
        <v>65.70588235294117</v>
      </c>
    </row>
    <row r="53" spans="1:7" ht="12.75">
      <c r="A53" s="91">
        <v>46</v>
      </c>
      <c r="B53" s="159" t="s">
        <v>58</v>
      </c>
      <c r="C53" s="159" t="s">
        <v>59</v>
      </c>
      <c r="D53" s="149">
        <v>92</v>
      </c>
      <c r="E53" s="150">
        <v>154</v>
      </c>
      <c r="F53" s="101">
        <f>(E53/E$8)*100</f>
        <v>64.70588235294117</v>
      </c>
      <c r="G53" s="102">
        <f>F53+F$3</f>
        <v>65.70588235294117</v>
      </c>
    </row>
    <row r="54" spans="1:7" ht="12.75">
      <c r="A54" s="91">
        <v>47</v>
      </c>
      <c r="B54" s="161" t="s">
        <v>20</v>
      </c>
      <c r="C54" s="161" t="s">
        <v>53</v>
      </c>
      <c r="D54" s="127">
        <v>83</v>
      </c>
      <c r="E54" s="150">
        <v>153</v>
      </c>
      <c r="F54" s="101">
        <f>(E54/E$8)*100</f>
        <v>64.28571428571429</v>
      </c>
      <c r="G54" s="102">
        <f>F54+F$3</f>
        <v>65.28571428571429</v>
      </c>
    </row>
    <row r="55" spans="1:7" ht="12.75">
      <c r="A55" s="91">
        <v>48</v>
      </c>
      <c r="B55" s="159" t="s">
        <v>167</v>
      </c>
      <c r="C55" s="159" t="s">
        <v>108</v>
      </c>
      <c r="D55" s="149">
        <v>88</v>
      </c>
      <c r="E55" s="150">
        <v>153</v>
      </c>
      <c r="F55" s="101">
        <f>(E55/E$8)*100</f>
        <v>64.28571428571429</v>
      </c>
      <c r="G55" s="102">
        <f>F55+F$3</f>
        <v>65.28571428571429</v>
      </c>
    </row>
    <row r="56" spans="1:7" ht="12.75">
      <c r="A56" s="91">
        <v>49</v>
      </c>
      <c r="B56" s="162" t="s">
        <v>137</v>
      </c>
      <c r="C56" s="162" t="s">
        <v>127</v>
      </c>
      <c r="D56" s="149">
        <v>90</v>
      </c>
      <c r="E56" s="150">
        <v>153</v>
      </c>
      <c r="F56" s="101">
        <f>(E56/E$8)*100</f>
        <v>64.28571428571429</v>
      </c>
      <c r="G56" s="102">
        <f>F56+F$3</f>
        <v>65.28571428571429</v>
      </c>
    </row>
    <row r="57" spans="1:7" ht="12.75">
      <c r="A57" s="91">
        <v>50</v>
      </c>
      <c r="B57" s="161" t="s">
        <v>90</v>
      </c>
      <c r="C57" s="161" t="s">
        <v>32</v>
      </c>
      <c r="D57" s="127">
        <v>75</v>
      </c>
      <c r="E57" s="150">
        <v>152</v>
      </c>
      <c r="F57" s="101">
        <f>(E57/E$8)*100</f>
        <v>63.86554621848739</v>
      </c>
      <c r="G57" s="102">
        <f>F57+F$3</f>
        <v>64.8655462184874</v>
      </c>
    </row>
    <row r="58" spans="1:7" ht="12.75">
      <c r="A58" s="91">
        <v>51</v>
      </c>
      <c r="B58" s="162" t="s">
        <v>34</v>
      </c>
      <c r="C58" s="162" t="s">
        <v>35</v>
      </c>
      <c r="D58" s="149">
        <v>78</v>
      </c>
      <c r="E58" s="150">
        <v>150</v>
      </c>
      <c r="F58" s="101">
        <f>(E58/E$8)*100</f>
        <v>63.02521008403361</v>
      </c>
      <c r="G58" s="102">
        <f>F58+F$3</f>
        <v>64.0252100840336</v>
      </c>
    </row>
    <row r="59" spans="1:7" ht="12.75">
      <c r="A59" s="91">
        <v>52</v>
      </c>
      <c r="B59" s="162" t="s">
        <v>77</v>
      </c>
      <c r="C59" s="162" t="s">
        <v>78</v>
      </c>
      <c r="D59" s="149">
        <v>66</v>
      </c>
      <c r="E59" s="150">
        <v>150</v>
      </c>
      <c r="F59" s="101">
        <f>(E59/E$8)*100</f>
        <v>63.02521008403361</v>
      </c>
      <c r="G59" s="102">
        <f>F59+F$3</f>
        <v>64.0252100840336</v>
      </c>
    </row>
    <row r="60" spans="1:7" ht="12.75">
      <c r="A60" s="91">
        <v>53</v>
      </c>
      <c r="B60" s="161" t="s">
        <v>48</v>
      </c>
      <c r="C60" s="161" t="s">
        <v>49</v>
      </c>
      <c r="D60" s="127">
        <v>69</v>
      </c>
      <c r="E60" s="150">
        <v>149</v>
      </c>
      <c r="F60" s="101">
        <f>(E60/E$8)*100</f>
        <v>62.60504201680672</v>
      </c>
      <c r="G60" s="102">
        <f>F60+F$3</f>
        <v>63.60504201680672</v>
      </c>
    </row>
    <row r="61" spans="1:7" ht="12.75">
      <c r="A61" s="91">
        <v>54</v>
      </c>
      <c r="B61" s="162" t="s">
        <v>72</v>
      </c>
      <c r="C61" s="162" t="s">
        <v>41</v>
      </c>
      <c r="D61" s="149">
        <v>68</v>
      </c>
      <c r="E61" s="150">
        <v>149</v>
      </c>
      <c r="F61" s="101">
        <f>(E61/E$8)*100</f>
        <v>62.60504201680672</v>
      </c>
      <c r="G61" s="102">
        <f>F61+F$3</f>
        <v>63.60504201680672</v>
      </c>
    </row>
    <row r="62" spans="1:7" ht="12.75">
      <c r="A62" s="91">
        <v>55</v>
      </c>
      <c r="B62" s="159" t="s">
        <v>114</v>
      </c>
      <c r="C62" s="159" t="s">
        <v>53</v>
      </c>
      <c r="D62" s="149">
        <v>51</v>
      </c>
      <c r="E62" s="153">
        <v>148</v>
      </c>
      <c r="F62" s="101">
        <f>(E62/E$8)*100</f>
        <v>62.18487394957983</v>
      </c>
      <c r="G62" s="102">
        <f>F62+F$3</f>
        <v>63.18487394957983</v>
      </c>
    </row>
    <row r="63" spans="1:7" ht="12.75">
      <c r="A63" s="91">
        <v>56</v>
      </c>
      <c r="B63" s="159" t="s">
        <v>410</v>
      </c>
      <c r="C63" s="159" t="s">
        <v>51</v>
      </c>
      <c r="D63" s="149">
        <v>72</v>
      </c>
      <c r="E63" s="150">
        <v>148</v>
      </c>
      <c r="F63" s="101">
        <f>(E63/E$8)*100</f>
        <v>62.18487394957983</v>
      </c>
      <c r="G63" s="102">
        <f>F63+F$3</f>
        <v>63.18487394957983</v>
      </c>
    </row>
    <row r="64" spans="1:7" ht="12.75">
      <c r="A64" s="91">
        <v>57</v>
      </c>
      <c r="B64" s="160" t="s">
        <v>132</v>
      </c>
      <c r="C64" s="162" t="s">
        <v>133</v>
      </c>
      <c r="D64" s="149">
        <v>64</v>
      </c>
      <c r="E64" s="150">
        <v>148</v>
      </c>
      <c r="F64" s="101">
        <f>(E64/E$8)*100</f>
        <v>62.18487394957983</v>
      </c>
      <c r="G64" s="102">
        <f>F64+F$3</f>
        <v>63.18487394957983</v>
      </c>
    </row>
    <row r="65" spans="1:7" ht="12.75">
      <c r="A65" s="91">
        <v>58</v>
      </c>
      <c r="B65" s="159" t="s">
        <v>64</v>
      </c>
      <c r="C65" s="161" t="s">
        <v>65</v>
      </c>
      <c r="D65" s="127">
        <v>67</v>
      </c>
      <c r="E65" s="150">
        <v>147</v>
      </c>
      <c r="F65" s="101">
        <f>(E65/E$8)*100</f>
        <v>61.76470588235294</v>
      </c>
      <c r="G65" s="102">
        <f>F65+F$3</f>
        <v>62.76470588235294</v>
      </c>
    </row>
    <row r="66" spans="1:7" ht="12.75">
      <c r="A66" s="91">
        <v>59</v>
      </c>
      <c r="B66" s="161" t="s">
        <v>44</v>
      </c>
      <c r="C66" s="161" t="s">
        <v>47</v>
      </c>
      <c r="D66" s="127">
        <v>78</v>
      </c>
      <c r="E66" s="150">
        <v>147</v>
      </c>
      <c r="F66" s="101">
        <f>(E66/E$8)*100</f>
        <v>61.76470588235294</v>
      </c>
      <c r="G66" s="102">
        <f>F66+F$3</f>
        <v>62.76470588235294</v>
      </c>
    </row>
    <row r="67" spans="1:7" ht="12.75">
      <c r="A67" s="91">
        <v>60</v>
      </c>
      <c r="B67" s="159" t="s">
        <v>129</v>
      </c>
      <c r="C67" s="159" t="s">
        <v>130</v>
      </c>
      <c r="D67" s="149">
        <v>91</v>
      </c>
      <c r="E67" s="150">
        <v>147</v>
      </c>
      <c r="F67" s="101">
        <f>(E67/E$8)*100</f>
        <v>61.76470588235294</v>
      </c>
      <c r="G67" s="102">
        <f>F67+F$3</f>
        <v>62.76470588235294</v>
      </c>
    </row>
    <row r="68" spans="1:7" ht="12.75">
      <c r="A68" s="91">
        <v>61</v>
      </c>
      <c r="B68" s="161" t="s">
        <v>31</v>
      </c>
      <c r="C68" s="161" t="s">
        <v>32</v>
      </c>
      <c r="D68" s="127">
        <v>77</v>
      </c>
      <c r="E68" s="150">
        <v>143</v>
      </c>
      <c r="F68" s="101">
        <f>(E68/E$8)*100</f>
        <v>60.08403361344538</v>
      </c>
      <c r="G68" s="102">
        <f>F68+F$3</f>
        <v>61.08403361344538</v>
      </c>
    </row>
    <row r="69" spans="1:7" ht="12.75">
      <c r="A69" s="91">
        <v>62</v>
      </c>
      <c r="B69" s="159" t="s">
        <v>414</v>
      </c>
      <c r="C69" s="159" t="s">
        <v>108</v>
      </c>
      <c r="D69" s="149">
        <v>79</v>
      </c>
      <c r="E69" s="150">
        <v>142</v>
      </c>
      <c r="F69" s="101">
        <f>(E69/E$8)*100</f>
        <v>59.66386554621849</v>
      </c>
      <c r="G69" s="102">
        <f>F69+F$3</f>
        <v>60.66386554621849</v>
      </c>
    </row>
    <row r="70" spans="1:7" ht="12.75">
      <c r="A70" s="91">
        <v>63</v>
      </c>
      <c r="B70" s="162" t="s">
        <v>40</v>
      </c>
      <c r="C70" s="162" t="s">
        <v>41</v>
      </c>
      <c r="D70" s="149">
        <v>74</v>
      </c>
      <c r="E70" s="150">
        <v>141</v>
      </c>
      <c r="F70" s="101">
        <f>(E70/E$8)*100</f>
        <v>59.2436974789916</v>
      </c>
      <c r="G70" s="102">
        <f>F70+F$3</f>
        <v>60.2436974789916</v>
      </c>
    </row>
    <row r="71" spans="1:7" ht="12.75">
      <c r="A71" s="91">
        <v>64</v>
      </c>
      <c r="B71" s="160" t="s">
        <v>125</v>
      </c>
      <c r="C71" s="160" t="s">
        <v>119</v>
      </c>
      <c r="D71" s="127">
        <v>79</v>
      </c>
      <c r="E71" s="150">
        <v>141</v>
      </c>
      <c r="F71" s="101">
        <f>(E71/E$8)*100</f>
        <v>59.2436974789916</v>
      </c>
      <c r="G71" s="102">
        <f>F71+F$3</f>
        <v>60.2436974789916</v>
      </c>
    </row>
    <row r="72" spans="1:7" ht="12.75">
      <c r="A72" s="91">
        <v>65</v>
      </c>
      <c r="B72" s="161" t="s">
        <v>344</v>
      </c>
      <c r="C72" s="161" t="s">
        <v>345</v>
      </c>
      <c r="D72" s="127">
        <v>50</v>
      </c>
      <c r="E72" s="150">
        <v>141</v>
      </c>
      <c r="F72" s="101">
        <f>(E72/E$8)*100</f>
        <v>59.2436974789916</v>
      </c>
      <c r="G72" s="102">
        <f>F72+F$3</f>
        <v>60.2436974789916</v>
      </c>
    </row>
    <row r="73" spans="1:7" ht="12.75">
      <c r="A73" s="91">
        <v>66</v>
      </c>
      <c r="B73" s="159" t="s">
        <v>95</v>
      </c>
      <c r="C73" s="159" t="s">
        <v>39</v>
      </c>
      <c r="D73" s="149">
        <v>58</v>
      </c>
      <c r="E73" s="150">
        <v>141</v>
      </c>
      <c r="F73" s="101">
        <f>(E73/E$8)*100</f>
        <v>59.2436974789916</v>
      </c>
      <c r="G73" s="102">
        <f>F73+F$3</f>
        <v>60.2436974789916</v>
      </c>
    </row>
    <row r="74" spans="1:7" ht="12.75">
      <c r="A74" s="91">
        <v>67</v>
      </c>
      <c r="B74" s="162" t="s">
        <v>124</v>
      </c>
      <c r="C74" s="162" t="s">
        <v>67</v>
      </c>
      <c r="D74" s="149">
        <v>65</v>
      </c>
      <c r="E74" s="150">
        <v>141</v>
      </c>
      <c r="F74" s="101">
        <f>(E74/E$8)*100</f>
        <v>59.2436974789916</v>
      </c>
      <c r="G74" s="102">
        <f>F74+F$3</f>
        <v>60.2436974789916</v>
      </c>
    </row>
    <row r="75" spans="1:7" ht="12.75">
      <c r="A75" s="91">
        <v>68</v>
      </c>
      <c r="B75" s="161" t="s">
        <v>86</v>
      </c>
      <c r="C75" s="161" t="s">
        <v>51</v>
      </c>
      <c r="D75" s="127">
        <v>48</v>
      </c>
      <c r="E75" s="150">
        <v>140</v>
      </c>
      <c r="F75" s="101">
        <f>(E75/E$8)*100</f>
        <v>58.82352941176471</v>
      </c>
      <c r="G75" s="102">
        <f>F75+F$3</f>
        <v>59.82352941176471</v>
      </c>
    </row>
    <row r="76" spans="1:7" ht="12.75">
      <c r="A76" s="91">
        <v>69</v>
      </c>
      <c r="B76" s="159" t="s">
        <v>110</v>
      </c>
      <c r="C76" s="159" t="s">
        <v>93</v>
      </c>
      <c r="D76" s="149">
        <v>79</v>
      </c>
      <c r="E76" s="150">
        <v>139</v>
      </c>
      <c r="F76" s="101">
        <f>(E76/E$8)*100</f>
        <v>58.40336134453782</v>
      </c>
      <c r="G76" s="102">
        <f>F76+F$3</f>
        <v>59.40336134453782</v>
      </c>
    </row>
    <row r="77" spans="1:7" ht="12.75">
      <c r="A77" s="91">
        <v>70</v>
      </c>
      <c r="B77" s="162" t="s">
        <v>70</v>
      </c>
      <c r="C77" s="160" t="s">
        <v>422</v>
      </c>
      <c r="D77" s="127">
        <v>67</v>
      </c>
      <c r="E77" s="150">
        <v>139</v>
      </c>
      <c r="F77" s="101">
        <f>(E77/E$8)*100</f>
        <v>58.40336134453782</v>
      </c>
      <c r="G77" s="102">
        <f>F77+F$3</f>
        <v>59.40336134453782</v>
      </c>
    </row>
    <row r="78" spans="1:7" ht="12.75">
      <c r="A78" s="91">
        <v>71</v>
      </c>
      <c r="B78" s="159" t="s">
        <v>32</v>
      </c>
      <c r="C78" s="161" t="s">
        <v>36</v>
      </c>
      <c r="D78" s="127">
        <v>60</v>
      </c>
      <c r="E78" s="150">
        <v>139</v>
      </c>
      <c r="F78" s="101">
        <f>(E78/E$8)*100</f>
        <v>58.40336134453782</v>
      </c>
      <c r="G78" s="102">
        <f>F78+F$3</f>
        <v>59.40336134453782</v>
      </c>
    </row>
    <row r="79" spans="1:7" ht="12.75">
      <c r="A79" s="91">
        <v>72</v>
      </c>
      <c r="B79" s="159" t="s">
        <v>62</v>
      </c>
      <c r="C79" s="159" t="s">
        <v>94</v>
      </c>
      <c r="D79" s="149">
        <v>47</v>
      </c>
      <c r="E79" s="150">
        <v>139</v>
      </c>
      <c r="F79" s="101">
        <f>(E79/E$8)*100</f>
        <v>58.40336134453782</v>
      </c>
      <c r="G79" s="102">
        <f>F79+F$3</f>
        <v>59.40336134453782</v>
      </c>
    </row>
    <row r="80" spans="1:7" ht="12.75">
      <c r="A80" s="91">
        <v>73</v>
      </c>
      <c r="B80" s="162" t="s">
        <v>172</v>
      </c>
      <c r="C80" s="162" t="s">
        <v>173</v>
      </c>
      <c r="D80" s="149">
        <v>66</v>
      </c>
      <c r="E80" s="153">
        <v>138</v>
      </c>
      <c r="F80" s="101">
        <f>(E80/E$8)*100</f>
        <v>57.98319327731093</v>
      </c>
      <c r="G80" s="102">
        <f>F80+F$3</f>
        <v>58.98319327731093</v>
      </c>
    </row>
    <row r="81" spans="1:7" ht="12.75">
      <c r="A81" s="91">
        <v>74</v>
      </c>
      <c r="B81" s="162" t="s">
        <v>347</v>
      </c>
      <c r="C81" s="162" t="s">
        <v>338</v>
      </c>
      <c r="D81" s="149">
        <v>82</v>
      </c>
      <c r="E81" s="150">
        <v>138</v>
      </c>
      <c r="F81" s="101">
        <f>(E81/E$8)*100</f>
        <v>57.98319327731093</v>
      </c>
      <c r="G81" s="102">
        <f>F81+F$3</f>
        <v>58.98319327731093</v>
      </c>
    </row>
    <row r="82" spans="1:7" ht="12.75">
      <c r="A82" s="91">
        <v>75</v>
      </c>
      <c r="B82" s="161" t="s">
        <v>91</v>
      </c>
      <c r="C82" s="161" t="s">
        <v>92</v>
      </c>
      <c r="D82" s="127">
        <v>66</v>
      </c>
      <c r="E82" s="150">
        <v>137</v>
      </c>
      <c r="F82" s="101">
        <f>(E82/E$8)*100</f>
        <v>57.56302521008403</v>
      </c>
      <c r="G82" s="102">
        <f>F82+F$3</f>
        <v>58.56302521008403</v>
      </c>
    </row>
    <row r="83" spans="1:7" ht="12.75">
      <c r="A83" s="91">
        <v>76</v>
      </c>
      <c r="B83" s="159" t="s">
        <v>348</v>
      </c>
      <c r="C83" s="159" t="s">
        <v>39</v>
      </c>
      <c r="D83" s="149">
        <v>81</v>
      </c>
      <c r="E83" s="150">
        <v>137</v>
      </c>
      <c r="F83" s="101">
        <f>(E83/E$8)*100</f>
        <v>57.56302521008403</v>
      </c>
      <c r="G83" s="102">
        <f>F83+F$3</f>
        <v>58.56302521008403</v>
      </c>
    </row>
    <row r="84" spans="1:7" ht="12.75">
      <c r="A84" s="91">
        <v>77</v>
      </c>
      <c r="B84" s="161" t="s">
        <v>414</v>
      </c>
      <c r="C84" s="159" t="s">
        <v>51</v>
      </c>
      <c r="D84" s="149">
        <v>75</v>
      </c>
      <c r="E84" s="150">
        <v>136</v>
      </c>
      <c r="F84" s="101">
        <f>(E84/E$8)*100</f>
        <v>57.14285714285714</v>
      </c>
      <c r="G84" s="102">
        <f>F84+F$3</f>
        <v>58.14285714285714</v>
      </c>
    </row>
    <row r="85" spans="1:7" ht="12.75">
      <c r="A85" s="91">
        <v>78</v>
      </c>
      <c r="B85" s="161" t="s">
        <v>104</v>
      </c>
      <c r="C85" s="161" t="s">
        <v>105</v>
      </c>
      <c r="D85" s="127">
        <v>70</v>
      </c>
      <c r="E85" s="150">
        <v>136</v>
      </c>
      <c r="F85" s="101">
        <f>(E85/E$8)*100</f>
        <v>57.14285714285714</v>
      </c>
      <c r="G85" s="102">
        <f>F85+F$3</f>
        <v>58.14285714285714</v>
      </c>
    </row>
    <row r="86" spans="1:7" ht="12.75">
      <c r="A86" s="91">
        <v>79</v>
      </c>
      <c r="B86" s="159" t="s">
        <v>216</v>
      </c>
      <c r="C86" s="159" t="s">
        <v>74</v>
      </c>
      <c r="D86" s="149">
        <v>63</v>
      </c>
      <c r="E86" s="150">
        <v>136</v>
      </c>
      <c r="F86" s="101">
        <f>(E86/E$8)*100</f>
        <v>57.14285714285714</v>
      </c>
      <c r="G86" s="102">
        <f>F86+F$3</f>
        <v>58.14285714285714</v>
      </c>
    </row>
    <row r="87" spans="1:7" ht="12.75">
      <c r="A87" s="91">
        <v>80</v>
      </c>
      <c r="B87" s="161" t="s">
        <v>100</v>
      </c>
      <c r="C87" s="161" t="s">
        <v>194</v>
      </c>
      <c r="D87" s="127">
        <v>56</v>
      </c>
      <c r="E87" s="150">
        <v>136</v>
      </c>
      <c r="F87" s="101">
        <f>(E87/E$8)*100</f>
        <v>57.14285714285714</v>
      </c>
      <c r="G87" s="102">
        <f>F87+F$3</f>
        <v>58.14285714285714</v>
      </c>
    </row>
    <row r="88" spans="1:7" ht="12.75">
      <c r="A88" s="91">
        <v>81</v>
      </c>
      <c r="B88" s="159" t="s">
        <v>100</v>
      </c>
      <c r="C88" s="159" t="s">
        <v>101</v>
      </c>
      <c r="D88" s="149">
        <v>86</v>
      </c>
      <c r="E88" s="150">
        <v>133</v>
      </c>
      <c r="F88" s="101">
        <f>(E88/E$8)*100</f>
        <v>55.88235294117647</v>
      </c>
      <c r="G88" s="102">
        <f>F88+F$3</f>
        <v>56.88235294117647</v>
      </c>
    </row>
    <row r="89" spans="1:7" ht="12.75">
      <c r="A89" s="91">
        <v>82</v>
      </c>
      <c r="B89" s="159" t="s">
        <v>165</v>
      </c>
      <c r="C89" s="159" t="s">
        <v>53</v>
      </c>
      <c r="D89" s="149">
        <v>85</v>
      </c>
      <c r="E89" s="150">
        <v>132</v>
      </c>
      <c r="F89" s="101">
        <f>(E89/E$8)*100</f>
        <v>55.46218487394958</v>
      </c>
      <c r="G89" s="102">
        <f>F89+F$3</f>
        <v>56.46218487394958</v>
      </c>
    </row>
    <row r="90" spans="1:7" ht="12.75">
      <c r="A90" s="91">
        <v>83</v>
      </c>
      <c r="B90" s="161" t="s">
        <v>216</v>
      </c>
      <c r="C90" s="159" t="s">
        <v>99</v>
      </c>
      <c r="D90" s="149">
        <v>92</v>
      </c>
      <c r="E90" s="150">
        <v>132</v>
      </c>
      <c r="F90" s="101">
        <f>(E90/E$8)*100</f>
        <v>55.46218487394958</v>
      </c>
      <c r="G90" s="102">
        <f>F90+F$3</f>
        <v>56.46218487394958</v>
      </c>
    </row>
    <row r="91" spans="1:7" ht="12.75">
      <c r="A91" s="91">
        <v>84</v>
      </c>
      <c r="B91" s="160" t="s">
        <v>140</v>
      </c>
      <c r="C91" s="160" t="s">
        <v>141</v>
      </c>
      <c r="D91" s="127">
        <v>62</v>
      </c>
      <c r="E91" s="150">
        <v>132</v>
      </c>
      <c r="F91" s="101">
        <f>(E91/E$8)*100</f>
        <v>55.46218487394958</v>
      </c>
      <c r="G91" s="102">
        <f>F91+F$3</f>
        <v>56.46218487394958</v>
      </c>
    </row>
    <row r="92" spans="1:7" ht="12.75">
      <c r="A92" s="91">
        <v>85</v>
      </c>
      <c r="B92" s="159" t="s">
        <v>98</v>
      </c>
      <c r="C92" s="159" t="s">
        <v>99</v>
      </c>
      <c r="D92" s="149">
        <v>90</v>
      </c>
      <c r="E92" s="150">
        <v>132</v>
      </c>
      <c r="F92" s="101">
        <f>(E92/E$8)*100</f>
        <v>55.46218487394958</v>
      </c>
      <c r="G92" s="102">
        <f>F92+F$3</f>
        <v>56.46218487394958</v>
      </c>
    </row>
    <row r="93" spans="1:7" ht="12.75">
      <c r="A93" s="91">
        <v>86</v>
      </c>
      <c r="B93" s="160" t="s">
        <v>42</v>
      </c>
      <c r="C93" s="160" t="s">
        <v>43</v>
      </c>
      <c r="D93" s="127">
        <v>77</v>
      </c>
      <c r="E93" s="150">
        <v>131</v>
      </c>
      <c r="F93" s="101">
        <f>(E93/E$8)*100</f>
        <v>55.04201680672269</v>
      </c>
      <c r="G93" s="102">
        <f>F93+F$3</f>
        <v>56.04201680672269</v>
      </c>
    </row>
    <row r="94" spans="1:7" ht="12.75">
      <c r="A94" s="91">
        <v>87</v>
      </c>
      <c r="B94" s="159" t="s">
        <v>353</v>
      </c>
      <c r="C94" s="159" t="s">
        <v>36</v>
      </c>
      <c r="D94" s="149">
        <v>93</v>
      </c>
      <c r="E94" s="153">
        <v>131</v>
      </c>
      <c r="F94" s="101">
        <f>(E94/E$8)*100</f>
        <v>55.04201680672269</v>
      </c>
      <c r="G94" s="102">
        <f>F94+F$3</f>
        <v>56.04201680672269</v>
      </c>
    </row>
    <row r="95" spans="1:7" ht="12.75">
      <c r="A95" s="91">
        <v>88</v>
      </c>
      <c r="B95" s="159" t="s">
        <v>352</v>
      </c>
      <c r="C95" s="159" t="s">
        <v>53</v>
      </c>
      <c r="D95" s="149">
        <v>73</v>
      </c>
      <c r="E95" s="150">
        <v>131</v>
      </c>
      <c r="F95" s="101">
        <f>(E95/E$8)*100</f>
        <v>55.04201680672269</v>
      </c>
      <c r="G95" s="102">
        <f>F95+F$3</f>
        <v>56.04201680672269</v>
      </c>
    </row>
    <row r="96" spans="1:7" ht="12.75">
      <c r="A96" s="91">
        <v>89</v>
      </c>
      <c r="B96" s="161" t="s">
        <v>52</v>
      </c>
      <c r="C96" s="161" t="s">
        <v>53</v>
      </c>
      <c r="D96" s="127">
        <v>62</v>
      </c>
      <c r="E96" s="150">
        <v>129</v>
      </c>
      <c r="F96" s="101">
        <f>(E96/E$8)*100</f>
        <v>54.20168067226891</v>
      </c>
      <c r="G96" s="102">
        <f>F96+F$3</f>
        <v>55.20168067226891</v>
      </c>
    </row>
    <row r="97" spans="1:7" ht="12.75">
      <c r="A97" s="91">
        <v>90</v>
      </c>
      <c r="B97" s="159" t="s">
        <v>107</v>
      </c>
      <c r="C97" s="159" t="s">
        <v>108</v>
      </c>
      <c r="D97" s="149">
        <v>69</v>
      </c>
      <c r="E97" s="153">
        <v>129</v>
      </c>
      <c r="F97" s="101">
        <f>(E97/E$8)*100</f>
        <v>54.20168067226891</v>
      </c>
      <c r="G97" s="102">
        <f>F97+F$3</f>
        <v>55.20168067226891</v>
      </c>
    </row>
    <row r="98" spans="1:7" ht="12.75">
      <c r="A98" s="91">
        <v>91</v>
      </c>
      <c r="B98" s="159" t="s">
        <v>96</v>
      </c>
      <c r="C98" s="159" t="s">
        <v>423</v>
      </c>
      <c r="D98" s="149">
        <v>63</v>
      </c>
      <c r="E98" s="150">
        <v>128</v>
      </c>
      <c r="F98" s="101">
        <f>(E98/E$8)*100</f>
        <v>53.78151260504202</v>
      </c>
      <c r="G98" s="102">
        <f>F98+F$3</f>
        <v>54.78151260504202</v>
      </c>
    </row>
    <row r="99" spans="1:7" ht="12.75">
      <c r="A99" s="91">
        <v>92</v>
      </c>
      <c r="B99" s="159" t="s">
        <v>217</v>
      </c>
      <c r="C99" s="159" t="s">
        <v>218</v>
      </c>
      <c r="D99" s="149">
        <v>84</v>
      </c>
      <c r="E99" s="150">
        <v>128</v>
      </c>
      <c r="F99" s="101">
        <f>(E99/E$8)*100</f>
        <v>53.78151260504202</v>
      </c>
      <c r="G99" s="102">
        <f>F99+F$3</f>
        <v>54.78151260504202</v>
      </c>
    </row>
    <row r="100" spans="1:7" ht="12.75">
      <c r="A100" s="91">
        <v>93</v>
      </c>
      <c r="B100" s="159" t="s">
        <v>131</v>
      </c>
      <c r="C100" s="159" t="s">
        <v>53</v>
      </c>
      <c r="D100" s="149">
        <v>65</v>
      </c>
      <c r="E100" s="150">
        <v>128</v>
      </c>
      <c r="F100" s="101">
        <f>(E100/E$8)*100</f>
        <v>53.78151260504202</v>
      </c>
      <c r="G100" s="102">
        <f>F100+F$3</f>
        <v>54.78151260504202</v>
      </c>
    </row>
    <row r="101" spans="1:7" ht="12.75">
      <c r="A101" s="91">
        <v>94</v>
      </c>
      <c r="B101" s="160" t="s">
        <v>118</v>
      </c>
      <c r="C101" s="160" t="s">
        <v>119</v>
      </c>
      <c r="D101" s="127">
        <v>70</v>
      </c>
      <c r="E101" s="150">
        <v>127</v>
      </c>
      <c r="F101" s="101">
        <f>(E101/E$8)*100</f>
        <v>53.36134453781513</v>
      </c>
      <c r="G101" s="102">
        <f>F101+F$3</f>
        <v>54.36134453781513</v>
      </c>
    </row>
    <row r="102" spans="1:7" ht="12.75">
      <c r="A102" s="91">
        <v>95</v>
      </c>
      <c r="B102" s="162" t="s">
        <v>68</v>
      </c>
      <c r="C102" s="162" t="s">
        <v>227</v>
      </c>
      <c r="D102" s="149">
        <v>66</v>
      </c>
      <c r="E102" s="150">
        <v>127</v>
      </c>
      <c r="F102" s="101">
        <f>(E102/E$8)*100</f>
        <v>53.36134453781513</v>
      </c>
      <c r="G102" s="102">
        <f>F102+F$3</f>
        <v>54.36134453781513</v>
      </c>
    </row>
    <row r="103" spans="1:7" ht="12.75">
      <c r="A103" s="91">
        <v>96</v>
      </c>
      <c r="B103" s="160" t="s">
        <v>195</v>
      </c>
      <c r="C103" s="162" t="s">
        <v>196</v>
      </c>
      <c r="D103" s="149">
        <v>86</v>
      </c>
      <c r="E103" s="150">
        <v>126</v>
      </c>
      <c r="F103" s="101">
        <f>(E103/E$8)*100</f>
        <v>52.94117647058824</v>
      </c>
      <c r="G103" s="102">
        <f>F103+F$3</f>
        <v>53.94117647058824</v>
      </c>
    </row>
    <row r="104" spans="1:7" ht="12.75">
      <c r="A104" s="91">
        <v>97</v>
      </c>
      <c r="B104" s="162" t="s">
        <v>115</v>
      </c>
      <c r="C104" s="162" t="s">
        <v>411</v>
      </c>
      <c r="D104" s="149">
        <v>72</v>
      </c>
      <c r="E104" s="150">
        <v>125</v>
      </c>
      <c r="F104" s="101">
        <f>(E104/E$8)*100</f>
        <v>52.52100840336135</v>
      </c>
      <c r="G104" s="102">
        <f>F104+F$3</f>
        <v>53.52100840336135</v>
      </c>
    </row>
    <row r="105" spans="1:7" ht="12.75">
      <c r="A105" s="91">
        <v>98</v>
      </c>
      <c r="B105" s="159" t="s">
        <v>48</v>
      </c>
      <c r="C105" s="159" t="s">
        <v>47</v>
      </c>
      <c r="D105" s="149">
        <v>91</v>
      </c>
      <c r="E105" s="150">
        <v>124</v>
      </c>
      <c r="F105" s="101">
        <f>(E105/E$8)*100</f>
        <v>52.10084033613446</v>
      </c>
      <c r="G105" s="102">
        <f>F105+F$3</f>
        <v>53.10084033613446</v>
      </c>
    </row>
    <row r="106" spans="1:7" ht="12.75">
      <c r="A106" s="91">
        <v>99</v>
      </c>
      <c r="B106" s="160" t="s">
        <v>88</v>
      </c>
      <c r="C106" s="162" t="s">
        <v>89</v>
      </c>
      <c r="D106" s="149">
        <v>74</v>
      </c>
      <c r="E106" s="150">
        <v>124</v>
      </c>
      <c r="F106" s="101">
        <f>(E106/E$8)*100</f>
        <v>52.10084033613446</v>
      </c>
      <c r="G106" s="102">
        <f>F106+F$3</f>
        <v>53.10084033613446</v>
      </c>
    </row>
    <row r="107" spans="1:7" ht="12.75">
      <c r="A107" s="91">
        <v>100</v>
      </c>
      <c r="B107" s="162" t="s">
        <v>83</v>
      </c>
      <c r="C107" s="162" t="s">
        <v>84</v>
      </c>
      <c r="D107" s="149">
        <v>73</v>
      </c>
      <c r="E107" s="150">
        <v>123</v>
      </c>
      <c r="F107" s="101">
        <f>(E107/E$8)*100</f>
        <v>51.68067226890757</v>
      </c>
      <c r="G107" s="102">
        <f>F107+F$3</f>
        <v>52.68067226890757</v>
      </c>
    </row>
    <row r="108" spans="1:7" ht="12.75">
      <c r="A108" s="91">
        <v>101</v>
      </c>
      <c r="B108" s="159" t="s">
        <v>54</v>
      </c>
      <c r="C108" s="159" t="s">
        <v>55</v>
      </c>
      <c r="D108" s="149">
        <v>57</v>
      </c>
      <c r="E108" s="150">
        <v>123</v>
      </c>
      <c r="F108" s="101">
        <f>(E108/E$8)*100</f>
        <v>51.68067226890757</v>
      </c>
      <c r="G108" s="102">
        <f>F108+F$3</f>
        <v>52.68067226890757</v>
      </c>
    </row>
    <row r="109" spans="1:7" ht="12.75">
      <c r="A109" s="91">
        <v>102</v>
      </c>
      <c r="B109" s="162" t="s">
        <v>197</v>
      </c>
      <c r="C109" s="162" t="s">
        <v>198</v>
      </c>
      <c r="D109" s="149">
        <v>69</v>
      </c>
      <c r="E109" s="153">
        <v>123</v>
      </c>
      <c r="F109" s="101">
        <f>(E109/E$8)*100</f>
        <v>51.68067226890757</v>
      </c>
      <c r="G109" s="102">
        <f>F109+F$3</f>
        <v>52.68067226890757</v>
      </c>
    </row>
    <row r="110" spans="1:7" ht="12.75">
      <c r="A110" s="91">
        <v>103</v>
      </c>
      <c r="B110" s="160" t="s">
        <v>356</v>
      </c>
      <c r="C110" s="160" t="s">
        <v>154</v>
      </c>
      <c r="D110" s="127">
        <v>88</v>
      </c>
      <c r="E110" s="150">
        <v>122</v>
      </c>
      <c r="F110" s="101">
        <f>(E110/E$8)*100</f>
        <v>51.26050420168067</v>
      </c>
      <c r="G110" s="102">
        <f>F110+F$3</f>
        <v>52.26050420168067</v>
      </c>
    </row>
    <row r="111" spans="1:7" ht="12.75">
      <c r="A111" s="91">
        <v>104</v>
      </c>
      <c r="B111" s="160" t="s">
        <v>79</v>
      </c>
      <c r="C111" s="160" t="s">
        <v>80</v>
      </c>
      <c r="D111" s="127">
        <v>77</v>
      </c>
      <c r="E111" s="150">
        <v>122</v>
      </c>
      <c r="F111" s="101">
        <f>(E111/E$8)*100</f>
        <v>51.26050420168067</v>
      </c>
      <c r="G111" s="102">
        <f>F111+F$3</f>
        <v>52.26050420168067</v>
      </c>
    </row>
    <row r="112" spans="1:7" ht="12.75">
      <c r="A112" s="91">
        <v>105</v>
      </c>
      <c r="B112" s="160" t="s">
        <v>118</v>
      </c>
      <c r="C112" s="160" t="s">
        <v>355</v>
      </c>
      <c r="D112" s="127">
        <v>92</v>
      </c>
      <c r="E112" s="150">
        <v>122</v>
      </c>
      <c r="F112" s="101">
        <f>(E112/E$8)*100</f>
        <v>51.26050420168067</v>
      </c>
      <c r="G112" s="102">
        <f>F112+F$3</f>
        <v>52.26050420168067</v>
      </c>
    </row>
    <row r="113" spans="1:7" ht="12.75">
      <c r="A113" s="91">
        <v>106</v>
      </c>
      <c r="B113" s="162" t="s">
        <v>122</v>
      </c>
      <c r="C113" s="162" t="s">
        <v>200</v>
      </c>
      <c r="D113" s="149">
        <v>91</v>
      </c>
      <c r="E113" s="150">
        <v>121</v>
      </c>
      <c r="F113" s="101">
        <f>(E113/E$8)*100</f>
        <v>50.84033613445378</v>
      </c>
      <c r="G113" s="102">
        <f>F113+F$3</f>
        <v>51.84033613445378</v>
      </c>
    </row>
    <row r="114" spans="1:7" ht="12.75">
      <c r="A114" s="91">
        <v>107</v>
      </c>
      <c r="B114" s="159" t="s">
        <v>95</v>
      </c>
      <c r="C114" s="159" t="s">
        <v>47</v>
      </c>
      <c r="D114" s="149">
        <v>84</v>
      </c>
      <c r="E114" s="150">
        <v>121</v>
      </c>
      <c r="F114" s="101">
        <f>(E114/E$8)*100</f>
        <v>50.84033613445378</v>
      </c>
      <c r="G114" s="102">
        <f>F114+F$3</f>
        <v>51.84033613445378</v>
      </c>
    </row>
    <row r="115" spans="1:7" ht="12.75">
      <c r="A115" s="91">
        <v>108</v>
      </c>
      <c r="B115" s="159" t="s">
        <v>358</v>
      </c>
      <c r="C115" s="161" t="s">
        <v>171</v>
      </c>
      <c r="D115" s="127">
        <v>44</v>
      </c>
      <c r="E115" s="150">
        <v>119</v>
      </c>
      <c r="F115" s="101">
        <f>(E115/E$8)*100</f>
        <v>50</v>
      </c>
      <c r="G115" s="102">
        <f>F115+F$3</f>
        <v>51</v>
      </c>
    </row>
    <row r="116" spans="1:7" ht="12.75">
      <c r="A116" s="91">
        <v>109</v>
      </c>
      <c r="B116" s="162" t="s">
        <v>290</v>
      </c>
      <c r="C116" s="162" t="s">
        <v>291</v>
      </c>
      <c r="D116" s="149">
        <v>91</v>
      </c>
      <c r="E116" s="150">
        <v>119</v>
      </c>
      <c r="F116" s="101">
        <f>(E116/E$8)*100</f>
        <v>50</v>
      </c>
      <c r="G116" s="102">
        <f>F116+F$3</f>
        <v>51</v>
      </c>
    </row>
    <row r="117" spans="1:7" ht="12.75">
      <c r="A117" s="91">
        <v>110</v>
      </c>
      <c r="B117" s="160" t="s">
        <v>157</v>
      </c>
      <c r="C117" s="160" t="s">
        <v>158</v>
      </c>
      <c r="D117" s="127">
        <v>83</v>
      </c>
      <c r="E117" s="150">
        <v>118</v>
      </c>
      <c r="F117" s="101">
        <f>(E117/E$8)*100</f>
        <v>49.57983193277311</v>
      </c>
      <c r="G117" s="102">
        <f>F117+F$3</f>
        <v>50.57983193277311</v>
      </c>
    </row>
    <row r="118" spans="1:7" ht="12.75">
      <c r="A118" s="91">
        <v>111</v>
      </c>
      <c r="B118" s="160" t="s">
        <v>182</v>
      </c>
      <c r="C118" s="160" t="s">
        <v>183</v>
      </c>
      <c r="D118" s="127">
        <v>60</v>
      </c>
      <c r="E118" s="150">
        <v>118</v>
      </c>
      <c r="F118" s="101">
        <f>(E118/E$8)*100</f>
        <v>49.57983193277311</v>
      </c>
      <c r="G118" s="102">
        <f>F118+F$3</f>
        <v>50.57983193277311</v>
      </c>
    </row>
    <row r="119" spans="1:7" ht="12.75">
      <c r="A119" s="91">
        <v>112</v>
      </c>
      <c r="B119" s="160" t="s">
        <v>66</v>
      </c>
      <c r="C119" s="162" t="s">
        <v>67</v>
      </c>
      <c r="D119" s="149">
        <v>88</v>
      </c>
      <c r="E119" s="150">
        <v>118</v>
      </c>
      <c r="F119" s="101">
        <f>(E119/E$8)*100</f>
        <v>49.57983193277311</v>
      </c>
      <c r="G119" s="102">
        <f>F119+F$3</f>
        <v>50.57983193277311</v>
      </c>
    </row>
    <row r="120" spans="1:7" ht="12.75">
      <c r="A120" s="91">
        <v>113</v>
      </c>
      <c r="B120" s="160" t="s">
        <v>281</v>
      </c>
      <c r="C120" s="160" t="s">
        <v>69</v>
      </c>
      <c r="D120" s="127">
        <v>75</v>
      </c>
      <c r="E120" s="150">
        <v>116</v>
      </c>
      <c r="F120" s="101">
        <f>(E120/E$8)*100</f>
        <v>48.739495798319325</v>
      </c>
      <c r="G120" s="102">
        <f>F120+F$3</f>
        <v>49.739495798319325</v>
      </c>
    </row>
    <row r="121" spans="1:7" ht="12.75">
      <c r="A121" s="91">
        <v>114</v>
      </c>
      <c r="B121" s="162" t="s">
        <v>363</v>
      </c>
      <c r="C121" s="162" t="s">
        <v>127</v>
      </c>
      <c r="D121" s="149">
        <v>86</v>
      </c>
      <c r="E121" s="150">
        <v>115</v>
      </c>
      <c r="F121" s="101">
        <f>(E121/E$8)*100</f>
        <v>48.319327731092436</v>
      </c>
      <c r="G121" s="102">
        <f>F121+F$3</f>
        <v>49.319327731092436</v>
      </c>
    </row>
    <row r="122" spans="1:7" ht="12.75">
      <c r="A122" s="91">
        <v>115</v>
      </c>
      <c r="B122" s="161" t="s">
        <v>111</v>
      </c>
      <c r="C122" s="161" t="s">
        <v>112</v>
      </c>
      <c r="D122" s="127">
        <v>82</v>
      </c>
      <c r="E122" s="150">
        <v>115</v>
      </c>
      <c r="F122" s="101">
        <f>(E122/E$8)*100</f>
        <v>48.319327731092436</v>
      </c>
      <c r="G122" s="102">
        <f>F122+F$3</f>
        <v>49.319327731092436</v>
      </c>
    </row>
    <row r="123" spans="1:7" ht="12.75">
      <c r="A123" s="91">
        <v>116</v>
      </c>
      <c r="B123" s="161" t="s">
        <v>57</v>
      </c>
      <c r="C123" s="161" t="s">
        <v>53</v>
      </c>
      <c r="D123" s="127">
        <v>66</v>
      </c>
      <c r="E123" s="150">
        <v>115</v>
      </c>
      <c r="F123" s="101">
        <f>(E123/E$8)*100</f>
        <v>48.319327731092436</v>
      </c>
      <c r="G123" s="102">
        <f>F123+F$3</f>
        <v>49.319327731092436</v>
      </c>
    </row>
    <row r="124" spans="1:7" ht="12.75">
      <c r="A124" s="91">
        <v>117</v>
      </c>
      <c r="B124" s="161" t="s">
        <v>364</v>
      </c>
      <c r="C124" s="161" t="s">
        <v>25</v>
      </c>
      <c r="D124" s="127">
        <v>74</v>
      </c>
      <c r="E124" s="150">
        <v>114</v>
      </c>
      <c r="F124" s="101">
        <f>(E124/E$8)*100</f>
        <v>47.89915966386555</v>
      </c>
      <c r="G124" s="102">
        <f>F124+F$3</f>
        <v>48.89915966386555</v>
      </c>
    </row>
    <row r="125" spans="1:7" ht="12.75">
      <c r="A125" s="91">
        <v>118</v>
      </c>
      <c r="B125" s="161" t="s">
        <v>26</v>
      </c>
      <c r="C125" s="161" t="s">
        <v>51</v>
      </c>
      <c r="D125" s="127">
        <v>74</v>
      </c>
      <c r="E125" s="150">
        <v>113</v>
      </c>
      <c r="F125" s="101">
        <f>(E125/E$8)*100</f>
        <v>47.47899159663865</v>
      </c>
      <c r="G125" s="102">
        <f>F125+F$3</f>
        <v>48.47899159663865</v>
      </c>
    </row>
    <row r="126" spans="1:7" ht="12.75">
      <c r="A126" s="91">
        <v>119</v>
      </c>
      <c r="B126" s="160" t="s">
        <v>126</v>
      </c>
      <c r="C126" s="160" t="s">
        <v>127</v>
      </c>
      <c r="D126" s="127">
        <v>90</v>
      </c>
      <c r="E126" s="150">
        <v>113</v>
      </c>
      <c r="F126" s="101">
        <f>(E126/E$8)*100</f>
        <v>47.47899159663865</v>
      </c>
      <c r="G126" s="102">
        <f>F126+F$3</f>
        <v>48.47899159663865</v>
      </c>
    </row>
    <row r="127" spans="1:7" ht="12.75">
      <c r="A127" s="91">
        <v>120</v>
      </c>
      <c r="B127" s="162" t="s">
        <v>122</v>
      </c>
      <c r="C127" s="162" t="s">
        <v>123</v>
      </c>
      <c r="D127" s="149">
        <v>88</v>
      </c>
      <c r="E127" s="150">
        <v>112</v>
      </c>
      <c r="F127" s="101">
        <f>(E127/E$8)*100</f>
        <v>47.05882352941176</v>
      </c>
      <c r="G127" s="102">
        <f>F127+F$3</f>
        <v>48.05882352941176</v>
      </c>
    </row>
    <row r="128" spans="1:7" ht="12.75">
      <c r="A128" s="91">
        <v>121</v>
      </c>
      <c r="B128" s="162" t="s">
        <v>366</v>
      </c>
      <c r="C128" s="162" t="s">
        <v>67</v>
      </c>
      <c r="D128" s="149">
        <v>72</v>
      </c>
      <c r="E128" s="150">
        <v>112</v>
      </c>
      <c r="F128" s="101">
        <f>(E128/E$8)*100</f>
        <v>47.05882352941176</v>
      </c>
      <c r="G128" s="102">
        <f>F128+F$3</f>
        <v>48.05882352941176</v>
      </c>
    </row>
    <row r="129" spans="1:7" ht="12.75">
      <c r="A129" s="91">
        <v>122</v>
      </c>
      <c r="B129" s="159" t="s">
        <v>26</v>
      </c>
      <c r="C129" s="159" t="s">
        <v>27</v>
      </c>
      <c r="D129" s="149">
        <v>76</v>
      </c>
      <c r="E129" s="150">
        <v>111</v>
      </c>
      <c r="F129" s="101">
        <f>(E129/E$8)*100</f>
        <v>46.63865546218487</v>
      </c>
      <c r="G129" s="102">
        <f>F129+F$3</f>
        <v>47.63865546218487</v>
      </c>
    </row>
    <row r="130" spans="1:7" ht="12.75">
      <c r="A130" s="91">
        <v>123</v>
      </c>
      <c r="B130" s="160" t="s">
        <v>365</v>
      </c>
      <c r="C130" s="160" t="s">
        <v>218</v>
      </c>
      <c r="D130" s="127">
        <v>88</v>
      </c>
      <c r="E130" s="150">
        <v>107</v>
      </c>
      <c r="F130" s="101">
        <f>(E130/E$8)*100</f>
        <v>44.957983193277315</v>
      </c>
      <c r="G130" s="102">
        <f>F130+F$3</f>
        <v>45.957983193277315</v>
      </c>
    </row>
    <row r="131" spans="1:7" ht="12.75">
      <c r="A131" s="91">
        <v>124</v>
      </c>
      <c r="B131" s="162" t="s">
        <v>290</v>
      </c>
      <c r="C131" s="162" t="s">
        <v>367</v>
      </c>
      <c r="D131" s="149">
        <v>64</v>
      </c>
      <c r="E131" s="150">
        <v>107</v>
      </c>
      <c r="F131" s="101">
        <f>(E131/E$8)*100</f>
        <v>44.957983193277315</v>
      </c>
      <c r="G131" s="102">
        <f>F131+F$3</f>
        <v>45.957983193277315</v>
      </c>
    </row>
    <row r="132" spans="1:7" ht="12.75">
      <c r="A132" s="91">
        <v>125</v>
      </c>
      <c r="B132" s="161" t="s">
        <v>33</v>
      </c>
      <c r="C132" s="161" t="s">
        <v>117</v>
      </c>
      <c r="D132" s="127">
        <v>96</v>
      </c>
      <c r="E132" s="150">
        <v>107</v>
      </c>
      <c r="F132" s="101">
        <f>(E132/E$8)*100</f>
        <v>44.957983193277315</v>
      </c>
      <c r="G132" s="102">
        <f>F132+F$3</f>
        <v>45.957983193277315</v>
      </c>
    </row>
    <row r="133" spans="1:7" ht="12.75">
      <c r="A133" s="91">
        <v>126</v>
      </c>
      <c r="B133" s="160" t="s">
        <v>66</v>
      </c>
      <c r="C133" s="160" t="s">
        <v>229</v>
      </c>
      <c r="D133" s="127">
        <v>62</v>
      </c>
      <c r="E133" s="150">
        <v>106</v>
      </c>
      <c r="F133" s="101">
        <f>(E133/E$8)*100</f>
        <v>44.537815126050425</v>
      </c>
      <c r="G133" s="102">
        <f>F133+F$3</f>
        <v>45.537815126050425</v>
      </c>
    </row>
    <row r="134" spans="1:7" ht="12.75">
      <c r="A134" s="91">
        <v>127</v>
      </c>
      <c r="B134" s="162" t="s">
        <v>66</v>
      </c>
      <c r="C134" s="162" t="s">
        <v>192</v>
      </c>
      <c r="D134" s="149">
        <v>79</v>
      </c>
      <c r="E134" s="150">
        <v>106</v>
      </c>
      <c r="F134" s="101">
        <f>(E134/E$8)*100</f>
        <v>44.537815126050425</v>
      </c>
      <c r="G134" s="102">
        <f>F134+F$3</f>
        <v>45.537815126050425</v>
      </c>
    </row>
    <row r="135" spans="1:7" ht="12.75">
      <c r="A135" s="91">
        <v>128</v>
      </c>
      <c r="B135" s="161" t="s">
        <v>270</v>
      </c>
      <c r="C135" s="161" t="s">
        <v>211</v>
      </c>
      <c r="D135" s="127">
        <v>87</v>
      </c>
      <c r="E135" s="150">
        <v>105</v>
      </c>
      <c r="F135" s="101">
        <f>(E135/E$8)*100</f>
        <v>44.11764705882353</v>
      </c>
      <c r="G135" s="102">
        <f>F135+F$3</f>
        <v>45.11764705882353</v>
      </c>
    </row>
    <row r="136" spans="1:7" ht="12.75">
      <c r="A136" s="91">
        <v>129</v>
      </c>
      <c r="B136" s="161" t="s">
        <v>371</v>
      </c>
      <c r="C136" s="161" t="s">
        <v>51</v>
      </c>
      <c r="D136" s="127">
        <v>62</v>
      </c>
      <c r="E136" s="150">
        <v>104</v>
      </c>
      <c r="F136" s="101">
        <f>(E136/E$8)*100</f>
        <v>43.69747899159664</v>
      </c>
      <c r="G136" s="102">
        <f>F136+F$3</f>
        <v>44.69747899159664</v>
      </c>
    </row>
    <row r="137" spans="1:7" ht="12.75">
      <c r="A137" s="91">
        <v>130</v>
      </c>
      <c r="B137" s="162" t="s">
        <v>369</v>
      </c>
      <c r="C137" s="162" t="s">
        <v>370</v>
      </c>
      <c r="D137" s="149">
        <v>83</v>
      </c>
      <c r="E137" s="150">
        <v>104</v>
      </c>
      <c r="F137" s="101">
        <f>(E137/E$8)*100</f>
        <v>43.69747899159664</v>
      </c>
      <c r="G137" s="102">
        <f>F137+F$3</f>
        <v>44.69747899159664</v>
      </c>
    </row>
    <row r="138" spans="1:7" ht="12.75">
      <c r="A138" s="91">
        <v>131</v>
      </c>
      <c r="B138" s="162" t="s">
        <v>265</v>
      </c>
      <c r="C138" s="162" t="s">
        <v>116</v>
      </c>
      <c r="D138" s="149">
        <v>88</v>
      </c>
      <c r="E138" s="150">
        <v>103</v>
      </c>
      <c r="F138" s="101">
        <f>(E138/E$8)*100</f>
        <v>43.27731092436975</v>
      </c>
      <c r="G138" s="102">
        <f>F138+F$3</f>
        <v>44.27731092436975</v>
      </c>
    </row>
    <row r="139" spans="1:7" ht="12.75">
      <c r="A139" s="91">
        <v>132</v>
      </c>
      <c r="B139" s="162" t="s">
        <v>372</v>
      </c>
      <c r="C139" s="162" t="s">
        <v>373</v>
      </c>
      <c r="D139" s="149">
        <v>83</v>
      </c>
      <c r="E139" s="150">
        <v>103</v>
      </c>
      <c r="F139" s="101">
        <f>(E139/E$8)*100</f>
        <v>43.27731092436975</v>
      </c>
      <c r="G139" s="102">
        <f>F139+F$3</f>
        <v>44.27731092436975</v>
      </c>
    </row>
    <row r="140" spans="1:7" ht="12.75">
      <c r="A140" s="91">
        <v>133</v>
      </c>
      <c r="B140" s="161" t="s">
        <v>103</v>
      </c>
      <c r="C140" s="161" t="s">
        <v>53</v>
      </c>
      <c r="D140" s="127">
        <v>73</v>
      </c>
      <c r="E140" s="150">
        <v>100</v>
      </c>
      <c r="F140" s="101">
        <f>(E140/E$8)*100</f>
        <v>42.016806722689076</v>
      </c>
      <c r="G140" s="102">
        <f>F140+F$3</f>
        <v>43.016806722689076</v>
      </c>
    </row>
    <row r="141" spans="1:7" ht="12.75">
      <c r="A141" s="91">
        <v>134</v>
      </c>
      <c r="B141" s="161" t="s">
        <v>149</v>
      </c>
      <c r="C141" s="161" t="s">
        <v>23</v>
      </c>
      <c r="D141" s="127">
        <v>79</v>
      </c>
      <c r="E141" s="150">
        <v>99</v>
      </c>
      <c r="F141" s="101">
        <f>(E141/E$8)*100</f>
        <v>41.596638655462186</v>
      </c>
      <c r="G141" s="102">
        <f>F141+F$3</f>
        <v>42.596638655462186</v>
      </c>
    </row>
    <row r="142" spans="1:7" ht="12.75">
      <c r="A142" s="91">
        <v>135</v>
      </c>
      <c r="B142" s="159" t="s">
        <v>375</v>
      </c>
      <c r="C142" s="159" t="s">
        <v>53</v>
      </c>
      <c r="D142" s="149">
        <v>74</v>
      </c>
      <c r="E142" s="150">
        <v>98</v>
      </c>
      <c r="F142" s="101">
        <f>(E142/E$8)*100</f>
        <v>41.17647058823529</v>
      </c>
      <c r="G142" s="102">
        <f>F142+F$3</f>
        <v>42.17647058823529</v>
      </c>
    </row>
    <row r="143" spans="1:7" ht="12.75">
      <c r="A143" s="91">
        <v>136</v>
      </c>
      <c r="B143" s="161" t="s">
        <v>96</v>
      </c>
      <c r="C143" s="161" t="s">
        <v>166</v>
      </c>
      <c r="D143" s="127">
        <v>88</v>
      </c>
      <c r="E143" s="150">
        <v>96</v>
      </c>
      <c r="F143" s="101">
        <f>(E143/E$8)*100</f>
        <v>40.33613445378151</v>
      </c>
      <c r="G143" s="102">
        <f>F143+F$3</f>
        <v>41.33613445378151</v>
      </c>
    </row>
    <row r="144" spans="1:7" ht="12.75">
      <c r="A144" s="91">
        <v>137</v>
      </c>
      <c r="B144" s="162" t="s">
        <v>75</v>
      </c>
      <c r="C144" s="162" t="s">
        <v>76</v>
      </c>
      <c r="D144" s="149">
        <v>74</v>
      </c>
      <c r="E144" s="150">
        <v>96</v>
      </c>
      <c r="F144" s="101">
        <f>(E144/E$8)*100</f>
        <v>40.33613445378151</v>
      </c>
      <c r="G144" s="102">
        <f>F144+F$3</f>
        <v>41.33613445378151</v>
      </c>
    </row>
    <row r="145" spans="1:7" ht="12.75">
      <c r="A145" s="91">
        <v>138</v>
      </c>
      <c r="B145" s="159" t="s">
        <v>376</v>
      </c>
      <c r="C145" s="159" t="s">
        <v>23</v>
      </c>
      <c r="D145" s="149">
        <v>61</v>
      </c>
      <c r="E145" s="150">
        <v>95</v>
      </c>
      <c r="F145" s="101">
        <f>(E145/E$8)*100</f>
        <v>39.91596638655462</v>
      </c>
      <c r="G145" s="102">
        <f>F145+F$3</f>
        <v>40.91596638655462</v>
      </c>
    </row>
    <row r="146" spans="1:7" ht="12.75">
      <c r="A146" s="91">
        <v>139</v>
      </c>
      <c r="B146" s="162" t="s">
        <v>172</v>
      </c>
      <c r="C146" s="162" t="s">
        <v>296</v>
      </c>
      <c r="D146" s="149">
        <v>93</v>
      </c>
      <c r="E146" s="150">
        <v>95</v>
      </c>
      <c r="F146" s="101">
        <f>(E146/E$8)*100</f>
        <v>39.91596638655462</v>
      </c>
      <c r="G146" s="102">
        <f>F146+F$3</f>
        <v>40.91596638655462</v>
      </c>
    </row>
    <row r="147" spans="1:7" ht="12.75">
      <c r="A147" s="91">
        <v>140</v>
      </c>
      <c r="B147" s="162" t="s">
        <v>328</v>
      </c>
      <c r="C147" s="162" t="s">
        <v>329</v>
      </c>
      <c r="D147" s="149">
        <v>50</v>
      </c>
      <c r="E147" s="150">
        <v>91</v>
      </c>
      <c r="F147" s="101">
        <f>(E147/E$8)*100</f>
        <v>38.23529411764706</v>
      </c>
      <c r="G147" s="102">
        <f>F147+F$3</f>
        <v>39.23529411764706</v>
      </c>
    </row>
    <row r="148" spans="1:7" ht="12.75">
      <c r="A148" s="91">
        <v>141</v>
      </c>
      <c r="B148" s="161" t="s">
        <v>28</v>
      </c>
      <c r="C148" s="161" t="s">
        <v>128</v>
      </c>
      <c r="D148" s="127">
        <v>93</v>
      </c>
      <c r="E148" s="150">
        <v>91</v>
      </c>
      <c r="F148" s="101">
        <f>(E148/E$8)*100</f>
        <v>38.23529411764706</v>
      </c>
      <c r="G148" s="102">
        <f>F148+F$3</f>
        <v>39.23529411764706</v>
      </c>
    </row>
    <row r="149" spans="1:7" ht="12.75">
      <c r="A149" s="91">
        <v>142</v>
      </c>
      <c r="B149" s="160" t="s">
        <v>378</v>
      </c>
      <c r="C149" s="160" t="s">
        <v>379</v>
      </c>
      <c r="D149" s="127">
        <v>81</v>
      </c>
      <c r="E149" s="150">
        <v>88</v>
      </c>
      <c r="F149" s="101">
        <f>(E149/E$8)*100</f>
        <v>36.97478991596639</v>
      </c>
      <c r="G149" s="102">
        <f>F149+F$3</f>
        <v>37.97478991596639</v>
      </c>
    </row>
    <row r="150" spans="1:7" ht="12.75">
      <c r="A150" s="91">
        <v>143</v>
      </c>
      <c r="B150" s="160" t="s">
        <v>182</v>
      </c>
      <c r="C150" s="160" t="s">
        <v>85</v>
      </c>
      <c r="D150" s="127">
        <v>84</v>
      </c>
      <c r="E150" s="150">
        <v>87</v>
      </c>
      <c r="F150" s="101">
        <f>(E150/E$8)*100</f>
        <v>36.554621848739494</v>
      </c>
      <c r="G150" s="102">
        <f>F150+F$3</f>
        <v>37.554621848739494</v>
      </c>
    </row>
    <row r="151" spans="1:7" ht="12.75">
      <c r="A151" s="91">
        <v>144</v>
      </c>
      <c r="B151" s="159" t="s">
        <v>138</v>
      </c>
      <c r="C151" s="159" t="s">
        <v>51</v>
      </c>
      <c r="D151" s="149">
        <v>48</v>
      </c>
      <c r="E151" s="150">
        <v>85</v>
      </c>
      <c r="F151" s="101">
        <f>(E151/E$8)*100</f>
        <v>35.714285714285715</v>
      </c>
      <c r="G151" s="102">
        <f>F151+F$3</f>
        <v>36.714285714285715</v>
      </c>
    </row>
    <row r="152" spans="1:7" ht="12.75">
      <c r="A152" s="91">
        <v>145</v>
      </c>
      <c r="B152" s="159" t="s">
        <v>382</v>
      </c>
      <c r="C152" s="159" t="s">
        <v>53</v>
      </c>
      <c r="D152" s="149">
        <v>78</v>
      </c>
      <c r="E152" s="150">
        <v>72</v>
      </c>
      <c r="F152" s="101">
        <f>(E152/E$8)*100</f>
        <v>30.252100840336134</v>
      </c>
      <c r="G152" s="102">
        <f>F152+F$3</f>
        <v>31.252100840336134</v>
      </c>
    </row>
    <row r="153" spans="1:7" ht="12.75">
      <c r="A153" s="91">
        <v>146</v>
      </c>
      <c r="B153" s="160" t="s">
        <v>237</v>
      </c>
      <c r="C153" s="160" t="s">
        <v>119</v>
      </c>
      <c r="D153" s="127">
        <v>94</v>
      </c>
      <c r="E153" s="150">
        <v>64</v>
      </c>
      <c r="F153" s="101">
        <f>(E153/E$8)*100</f>
        <v>26.89075630252101</v>
      </c>
      <c r="G153" s="102">
        <f>F153+F$3</f>
        <v>27.89075630252101</v>
      </c>
    </row>
  </sheetData>
  <mergeCells count="9">
    <mergeCell ref="A1:G1"/>
    <mergeCell ref="A2:C2"/>
    <mergeCell ref="E2:E4"/>
    <mergeCell ref="G2:G3"/>
    <mergeCell ref="A3:B3"/>
    <mergeCell ref="A4:B4"/>
    <mergeCell ref="A5:B5"/>
    <mergeCell ref="A6:B6"/>
    <mergeCell ref="E6:G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36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3.25390625" style="0" customWidth="1"/>
    <col min="4" max="4" width="4.375" style="0" customWidth="1"/>
    <col min="5" max="5" width="8.875" style="0" customWidth="1"/>
    <col min="6" max="6" width="7.375" style="0" customWidth="1"/>
    <col min="7" max="7" width="9.75390625" style="0" customWidth="1"/>
    <col min="8" max="8" width="6.75390625" style="0" customWidth="1"/>
    <col min="9" max="9" width="23.875" style="0" customWidth="1"/>
  </cols>
  <sheetData>
    <row r="1" spans="1:8" ht="22.5">
      <c r="A1" s="77" t="s">
        <v>424</v>
      </c>
      <c r="B1" s="77"/>
      <c r="C1" s="77"/>
      <c r="D1" s="77"/>
      <c r="E1" s="77"/>
      <c r="F1" s="77"/>
      <c r="G1" s="77"/>
      <c r="H1" s="77"/>
    </row>
    <row r="3" spans="1:6" ht="12.75">
      <c r="A3" s="78"/>
      <c r="B3" s="78"/>
      <c r="C3" s="79"/>
      <c r="D3" s="79"/>
      <c r="F3" s="80" t="s">
        <v>388</v>
      </c>
    </row>
    <row r="4" spans="1:6" ht="12.75">
      <c r="A4" s="81" t="s">
        <v>389</v>
      </c>
      <c r="B4" s="81"/>
      <c r="C4" s="82">
        <v>38837</v>
      </c>
      <c r="D4" s="82"/>
      <c r="F4" s="80">
        <v>20</v>
      </c>
    </row>
    <row r="5" spans="1:4" ht="12.75">
      <c r="A5" s="81" t="s">
        <v>390</v>
      </c>
      <c r="B5" s="81"/>
      <c r="C5" s="83">
        <v>38837</v>
      </c>
      <c r="D5" s="163"/>
    </row>
    <row r="6" spans="1:6" ht="12.75">
      <c r="A6" s="81" t="s">
        <v>391</v>
      </c>
      <c r="B6" s="81"/>
      <c r="C6" s="164" t="s">
        <v>425</v>
      </c>
      <c r="D6" s="164"/>
      <c r="E6" s="164"/>
      <c r="F6" s="164"/>
    </row>
    <row r="7" spans="1:4" ht="12.75">
      <c r="A7" s="165" t="s">
        <v>393</v>
      </c>
      <c r="B7" s="165"/>
      <c r="C7" s="85">
        <f>COUNTA(B9:B108)</f>
        <v>100</v>
      </c>
      <c r="D7" s="85"/>
    </row>
    <row r="8" spans="1:8" ht="12.75">
      <c r="A8" s="86" t="s">
        <v>394</v>
      </c>
      <c r="B8" s="86" t="s">
        <v>395</v>
      </c>
      <c r="C8" s="86" t="s">
        <v>396</v>
      </c>
      <c r="D8" s="90" t="s">
        <v>6</v>
      </c>
      <c r="E8" s="86" t="s">
        <v>397</v>
      </c>
      <c r="F8" s="90" t="s">
        <v>398</v>
      </c>
      <c r="G8" s="90" t="s">
        <v>399</v>
      </c>
      <c r="H8" s="86" t="s">
        <v>4</v>
      </c>
    </row>
    <row r="9" spans="1:8" ht="12.75">
      <c r="A9" s="91">
        <v>1</v>
      </c>
      <c r="B9" s="92" t="s">
        <v>188</v>
      </c>
      <c r="C9" s="92" t="s">
        <v>23</v>
      </c>
      <c r="D9" s="166">
        <v>78</v>
      </c>
      <c r="E9" s="167">
        <v>0.02271990740740741</v>
      </c>
      <c r="F9" s="95">
        <f>(E$9/E9)*100</f>
        <v>100</v>
      </c>
      <c r="G9" s="96">
        <f>F9+F$4</f>
        <v>120</v>
      </c>
      <c r="H9" s="97"/>
    </row>
    <row r="10" spans="1:8" ht="12.75">
      <c r="A10" s="91">
        <v>2</v>
      </c>
      <c r="B10" s="98" t="s">
        <v>20</v>
      </c>
      <c r="C10" s="98" t="s">
        <v>53</v>
      </c>
      <c r="D10" s="168">
        <v>83</v>
      </c>
      <c r="E10" s="128">
        <v>0.023703703703703703</v>
      </c>
      <c r="F10" s="101">
        <f>(E$9/E10)*100</f>
        <v>95.84960937500003</v>
      </c>
      <c r="G10" s="102">
        <f>F10+F$4</f>
        <v>115.84960937500003</v>
      </c>
      <c r="H10" s="103">
        <f>E10-E$9</f>
        <v>0.0009837962962962916</v>
      </c>
    </row>
    <row r="11" spans="1:8" ht="12.75">
      <c r="A11" s="91">
        <v>3</v>
      </c>
      <c r="B11" s="98" t="s">
        <v>426</v>
      </c>
      <c r="C11" s="98" t="s">
        <v>39</v>
      </c>
      <c r="D11" s="168">
        <v>87</v>
      </c>
      <c r="E11" s="128">
        <v>0.02383101851851852</v>
      </c>
      <c r="F11" s="101">
        <f>(E$9/E11)*100</f>
        <v>95.33754249635746</v>
      </c>
      <c r="G11" s="102">
        <f>F11+F$4</f>
        <v>115.33754249635746</v>
      </c>
      <c r="H11" s="103">
        <f>E11-E$9</f>
        <v>0.0011111111111111079</v>
      </c>
    </row>
    <row r="12" spans="1:8" ht="12.75">
      <c r="A12" s="91">
        <v>4</v>
      </c>
      <c r="B12" s="98" t="s">
        <v>107</v>
      </c>
      <c r="C12" s="98" t="s">
        <v>108</v>
      </c>
      <c r="D12" s="168">
        <v>69</v>
      </c>
      <c r="E12" s="128">
        <v>0.024525462962962968</v>
      </c>
      <c r="F12" s="101">
        <f>(E$9/E12)*100</f>
        <v>92.63803680981594</v>
      </c>
      <c r="G12" s="102">
        <f>F12+F$4</f>
        <v>112.63803680981594</v>
      </c>
      <c r="H12" s="103">
        <f>E12-E$9</f>
        <v>0.0018055555555555568</v>
      </c>
    </row>
    <row r="13" spans="1:8" ht="12.75">
      <c r="A13" s="91">
        <v>5</v>
      </c>
      <c r="B13" s="98" t="s">
        <v>248</v>
      </c>
      <c r="C13" s="98" t="s">
        <v>249</v>
      </c>
      <c r="D13" s="168">
        <v>64</v>
      </c>
      <c r="E13" s="128">
        <v>0.024583333333333332</v>
      </c>
      <c r="F13" s="101">
        <f>(E$9/E13)*100</f>
        <v>92.41996233521658</v>
      </c>
      <c r="G13" s="102">
        <f>F13+F$4</f>
        <v>112.41996233521658</v>
      </c>
      <c r="H13" s="103">
        <f>E13-E$9</f>
        <v>0.0018634259259259212</v>
      </c>
    </row>
    <row r="14" spans="1:8" ht="12.75">
      <c r="A14" s="91">
        <v>6</v>
      </c>
      <c r="B14" s="98" t="s">
        <v>31</v>
      </c>
      <c r="C14" s="98" t="s">
        <v>32</v>
      </c>
      <c r="D14" s="168">
        <v>77</v>
      </c>
      <c r="E14" s="128">
        <v>0.02546296296296296</v>
      </c>
      <c r="F14" s="101">
        <f>(E$9/E14)*100</f>
        <v>89.22727272727275</v>
      </c>
      <c r="G14" s="102">
        <f>F14+F$4</f>
        <v>109.22727272727275</v>
      </c>
      <c r="H14" s="103">
        <f>E14-E$9</f>
        <v>0.0027430555555555507</v>
      </c>
    </row>
    <row r="15" spans="1:8" ht="12.75">
      <c r="A15" s="91">
        <v>7</v>
      </c>
      <c r="B15" s="98" t="s">
        <v>20</v>
      </c>
      <c r="C15" s="98" t="s">
        <v>21</v>
      </c>
      <c r="D15" s="168">
        <v>79</v>
      </c>
      <c r="E15" s="128">
        <v>0.02549768518518519</v>
      </c>
      <c r="F15" s="101">
        <f>(E$9/E15)*100</f>
        <v>89.1057648660917</v>
      </c>
      <c r="G15" s="102">
        <f>F15+F$4</f>
        <v>109.1057648660917</v>
      </c>
      <c r="H15" s="103">
        <f>E15-E$9</f>
        <v>0.0027777777777777783</v>
      </c>
    </row>
    <row r="16" spans="1:8" ht="12.75">
      <c r="A16" s="91">
        <v>8</v>
      </c>
      <c r="B16" s="98" t="s">
        <v>38</v>
      </c>
      <c r="C16" s="98" t="s">
        <v>47</v>
      </c>
      <c r="D16" s="168">
        <v>84</v>
      </c>
      <c r="E16" s="128">
        <v>0.025810185185185183</v>
      </c>
      <c r="F16" s="101">
        <f>(E$9/E16)*100</f>
        <v>88.02690582959643</v>
      </c>
      <c r="G16" s="102">
        <f>F16+F$4</f>
        <v>108.02690582959643</v>
      </c>
      <c r="H16" s="103">
        <f>E16-E$9</f>
        <v>0.0030902777777777717</v>
      </c>
    </row>
    <row r="17" spans="1:8" ht="12.75">
      <c r="A17" s="91">
        <v>9</v>
      </c>
      <c r="B17" s="98" t="s">
        <v>257</v>
      </c>
      <c r="C17" s="98" t="s">
        <v>105</v>
      </c>
      <c r="D17" s="168">
        <v>62</v>
      </c>
      <c r="E17" s="128">
        <v>0.026238425925925925</v>
      </c>
      <c r="F17" s="101">
        <f>(E$9/E17)*100</f>
        <v>86.5902073224526</v>
      </c>
      <c r="G17" s="102">
        <f>F17+F$4</f>
        <v>106.5902073224526</v>
      </c>
      <c r="H17" s="103">
        <f>E17-E$9</f>
        <v>0.0035185185185185146</v>
      </c>
    </row>
    <row r="18" spans="1:8" ht="12.75">
      <c r="A18" s="91">
        <v>10</v>
      </c>
      <c r="B18" s="98" t="s">
        <v>46</v>
      </c>
      <c r="C18" s="98" t="s">
        <v>47</v>
      </c>
      <c r="D18" s="168">
        <v>86</v>
      </c>
      <c r="E18" s="128">
        <v>0.026296296296296293</v>
      </c>
      <c r="F18" s="101">
        <f>(E$9/E18)*100</f>
        <v>86.39964788732397</v>
      </c>
      <c r="G18" s="102">
        <f>F18+F$4</f>
        <v>106.39964788732397</v>
      </c>
      <c r="H18" s="103">
        <f>E18-E$9</f>
        <v>0.0035763888888888824</v>
      </c>
    </row>
    <row r="19" spans="1:8" ht="12.75">
      <c r="A19" s="91">
        <v>11</v>
      </c>
      <c r="B19" s="104" t="s">
        <v>263</v>
      </c>
      <c r="C19" s="104" t="s">
        <v>127</v>
      </c>
      <c r="D19" s="169">
        <v>88</v>
      </c>
      <c r="E19" s="128">
        <v>0.02664351851851852</v>
      </c>
      <c r="F19" s="101">
        <f>(E$9/E19)*100</f>
        <v>85.27367506516073</v>
      </c>
      <c r="G19" s="102">
        <f>F19+F$4</f>
        <v>105.27367506516073</v>
      </c>
      <c r="H19" s="103">
        <f>E19-E$9</f>
        <v>0.00392361111111111</v>
      </c>
    </row>
    <row r="20" spans="1:8" ht="12.75">
      <c r="A20" s="105">
        <v>12</v>
      </c>
      <c r="B20" s="106" t="s">
        <v>38</v>
      </c>
      <c r="C20" s="106" t="s">
        <v>39</v>
      </c>
      <c r="D20" s="170">
        <v>58</v>
      </c>
      <c r="E20" s="132">
        <v>0.02681712962962963</v>
      </c>
      <c r="F20" s="109">
        <f>(E$9/E20)*100</f>
        <v>84.72162278808804</v>
      </c>
      <c r="G20" s="110">
        <f>F20+F$4</f>
        <v>104.72162278808804</v>
      </c>
      <c r="H20" s="111">
        <f>E20-E$9</f>
        <v>0.004097222222222221</v>
      </c>
    </row>
    <row r="21" spans="1:8" ht="12.75">
      <c r="A21" s="91">
        <v>13</v>
      </c>
      <c r="B21" s="171" t="s">
        <v>199</v>
      </c>
      <c r="C21" s="171" t="s">
        <v>35</v>
      </c>
      <c r="D21" s="172">
        <v>87</v>
      </c>
      <c r="E21" s="126">
        <v>0.026990740740740742</v>
      </c>
      <c r="F21" s="95">
        <f>(E$9/E21)*100</f>
        <v>84.17667238421956</v>
      </c>
      <c r="G21" s="96">
        <f>F21+F$4</f>
        <v>104.17667238421956</v>
      </c>
      <c r="H21" s="97">
        <f>E21-E$9</f>
        <v>0.004270833333333331</v>
      </c>
    </row>
    <row r="22" spans="1:9" ht="12.75">
      <c r="A22" s="91">
        <v>14</v>
      </c>
      <c r="B22" s="114" t="s">
        <v>33</v>
      </c>
      <c r="C22" s="114" t="s">
        <v>405</v>
      </c>
      <c r="D22" s="173">
        <v>66</v>
      </c>
      <c r="E22" s="128">
        <v>0.02773148148148148</v>
      </c>
      <c r="F22" s="101">
        <f>(E$9/E22)*100</f>
        <v>81.92821368948249</v>
      </c>
      <c r="G22" s="102">
        <f>F22+F$4</f>
        <v>101.92821368948249</v>
      </c>
      <c r="H22" s="103">
        <f>E22-E$9</f>
        <v>0.005011574074074068</v>
      </c>
      <c r="I22" t="s">
        <v>427</v>
      </c>
    </row>
    <row r="23" spans="1:8" ht="12.75">
      <c r="A23" s="91">
        <v>15</v>
      </c>
      <c r="B23" s="114" t="s">
        <v>22</v>
      </c>
      <c r="C23" s="114" t="s">
        <v>23</v>
      </c>
      <c r="D23" s="173">
        <v>78</v>
      </c>
      <c r="E23" s="128">
        <v>0.02774305555555556</v>
      </c>
      <c r="F23" s="101">
        <f>(E$9/E23)*100</f>
        <v>81.89403420942845</v>
      </c>
      <c r="G23" s="102">
        <f>F23+F$4</f>
        <v>101.89403420942845</v>
      </c>
      <c r="H23" s="103">
        <f>E23-E$9</f>
        <v>0.005023148148148148</v>
      </c>
    </row>
    <row r="24" spans="1:8" ht="12.75">
      <c r="A24" s="91">
        <v>16</v>
      </c>
      <c r="B24" s="114" t="s">
        <v>28</v>
      </c>
      <c r="C24" s="114" t="s">
        <v>29</v>
      </c>
      <c r="D24" s="173">
        <v>64</v>
      </c>
      <c r="E24" s="128">
        <v>0.02775462962962963</v>
      </c>
      <c r="F24" s="101">
        <f>(E$9/E24)*100</f>
        <v>81.85988323603004</v>
      </c>
      <c r="G24" s="102">
        <f>F24+F$4</f>
        <v>101.85988323603004</v>
      </c>
      <c r="H24" s="103">
        <f>E24-E$9</f>
        <v>0.005034722222222218</v>
      </c>
    </row>
    <row r="25" spans="1:8" ht="12.75">
      <c r="A25" s="91">
        <v>17</v>
      </c>
      <c r="B25" s="114" t="s">
        <v>96</v>
      </c>
      <c r="C25" s="114" t="s">
        <v>423</v>
      </c>
      <c r="D25" s="173">
        <v>63</v>
      </c>
      <c r="E25" s="128">
        <v>0.027905092592592592</v>
      </c>
      <c r="F25" s="101">
        <f>(E$9/E25)*100</f>
        <v>81.41849854832022</v>
      </c>
      <c r="G25" s="102">
        <f>F25+F$4</f>
        <v>101.41849854832022</v>
      </c>
      <c r="H25" s="103">
        <f>E25-E$9</f>
        <v>0.005185185185185182</v>
      </c>
    </row>
    <row r="26" spans="1:8" ht="12.75">
      <c r="A26" s="91">
        <v>18</v>
      </c>
      <c r="B26" s="114" t="s">
        <v>274</v>
      </c>
      <c r="C26" s="114" t="s">
        <v>36</v>
      </c>
      <c r="D26" s="173">
        <v>82</v>
      </c>
      <c r="E26" s="128">
        <v>0.02803240740740741</v>
      </c>
      <c r="F26" s="101">
        <f>(E$9/E26)*100</f>
        <v>81.04872006606112</v>
      </c>
      <c r="G26" s="102">
        <f>F26+F$4</f>
        <v>101.04872006606112</v>
      </c>
      <c r="H26" s="103">
        <f>E26-E$9</f>
        <v>0.005312499999999998</v>
      </c>
    </row>
    <row r="27" spans="1:8" ht="12.75">
      <c r="A27" s="91">
        <v>19</v>
      </c>
      <c r="B27" s="114" t="s">
        <v>201</v>
      </c>
      <c r="C27" s="114" t="s">
        <v>92</v>
      </c>
      <c r="D27" s="173">
        <v>91</v>
      </c>
      <c r="E27" s="128">
        <v>0.028078703703703703</v>
      </c>
      <c r="F27" s="101">
        <f>(E$9/E27)*100</f>
        <v>80.9150865622424</v>
      </c>
      <c r="G27" s="102">
        <f>F27+F$4</f>
        <v>100.9150865622424</v>
      </c>
      <c r="H27" s="103">
        <f>E27-E$9</f>
        <v>0.005358796296296292</v>
      </c>
    </row>
    <row r="28" spans="1:8" ht="12.75">
      <c r="A28" s="91">
        <v>20</v>
      </c>
      <c r="B28" s="114" t="s">
        <v>275</v>
      </c>
      <c r="C28" s="114" t="s">
        <v>74</v>
      </c>
      <c r="D28" s="173">
        <v>75</v>
      </c>
      <c r="E28" s="128">
        <v>0.028101851851851854</v>
      </c>
      <c r="F28" s="101">
        <f>(E$9/E28)*100</f>
        <v>80.84843492586492</v>
      </c>
      <c r="G28" s="102">
        <f>F28+F$4</f>
        <v>100.84843492586492</v>
      </c>
      <c r="H28" s="103">
        <f>E28-E$9</f>
        <v>0.005381944444444443</v>
      </c>
    </row>
    <row r="29" spans="1:8" ht="12.75">
      <c r="A29" s="91">
        <v>21</v>
      </c>
      <c r="B29" s="114" t="s">
        <v>30</v>
      </c>
      <c r="C29" s="114" t="s">
        <v>21</v>
      </c>
      <c r="D29" s="173">
        <v>80</v>
      </c>
      <c r="E29" s="128">
        <v>0.028194444444444442</v>
      </c>
      <c r="F29" s="101">
        <f>(E$9/E29)*100</f>
        <v>80.58292282430214</v>
      </c>
      <c r="G29" s="102">
        <f>F29+F$4</f>
        <v>100.58292282430214</v>
      </c>
      <c r="H29" s="103">
        <f>E29-E$9</f>
        <v>0.005474537037037031</v>
      </c>
    </row>
    <row r="30" spans="1:8" ht="12.75">
      <c r="A30" s="91">
        <v>22</v>
      </c>
      <c r="B30" s="114" t="s">
        <v>212</v>
      </c>
      <c r="C30" s="114" t="s">
        <v>191</v>
      </c>
      <c r="D30" s="173">
        <v>76</v>
      </c>
      <c r="E30" s="128">
        <v>0.02821759259259259</v>
      </c>
      <c r="F30" s="101">
        <f>(E$9/E30)*100</f>
        <v>80.51681706316656</v>
      </c>
      <c r="G30" s="102">
        <f>F30+F$4</f>
        <v>100.51681706316656</v>
      </c>
      <c r="H30" s="103">
        <f>E30-E$9</f>
        <v>0.005497685185185178</v>
      </c>
    </row>
    <row r="31" spans="1:8" ht="12.75">
      <c r="A31" s="91">
        <v>23</v>
      </c>
      <c r="B31" s="116" t="s">
        <v>276</v>
      </c>
      <c r="C31" s="116" t="s">
        <v>71</v>
      </c>
      <c r="D31" s="173">
        <v>87</v>
      </c>
      <c r="E31" s="128">
        <v>0.028252314814814813</v>
      </c>
      <c r="F31" s="101">
        <f>(E$9/E31)*100</f>
        <v>80.41786153215897</v>
      </c>
      <c r="G31" s="102">
        <f>F31+F$4</f>
        <v>100.41786153215897</v>
      </c>
      <c r="H31" s="103">
        <f>E31-E$9</f>
        <v>0.0055324074074074026</v>
      </c>
    </row>
    <row r="32" spans="1:8" ht="12.75">
      <c r="A32" s="91">
        <v>24</v>
      </c>
      <c r="B32" s="114" t="s">
        <v>238</v>
      </c>
      <c r="C32" s="114" t="s">
        <v>171</v>
      </c>
      <c r="D32" s="173">
        <v>58</v>
      </c>
      <c r="E32" s="128">
        <v>0.028252314814814813</v>
      </c>
      <c r="F32" s="101">
        <f>(E$9/E32)*100</f>
        <v>80.41786153215897</v>
      </c>
      <c r="G32" s="102">
        <f>F32+F$4</f>
        <v>100.41786153215897</v>
      </c>
      <c r="H32" s="103">
        <f>E32-E$9</f>
        <v>0.0055324074074074026</v>
      </c>
    </row>
    <row r="33" spans="1:8" ht="12.75">
      <c r="A33" s="91">
        <v>25</v>
      </c>
      <c r="B33" s="114" t="s">
        <v>161</v>
      </c>
      <c r="C33" s="114" t="s">
        <v>36</v>
      </c>
      <c r="D33" s="173">
        <v>90</v>
      </c>
      <c r="E33" s="128">
        <v>0.0284375</v>
      </c>
      <c r="F33" s="101">
        <f>(E$9/E33)*100</f>
        <v>79.8941798941799</v>
      </c>
      <c r="G33" s="102">
        <f>F33+F$4</f>
        <v>99.8941798941799</v>
      </c>
      <c r="H33" s="103">
        <f>E33-E$9</f>
        <v>0.00571759259259259</v>
      </c>
    </row>
    <row r="34" spans="1:8" ht="12.75">
      <c r="A34" s="91">
        <v>26</v>
      </c>
      <c r="B34" s="114" t="s">
        <v>98</v>
      </c>
      <c r="C34" s="114" t="s">
        <v>99</v>
      </c>
      <c r="D34" s="173">
        <v>90</v>
      </c>
      <c r="E34" s="128">
        <v>0.028738425925925928</v>
      </c>
      <c r="F34" s="101">
        <f>(E$9/E34)*100</f>
        <v>79.05759162303666</v>
      </c>
      <c r="G34" s="102">
        <f>F34+F$4</f>
        <v>99.05759162303666</v>
      </c>
      <c r="H34" s="103">
        <f>E34-E$9</f>
        <v>0.006018518518518517</v>
      </c>
    </row>
    <row r="35" spans="1:8" ht="12.75">
      <c r="A35" s="91">
        <v>27</v>
      </c>
      <c r="B35" s="114" t="s">
        <v>129</v>
      </c>
      <c r="C35" s="114" t="s">
        <v>130</v>
      </c>
      <c r="D35" s="173">
        <v>91</v>
      </c>
      <c r="E35" s="128">
        <v>0.028738425925925928</v>
      </c>
      <c r="F35" s="101">
        <f>(E$9/E35)*100</f>
        <v>79.05759162303666</v>
      </c>
      <c r="G35" s="102">
        <f>F35+F$4</f>
        <v>99.05759162303666</v>
      </c>
      <c r="H35" s="103">
        <f>E35-E$9</f>
        <v>0.006018518518518517</v>
      </c>
    </row>
    <row r="36" spans="1:8" ht="12.75">
      <c r="A36" s="91">
        <v>28</v>
      </c>
      <c r="B36" s="114" t="s">
        <v>52</v>
      </c>
      <c r="C36" s="114" t="s">
        <v>53</v>
      </c>
      <c r="D36" s="173">
        <v>62</v>
      </c>
      <c r="E36" s="128">
        <v>0.02884259259259259</v>
      </c>
      <c r="F36" s="101">
        <f>(E$9/E36)*100</f>
        <v>78.77207062600323</v>
      </c>
      <c r="G36" s="102">
        <f>F36+F$4</f>
        <v>98.77207062600323</v>
      </c>
      <c r="H36" s="103">
        <f>E36-E$9</f>
        <v>0.006122685185185179</v>
      </c>
    </row>
    <row r="37" spans="1:8" ht="12.75">
      <c r="A37" s="91">
        <v>29</v>
      </c>
      <c r="B37" s="114" t="s">
        <v>26</v>
      </c>
      <c r="C37" s="114" t="s">
        <v>27</v>
      </c>
      <c r="D37" s="173">
        <v>76</v>
      </c>
      <c r="E37" s="128">
        <v>0.02908564814814815</v>
      </c>
      <c r="F37" s="101">
        <f>(E$9/E37)*100</f>
        <v>78.11380819737367</v>
      </c>
      <c r="G37" s="102">
        <f>F37+F$4</f>
        <v>98.11380819737367</v>
      </c>
      <c r="H37" s="103">
        <f>E37-E$9</f>
        <v>0.006365740740740738</v>
      </c>
    </row>
    <row r="38" spans="1:8" ht="12.75">
      <c r="A38" s="91">
        <v>30</v>
      </c>
      <c r="B38" s="114" t="s">
        <v>110</v>
      </c>
      <c r="C38" s="114" t="s">
        <v>93</v>
      </c>
      <c r="D38" s="173">
        <v>79</v>
      </c>
      <c r="E38" s="128">
        <v>0.029236111111111112</v>
      </c>
      <c r="F38" s="101">
        <f>(E$9/E38)*100</f>
        <v>77.71179730799685</v>
      </c>
      <c r="G38" s="102">
        <f>F38+F$4</f>
        <v>97.71179730799685</v>
      </c>
      <c r="H38" s="103">
        <f>E38-E$9</f>
        <v>0.006516203703703701</v>
      </c>
    </row>
    <row r="39" spans="1:8" ht="12.75">
      <c r="A39" s="91">
        <v>31</v>
      </c>
      <c r="B39" s="114" t="s">
        <v>406</v>
      </c>
      <c r="C39" s="114" t="s">
        <v>25</v>
      </c>
      <c r="D39" s="173">
        <v>71</v>
      </c>
      <c r="E39" s="128">
        <v>0.029247685185185186</v>
      </c>
      <c r="F39" s="101">
        <f>(E$9/E39)*100</f>
        <v>77.6810447170558</v>
      </c>
      <c r="G39" s="102">
        <f>F39+F$4</f>
        <v>97.6810447170558</v>
      </c>
      <c r="H39" s="103">
        <f>E39-E$9</f>
        <v>0.006527777777777775</v>
      </c>
    </row>
    <row r="40" spans="1:8" ht="12.75">
      <c r="A40" s="91">
        <v>32</v>
      </c>
      <c r="B40" s="116" t="s">
        <v>204</v>
      </c>
      <c r="C40" s="116" t="s">
        <v>196</v>
      </c>
      <c r="D40" s="173">
        <v>89</v>
      </c>
      <c r="E40" s="128">
        <v>0.029317129629629634</v>
      </c>
      <c r="F40" s="101">
        <f>(E$9/E40)*100</f>
        <v>77.49703908409002</v>
      </c>
      <c r="G40" s="102">
        <f>F40+F$4</f>
        <v>97.49703908409002</v>
      </c>
      <c r="H40" s="103">
        <f>E40-E$9</f>
        <v>0.006597222222222223</v>
      </c>
    </row>
    <row r="41" spans="1:8" ht="12.75">
      <c r="A41" s="91">
        <v>33</v>
      </c>
      <c r="B41" s="114" t="s">
        <v>37</v>
      </c>
      <c r="C41" s="114" t="s">
        <v>25</v>
      </c>
      <c r="D41" s="173">
        <v>64</v>
      </c>
      <c r="E41" s="128">
        <v>0.029386574074074075</v>
      </c>
      <c r="F41" s="101">
        <f>(E$9/E41)*100</f>
        <v>77.31390311146122</v>
      </c>
      <c r="G41" s="102">
        <f>F41+F$4</f>
        <v>97.31390311146122</v>
      </c>
      <c r="H41" s="103">
        <f>E41-E$9</f>
        <v>0.0066666666666666645</v>
      </c>
    </row>
    <row r="42" spans="1:8" ht="12.75">
      <c r="A42" s="91">
        <v>34</v>
      </c>
      <c r="B42" s="114" t="s">
        <v>54</v>
      </c>
      <c r="C42" s="114" t="s">
        <v>55</v>
      </c>
      <c r="D42" s="174">
        <v>57</v>
      </c>
      <c r="E42" s="128">
        <v>0.029791666666666664</v>
      </c>
      <c r="F42" s="101">
        <f>(E$9/E42)*100</f>
        <v>76.26262626262627</v>
      </c>
      <c r="G42" s="102">
        <f>F42+F$4</f>
        <v>96.26262626262627</v>
      </c>
      <c r="H42" s="103">
        <f>E42-E$9</f>
        <v>0.007071759259259253</v>
      </c>
    </row>
    <row r="43" spans="1:8" ht="12.75">
      <c r="A43" s="91">
        <v>35</v>
      </c>
      <c r="B43" s="116" t="s">
        <v>34</v>
      </c>
      <c r="C43" s="116" t="s">
        <v>35</v>
      </c>
      <c r="D43" s="173">
        <v>78</v>
      </c>
      <c r="E43" s="128">
        <v>0.03008101851851852</v>
      </c>
      <c r="F43" s="101">
        <f>(E$9/E43)*100</f>
        <v>75.5290496344748</v>
      </c>
      <c r="G43" s="102">
        <f>F43+F$4</f>
        <v>95.5290496344748</v>
      </c>
      <c r="H43" s="103">
        <f>E43-E$9</f>
        <v>0.00736111111111111</v>
      </c>
    </row>
    <row r="44" spans="1:8" ht="12.75">
      <c r="A44" s="91">
        <v>36</v>
      </c>
      <c r="B44" s="114" t="s">
        <v>48</v>
      </c>
      <c r="C44" s="114" t="s">
        <v>49</v>
      </c>
      <c r="D44" s="173">
        <v>69</v>
      </c>
      <c r="E44" s="128">
        <v>0.030173611111111113</v>
      </c>
      <c r="F44" s="101">
        <f>(E$9/E44)*100</f>
        <v>75.29727656309936</v>
      </c>
      <c r="G44" s="102">
        <f>F44+F$4</f>
        <v>95.29727656309936</v>
      </c>
      <c r="H44" s="103">
        <f>E44-E$9</f>
        <v>0.007453703703703702</v>
      </c>
    </row>
    <row r="45" spans="1:8" ht="12.75">
      <c r="A45" s="91">
        <v>37</v>
      </c>
      <c r="B45" s="114" t="s">
        <v>206</v>
      </c>
      <c r="C45" s="114" t="s">
        <v>93</v>
      </c>
      <c r="D45" s="173">
        <v>89</v>
      </c>
      <c r="E45" s="128">
        <v>0.03023148148148148</v>
      </c>
      <c r="F45" s="101">
        <f>(E$9/E45)*100</f>
        <v>75.15313935681472</v>
      </c>
      <c r="G45" s="102">
        <f>F45+F$4</f>
        <v>95.15313935681472</v>
      </c>
      <c r="H45" s="103">
        <f>E45-E$9</f>
        <v>0.00751157407407407</v>
      </c>
    </row>
    <row r="46" spans="1:8" ht="12.75">
      <c r="A46" s="91">
        <v>38</v>
      </c>
      <c r="B46" s="114" t="s">
        <v>58</v>
      </c>
      <c r="C46" s="114" t="s">
        <v>59</v>
      </c>
      <c r="D46" s="173">
        <v>92</v>
      </c>
      <c r="E46" s="128">
        <v>0.03027777777777778</v>
      </c>
      <c r="F46" s="101">
        <f>(E$9/E46)*100</f>
        <v>75.0382262996942</v>
      </c>
      <c r="G46" s="102">
        <f>F46+F$4</f>
        <v>95.0382262996942</v>
      </c>
      <c r="H46" s="103">
        <f>E46-E$9</f>
        <v>0.007557870370370368</v>
      </c>
    </row>
    <row r="47" spans="1:8" ht="12.75">
      <c r="A47" s="91">
        <v>39</v>
      </c>
      <c r="B47" s="114" t="s">
        <v>102</v>
      </c>
      <c r="C47" s="114" t="s">
        <v>51</v>
      </c>
      <c r="D47" s="173">
        <v>65</v>
      </c>
      <c r="E47" s="128">
        <v>0.030381944444444444</v>
      </c>
      <c r="F47" s="101">
        <f>(E$9/E47)*100</f>
        <v>74.78095238095239</v>
      </c>
      <c r="G47" s="102">
        <f>F47+F$4</f>
        <v>94.78095238095239</v>
      </c>
      <c r="H47" s="103">
        <f>E47-E$9</f>
        <v>0.007662037037037033</v>
      </c>
    </row>
    <row r="48" spans="1:8" ht="12.75">
      <c r="A48" s="91">
        <v>40</v>
      </c>
      <c r="B48" s="114" t="s">
        <v>106</v>
      </c>
      <c r="C48" s="114" t="s">
        <v>53</v>
      </c>
      <c r="D48" s="173">
        <v>55</v>
      </c>
      <c r="E48" s="128">
        <v>0.030601851851851852</v>
      </c>
      <c r="F48" s="101">
        <f>(E$9/E48)*100</f>
        <v>74.24357034795766</v>
      </c>
      <c r="G48" s="102">
        <f>F48+F$4</f>
        <v>94.24357034795766</v>
      </c>
      <c r="H48" s="103">
        <f>E48-E$9</f>
        <v>0.007881944444444441</v>
      </c>
    </row>
    <row r="49" spans="1:8" ht="12.75">
      <c r="A49" s="91">
        <v>41</v>
      </c>
      <c r="B49" s="114" t="s">
        <v>146</v>
      </c>
      <c r="C49" s="114" t="s">
        <v>147</v>
      </c>
      <c r="D49" s="174">
        <v>88</v>
      </c>
      <c r="E49" s="128">
        <v>0.030752314814814816</v>
      </c>
      <c r="F49" s="101">
        <f>(E$9/E49)*100</f>
        <v>73.88031614602937</v>
      </c>
      <c r="G49" s="102">
        <f>F49+F$4</f>
        <v>93.88031614602937</v>
      </c>
      <c r="H49" s="103">
        <f>E49-E$9</f>
        <v>0.008032407407407405</v>
      </c>
    </row>
    <row r="50" spans="1:8" ht="12.75">
      <c r="A50" s="91">
        <v>42</v>
      </c>
      <c r="B50" s="114" t="s">
        <v>152</v>
      </c>
      <c r="C50" s="114" t="s">
        <v>23</v>
      </c>
      <c r="D50" s="173">
        <v>68</v>
      </c>
      <c r="E50" s="128">
        <v>0.03085648148148148</v>
      </c>
      <c r="F50" s="101">
        <f>(E$9/E50)*100</f>
        <v>73.63090772693175</v>
      </c>
      <c r="G50" s="102">
        <f>F50+F$4</f>
        <v>93.63090772693175</v>
      </c>
      <c r="H50" s="103">
        <f>E50-E$9</f>
        <v>0.00813657407407407</v>
      </c>
    </row>
    <row r="51" spans="1:8" ht="12.75">
      <c r="A51" s="91">
        <v>43</v>
      </c>
      <c r="B51" s="114" t="s">
        <v>202</v>
      </c>
      <c r="C51" s="114" t="s">
        <v>203</v>
      </c>
      <c r="D51" s="173">
        <v>62</v>
      </c>
      <c r="E51" s="128">
        <v>0.030868055555555555</v>
      </c>
      <c r="F51" s="101">
        <f>(E$9/E51)*100</f>
        <v>73.60329958755158</v>
      </c>
      <c r="G51" s="102">
        <f>F51+F$4</f>
        <v>93.60329958755158</v>
      </c>
      <c r="H51" s="103">
        <f>E51-E$9</f>
        <v>0.008148148148148144</v>
      </c>
    </row>
    <row r="52" spans="1:8" ht="12.75">
      <c r="A52" s="91">
        <v>44</v>
      </c>
      <c r="B52" s="116" t="s">
        <v>228</v>
      </c>
      <c r="C52" s="116" t="s">
        <v>154</v>
      </c>
      <c r="D52" s="173">
        <v>88</v>
      </c>
      <c r="E52" s="128">
        <v>0.03090277777777778</v>
      </c>
      <c r="F52" s="101">
        <f>(E$9/E52)*100</f>
        <v>73.52059925093634</v>
      </c>
      <c r="G52" s="102">
        <f>F52+F$4</f>
        <v>93.52059925093634</v>
      </c>
      <c r="H52" s="103">
        <f>E52-E$9</f>
        <v>0.008182870370370368</v>
      </c>
    </row>
    <row r="53" spans="1:8" ht="12.75">
      <c r="A53" s="91">
        <v>45</v>
      </c>
      <c r="B53" s="114" t="s">
        <v>207</v>
      </c>
      <c r="C53" s="114" t="s">
        <v>51</v>
      </c>
      <c r="D53" s="173">
        <v>89</v>
      </c>
      <c r="E53" s="128">
        <v>0.031261574074074074</v>
      </c>
      <c r="F53" s="101">
        <f>(E$9/E53)*100</f>
        <v>72.67678637541653</v>
      </c>
      <c r="G53" s="102">
        <f>F53+F$4</f>
        <v>92.67678637541653</v>
      </c>
      <c r="H53" s="103">
        <f>E53-E$9</f>
        <v>0.008541666666666663</v>
      </c>
    </row>
    <row r="54" spans="1:8" ht="12.75">
      <c r="A54" s="91">
        <v>46</v>
      </c>
      <c r="B54" s="116" t="s">
        <v>40</v>
      </c>
      <c r="C54" s="116" t="s">
        <v>41</v>
      </c>
      <c r="D54" s="173">
        <v>74</v>
      </c>
      <c r="E54" s="128">
        <v>0.03155092592592592</v>
      </c>
      <c r="F54" s="101">
        <f>(E$9/E54)*100</f>
        <v>72.01027146001469</v>
      </c>
      <c r="G54" s="102">
        <f>F54+F$4</f>
        <v>92.01027146001469</v>
      </c>
      <c r="H54" s="103">
        <f>E54-E$9</f>
        <v>0.008831018518518509</v>
      </c>
    </row>
    <row r="55" spans="1:8" ht="12.75">
      <c r="A55" s="91">
        <v>47</v>
      </c>
      <c r="B55" s="114" t="s">
        <v>46</v>
      </c>
      <c r="C55" s="114" t="s">
        <v>148</v>
      </c>
      <c r="D55" s="173">
        <v>91</v>
      </c>
      <c r="E55" s="128">
        <v>0.03159722222222222</v>
      </c>
      <c r="F55" s="101">
        <f>(E$9/E55)*100</f>
        <v>71.90476190476191</v>
      </c>
      <c r="G55" s="102">
        <f>F55+F$4</f>
        <v>91.90476190476191</v>
      </c>
      <c r="H55" s="103">
        <f>E55-E$9</f>
        <v>0.00887731481481481</v>
      </c>
    </row>
    <row r="56" spans="1:8" ht="12.75">
      <c r="A56" s="91">
        <v>48</v>
      </c>
      <c r="B56" s="114" t="s">
        <v>287</v>
      </c>
      <c r="C56" s="114" t="s">
        <v>288</v>
      </c>
      <c r="D56" s="173">
        <v>60</v>
      </c>
      <c r="E56" s="128">
        <v>0.03162037037037037</v>
      </c>
      <c r="F56" s="101">
        <f>(E$9/E56)*100</f>
        <v>71.85212298682285</v>
      </c>
      <c r="G56" s="102">
        <f>F56+F$4</f>
        <v>91.85212298682285</v>
      </c>
      <c r="H56" s="103">
        <f>E56-E$9</f>
        <v>0.008900462962962957</v>
      </c>
    </row>
    <row r="57" spans="1:8" ht="12.75">
      <c r="A57" s="91">
        <v>49</v>
      </c>
      <c r="B57" s="114" t="s">
        <v>155</v>
      </c>
      <c r="C57" s="114" t="s">
        <v>156</v>
      </c>
      <c r="D57" s="173">
        <v>81</v>
      </c>
      <c r="E57" s="128">
        <v>0.03172453703703703</v>
      </c>
      <c r="F57" s="101">
        <f>(E$9/E57)*100</f>
        <v>71.61619846771255</v>
      </c>
      <c r="G57" s="102">
        <f>F57+F$4</f>
        <v>91.61619846771255</v>
      </c>
      <c r="H57" s="103">
        <f>E57-E$9</f>
        <v>0.00900462962962962</v>
      </c>
    </row>
    <row r="58" spans="1:8" ht="12.75">
      <c r="A58" s="91">
        <v>50</v>
      </c>
      <c r="B58" s="114" t="s">
        <v>44</v>
      </c>
      <c r="C58" s="114" t="s">
        <v>45</v>
      </c>
      <c r="D58" s="173">
        <v>74</v>
      </c>
      <c r="E58" s="128">
        <v>0.03175925925925926</v>
      </c>
      <c r="F58" s="101">
        <f>(E$9/E58)*100</f>
        <v>71.53790087463558</v>
      </c>
      <c r="G58" s="102">
        <f>F58+F$4</f>
        <v>91.53790087463558</v>
      </c>
      <c r="H58" s="103">
        <f>E58-E$9</f>
        <v>0.009039351851851847</v>
      </c>
    </row>
    <row r="59" spans="1:8" ht="12.75">
      <c r="A59" s="91">
        <v>51</v>
      </c>
      <c r="B59" s="114" t="s">
        <v>114</v>
      </c>
      <c r="C59" s="114" t="s">
        <v>53</v>
      </c>
      <c r="D59" s="173">
        <v>51</v>
      </c>
      <c r="E59" s="128">
        <v>0.03181712962962963</v>
      </c>
      <c r="F59" s="101">
        <f>(E$9/E59)*100</f>
        <v>71.40778464896327</v>
      </c>
      <c r="G59" s="102">
        <f>F59+F$4</f>
        <v>91.40778464896327</v>
      </c>
      <c r="H59" s="103">
        <f>E59-E$9</f>
        <v>0.009097222222222222</v>
      </c>
    </row>
    <row r="60" spans="1:8" ht="12.75">
      <c r="A60" s="91">
        <v>52</v>
      </c>
      <c r="B60" s="114" t="s">
        <v>28</v>
      </c>
      <c r="C60" s="114" t="s">
        <v>21</v>
      </c>
      <c r="D60" s="173">
        <v>90</v>
      </c>
      <c r="E60" s="128">
        <v>0.03185185185185185</v>
      </c>
      <c r="F60" s="101">
        <f>(E$9/E60)*100</f>
        <v>71.32994186046513</v>
      </c>
      <c r="G60" s="102">
        <f>F60+F$4</f>
        <v>91.32994186046513</v>
      </c>
      <c r="H60" s="103">
        <f>E60-E$9</f>
        <v>0.009131944444444443</v>
      </c>
    </row>
    <row r="61" spans="1:8" ht="12.75">
      <c r="A61" s="91">
        <v>53</v>
      </c>
      <c r="B61" s="116" t="s">
        <v>122</v>
      </c>
      <c r="C61" s="116" t="s">
        <v>123</v>
      </c>
      <c r="D61" s="173">
        <v>89</v>
      </c>
      <c r="E61" s="128">
        <v>0.03193287037037037</v>
      </c>
      <c r="F61" s="101">
        <f>(E$9/E61)*100</f>
        <v>71.14896701703518</v>
      </c>
      <c r="G61" s="102">
        <f>F61+F$4</f>
        <v>91.14896701703518</v>
      </c>
      <c r="H61" s="103">
        <f>E61-E$9</f>
        <v>0.009212962962962958</v>
      </c>
    </row>
    <row r="62" spans="1:8" ht="12.75">
      <c r="A62" s="91">
        <v>54</v>
      </c>
      <c r="B62" s="114" t="s">
        <v>111</v>
      </c>
      <c r="C62" s="114" t="s">
        <v>112</v>
      </c>
      <c r="D62" s="174">
        <v>82</v>
      </c>
      <c r="E62" s="128">
        <v>0.03204861111111111</v>
      </c>
      <c r="F62" s="101">
        <f>(E$9/E62)*100</f>
        <v>70.89201877934273</v>
      </c>
      <c r="G62" s="102">
        <f>F62+F$4</f>
        <v>90.89201877934273</v>
      </c>
      <c r="H62" s="103">
        <f>E62-E$9</f>
        <v>0.0093287037037037</v>
      </c>
    </row>
    <row r="63" spans="1:8" ht="12.75">
      <c r="A63" s="91">
        <v>55</v>
      </c>
      <c r="B63" s="114" t="s">
        <v>87</v>
      </c>
      <c r="C63" s="114" t="s">
        <v>53</v>
      </c>
      <c r="D63" s="173">
        <v>50</v>
      </c>
      <c r="E63" s="128">
        <v>0.0321875</v>
      </c>
      <c r="F63" s="101">
        <f>(E$9/E63)*100</f>
        <v>70.58612010068322</v>
      </c>
      <c r="G63" s="102">
        <f>F63+F$4</f>
        <v>90.58612010068322</v>
      </c>
      <c r="H63" s="103">
        <f>E63-E$9</f>
        <v>0.00946759259259259</v>
      </c>
    </row>
    <row r="64" spans="1:8" ht="12.75">
      <c r="A64" s="91">
        <v>56</v>
      </c>
      <c r="B64" s="114" t="s">
        <v>44</v>
      </c>
      <c r="C64" s="114" t="s">
        <v>47</v>
      </c>
      <c r="D64" s="173">
        <v>78</v>
      </c>
      <c r="E64" s="128">
        <v>0.0328125</v>
      </c>
      <c r="F64" s="101">
        <f>(E$9/E64)*100</f>
        <v>69.24162257495593</v>
      </c>
      <c r="G64" s="102">
        <f>F64+F$4</f>
        <v>89.24162257495593</v>
      </c>
      <c r="H64" s="103">
        <f>E64-E$9</f>
        <v>0.01009259259259259</v>
      </c>
    </row>
    <row r="65" spans="1:8" ht="12.75">
      <c r="A65" s="91">
        <v>57</v>
      </c>
      <c r="B65" s="114" t="s">
        <v>86</v>
      </c>
      <c r="C65" s="114" t="s">
        <v>93</v>
      </c>
      <c r="D65" s="173">
        <v>50</v>
      </c>
      <c r="E65" s="175">
        <v>0.03284722222222222</v>
      </c>
      <c r="F65" s="101">
        <f>(E$9/E65)*100</f>
        <v>69.16842847075407</v>
      </c>
      <c r="G65" s="102">
        <f>F65+F$4</f>
        <v>89.16842847075407</v>
      </c>
      <c r="H65" s="103">
        <f>E65-E$9</f>
        <v>0.010127314814814811</v>
      </c>
    </row>
    <row r="66" spans="1:8" ht="12.75">
      <c r="A66" s="91">
        <v>58</v>
      </c>
      <c r="B66" s="114" t="s">
        <v>64</v>
      </c>
      <c r="C66" s="114" t="s">
        <v>65</v>
      </c>
      <c r="D66" s="173">
        <v>67</v>
      </c>
      <c r="E66" s="128">
        <v>0.03284722222222222</v>
      </c>
      <c r="F66" s="101">
        <f>(E$9/E66)*100</f>
        <v>69.16842847075407</v>
      </c>
      <c r="G66" s="102">
        <f>F66+F$4</f>
        <v>89.16842847075407</v>
      </c>
      <c r="H66" s="103">
        <f>E66-E$9</f>
        <v>0.010127314814814811</v>
      </c>
    </row>
    <row r="67" spans="1:8" ht="12.75">
      <c r="A67" s="91">
        <v>59</v>
      </c>
      <c r="B67" s="114" t="s">
        <v>73</v>
      </c>
      <c r="C67" s="114" t="s">
        <v>74</v>
      </c>
      <c r="D67" s="173">
        <v>54</v>
      </c>
      <c r="E67" s="128">
        <v>0.03284722222222222</v>
      </c>
      <c r="F67" s="101">
        <f>(E$9/E67)*100</f>
        <v>69.16842847075407</v>
      </c>
      <c r="G67" s="102">
        <f>F67+F$4</f>
        <v>89.16842847075407</v>
      </c>
      <c r="H67" s="103">
        <f>E67-E$9</f>
        <v>0.010127314814814811</v>
      </c>
    </row>
    <row r="68" spans="1:8" ht="12.75">
      <c r="A68" s="91">
        <v>60</v>
      </c>
      <c r="B68" s="114" t="s">
        <v>295</v>
      </c>
      <c r="C68" s="114" t="s">
        <v>74</v>
      </c>
      <c r="D68" s="173">
        <v>58</v>
      </c>
      <c r="E68" s="128">
        <v>0.03329861111111111</v>
      </c>
      <c r="F68" s="101">
        <f>(E$9/E68)*100</f>
        <v>68.23079596802225</v>
      </c>
      <c r="G68" s="102">
        <f>F68+F$4</f>
        <v>88.23079596802225</v>
      </c>
      <c r="H68" s="103">
        <f>E68-E$9</f>
        <v>0.010578703703703701</v>
      </c>
    </row>
    <row r="69" spans="1:8" ht="12.75">
      <c r="A69" s="91">
        <v>61</v>
      </c>
      <c r="B69" s="114" t="s">
        <v>62</v>
      </c>
      <c r="C69" s="114" t="s">
        <v>63</v>
      </c>
      <c r="D69" s="173">
        <v>76</v>
      </c>
      <c r="E69" s="128">
        <v>0.03329861111111111</v>
      </c>
      <c r="F69" s="101">
        <f>(E$9/E69)*100</f>
        <v>68.23079596802225</v>
      </c>
      <c r="G69" s="102">
        <f>F69+F$4</f>
        <v>88.23079596802225</v>
      </c>
      <c r="H69" s="103">
        <f>E69-E$9</f>
        <v>0.010578703703703701</v>
      </c>
    </row>
    <row r="70" spans="1:8" ht="12.75">
      <c r="A70" s="91">
        <v>62</v>
      </c>
      <c r="B70" s="114" t="s">
        <v>210</v>
      </c>
      <c r="C70" s="114" t="s">
        <v>211</v>
      </c>
      <c r="D70" s="173">
        <v>88</v>
      </c>
      <c r="E70" s="128">
        <v>0.03333333333333333</v>
      </c>
      <c r="F70" s="101">
        <f>(E$9/E70)*100</f>
        <v>68.15972222222223</v>
      </c>
      <c r="G70" s="102">
        <f>F70+F$4</f>
        <v>88.15972222222223</v>
      </c>
      <c r="H70" s="103">
        <f>E70-E$9</f>
        <v>0.010613425925925922</v>
      </c>
    </row>
    <row r="71" spans="1:8" ht="12.75">
      <c r="A71" s="91">
        <v>63</v>
      </c>
      <c r="B71" s="116" t="s">
        <v>66</v>
      </c>
      <c r="C71" s="116" t="s">
        <v>67</v>
      </c>
      <c r="D71" s="173">
        <v>88</v>
      </c>
      <c r="E71" s="128">
        <v>0.033379629629629634</v>
      </c>
      <c r="F71" s="101">
        <f>(E$9/E71)*100</f>
        <v>68.06518723994452</v>
      </c>
      <c r="G71" s="102">
        <f>F71+F$4</f>
        <v>88.06518723994452</v>
      </c>
      <c r="H71" s="103">
        <f>E71-E$9</f>
        <v>0.010659722222222223</v>
      </c>
    </row>
    <row r="72" spans="1:8" ht="12.75">
      <c r="A72" s="91">
        <v>64</v>
      </c>
      <c r="B72" s="114" t="s">
        <v>113</v>
      </c>
      <c r="C72" s="114" t="s">
        <v>108</v>
      </c>
      <c r="D72" s="173">
        <v>76</v>
      </c>
      <c r="E72" s="128">
        <v>0.03362268518518518</v>
      </c>
      <c r="F72" s="101">
        <f>(E$9/E72)*100</f>
        <v>67.57314974182447</v>
      </c>
      <c r="G72" s="102">
        <f>F72+F$4</f>
        <v>87.57314974182447</v>
      </c>
      <c r="H72" s="103">
        <f>E72-E$9</f>
        <v>0.010902777777777768</v>
      </c>
    </row>
    <row r="73" spans="1:8" ht="12.75">
      <c r="A73" s="91">
        <v>65</v>
      </c>
      <c r="B73" s="116" t="s">
        <v>42</v>
      </c>
      <c r="C73" s="116" t="s">
        <v>43</v>
      </c>
      <c r="D73" s="173">
        <v>77</v>
      </c>
      <c r="E73" s="128">
        <v>0.03380787037037037</v>
      </c>
      <c r="F73" s="101">
        <f>(E$9/E73)*100</f>
        <v>67.2030126668949</v>
      </c>
      <c r="G73" s="102">
        <f>F73+F$4</f>
        <v>87.2030126668949</v>
      </c>
      <c r="H73" s="103">
        <f>E73-E$9</f>
        <v>0.01108796296296296</v>
      </c>
    </row>
    <row r="74" spans="1:8" ht="12.75">
      <c r="A74" s="91">
        <v>66</v>
      </c>
      <c r="B74" s="114" t="s">
        <v>32</v>
      </c>
      <c r="C74" s="114" t="s">
        <v>36</v>
      </c>
      <c r="D74" s="173">
        <v>60</v>
      </c>
      <c r="E74" s="128">
        <v>0.0338425925925926</v>
      </c>
      <c r="F74" s="101">
        <f>(E$9/E74)*100</f>
        <v>67.13406292749659</v>
      </c>
      <c r="G74" s="102">
        <f>F74+F$4</f>
        <v>87.13406292749659</v>
      </c>
      <c r="H74" s="103">
        <f>E74-E$9</f>
        <v>0.011122685185185187</v>
      </c>
    </row>
    <row r="75" spans="1:8" ht="12.75">
      <c r="A75" s="91">
        <v>67</v>
      </c>
      <c r="B75" s="114" t="s">
        <v>86</v>
      </c>
      <c r="C75" s="114" t="s">
        <v>51</v>
      </c>
      <c r="D75" s="174">
        <v>48</v>
      </c>
      <c r="E75" s="128">
        <v>0.034074074074074076</v>
      </c>
      <c r="F75" s="101">
        <f>(E$9/E75)*100</f>
        <v>66.6779891304348</v>
      </c>
      <c r="G75" s="102">
        <f>F75+F$4</f>
        <v>86.6779891304348</v>
      </c>
      <c r="H75" s="103">
        <f>E75-E$9</f>
        <v>0.011354166666666665</v>
      </c>
    </row>
    <row r="76" spans="1:8" ht="12.75">
      <c r="A76" s="91">
        <v>68</v>
      </c>
      <c r="B76" s="114" t="s">
        <v>301</v>
      </c>
      <c r="C76" s="114" t="s">
        <v>302</v>
      </c>
      <c r="D76" s="173">
        <v>91</v>
      </c>
      <c r="E76" s="128">
        <v>0.03423611111111111</v>
      </c>
      <c r="F76" s="101">
        <f>(E$9/E76)*100</f>
        <v>66.36240703177823</v>
      </c>
      <c r="G76" s="102">
        <f>F76+F$4</f>
        <v>86.36240703177823</v>
      </c>
      <c r="H76" s="103">
        <f>E76-E$9</f>
        <v>0.011516203703703702</v>
      </c>
    </row>
    <row r="77" spans="1:8" ht="12.75">
      <c r="A77" s="91">
        <v>69</v>
      </c>
      <c r="B77" s="114" t="s">
        <v>81</v>
      </c>
      <c r="C77" s="114" t="s">
        <v>221</v>
      </c>
      <c r="D77" s="173">
        <v>80</v>
      </c>
      <c r="E77" s="128">
        <v>0.034375</v>
      </c>
      <c r="F77" s="101">
        <f>(E$9/E77)*100</f>
        <v>66.0942760942761</v>
      </c>
      <c r="G77" s="102">
        <f>F77+F$4</f>
        <v>86.0942760942761</v>
      </c>
      <c r="H77" s="103">
        <f>E77-E$9</f>
        <v>0.011655092592592592</v>
      </c>
    </row>
    <row r="78" spans="1:8" ht="12.75">
      <c r="A78" s="91">
        <v>70</v>
      </c>
      <c r="B78" s="116" t="s">
        <v>140</v>
      </c>
      <c r="C78" s="116" t="s">
        <v>141</v>
      </c>
      <c r="D78" s="173">
        <v>62</v>
      </c>
      <c r="E78" s="128">
        <v>0.034571759259259253</v>
      </c>
      <c r="F78" s="101">
        <f>(E$9/E78)*100</f>
        <v>65.71811181787749</v>
      </c>
      <c r="G78" s="102">
        <f>F78+F$4</f>
        <v>85.71811181787749</v>
      </c>
      <c r="H78" s="103">
        <f>E78-E$9</f>
        <v>0.011851851851851843</v>
      </c>
    </row>
    <row r="79" spans="1:8" ht="12.75">
      <c r="A79" s="91">
        <v>71</v>
      </c>
      <c r="B79" s="114" t="s">
        <v>32</v>
      </c>
      <c r="C79" s="114" t="s">
        <v>177</v>
      </c>
      <c r="D79" s="173">
        <v>62</v>
      </c>
      <c r="E79" s="128">
        <v>0.034571759259259253</v>
      </c>
      <c r="F79" s="101">
        <f>(E$9/E79)*100</f>
        <v>65.71811181787749</v>
      </c>
      <c r="G79" s="102">
        <f>F79+F$4</f>
        <v>85.71811181787749</v>
      </c>
      <c r="H79" s="103">
        <f>E79-E$9</f>
        <v>0.011851851851851843</v>
      </c>
    </row>
    <row r="80" spans="1:8" ht="12.75">
      <c r="A80" s="91">
        <v>72</v>
      </c>
      <c r="B80" s="114" t="s">
        <v>33</v>
      </c>
      <c r="C80" s="114" t="s">
        <v>117</v>
      </c>
      <c r="D80" s="173">
        <v>96</v>
      </c>
      <c r="E80" s="128">
        <v>0.034722222222222224</v>
      </c>
      <c r="F80" s="101">
        <f>(E$9/E80)*100</f>
        <v>65.43333333333334</v>
      </c>
      <c r="G80" s="102">
        <f>F80+F$4</f>
        <v>85.43333333333334</v>
      </c>
      <c r="H80" s="103">
        <f>E80-E$9</f>
        <v>0.012002314814814813</v>
      </c>
    </row>
    <row r="81" spans="1:8" ht="12.75">
      <c r="A81" s="91">
        <v>73</v>
      </c>
      <c r="B81" s="116" t="s">
        <v>68</v>
      </c>
      <c r="C81" s="116" t="s">
        <v>85</v>
      </c>
      <c r="D81" s="173">
        <v>92</v>
      </c>
      <c r="E81" s="128">
        <v>0.035196759259259254</v>
      </c>
      <c r="F81" s="101">
        <f>(E$9/E81)*100</f>
        <v>64.55113449523185</v>
      </c>
      <c r="G81" s="102">
        <f>F81+F$4</f>
        <v>84.55113449523185</v>
      </c>
      <c r="H81" s="103">
        <f>E81-E$9</f>
        <v>0.012476851851851843</v>
      </c>
    </row>
    <row r="82" spans="1:8" ht="12.75">
      <c r="A82" s="91">
        <v>74</v>
      </c>
      <c r="B82" s="116" t="s">
        <v>172</v>
      </c>
      <c r="C82" s="116" t="s">
        <v>173</v>
      </c>
      <c r="D82" s="174">
        <v>65</v>
      </c>
      <c r="E82" s="128">
        <v>0.03523148148148148</v>
      </c>
      <c r="F82" s="101">
        <f>(E$9/E82)*100</f>
        <v>64.4875164257556</v>
      </c>
      <c r="G82" s="102">
        <f>F82+F$4</f>
        <v>84.4875164257556</v>
      </c>
      <c r="H82" s="103">
        <f>E82-E$9</f>
        <v>0.01251157407407407</v>
      </c>
    </row>
    <row r="83" spans="1:8" ht="12.75">
      <c r="A83" s="91">
        <v>75</v>
      </c>
      <c r="B83" s="116" t="s">
        <v>428</v>
      </c>
      <c r="C83" s="116" t="s">
        <v>422</v>
      </c>
      <c r="D83" s="174">
        <v>67</v>
      </c>
      <c r="E83" s="128">
        <v>0.035312500000000004</v>
      </c>
      <c r="F83" s="101">
        <f>(E$9/E83)*100</f>
        <v>64.3395607997378</v>
      </c>
      <c r="G83" s="102">
        <f>F83+F$4</f>
        <v>84.3395607997378</v>
      </c>
      <c r="H83" s="103">
        <f>E83-E$9</f>
        <v>0.012592592592592593</v>
      </c>
    </row>
    <row r="84" spans="1:8" ht="12.75">
      <c r="A84" s="91">
        <v>76</v>
      </c>
      <c r="B84" s="114" t="s">
        <v>142</v>
      </c>
      <c r="C84" s="114" t="s">
        <v>25</v>
      </c>
      <c r="D84" s="173">
        <v>80</v>
      </c>
      <c r="E84" s="128">
        <v>0.035451388888888886</v>
      </c>
      <c r="F84" s="101">
        <f>(E$9/E84)*100</f>
        <v>64.08749591903364</v>
      </c>
      <c r="G84" s="102">
        <f>F84+F$4</f>
        <v>84.08749591903364</v>
      </c>
      <c r="H84" s="103">
        <f>E84-E$9</f>
        <v>0.012731481481481476</v>
      </c>
    </row>
    <row r="85" spans="1:8" ht="12.75">
      <c r="A85" s="91">
        <v>77</v>
      </c>
      <c r="B85" s="116" t="s">
        <v>115</v>
      </c>
      <c r="C85" s="116" t="s">
        <v>116</v>
      </c>
      <c r="D85" s="174">
        <v>72</v>
      </c>
      <c r="E85" s="128">
        <v>0.035590277777777776</v>
      </c>
      <c r="F85" s="101">
        <f>(E$9/E85)*100</f>
        <v>63.83739837398375</v>
      </c>
      <c r="G85" s="102">
        <f>F85+F$4</f>
        <v>83.83739837398375</v>
      </c>
      <c r="H85" s="103">
        <f>E85-E$9</f>
        <v>0.012870370370370365</v>
      </c>
    </row>
    <row r="86" spans="1:8" ht="12.75">
      <c r="A86" s="91">
        <v>78</v>
      </c>
      <c r="B86" s="116" t="s">
        <v>79</v>
      </c>
      <c r="C86" s="116" t="s">
        <v>80</v>
      </c>
      <c r="D86" s="173">
        <v>76</v>
      </c>
      <c r="E86" s="128">
        <v>0.035787037037037034</v>
      </c>
      <c r="F86" s="101">
        <f>(E$9/E86)*100</f>
        <v>63.48641655886159</v>
      </c>
      <c r="G86" s="102">
        <f>F86+F$4</f>
        <v>83.48641655886159</v>
      </c>
      <c r="H86" s="103">
        <f>E86-E$9</f>
        <v>0.013067129629629623</v>
      </c>
    </row>
    <row r="87" spans="1:8" ht="12.75">
      <c r="A87" s="91">
        <v>79</v>
      </c>
      <c r="B87" s="114" t="s">
        <v>181</v>
      </c>
      <c r="C87" s="114" t="s">
        <v>23</v>
      </c>
      <c r="D87" s="173">
        <v>89</v>
      </c>
      <c r="E87" s="128">
        <v>0.03582175925925926</v>
      </c>
      <c r="F87" s="101">
        <f>(E$9/E87)*100</f>
        <v>63.42487883683361</v>
      </c>
      <c r="G87" s="102">
        <f>F87+F$4</f>
        <v>83.42487883683361</v>
      </c>
      <c r="H87" s="103">
        <f>E87-E$9</f>
        <v>0.01310185185185185</v>
      </c>
    </row>
    <row r="88" spans="1:8" ht="12.75">
      <c r="A88" s="91">
        <v>80</v>
      </c>
      <c r="B88" s="114" t="s">
        <v>215</v>
      </c>
      <c r="C88" s="114" t="s">
        <v>56</v>
      </c>
      <c r="D88" s="173">
        <v>88</v>
      </c>
      <c r="E88" s="128">
        <v>0.03584490740740741</v>
      </c>
      <c r="F88" s="101">
        <f>(E$9/E88)*100</f>
        <v>63.38391992250566</v>
      </c>
      <c r="G88" s="102">
        <f>F88+F$4</f>
        <v>83.38391992250567</v>
      </c>
      <c r="H88" s="103">
        <f>E88-E$9</f>
        <v>0.013124999999999998</v>
      </c>
    </row>
    <row r="89" spans="1:8" ht="12.75">
      <c r="A89" s="91">
        <v>81</v>
      </c>
      <c r="B89" s="114" t="s">
        <v>271</v>
      </c>
      <c r="C89" s="114" t="s">
        <v>311</v>
      </c>
      <c r="D89" s="173">
        <v>40</v>
      </c>
      <c r="E89" s="128">
        <v>0.036550925925925924</v>
      </c>
      <c r="F89" s="101">
        <f>(E$9/E89)*100</f>
        <v>62.15959468017734</v>
      </c>
      <c r="G89" s="102">
        <f>F89+F$4</f>
        <v>82.15959468017735</v>
      </c>
      <c r="H89" s="103">
        <f>E89-E$9</f>
        <v>0.013831018518518513</v>
      </c>
    </row>
    <row r="90" spans="1:8" ht="12.75">
      <c r="A90" s="91">
        <v>82</v>
      </c>
      <c r="B90" s="114" t="s">
        <v>60</v>
      </c>
      <c r="C90" s="114" t="s">
        <v>61</v>
      </c>
      <c r="D90" s="173">
        <v>44</v>
      </c>
      <c r="E90" s="128">
        <v>0.03729166666666667</v>
      </c>
      <c r="F90" s="101">
        <f>(E$9/E90)*100</f>
        <v>60.92489137181876</v>
      </c>
      <c r="G90" s="102">
        <f>F90+F$4</f>
        <v>80.92489137181876</v>
      </c>
      <c r="H90" s="103">
        <f>E90-E$9</f>
        <v>0.014571759259259257</v>
      </c>
    </row>
    <row r="91" spans="1:8" ht="12.75">
      <c r="A91" s="91">
        <v>83</v>
      </c>
      <c r="B91" s="114" t="s">
        <v>62</v>
      </c>
      <c r="C91" s="114" t="s">
        <v>413</v>
      </c>
      <c r="D91" s="173">
        <v>96</v>
      </c>
      <c r="E91" s="128">
        <v>0.03746527777777778</v>
      </c>
      <c r="F91" s="101">
        <f>(E$9/E91)*100</f>
        <v>60.642570281124506</v>
      </c>
      <c r="G91" s="102">
        <f>F91+F$4</f>
        <v>80.6425702811245</v>
      </c>
      <c r="H91" s="103">
        <f>E91-E$9</f>
        <v>0.014745370370370367</v>
      </c>
    </row>
    <row r="92" spans="1:8" ht="12.75">
      <c r="A92" s="91">
        <v>84</v>
      </c>
      <c r="B92" s="116" t="s">
        <v>168</v>
      </c>
      <c r="C92" s="116" t="s">
        <v>169</v>
      </c>
      <c r="D92" s="174">
        <v>76</v>
      </c>
      <c r="E92" s="128">
        <v>0.03784722222222222</v>
      </c>
      <c r="F92" s="101">
        <f>(E$9/E92)*100</f>
        <v>60.03058103975536</v>
      </c>
      <c r="G92" s="102">
        <f>F92+F$4</f>
        <v>80.03058103975536</v>
      </c>
      <c r="H92" s="103">
        <f>E92-E$9</f>
        <v>0.015127314814814809</v>
      </c>
    </row>
    <row r="93" spans="1:8" ht="12.75">
      <c r="A93" s="91">
        <v>85</v>
      </c>
      <c r="B93" s="114" t="s">
        <v>62</v>
      </c>
      <c r="C93" s="114" t="s">
        <v>94</v>
      </c>
      <c r="D93" s="174">
        <v>47</v>
      </c>
      <c r="E93" s="128">
        <v>0.03791666666666667</v>
      </c>
      <c r="F93" s="101">
        <f>(E$9/E93)*100</f>
        <v>59.92063492063493</v>
      </c>
      <c r="G93" s="102">
        <f>F93+F$4</f>
        <v>79.92063492063494</v>
      </c>
      <c r="H93" s="103">
        <f>E93-E$9</f>
        <v>0.015196759259259257</v>
      </c>
    </row>
    <row r="94" spans="1:8" ht="12.75">
      <c r="A94" s="91">
        <v>86</v>
      </c>
      <c r="B94" s="116" t="s">
        <v>125</v>
      </c>
      <c r="C94" s="116" t="s">
        <v>119</v>
      </c>
      <c r="D94" s="173">
        <v>79</v>
      </c>
      <c r="E94" s="128">
        <v>0.038356481481481484</v>
      </c>
      <c r="F94" s="101">
        <f>(E$9/E94)*100</f>
        <v>59.23355461677732</v>
      </c>
      <c r="G94" s="102">
        <f>F94+F$4</f>
        <v>79.23355461677733</v>
      </c>
      <c r="H94" s="103">
        <f>E94-E$9</f>
        <v>0.015636574074074074</v>
      </c>
    </row>
    <row r="95" spans="1:8" ht="12.75">
      <c r="A95" s="91">
        <v>87</v>
      </c>
      <c r="B95" s="114" t="s">
        <v>50</v>
      </c>
      <c r="C95" s="114" t="s">
        <v>51</v>
      </c>
      <c r="D95" s="173">
        <v>78</v>
      </c>
      <c r="E95" s="128">
        <v>0.039502314814814816</v>
      </c>
      <c r="F95" s="101">
        <f>(E$9/E95)*100</f>
        <v>57.51538236155875</v>
      </c>
      <c r="G95" s="102">
        <f>F95+F$4</f>
        <v>77.51538236155875</v>
      </c>
      <c r="H95" s="103">
        <f>E95-E$9</f>
        <v>0.016782407407407406</v>
      </c>
    </row>
    <row r="96" spans="1:8" ht="12.75">
      <c r="A96" s="91">
        <v>88</v>
      </c>
      <c r="B96" s="116" t="s">
        <v>68</v>
      </c>
      <c r="C96" s="116" t="s">
        <v>69</v>
      </c>
      <c r="D96" s="173">
        <v>89</v>
      </c>
      <c r="E96" s="128">
        <v>0.04123842592592592</v>
      </c>
      <c r="F96" s="101">
        <f>(E$9/E96)*100</f>
        <v>55.09402189166435</v>
      </c>
      <c r="G96" s="102">
        <f>F96+F$4</f>
        <v>75.09402189166434</v>
      </c>
      <c r="H96" s="103">
        <f>E96-E$9</f>
        <v>0.01851851851851851</v>
      </c>
    </row>
    <row r="97" spans="1:8" ht="12.75">
      <c r="A97" s="91">
        <v>89</v>
      </c>
      <c r="B97" s="114" t="s">
        <v>90</v>
      </c>
      <c r="C97" s="114" t="s">
        <v>32</v>
      </c>
      <c r="D97" s="174">
        <v>75</v>
      </c>
      <c r="E97" s="128">
        <v>0.04145833333333333</v>
      </c>
      <c r="F97" s="101">
        <f>(E$9/E97)*100</f>
        <v>54.80178671133446</v>
      </c>
      <c r="G97" s="102">
        <f>F97+F$4</f>
        <v>74.80178671133446</v>
      </c>
      <c r="H97" s="103">
        <f>E97-E$9</f>
        <v>0.018738425925925922</v>
      </c>
    </row>
    <row r="98" spans="1:8" ht="12.75">
      <c r="A98" s="91">
        <v>90</v>
      </c>
      <c r="B98" s="116" t="s">
        <v>72</v>
      </c>
      <c r="C98" s="116" t="s">
        <v>41</v>
      </c>
      <c r="D98" s="174">
        <v>68</v>
      </c>
      <c r="E98" s="128">
        <v>0.04232638888888889</v>
      </c>
      <c r="F98" s="101">
        <f>(E$9/E98)*100</f>
        <v>53.677878042111026</v>
      </c>
      <c r="G98" s="102">
        <f>F98+F$4</f>
        <v>73.67787804211102</v>
      </c>
      <c r="H98" s="103">
        <f>E98-E$9</f>
        <v>0.01960648148148148</v>
      </c>
    </row>
    <row r="99" spans="1:8" ht="12.75">
      <c r="A99" s="91">
        <v>91</v>
      </c>
      <c r="B99" s="116" t="s">
        <v>88</v>
      </c>
      <c r="C99" s="116" t="s">
        <v>89</v>
      </c>
      <c r="D99" s="173">
        <v>74</v>
      </c>
      <c r="E99" s="128">
        <v>0.04232638888888889</v>
      </c>
      <c r="F99" s="101">
        <f>(E$9/E99)*100</f>
        <v>53.677878042111026</v>
      </c>
      <c r="G99" s="102">
        <f>F99+F$4</f>
        <v>73.67787804211102</v>
      </c>
      <c r="H99" s="103">
        <f>E99-E$9</f>
        <v>0.01960648148148148</v>
      </c>
    </row>
    <row r="100" spans="1:8" ht="12.75">
      <c r="A100" s="91">
        <v>92</v>
      </c>
      <c r="B100" s="116" t="s">
        <v>83</v>
      </c>
      <c r="C100" s="116" t="s">
        <v>67</v>
      </c>
      <c r="D100" s="174">
        <v>73</v>
      </c>
      <c r="E100" s="128">
        <v>0.04322916666666667</v>
      </c>
      <c r="F100" s="101">
        <f>(E$9/E100)*100</f>
        <v>52.556894243641224</v>
      </c>
      <c r="G100" s="102">
        <f>F100+F$4</f>
        <v>72.55689424364122</v>
      </c>
      <c r="H100" s="103">
        <f>E100-E$9</f>
        <v>0.020509259259259262</v>
      </c>
    </row>
    <row r="101" spans="1:8" ht="12.75">
      <c r="A101" s="91">
        <v>93</v>
      </c>
      <c r="B101" s="114" t="s">
        <v>46</v>
      </c>
      <c r="C101" s="114" t="s">
        <v>56</v>
      </c>
      <c r="D101" s="173">
        <v>64</v>
      </c>
      <c r="E101" s="128">
        <v>0.04430555555555555</v>
      </c>
      <c r="F101" s="101">
        <f>(E$9/E101)*100</f>
        <v>51.2800417972832</v>
      </c>
      <c r="G101" s="102">
        <f>F101+F$4</f>
        <v>71.28004179728319</v>
      </c>
      <c r="H101" s="103">
        <f>E101-E$9</f>
        <v>0.02158564814814814</v>
      </c>
    </row>
    <row r="102" spans="1:8" ht="12.75">
      <c r="A102" s="91">
        <v>94</v>
      </c>
      <c r="B102" s="116" t="s">
        <v>124</v>
      </c>
      <c r="C102" s="116" t="s">
        <v>67</v>
      </c>
      <c r="D102" s="173">
        <v>65</v>
      </c>
      <c r="E102" s="128">
        <v>0.04430555555555555</v>
      </c>
      <c r="F102" s="101">
        <f>(E$9/E102)*100</f>
        <v>51.2800417972832</v>
      </c>
      <c r="G102" s="102">
        <f>F102+F$4</f>
        <v>71.28004179728319</v>
      </c>
      <c r="H102" s="103">
        <f>E102-E$9</f>
        <v>0.02158564814814814</v>
      </c>
    </row>
    <row r="103" spans="1:8" ht="12.75">
      <c r="A103" s="91">
        <v>95</v>
      </c>
      <c r="B103" s="116" t="s">
        <v>199</v>
      </c>
      <c r="C103" s="116" t="s">
        <v>333</v>
      </c>
      <c r="D103" s="173">
        <v>77</v>
      </c>
      <c r="E103" s="128">
        <v>0.04664351851851852</v>
      </c>
      <c r="F103" s="101">
        <f>(E$9/E103)*100</f>
        <v>48.70967741935484</v>
      </c>
      <c r="G103" s="102">
        <f>F103+F$4</f>
        <v>68.70967741935485</v>
      </c>
      <c r="H103" s="103">
        <f>E103-E$9</f>
        <v>0.02392361111111111</v>
      </c>
    </row>
    <row r="104" spans="1:8" ht="12.75">
      <c r="A104" s="91">
        <v>96</v>
      </c>
      <c r="B104" s="116" t="s">
        <v>132</v>
      </c>
      <c r="C104" s="116" t="s">
        <v>133</v>
      </c>
      <c r="D104" s="173">
        <v>78</v>
      </c>
      <c r="E104" s="128">
        <v>0.04690972222222222</v>
      </c>
      <c r="F104" s="101">
        <f>(E$9/E104)*100</f>
        <v>48.43325931408834</v>
      </c>
      <c r="G104" s="102">
        <f>F104+F$4</f>
        <v>68.43325931408833</v>
      </c>
      <c r="H104" s="103">
        <f>E104-E$9</f>
        <v>0.02418981481481481</v>
      </c>
    </row>
    <row r="105" spans="1:8" ht="12.75">
      <c r="A105" s="91">
        <v>97</v>
      </c>
      <c r="B105" s="116" t="s">
        <v>77</v>
      </c>
      <c r="C105" s="116" t="s">
        <v>78</v>
      </c>
      <c r="D105" s="174">
        <v>66</v>
      </c>
      <c r="E105" s="128">
        <v>0.04690972222222222</v>
      </c>
      <c r="F105" s="101">
        <f>(E$9/E105)*100</f>
        <v>48.43325931408834</v>
      </c>
      <c r="G105" s="102">
        <f>F105+F$4</f>
        <v>68.43325931408833</v>
      </c>
      <c r="H105" s="103">
        <f>E105-E$9</f>
        <v>0.02418981481481481</v>
      </c>
    </row>
    <row r="106" spans="1:8" ht="12.75">
      <c r="A106" s="91">
        <v>98</v>
      </c>
      <c r="B106" s="116" t="s">
        <v>118</v>
      </c>
      <c r="C106" s="116" t="s">
        <v>119</v>
      </c>
      <c r="D106" s="173">
        <v>70</v>
      </c>
      <c r="E106" s="128">
        <v>0.050914351851851856</v>
      </c>
      <c r="F106" s="101">
        <f>(E$9/E106)*100</f>
        <v>44.6237781313935</v>
      </c>
      <c r="G106" s="102">
        <f>F106+F$4</f>
        <v>64.6237781313935</v>
      </c>
      <c r="H106" s="103">
        <f>E106-E$9</f>
        <v>0.028194444444444446</v>
      </c>
    </row>
    <row r="107" spans="1:8" ht="12.75">
      <c r="A107" s="91">
        <v>99</v>
      </c>
      <c r="B107" s="114" t="s">
        <v>81</v>
      </c>
      <c r="C107" s="114" t="s">
        <v>429</v>
      </c>
      <c r="D107" s="173">
        <v>54</v>
      </c>
      <c r="E107" s="128">
        <v>0.050914351851851856</v>
      </c>
      <c r="F107" s="101">
        <f>(E$9/E107)*100</f>
        <v>44.6237781313935</v>
      </c>
      <c r="G107" s="102">
        <f>F107+F$4</f>
        <v>64.6237781313935</v>
      </c>
      <c r="H107" s="103">
        <f>E107-E$9</f>
        <v>0.028194444444444446</v>
      </c>
    </row>
    <row r="108" spans="1:8" ht="12.75">
      <c r="A108" s="91">
        <v>100</v>
      </c>
      <c r="B108" s="114" t="s">
        <v>100</v>
      </c>
      <c r="C108" s="114" t="s">
        <v>101</v>
      </c>
      <c r="D108" s="174">
        <v>86</v>
      </c>
      <c r="E108" s="128" t="s">
        <v>401</v>
      </c>
      <c r="F108" s="101"/>
      <c r="G108" s="102"/>
      <c r="H108" s="103"/>
    </row>
    <row r="109" ht="12.75">
      <c r="D109" s="176"/>
    </row>
    <row r="110" ht="12.75">
      <c r="D110" s="176"/>
    </row>
    <row r="111" ht="12.75">
      <c r="D111" s="176"/>
    </row>
    <row r="112" ht="12.75">
      <c r="D112" s="176"/>
    </row>
    <row r="113" ht="12.75">
      <c r="D113" s="176"/>
    </row>
    <row r="114" ht="12.75">
      <c r="D114" s="176"/>
    </row>
    <row r="115" ht="12.75">
      <c r="D115" s="176"/>
    </row>
    <row r="116" ht="12.75">
      <c r="D116" s="176"/>
    </row>
    <row r="117" ht="12.75">
      <c r="D117" s="176"/>
    </row>
    <row r="118" ht="12.75">
      <c r="D118" s="176"/>
    </row>
    <row r="119" ht="12.75">
      <c r="D119" s="176"/>
    </row>
    <row r="120" ht="12.75">
      <c r="D120" s="176"/>
    </row>
    <row r="121" ht="12.75">
      <c r="D121" s="176"/>
    </row>
    <row r="122" ht="12.75">
      <c r="D122" s="176"/>
    </row>
    <row r="123" ht="12.75">
      <c r="D123" s="176"/>
    </row>
    <row r="124" ht="12.75">
      <c r="D124" s="176"/>
    </row>
    <row r="125" ht="12.75">
      <c r="D125" s="176"/>
    </row>
    <row r="126" ht="12.75">
      <c r="D126" s="176"/>
    </row>
    <row r="127" ht="12.75">
      <c r="D127" s="176"/>
    </row>
    <row r="128" ht="12.75">
      <c r="D128" s="176"/>
    </row>
    <row r="129" ht="12.75">
      <c r="D129" s="176"/>
    </row>
    <row r="130" ht="12.75">
      <c r="D130" s="176"/>
    </row>
    <row r="131" ht="12.75">
      <c r="D131" s="176"/>
    </row>
    <row r="132" ht="12.75">
      <c r="D132" s="176"/>
    </row>
    <row r="133" ht="12.75">
      <c r="D133" s="176"/>
    </row>
    <row r="134" ht="12.75">
      <c r="D134" s="176"/>
    </row>
    <row r="135" ht="12.75">
      <c r="D135" s="176"/>
    </row>
    <row r="136" ht="12.75">
      <c r="D136" s="176"/>
    </row>
    <row r="137" ht="12.75">
      <c r="D137" s="176"/>
    </row>
    <row r="138" ht="12.75">
      <c r="D138" s="176"/>
    </row>
    <row r="139" ht="12.75">
      <c r="D139" s="176"/>
    </row>
    <row r="140" ht="12.75">
      <c r="D140" s="176"/>
    </row>
    <row r="141" ht="12.75">
      <c r="D141" s="176"/>
    </row>
    <row r="142" ht="12.75">
      <c r="D142" s="176"/>
    </row>
    <row r="143" ht="12.75">
      <c r="D143" s="176"/>
    </row>
    <row r="144" ht="12.75">
      <c r="D144" s="176"/>
    </row>
    <row r="145" ht="12.75">
      <c r="D145" s="176"/>
    </row>
    <row r="146" ht="12.75">
      <c r="D146" s="176"/>
    </row>
    <row r="147" ht="12.75">
      <c r="D147" s="176"/>
    </row>
    <row r="148" ht="12.75">
      <c r="D148" s="176"/>
    </row>
    <row r="149" ht="12.75">
      <c r="D149" s="176"/>
    </row>
    <row r="150" ht="12.75">
      <c r="D150" s="176"/>
    </row>
    <row r="151" ht="12.75">
      <c r="D151" s="176"/>
    </row>
    <row r="152" ht="12.75">
      <c r="D152" s="176"/>
    </row>
    <row r="153" ht="12.75">
      <c r="D153" s="176"/>
    </row>
    <row r="154" ht="12.75">
      <c r="D154" s="176"/>
    </row>
    <row r="155" ht="12.75">
      <c r="D155" s="176"/>
    </row>
    <row r="156" ht="12.75">
      <c r="D156" s="176"/>
    </row>
    <row r="157" ht="12.75">
      <c r="D157" s="176"/>
    </row>
    <row r="158" ht="12.75">
      <c r="D158" s="176"/>
    </row>
    <row r="159" ht="12.75">
      <c r="D159" s="176"/>
    </row>
    <row r="160" ht="12.75">
      <c r="D160" s="176"/>
    </row>
    <row r="161" ht="12.75">
      <c r="D161" s="176"/>
    </row>
    <row r="162" ht="12.75">
      <c r="D162" s="176"/>
    </row>
    <row r="163" ht="12.75">
      <c r="D163" s="176"/>
    </row>
    <row r="164" ht="12.75">
      <c r="D164" s="176"/>
    </row>
    <row r="165" ht="12.75">
      <c r="D165" s="176"/>
    </row>
    <row r="166" ht="12.75">
      <c r="D166" s="176"/>
    </row>
    <row r="167" ht="12.75">
      <c r="D167" s="176"/>
    </row>
    <row r="168" ht="12.75">
      <c r="D168" s="176"/>
    </row>
    <row r="169" ht="12.75">
      <c r="D169" s="176"/>
    </row>
    <row r="170" ht="12.75">
      <c r="D170" s="176"/>
    </row>
    <row r="171" ht="12.75">
      <c r="D171" s="176"/>
    </row>
    <row r="172" ht="12.75">
      <c r="D172" s="176"/>
    </row>
    <row r="173" ht="12.75">
      <c r="D173" s="176"/>
    </row>
    <row r="174" ht="12.75">
      <c r="D174" s="176"/>
    </row>
    <row r="175" ht="12.75">
      <c r="D175" s="176"/>
    </row>
    <row r="176" ht="12.75">
      <c r="D176" s="176"/>
    </row>
    <row r="177" ht="12.75">
      <c r="D177" s="176"/>
    </row>
    <row r="178" ht="12.75">
      <c r="D178" s="176"/>
    </row>
    <row r="179" ht="12.75">
      <c r="D179" s="176"/>
    </row>
    <row r="180" ht="12.75">
      <c r="D180" s="176"/>
    </row>
    <row r="181" ht="12.75">
      <c r="D181" s="176"/>
    </row>
    <row r="182" ht="12.75">
      <c r="D182" s="176"/>
    </row>
    <row r="183" ht="12.75">
      <c r="D183" s="176"/>
    </row>
    <row r="184" ht="12.75">
      <c r="D184" s="176"/>
    </row>
    <row r="185" ht="12.75">
      <c r="D185" s="176"/>
    </row>
    <row r="186" ht="12.75">
      <c r="D186" s="176"/>
    </row>
    <row r="187" ht="12.75">
      <c r="D187" s="176"/>
    </row>
    <row r="188" ht="12.75">
      <c r="D188" s="176"/>
    </row>
    <row r="189" ht="12.75">
      <c r="D189" s="176"/>
    </row>
    <row r="190" ht="12.75">
      <c r="D190" s="176"/>
    </row>
    <row r="191" ht="12.75">
      <c r="D191" s="176"/>
    </row>
    <row r="192" ht="12.75">
      <c r="D192" s="176"/>
    </row>
    <row r="193" ht="12.75">
      <c r="D193" s="176"/>
    </row>
    <row r="194" ht="12.75">
      <c r="D194" s="176"/>
    </row>
    <row r="195" ht="12.75">
      <c r="D195" s="176"/>
    </row>
    <row r="196" ht="12.75">
      <c r="D196" s="176"/>
    </row>
    <row r="197" ht="12.75">
      <c r="D197" s="176"/>
    </row>
    <row r="198" ht="12.75">
      <c r="D198" s="176"/>
    </row>
    <row r="199" ht="12.75">
      <c r="D199" s="176"/>
    </row>
    <row r="200" ht="12.75">
      <c r="D200" s="176"/>
    </row>
    <row r="201" ht="12.75">
      <c r="D201" s="176"/>
    </row>
    <row r="202" ht="12.75">
      <c r="D202" s="176"/>
    </row>
    <row r="203" ht="12.75">
      <c r="D203" s="176"/>
    </row>
    <row r="204" ht="12.75">
      <c r="D204" s="176"/>
    </row>
    <row r="205" ht="12.75">
      <c r="D205" s="176"/>
    </row>
    <row r="206" ht="12.75">
      <c r="D206" s="176"/>
    </row>
    <row r="207" ht="12.75">
      <c r="D207" s="176"/>
    </row>
    <row r="208" ht="12.75">
      <c r="D208" s="176"/>
    </row>
    <row r="209" ht="12.75">
      <c r="D209" s="176"/>
    </row>
    <row r="210" ht="12.75">
      <c r="D210" s="176"/>
    </row>
    <row r="211" ht="12.75">
      <c r="D211" s="176"/>
    </row>
    <row r="212" ht="12.75">
      <c r="D212" s="176"/>
    </row>
    <row r="213" ht="12.75">
      <c r="D213" s="176"/>
    </row>
    <row r="214" ht="12.75">
      <c r="D214" s="176"/>
    </row>
    <row r="215" ht="12.75">
      <c r="D215" s="176"/>
    </row>
    <row r="216" ht="12.75">
      <c r="D216" s="176"/>
    </row>
    <row r="217" ht="12.75">
      <c r="D217" s="176"/>
    </row>
    <row r="218" ht="12.75">
      <c r="D218" s="176"/>
    </row>
    <row r="219" ht="12.75">
      <c r="D219" s="176"/>
    </row>
    <row r="220" ht="12.75">
      <c r="D220" s="176"/>
    </row>
    <row r="221" ht="12.75">
      <c r="D221" s="176"/>
    </row>
    <row r="222" ht="12.75">
      <c r="D222" s="176"/>
    </row>
    <row r="223" ht="12.75">
      <c r="D223" s="176"/>
    </row>
    <row r="224" ht="12.75">
      <c r="D224" s="176"/>
    </row>
    <row r="225" ht="12.75">
      <c r="D225" s="176"/>
    </row>
    <row r="226" ht="12.75">
      <c r="D226" s="176"/>
    </row>
    <row r="227" ht="12.75">
      <c r="D227" s="176"/>
    </row>
    <row r="228" ht="12.75">
      <c r="D228" s="176"/>
    </row>
    <row r="229" ht="12.75">
      <c r="D229" s="176"/>
    </row>
    <row r="230" ht="12.75">
      <c r="D230" s="176"/>
    </row>
    <row r="231" ht="12.75">
      <c r="D231" s="176"/>
    </row>
    <row r="232" ht="12.75">
      <c r="D232" s="176"/>
    </row>
    <row r="233" ht="12.75">
      <c r="D233" s="176"/>
    </row>
    <row r="234" ht="12.75">
      <c r="D234" s="176"/>
    </row>
    <row r="235" ht="12.75">
      <c r="D235" s="176"/>
    </row>
    <row r="236" ht="12.75">
      <c r="D236" s="176"/>
    </row>
  </sheetData>
  <mergeCells count="7">
    <mergeCell ref="A1:H1"/>
    <mergeCell ref="A3:B3"/>
    <mergeCell ref="A4:B4"/>
    <mergeCell ref="A5:B5"/>
    <mergeCell ref="A6:B6"/>
    <mergeCell ref="C6:F6"/>
    <mergeCell ref="A7:B7"/>
  </mergeCells>
  <printOptions horizontalCentered="1"/>
  <pageMargins left="0.5902777777777778" right="0.5902777777777778" top="0.7875" bottom="0.7875000000000001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0"/>
  <sheetViews>
    <sheetView zoomScale="140" zoomScaleNormal="140" workbookViewId="0" topLeftCell="A62">
      <selection activeCell="B91" sqref="B91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1.75390625" style="0" customWidth="1"/>
    <col min="4" max="4" width="6.25390625" style="0" customWidth="1"/>
    <col min="5" max="5" width="9.25390625" style="0" customWidth="1"/>
    <col min="6" max="6" width="7.25390625" style="0" customWidth="1"/>
    <col min="7" max="7" width="9.625" style="0" customWidth="1"/>
    <col min="8" max="8" width="7.00390625" style="0" customWidth="1"/>
  </cols>
  <sheetData>
    <row r="1" spans="1:8" ht="22.5">
      <c r="A1" s="77" t="s">
        <v>430</v>
      </c>
      <c r="B1" s="77"/>
      <c r="C1" s="77"/>
      <c r="D1" s="77"/>
      <c r="E1" s="77"/>
      <c r="F1" s="77"/>
      <c r="G1" s="77"/>
      <c r="H1" s="77"/>
    </row>
    <row r="2" spans="1:8" ht="12.75">
      <c r="A2" s="81" t="s">
        <v>389</v>
      </c>
      <c r="B2" s="81"/>
      <c r="C2" s="82" t="s">
        <v>403</v>
      </c>
      <c r="D2" s="82"/>
      <c r="E2" s="82"/>
      <c r="F2" s="80"/>
      <c r="G2" s="80" t="s">
        <v>388</v>
      </c>
      <c r="H2" s="140"/>
    </row>
    <row r="3" spans="1:8" ht="12.75">
      <c r="A3" s="81" t="s">
        <v>390</v>
      </c>
      <c r="B3" s="81"/>
      <c r="C3" s="177">
        <v>38844</v>
      </c>
      <c r="D3" s="177"/>
      <c r="E3" s="82"/>
      <c r="F3" s="140"/>
      <c r="G3" s="80">
        <v>5</v>
      </c>
      <c r="H3" s="140"/>
    </row>
    <row r="4" spans="1:8" ht="12.75">
      <c r="A4" s="81" t="s">
        <v>391</v>
      </c>
      <c r="B4" s="81"/>
      <c r="C4" s="141" t="s">
        <v>431</v>
      </c>
      <c r="D4" s="141"/>
      <c r="E4" s="136"/>
      <c r="F4" s="140"/>
      <c r="G4" s="140"/>
      <c r="H4" s="140"/>
    </row>
    <row r="5" spans="1:8" ht="12.75">
      <c r="A5" s="81" t="s">
        <v>393</v>
      </c>
      <c r="B5" s="81"/>
      <c r="C5" s="85">
        <f>COUNTA(B7:B119)</f>
        <v>96</v>
      </c>
      <c r="D5" s="85"/>
      <c r="E5" s="136"/>
      <c r="F5" s="140"/>
      <c r="G5" s="140"/>
      <c r="H5" s="140"/>
    </row>
    <row r="6" spans="1:8" ht="12.75">
      <c r="A6" s="178" t="s">
        <v>394</v>
      </c>
      <c r="B6" s="178" t="s">
        <v>395</v>
      </c>
      <c r="C6" s="178" t="s">
        <v>396</v>
      </c>
      <c r="D6" s="178" t="s">
        <v>6</v>
      </c>
      <c r="E6" s="178" t="s">
        <v>397</v>
      </c>
      <c r="F6" s="179" t="s">
        <v>398</v>
      </c>
      <c r="G6" s="179" t="s">
        <v>399</v>
      </c>
      <c r="H6" s="179" t="s">
        <v>432</v>
      </c>
    </row>
    <row r="7" spans="1:8" ht="12.75">
      <c r="A7" s="91">
        <v>1</v>
      </c>
      <c r="B7" s="180" t="s">
        <v>199</v>
      </c>
      <c r="C7" s="180" t="s">
        <v>35</v>
      </c>
      <c r="D7" s="181">
        <v>87</v>
      </c>
      <c r="E7" s="182">
        <v>0.0017916666666666669</v>
      </c>
      <c r="F7" s="95">
        <f>(E$7/E7)*100</f>
        <v>100</v>
      </c>
      <c r="G7" s="96">
        <f>F7+G$3</f>
        <v>105</v>
      </c>
      <c r="H7" s="183"/>
    </row>
    <row r="8" spans="1:8" ht="12.75">
      <c r="A8" s="91">
        <v>2</v>
      </c>
      <c r="B8" s="98" t="s">
        <v>206</v>
      </c>
      <c r="C8" s="98" t="s">
        <v>93</v>
      </c>
      <c r="D8" s="184">
        <v>89</v>
      </c>
      <c r="E8" s="100">
        <v>0.001792824074074074</v>
      </c>
      <c r="F8" s="101">
        <f>(E$7/E8)*100</f>
        <v>99.93544222078762</v>
      </c>
      <c r="G8" s="96">
        <f>F8+G$3</f>
        <v>104.93544222078762</v>
      </c>
      <c r="H8" s="185">
        <f>E8-E$7</f>
        <v>1.1574074074071836E-06</v>
      </c>
    </row>
    <row r="9" spans="1:8" ht="12.75">
      <c r="A9" s="91">
        <v>3</v>
      </c>
      <c r="B9" s="98" t="s">
        <v>207</v>
      </c>
      <c r="C9" s="98" t="s">
        <v>51</v>
      </c>
      <c r="D9" s="184">
        <v>89</v>
      </c>
      <c r="E9" s="100">
        <v>0.0017939814814814815</v>
      </c>
      <c r="F9" s="101">
        <f>(E$7/E9)*100</f>
        <v>99.8709677419355</v>
      </c>
      <c r="G9" s="96">
        <f>F9+G$3</f>
        <v>104.8709677419355</v>
      </c>
      <c r="H9" s="185">
        <f>E9-E$7</f>
        <v>2.314814814814584E-06</v>
      </c>
    </row>
    <row r="10" spans="1:8" ht="12.75">
      <c r="A10" s="91">
        <v>4</v>
      </c>
      <c r="B10" s="98" t="s">
        <v>201</v>
      </c>
      <c r="C10" s="98" t="s">
        <v>92</v>
      </c>
      <c r="D10" s="184">
        <v>91</v>
      </c>
      <c r="E10" s="100">
        <v>0.0017951388888888889</v>
      </c>
      <c r="F10" s="101">
        <f>(E$7/E10)*100</f>
        <v>99.8065764023211</v>
      </c>
      <c r="G10" s="96">
        <f>F10+G$3</f>
        <v>104.8065764023211</v>
      </c>
      <c r="H10" s="185">
        <f>E10-E$7</f>
        <v>3.4722222222219844E-06</v>
      </c>
    </row>
    <row r="11" spans="1:8" ht="12.75">
      <c r="A11" s="91">
        <v>5</v>
      </c>
      <c r="B11" s="104" t="s">
        <v>204</v>
      </c>
      <c r="C11" s="104" t="s">
        <v>196</v>
      </c>
      <c r="D11" s="184">
        <v>89</v>
      </c>
      <c r="E11" s="100">
        <v>0.0017962962962962965</v>
      </c>
      <c r="F11" s="101">
        <f>(E$7/E11)*100</f>
        <v>99.74226804123711</v>
      </c>
      <c r="G11" s="96">
        <f>F11+G$3</f>
        <v>104.74226804123711</v>
      </c>
      <c r="H11" s="185">
        <f>E11-E$7</f>
        <v>4.629629629629602E-06</v>
      </c>
    </row>
    <row r="12" spans="1:8" ht="12.75">
      <c r="A12" s="91">
        <v>6</v>
      </c>
      <c r="B12" s="98" t="s">
        <v>26</v>
      </c>
      <c r="C12" s="98" t="s">
        <v>27</v>
      </c>
      <c r="D12" s="184">
        <v>76</v>
      </c>
      <c r="E12" s="100">
        <v>0.0019159722222222223</v>
      </c>
      <c r="F12" s="101">
        <f>(E$7/E12)*100</f>
        <v>93.51214208046395</v>
      </c>
      <c r="G12" s="96">
        <f>F12+G$3</f>
        <v>98.51214208046395</v>
      </c>
      <c r="H12" s="185">
        <f>E12-E$7</f>
        <v>0.00012430555555555545</v>
      </c>
    </row>
    <row r="13" spans="1:8" ht="12.75">
      <c r="A13" s="91">
        <v>7</v>
      </c>
      <c r="B13" s="104" t="s">
        <v>184</v>
      </c>
      <c r="C13" s="104" t="s">
        <v>127</v>
      </c>
      <c r="D13" s="184">
        <v>83</v>
      </c>
      <c r="E13" s="100">
        <v>0.0019247685185185184</v>
      </c>
      <c r="F13" s="101">
        <f>(E$7/E13)*100</f>
        <v>93.08478653036683</v>
      </c>
      <c r="G13" s="96">
        <f>F13+G$3</f>
        <v>98.08478653036683</v>
      </c>
      <c r="H13" s="185">
        <f>E13-E$7</f>
        <v>0.00013310185185185148</v>
      </c>
    </row>
    <row r="14" spans="1:8" ht="12.75">
      <c r="A14" s="91">
        <v>8</v>
      </c>
      <c r="B14" s="98" t="s">
        <v>102</v>
      </c>
      <c r="C14" s="98" t="s">
        <v>180</v>
      </c>
      <c r="D14" s="184">
        <v>89</v>
      </c>
      <c r="E14" s="100">
        <v>0.0020011574074074077</v>
      </c>
      <c r="F14" s="101">
        <f>(E$7/E14)*100</f>
        <v>89.53152111046847</v>
      </c>
      <c r="G14" s="96">
        <f>F14+G$3</f>
        <v>94.53152111046847</v>
      </c>
      <c r="H14" s="185">
        <f>E14-E$7</f>
        <v>0.00020949074074074077</v>
      </c>
    </row>
    <row r="15" spans="1:8" ht="12.75">
      <c r="A15" s="91">
        <v>9</v>
      </c>
      <c r="B15" s="98" t="s">
        <v>31</v>
      </c>
      <c r="C15" s="98" t="s">
        <v>32</v>
      </c>
      <c r="D15" s="184">
        <v>76</v>
      </c>
      <c r="E15" s="100">
        <v>0.0020743055555555554</v>
      </c>
      <c r="F15" s="101">
        <f>(E$7/E15)*100</f>
        <v>86.37428858386342</v>
      </c>
      <c r="G15" s="96">
        <f>F15+G$3</f>
        <v>91.37428858386342</v>
      </c>
      <c r="H15" s="185">
        <f>E15-E$7</f>
        <v>0.0002826388888888885</v>
      </c>
    </row>
    <row r="16" spans="1:8" ht="12.75">
      <c r="A16" s="91">
        <v>10</v>
      </c>
      <c r="B16" s="98" t="s">
        <v>102</v>
      </c>
      <c r="C16" s="98" t="s">
        <v>51</v>
      </c>
      <c r="D16" s="184">
        <v>65</v>
      </c>
      <c r="E16" s="100">
        <v>0.0021346064814814817</v>
      </c>
      <c r="F16" s="101">
        <f>(E$7/E16)*100</f>
        <v>83.93428401019356</v>
      </c>
      <c r="G16" s="96">
        <f>F16+G$3</f>
        <v>88.93428401019356</v>
      </c>
      <c r="H16" s="185">
        <f>E16-E$7</f>
        <v>0.0003429398148148148</v>
      </c>
    </row>
    <row r="17" spans="1:8" ht="12.75">
      <c r="A17" s="91">
        <v>11</v>
      </c>
      <c r="B17" s="98" t="s">
        <v>111</v>
      </c>
      <c r="C17" s="98" t="s">
        <v>21</v>
      </c>
      <c r="D17" s="184">
        <v>84</v>
      </c>
      <c r="E17" s="100">
        <v>0.0021421296296296297</v>
      </c>
      <c r="F17" s="101">
        <f>(E$7/E17)*100</f>
        <v>83.6395072401124</v>
      </c>
      <c r="G17" s="96">
        <f>F17+G$3</f>
        <v>88.6395072401124</v>
      </c>
      <c r="H17" s="185">
        <f>E17-E$7</f>
        <v>0.0003504629629629628</v>
      </c>
    </row>
    <row r="18" spans="1:8" ht="12.75">
      <c r="A18" s="105">
        <v>12</v>
      </c>
      <c r="B18" s="106" t="s">
        <v>294</v>
      </c>
      <c r="C18" s="106" t="s">
        <v>128</v>
      </c>
      <c r="D18" s="186">
        <v>91</v>
      </c>
      <c r="E18" s="108">
        <v>0.0021421296296296297</v>
      </c>
      <c r="F18" s="109">
        <f>(E$7/E18)*100</f>
        <v>83.6395072401124</v>
      </c>
      <c r="G18" s="110">
        <f>F18+G$3</f>
        <v>88.6395072401124</v>
      </c>
      <c r="H18" s="187">
        <f>E18-E$7</f>
        <v>0.0003504629629629628</v>
      </c>
    </row>
    <row r="19" spans="1:8" ht="12.75">
      <c r="A19" s="91">
        <v>13</v>
      </c>
      <c r="B19" s="112" t="s">
        <v>20</v>
      </c>
      <c r="C19" s="112" t="s">
        <v>53</v>
      </c>
      <c r="D19" s="188">
        <v>83</v>
      </c>
      <c r="E19" s="94">
        <v>0.0021814814814814817</v>
      </c>
      <c r="F19" s="95">
        <f>(E$7/E19)*100</f>
        <v>82.13073005093379</v>
      </c>
      <c r="G19" s="96">
        <f>F19+G$3</f>
        <v>87.13073005093379</v>
      </c>
      <c r="H19" s="183">
        <f>E19-E$7</f>
        <v>0.00038981481481481484</v>
      </c>
    </row>
    <row r="20" spans="1:8" ht="12.75">
      <c r="A20" s="91">
        <v>14</v>
      </c>
      <c r="B20" s="114" t="s">
        <v>20</v>
      </c>
      <c r="C20" s="114" t="s">
        <v>21</v>
      </c>
      <c r="D20" s="189">
        <v>79</v>
      </c>
      <c r="E20" s="100">
        <v>0.0022373842592592593</v>
      </c>
      <c r="F20" s="101">
        <f>(E$7/E20)*100</f>
        <v>80.07863017950443</v>
      </c>
      <c r="G20" s="96">
        <f>F20+G$3</f>
        <v>85.07863017950443</v>
      </c>
      <c r="H20" s="185">
        <f>E20-E$7</f>
        <v>0.0004457175925925924</v>
      </c>
    </row>
    <row r="21" spans="1:8" ht="12.75">
      <c r="A21" s="91">
        <v>15</v>
      </c>
      <c r="B21" s="114" t="s">
        <v>107</v>
      </c>
      <c r="C21" s="114" t="s">
        <v>108</v>
      </c>
      <c r="D21" s="189">
        <v>69</v>
      </c>
      <c r="E21" s="100">
        <v>0.0022706018518518518</v>
      </c>
      <c r="F21" s="101">
        <f>(E$7/E21)*100</f>
        <v>78.90712610867571</v>
      </c>
      <c r="G21" s="96">
        <f>F21+G$3</f>
        <v>83.90712610867571</v>
      </c>
      <c r="H21" s="185">
        <f>E21-E$7</f>
        <v>0.0004789351851851849</v>
      </c>
    </row>
    <row r="22" spans="1:8" ht="12.75">
      <c r="A22" s="91">
        <v>16</v>
      </c>
      <c r="B22" s="114" t="s">
        <v>111</v>
      </c>
      <c r="C22" s="114" t="s">
        <v>112</v>
      </c>
      <c r="D22" s="189">
        <v>82</v>
      </c>
      <c r="E22" s="100">
        <v>0.002280555555555555</v>
      </c>
      <c r="F22" s="101">
        <f>(E$7/E22)*100</f>
        <v>78.56272838002438</v>
      </c>
      <c r="G22" s="96">
        <f>F22+G$3</f>
        <v>83.56272838002438</v>
      </c>
      <c r="H22" s="185">
        <f>E22-E$7</f>
        <v>0.0004888888888888883</v>
      </c>
    </row>
    <row r="23" spans="1:8" ht="12.75">
      <c r="A23" s="91">
        <v>17</v>
      </c>
      <c r="B23" s="114" t="s">
        <v>155</v>
      </c>
      <c r="C23" s="114" t="s">
        <v>156</v>
      </c>
      <c r="D23" s="189">
        <v>81</v>
      </c>
      <c r="E23" s="100">
        <v>0.0022811342592592592</v>
      </c>
      <c r="F23" s="101">
        <f>(E$7/E23)*100</f>
        <v>78.54279770663149</v>
      </c>
      <c r="G23" s="96">
        <f>F23+G$3</f>
        <v>83.54279770663149</v>
      </c>
      <c r="H23" s="185">
        <f>E23-E$7</f>
        <v>0.0004894675925925923</v>
      </c>
    </row>
    <row r="24" spans="1:8" ht="12.75">
      <c r="A24" s="91">
        <v>18</v>
      </c>
      <c r="B24" s="114" t="s">
        <v>54</v>
      </c>
      <c r="C24" s="114" t="s">
        <v>55</v>
      </c>
      <c r="D24" s="189">
        <v>57</v>
      </c>
      <c r="E24" s="100">
        <v>0.002283449074074074</v>
      </c>
      <c r="F24" s="101">
        <f>(E$7/E24)*100</f>
        <v>78.46317603527802</v>
      </c>
      <c r="G24" s="96">
        <f>F24+G$3</f>
        <v>83.46317603527802</v>
      </c>
      <c r="H24" s="185">
        <f>E24-E$7</f>
        <v>0.0004917824074074071</v>
      </c>
    </row>
    <row r="25" spans="1:8" ht="12.75">
      <c r="A25" s="91">
        <v>19</v>
      </c>
      <c r="B25" s="114" t="s">
        <v>406</v>
      </c>
      <c r="C25" s="114" t="s">
        <v>25</v>
      </c>
      <c r="D25" s="189">
        <v>71</v>
      </c>
      <c r="E25" s="100">
        <v>0.002284375</v>
      </c>
      <c r="F25" s="101">
        <f>(E$7/E25)*100</f>
        <v>78.43137254901961</v>
      </c>
      <c r="G25" s="96">
        <f>F25+G$3</f>
        <v>83.43137254901961</v>
      </c>
      <c r="H25" s="185">
        <f>E25-E$7</f>
        <v>0.0004927083333333331</v>
      </c>
    </row>
    <row r="26" spans="1:8" ht="12.75">
      <c r="A26" s="91">
        <v>20</v>
      </c>
      <c r="B26" s="114" t="s">
        <v>109</v>
      </c>
      <c r="C26" s="114" t="s">
        <v>39</v>
      </c>
      <c r="D26" s="189">
        <v>87</v>
      </c>
      <c r="E26" s="100">
        <v>0.0023032407407407407</v>
      </c>
      <c r="F26" s="101">
        <f>(E$7/E26)*100</f>
        <v>77.7889447236181</v>
      </c>
      <c r="G26" s="96">
        <f>F26+G$3</f>
        <v>82.7889447236181</v>
      </c>
      <c r="H26" s="185">
        <f>E26-E$7</f>
        <v>0.0005115740740740738</v>
      </c>
    </row>
    <row r="27" spans="1:8" ht="12.75">
      <c r="A27" s="91">
        <v>21</v>
      </c>
      <c r="B27" s="114" t="s">
        <v>50</v>
      </c>
      <c r="C27" s="114" t="s">
        <v>51</v>
      </c>
      <c r="D27" s="189">
        <v>78</v>
      </c>
      <c r="E27" s="100">
        <v>0.0023350694444444443</v>
      </c>
      <c r="F27" s="101">
        <f>(E$7/E27)*100</f>
        <v>76.728624535316</v>
      </c>
      <c r="G27" s="96">
        <f>F27+G$3</f>
        <v>81.728624535316</v>
      </c>
      <c r="H27" s="185">
        <f>E27-E$7</f>
        <v>0.0005434027777777774</v>
      </c>
    </row>
    <row r="28" spans="1:8" ht="12.75">
      <c r="A28" s="91">
        <v>22</v>
      </c>
      <c r="B28" s="114" t="s">
        <v>86</v>
      </c>
      <c r="C28" s="114" t="s">
        <v>51</v>
      </c>
      <c r="D28" s="189">
        <v>48</v>
      </c>
      <c r="E28" s="100">
        <v>0.0023435185185185187</v>
      </c>
      <c r="F28" s="101">
        <f>(E$7/E28)*100</f>
        <v>76.451995258791</v>
      </c>
      <c r="G28" s="96">
        <f>F28+G$3</f>
        <v>81.451995258791</v>
      </c>
      <c r="H28" s="185">
        <f>E28-E$7</f>
        <v>0.0005518518518518518</v>
      </c>
    </row>
    <row r="29" spans="1:8" ht="12.75">
      <c r="A29" s="91">
        <v>23</v>
      </c>
      <c r="B29" s="114" t="s">
        <v>44</v>
      </c>
      <c r="C29" s="114" t="s">
        <v>47</v>
      </c>
      <c r="D29" s="189">
        <v>78</v>
      </c>
      <c r="E29" s="100">
        <v>0.002348842592592593</v>
      </c>
      <c r="F29" s="101">
        <f>(E$7/E29)*100</f>
        <v>76.2787030649453</v>
      </c>
      <c r="G29" s="96">
        <f>F29+G$3</f>
        <v>81.2787030649453</v>
      </c>
      <c r="H29" s="185">
        <f>E29-E$7</f>
        <v>0.000557175925925926</v>
      </c>
    </row>
    <row r="30" spans="1:8" ht="12.75">
      <c r="A30" s="91">
        <v>24</v>
      </c>
      <c r="B30" s="114" t="s">
        <v>103</v>
      </c>
      <c r="C30" s="114" t="s">
        <v>53</v>
      </c>
      <c r="D30" s="189">
        <v>73</v>
      </c>
      <c r="E30" s="100">
        <v>0.0024233796296296295</v>
      </c>
      <c r="F30" s="101">
        <f>(E$7/E30)*100</f>
        <v>73.93256280447036</v>
      </c>
      <c r="G30" s="96">
        <f>F30+G$3</f>
        <v>78.93256280447036</v>
      </c>
      <c r="H30" s="185">
        <f>E30-E$7</f>
        <v>0.0006317129629629626</v>
      </c>
    </row>
    <row r="31" spans="1:8" ht="12.75">
      <c r="A31" s="91">
        <v>25</v>
      </c>
      <c r="B31" s="114" t="s">
        <v>104</v>
      </c>
      <c r="C31" s="114" t="s">
        <v>105</v>
      </c>
      <c r="D31" s="189">
        <v>70</v>
      </c>
      <c r="E31" s="100">
        <v>0.00244375</v>
      </c>
      <c r="F31" s="101">
        <f>(E$7/E31)*100</f>
        <v>73.31628303495312</v>
      </c>
      <c r="G31" s="96">
        <f>F31+G$3</f>
        <v>78.31628303495312</v>
      </c>
      <c r="H31" s="185">
        <f>E31-E$7</f>
        <v>0.0006520833333333333</v>
      </c>
    </row>
    <row r="32" spans="1:8" ht="12.75">
      <c r="A32" s="91">
        <v>26</v>
      </c>
      <c r="B32" s="114" t="s">
        <v>44</v>
      </c>
      <c r="C32" s="114" t="s">
        <v>45</v>
      </c>
      <c r="D32" s="189">
        <v>74</v>
      </c>
      <c r="E32" s="100">
        <v>0.0024530092592592594</v>
      </c>
      <c r="F32" s="101">
        <f>(E$7/E32)*100</f>
        <v>73.03953949230915</v>
      </c>
      <c r="G32" s="96">
        <f>F32+G$3</f>
        <v>78.03953949230915</v>
      </c>
      <c r="H32" s="185">
        <f>E32-E$7</f>
        <v>0.0006613425925925925</v>
      </c>
    </row>
    <row r="33" spans="1:8" ht="12.75">
      <c r="A33" s="91">
        <v>27</v>
      </c>
      <c r="B33" s="114" t="s">
        <v>98</v>
      </c>
      <c r="C33" s="114" t="s">
        <v>99</v>
      </c>
      <c r="D33" s="189">
        <v>90</v>
      </c>
      <c r="E33" s="100">
        <v>0.0024604166666666667</v>
      </c>
      <c r="F33" s="101">
        <f>(E$7/E33)*100</f>
        <v>72.81964436917868</v>
      </c>
      <c r="G33" s="96">
        <f>F33+G$3</f>
        <v>77.81964436917868</v>
      </c>
      <c r="H33" s="185">
        <f>E33-E$7</f>
        <v>0.0006687499999999999</v>
      </c>
    </row>
    <row r="34" spans="1:8" ht="12.75">
      <c r="A34" s="91">
        <v>28</v>
      </c>
      <c r="B34" s="114" t="s">
        <v>32</v>
      </c>
      <c r="C34" s="114" t="s">
        <v>36</v>
      </c>
      <c r="D34" s="189">
        <v>60</v>
      </c>
      <c r="E34" s="100">
        <v>0.0024636574074074075</v>
      </c>
      <c r="F34" s="101">
        <f>(E$7/E34)*100</f>
        <v>72.72385605562343</v>
      </c>
      <c r="G34" s="96">
        <f>F34+G$3</f>
        <v>77.72385605562343</v>
      </c>
      <c r="H34" s="185">
        <f>E34-E$7</f>
        <v>0.0006719907407407406</v>
      </c>
    </row>
    <row r="35" spans="1:8" ht="12.75">
      <c r="A35" s="91">
        <v>29</v>
      </c>
      <c r="B35" s="114" t="s">
        <v>106</v>
      </c>
      <c r="C35" s="114" t="s">
        <v>53</v>
      </c>
      <c r="D35" s="189">
        <v>55</v>
      </c>
      <c r="E35" s="100">
        <v>0.0024892361111111113</v>
      </c>
      <c r="F35" s="101">
        <f>(E$7/E35)*100</f>
        <v>71.97656576928442</v>
      </c>
      <c r="G35" s="96">
        <f>F35+G$3</f>
        <v>76.97656576928442</v>
      </c>
      <c r="H35" s="185">
        <f>E35-E$7</f>
        <v>0.0006975694444444445</v>
      </c>
    </row>
    <row r="36" spans="1:8" ht="12.75">
      <c r="A36" s="91">
        <v>30</v>
      </c>
      <c r="B36" s="114" t="s">
        <v>38</v>
      </c>
      <c r="C36" s="114" t="s">
        <v>39</v>
      </c>
      <c r="D36" s="189">
        <v>58</v>
      </c>
      <c r="E36" s="100">
        <v>0.0024983796296296295</v>
      </c>
      <c r="F36" s="101">
        <f>(E$7/E36)*100</f>
        <v>71.71314741035857</v>
      </c>
      <c r="G36" s="96">
        <f>F36+G$3</f>
        <v>76.71314741035857</v>
      </c>
      <c r="H36" s="185">
        <f>E36-E$7</f>
        <v>0.0007067129629629626</v>
      </c>
    </row>
    <row r="37" spans="1:8" ht="12.75">
      <c r="A37" s="91">
        <v>31</v>
      </c>
      <c r="B37" s="114" t="s">
        <v>37</v>
      </c>
      <c r="C37" s="114" t="s">
        <v>25</v>
      </c>
      <c r="D37" s="189">
        <v>64</v>
      </c>
      <c r="E37" s="100">
        <v>0.002510185185185185</v>
      </c>
      <c r="F37" s="101">
        <f>(E$7/E37)*100</f>
        <v>71.37587606049429</v>
      </c>
      <c r="G37" s="96">
        <f>F37+G$3</f>
        <v>76.37587606049429</v>
      </c>
      <c r="H37" s="185">
        <f>E37-E$7</f>
        <v>0.0007185185185185183</v>
      </c>
    </row>
    <row r="38" spans="1:8" ht="12.75">
      <c r="A38" s="91">
        <v>32</v>
      </c>
      <c r="B38" s="114" t="s">
        <v>28</v>
      </c>
      <c r="C38" s="114" t="s">
        <v>29</v>
      </c>
      <c r="D38" s="189">
        <v>64</v>
      </c>
      <c r="E38" s="100">
        <v>0.002515393518518519</v>
      </c>
      <c r="F38" s="101">
        <f>(E$7/E38)*100</f>
        <v>71.22808632034233</v>
      </c>
      <c r="G38" s="96">
        <f>F38+G$3</f>
        <v>76.22808632034233</v>
      </c>
      <c r="H38" s="185">
        <f>E38-E$7</f>
        <v>0.0007237268518518519</v>
      </c>
    </row>
    <row r="39" spans="1:8" ht="12.75">
      <c r="A39" s="91">
        <v>33</v>
      </c>
      <c r="B39" s="114" t="s">
        <v>223</v>
      </c>
      <c r="C39" s="114" t="s">
        <v>47</v>
      </c>
      <c r="D39" s="189">
        <v>83</v>
      </c>
      <c r="E39" s="100">
        <v>0.0025268518518518517</v>
      </c>
      <c r="F39" s="101">
        <f>(E$7/E39)*100</f>
        <v>70.90509344082082</v>
      </c>
      <c r="G39" s="96">
        <f>F39+G$3</f>
        <v>75.90509344082082</v>
      </c>
      <c r="H39" s="185">
        <f>E39-E$7</f>
        <v>0.0007351851851851849</v>
      </c>
    </row>
    <row r="40" spans="1:8" ht="12.75">
      <c r="A40" s="91">
        <v>34</v>
      </c>
      <c r="B40" s="114" t="s">
        <v>131</v>
      </c>
      <c r="C40" s="114" t="s">
        <v>53</v>
      </c>
      <c r="D40" s="189">
        <v>66</v>
      </c>
      <c r="E40" s="100">
        <v>0.002540972222222222</v>
      </c>
      <c r="F40" s="101">
        <f>(E$7/E40)*100</f>
        <v>70.51106859797761</v>
      </c>
      <c r="G40" s="96">
        <f>F40+G$3</f>
        <v>75.51106859797761</v>
      </c>
      <c r="H40" s="185">
        <f>E40-E$7</f>
        <v>0.0007493055555555549</v>
      </c>
    </row>
    <row r="41" spans="1:8" ht="12.75">
      <c r="A41" s="91">
        <v>35</v>
      </c>
      <c r="B41" s="116" t="s">
        <v>40</v>
      </c>
      <c r="C41" s="116" t="s">
        <v>41</v>
      </c>
      <c r="D41" s="189">
        <v>74</v>
      </c>
      <c r="E41" s="100">
        <v>0.0025493055555555555</v>
      </c>
      <c r="F41" s="101">
        <f>(E$7/E41)*100</f>
        <v>70.280577499319</v>
      </c>
      <c r="G41" s="96">
        <f>F41+G$3</f>
        <v>75.280577499319</v>
      </c>
      <c r="H41" s="185">
        <f>E41-E$7</f>
        <v>0.0007576388888888886</v>
      </c>
    </row>
    <row r="42" spans="1:8" ht="12.75">
      <c r="A42" s="91">
        <v>36</v>
      </c>
      <c r="B42" s="114" t="s">
        <v>48</v>
      </c>
      <c r="C42" s="114" t="s">
        <v>49</v>
      </c>
      <c r="D42" s="189">
        <v>69</v>
      </c>
      <c r="E42" s="100">
        <v>0.0025512731481481484</v>
      </c>
      <c r="F42" s="101">
        <f>(E$7/E42)*100</f>
        <v>70.22637572018327</v>
      </c>
      <c r="G42" s="96">
        <f>F42+G$3</f>
        <v>75.22637572018327</v>
      </c>
      <c r="H42" s="185">
        <f>E42-E$7</f>
        <v>0.0007596064814814815</v>
      </c>
    </row>
    <row r="43" spans="1:8" ht="12.75">
      <c r="A43" s="91">
        <v>37</v>
      </c>
      <c r="B43" s="114" t="s">
        <v>86</v>
      </c>
      <c r="C43" s="114" t="s">
        <v>93</v>
      </c>
      <c r="D43" s="189">
        <v>50</v>
      </c>
      <c r="E43" s="100">
        <v>0.002569791666666667</v>
      </c>
      <c r="F43" s="101">
        <f>(E$7/E43)*100</f>
        <v>69.72030806647751</v>
      </c>
      <c r="G43" s="96">
        <f>F43+G$3</f>
        <v>74.72030806647751</v>
      </c>
      <c r="H43" s="185">
        <f>E43-E$7</f>
        <v>0.000778125</v>
      </c>
    </row>
    <row r="44" spans="1:8" ht="12.75">
      <c r="A44" s="91">
        <v>38</v>
      </c>
      <c r="B44" s="114" t="s">
        <v>22</v>
      </c>
      <c r="C44" s="114" t="s">
        <v>23</v>
      </c>
      <c r="D44" s="189">
        <v>78</v>
      </c>
      <c r="E44" s="100">
        <v>0.002593402777777778</v>
      </c>
      <c r="F44" s="101">
        <f>(E$7/E44)*100</f>
        <v>69.08555362163611</v>
      </c>
      <c r="G44" s="96">
        <f>F44+G$3</f>
        <v>74.08555362163611</v>
      </c>
      <c r="H44" s="185">
        <f>E44-E$7</f>
        <v>0.0008017361111111109</v>
      </c>
    </row>
    <row r="45" spans="1:8" ht="12.75">
      <c r="A45" s="91">
        <v>39</v>
      </c>
      <c r="B45" s="114" t="s">
        <v>62</v>
      </c>
      <c r="C45" s="114" t="s">
        <v>94</v>
      </c>
      <c r="D45" s="189">
        <v>47</v>
      </c>
      <c r="E45" s="100">
        <v>0.0026096064814814814</v>
      </c>
      <c r="F45" s="101">
        <f>(E$7/E45)*100</f>
        <v>68.6565840244822</v>
      </c>
      <c r="G45" s="96">
        <f>F45+G$3</f>
        <v>73.6565840244822</v>
      </c>
      <c r="H45" s="185">
        <f>E45-E$7</f>
        <v>0.0008179398148148145</v>
      </c>
    </row>
    <row r="46" spans="1:8" ht="12.75">
      <c r="A46" s="91">
        <v>40</v>
      </c>
      <c r="B46" s="114" t="s">
        <v>73</v>
      </c>
      <c r="C46" s="114" t="s">
        <v>74</v>
      </c>
      <c r="D46" s="189">
        <v>54</v>
      </c>
      <c r="E46" s="100">
        <v>0.0026145833333333333</v>
      </c>
      <c r="F46" s="101">
        <f>(E$7/E46)*100</f>
        <v>68.52589641434264</v>
      </c>
      <c r="G46" s="96">
        <f>F46+G$3</f>
        <v>73.52589641434264</v>
      </c>
      <c r="H46" s="185">
        <f>E46-E$7</f>
        <v>0.0008229166666666665</v>
      </c>
    </row>
    <row r="47" spans="1:8" ht="12.75">
      <c r="A47" s="91">
        <v>41</v>
      </c>
      <c r="B47" s="114" t="s">
        <v>91</v>
      </c>
      <c r="C47" s="114" t="s">
        <v>92</v>
      </c>
      <c r="D47" s="189">
        <v>66</v>
      </c>
      <c r="E47" s="100">
        <v>0.002616435185185185</v>
      </c>
      <c r="F47" s="101">
        <f>(E$7/E47)*100</f>
        <v>68.47739538175706</v>
      </c>
      <c r="G47" s="96">
        <f>F47+G$3</f>
        <v>73.47739538175706</v>
      </c>
      <c r="H47" s="185">
        <f>E47-E$7</f>
        <v>0.0008247685185185183</v>
      </c>
    </row>
    <row r="48" spans="1:8" ht="12.75">
      <c r="A48" s="91">
        <v>42</v>
      </c>
      <c r="B48" s="114" t="s">
        <v>100</v>
      </c>
      <c r="C48" s="114" t="s">
        <v>101</v>
      </c>
      <c r="D48" s="189">
        <v>86</v>
      </c>
      <c r="E48" s="100">
        <v>0.002637847222222222</v>
      </c>
      <c r="F48" s="101">
        <f>(E$7/E48)*100</f>
        <v>67.92154797946559</v>
      </c>
      <c r="G48" s="96">
        <f>F48+G$3</f>
        <v>72.92154797946559</v>
      </c>
      <c r="H48" s="185">
        <f>E48-E$7</f>
        <v>0.0008461805555555551</v>
      </c>
    </row>
    <row r="49" spans="1:8" ht="12.75">
      <c r="A49" s="91">
        <v>43</v>
      </c>
      <c r="B49" s="114" t="s">
        <v>52</v>
      </c>
      <c r="C49" s="114" t="s">
        <v>53</v>
      </c>
      <c r="D49" s="189">
        <v>62</v>
      </c>
      <c r="E49" s="100">
        <v>0.0026472222222222223</v>
      </c>
      <c r="F49" s="101">
        <f>(E$7/E49)*100</f>
        <v>67.68100734522561</v>
      </c>
      <c r="G49" s="96">
        <f>F49+G$3</f>
        <v>72.68100734522561</v>
      </c>
      <c r="H49" s="185">
        <f>E49-E$7</f>
        <v>0.0008555555555555554</v>
      </c>
    </row>
    <row r="50" spans="1:8" ht="12.75">
      <c r="A50" s="91">
        <v>44</v>
      </c>
      <c r="B50" s="116" t="s">
        <v>88</v>
      </c>
      <c r="C50" s="116" t="s">
        <v>89</v>
      </c>
      <c r="D50" s="189">
        <v>74</v>
      </c>
      <c r="E50" s="100">
        <v>0.0026862268518518515</v>
      </c>
      <c r="F50" s="101">
        <f>(E$7/E50)*100</f>
        <v>66.69826360463614</v>
      </c>
      <c r="G50" s="96">
        <f>F50+G$3</f>
        <v>71.69826360463614</v>
      </c>
      <c r="H50" s="185">
        <f>E50-E$7</f>
        <v>0.0008945601851851847</v>
      </c>
    </row>
    <row r="51" spans="1:8" ht="12.75">
      <c r="A51" s="91">
        <v>45</v>
      </c>
      <c r="B51" s="114" t="s">
        <v>87</v>
      </c>
      <c r="C51" s="114" t="s">
        <v>53</v>
      </c>
      <c r="D51" s="189">
        <v>50</v>
      </c>
      <c r="E51" s="100">
        <v>0.0026863425925925926</v>
      </c>
      <c r="F51" s="101">
        <f>(E$7/E51)*100</f>
        <v>66.69538991813873</v>
      </c>
      <c r="G51" s="96">
        <f>F51+G$3</f>
        <v>71.69538991813873</v>
      </c>
      <c r="H51" s="185">
        <f>E51-E$7</f>
        <v>0.0008946759259259257</v>
      </c>
    </row>
    <row r="52" spans="1:8" ht="12.75">
      <c r="A52" s="91">
        <v>46</v>
      </c>
      <c r="B52" s="114" t="s">
        <v>60</v>
      </c>
      <c r="C52" s="114" t="s">
        <v>61</v>
      </c>
      <c r="D52" s="189">
        <v>44</v>
      </c>
      <c r="E52" s="100">
        <v>0.00272488425925926</v>
      </c>
      <c r="F52" s="101">
        <f>(E$7/E52)*100</f>
        <v>65.75202820371236</v>
      </c>
      <c r="G52" s="96">
        <f>F52+G$3</f>
        <v>70.75202820371236</v>
      </c>
      <c r="H52" s="185">
        <f>E52-E$7</f>
        <v>0.0009332175925925929</v>
      </c>
    </row>
    <row r="53" spans="1:8" ht="12.75">
      <c r="A53" s="91">
        <v>47</v>
      </c>
      <c r="B53" s="114" t="s">
        <v>62</v>
      </c>
      <c r="C53" s="114" t="s">
        <v>63</v>
      </c>
      <c r="D53" s="189">
        <v>76</v>
      </c>
      <c r="E53" s="100">
        <v>0.002740162037037037</v>
      </c>
      <c r="F53" s="101">
        <f>(E$7/E53)*100</f>
        <v>65.38542766631468</v>
      </c>
      <c r="G53" s="96">
        <f>F53+G$3</f>
        <v>70.38542766631468</v>
      </c>
      <c r="H53" s="185">
        <f>E53-E$7</f>
        <v>0.0009484953703703702</v>
      </c>
    </row>
    <row r="54" spans="1:8" ht="12.75">
      <c r="A54" s="91">
        <v>48</v>
      </c>
      <c r="B54" s="114" t="s">
        <v>225</v>
      </c>
      <c r="C54" s="114" t="s">
        <v>186</v>
      </c>
      <c r="D54" s="189">
        <v>59</v>
      </c>
      <c r="E54" s="100">
        <v>0.002754166666666667</v>
      </c>
      <c r="F54" s="101">
        <f>(E$7/E54)*100</f>
        <v>65.05295007564297</v>
      </c>
      <c r="G54" s="96">
        <f>F54+G$3</f>
        <v>70.05295007564297</v>
      </c>
      <c r="H54" s="185">
        <f>E54-E$7</f>
        <v>0.0009625</v>
      </c>
    </row>
    <row r="55" spans="1:8" ht="12.75">
      <c r="A55" s="91">
        <v>49</v>
      </c>
      <c r="B55" s="116" t="s">
        <v>75</v>
      </c>
      <c r="C55" s="116" t="s">
        <v>76</v>
      </c>
      <c r="D55" s="189">
        <v>74</v>
      </c>
      <c r="E55" s="100">
        <v>0.002762615740740741</v>
      </c>
      <c r="F55" s="101">
        <f>(E$7/E55)*100</f>
        <v>64.85399472118648</v>
      </c>
      <c r="G55" s="96">
        <f>F55+G$3</f>
        <v>69.85399472118648</v>
      </c>
      <c r="H55" s="185">
        <f>E55-E$7</f>
        <v>0.0009709490740740739</v>
      </c>
    </row>
    <row r="56" spans="1:8" ht="12.75">
      <c r="A56" s="91">
        <v>50</v>
      </c>
      <c r="B56" s="116" t="s">
        <v>70</v>
      </c>
      <c r="C56" s="116" t="s">
        <v>422</v>
      </c>
      <c r="D56" s="189">
        <v>67</v>
      </c>
      <c r="E56" s="100">
        <v>0.002771180555555556</v>
      </c>
      <c r="F56" s="101">
        <f>(E$7/E56)*100</f>
        <v>64.65355218644281</v>
      </c>
      <c r="G56" s="96">
        <f>F56+G$3</f>
        <v>69.65355218644281</v>
      </c>
      <c r="H56" s="185">
        <f>E56-E$7</f>
        <v>0.000979513888888889</v>
      </c>
    </row>
    <row r="57" spans="1:8" ht="12.75">
      <c r="A57" s="91">
        <v>51</v>
      </c>
      <c r="B57" s="114" t="s">
        <v>33</v>
      </c>
      <c r="C57" s="114" t="s">
        <v>405</v>
      </c>
      <c r="D57" s="189">
        <v>66</v>
      </c>
      <c r="E57" s="100">
        <v>0.002775810185185185</v>
      </c>
      <c r="F57" s="101">
        <f>(E$7/E57)*100</f>
        <v>64.5457198849185</v>
      </c>
      <c r="G57" s="96">
        <f>F57+G$3</f>
        <v>69.5457198849185</v>
      </c>
      <c r="H57" s="185">
        <f>E57-E$7</f>
        <v>0.000984143518518518</v>
      </c>
    </row>
    <row r="58" spans="1:8" ht="12.75">
      <c r="A58" s="91">
        <v>52</v>
      </c>
      <c r="B58" s="116" t="s">
        <v>233</v>
      </c>
      <c r="C58" s="116" t="s">
        <v>43</v>
      </c>
      <c r="D58" s="189">
        <v>77</v>
      </c>
      <c r="E58" s="100">
        <v>0.002777777777777778</v>
      </c>
      <c r="F58" s="101">
        <f>(E$7/E58)*100</f>
        <v>64.5</v>
      </c>
      <c r="G58" s="96">
        <f>F58+G$3</f>
        <v>69.5</v>
      </c>
      <c r="H58" s="185">
        <f>E58-E$7</f>
        <v>0.000986111111111111</v>
      </c>
    </row>
    <row r="59" spans="1:8" ht="12.75">
      <c r="A59" s="91">
        <v>53</v>
      </c>
      <c r="B59" s="114" t="s">
        <v>26</v>
      </c>
      <c r="C59" s="114" t="s">
        <v>51</v>
      </c>
      <c r="D59" s="189">
        <v>74</v>
      </c>
      <c r="E59" s="100">
        <v>0.0027895833333333336</v>
      </c>
      <c r="F59" s="101">
        <f>(E$7/E59)*100</f>
        <v>64.22703510082151</v>
      </c>
      <c r="G59" s="96">
        <f>F59+G$3</f>
        <v>69.22703510082151</v>
      </c>
      <c r="H59" s="185">
        <f>E59-E$7</f>
        <v>0.0009979166666666667</v>
      </c>
    </row>
    <row r="60" spans="1:8" ht="12.75">
      <c r="A60" s="91">
        <v>54</v>
      </c>
      <c r="B60" s="114" t="s">
        <v>110</v>
      </c>
      <c r="C60" s="114" t="s">
        <v>93</v>
      </c>
      <c r="D60" s="189">
        <v>79</v>
      </c>
      <c r="E60" s="100">
        <v>0.002793402777777778</v>
      </c>
      <c r="F60" s="101">
        <f>(E$7/E60)*100</f>
        <v>64.13921690490989</v>
      </c>
      <c r="G60" s="96">
        <f>F60+G$3</f>
        <v>69.13921690490989</v>
      </c>
      <c r="H60" s="185">
        <f>E60-E$7</f>
        <v>0.001001736111111111</v>
      </c>
    </row>
    <row r="61" spans="1:8" ht="12.75">
      <c r="A61" s="91">
        <v>55</v>
      </c>
      <c r="B61" s="116" t="s">
        <v>126</v>
      </c>
      <c r="C61" s="116" t="s">
        <v>127</v>
      </c>
      <c r="D61" s="189">
        <v>90</v>
      </c>
      <c r="E61" s="100">
        <v>0.002853472222222222</v>
      </c>
      <c r="F61" s="101">
        <f>(E$7/E61)*100</f>
        <v>62.78899975663179</v>
      </c>
      <c r="G61" s="96">
        <f>F61+G$3</f>
        <v>67.7889997566318</v>
      </c>
      <c r="H61" s="185">
        <f>E61-E$7</f>
        <v>0.0010618055555555552</v>
      </c>
    </row>
    <row r="62" spans="1:8" ht="12.75">
      <c r="A62" s="91">
        <v>56</v>
      </c>
      <c r="B62" s="114" t="s">
        <v>64</v>
      </c>
      <c r="C62" s="114" t="s">
        <v>180</v>
      </c>
      <c r="D62" s="189">
        <v>90</v>
      </c>
      <c r="E62" s="100">
        <v>0.0028677083333333332</v>
      </c>
      <c r="F62" s="101">
        <f>(E$7/E62)*100</f>
        <v>62.47729749364331</v>
      </c>
      <c r="G62" s="96">
        <f>F62+G$3</f>
        <v>67.4772974936433</v>
      </c>
      <c r="H62" s="185">
        <f>E62-E$7</f>
        <v>0.0010760416666666663</v>
      </c>
    </row>
    <row r="63" spans="1:8" ht="12.75">
      <c r="A63" s="91">
        <v>57</v>
      </c>
      <c r="B63" s="114" t="s">
        <v>28</v>
      </c>
      <c r="C63" s="114" t="s">
        <v>21</v>
      </c>
      <c r="D63" s="189">
        <v>90</v>
      </c>
      <c r="E63" s="100">
        <v>0.0028697916666666668</v>
      </c>
      <c r="F63" s="101">
        <f>(E$7/E63)*100</f>
        <v>62.43194192377496</v>
      </c>
      <c r="G63" s="96">
        <f>F63+G$3</f>
        <v>67.43194192377496</v>
      </c>
      <c r="H63" s="185">
        <f>E63-E$7</f>
        <v>0.0010781249999999999</v>
      </c>
    </row>
    <row r="64" spans="1:8" ht="12.75">
      <c r="A64" s="91">
        <v>58</v>
      </c>
      <c r="B64" s="116" t="s">
        <v>195</v>
      </c>
      <c r="C64" s="116" t="s">
        <v>196</v>
      </c>
      <c r="D64" s="189">
        <v>86</v>
      </c>
      <c r="E64" s="100">
        <v>0.0028725694444444445</v>
      </c>
      <c r="F64" s="101">
        <f>(E$7/E64)*100</f>
        <v>62.37157016801645</v>
      </c>
      <c r="G64" s="96">
        <f>F64+G$3</f>
        <v>67.37157016801645</v>
      </c>
      <c r="H64" s="185">
        <f>E64-E$7</f>
        <v>0.0010809027777777776</v>
      </c>
    </row>
    <row r="65" spans="1:8" ht="12.75">
      <c r="A65" s="91">
        <v>59</v>
      </c>
      <c r="B65" s="116" t="s">
        <v>140</v>
      </c>
      <c r="C65" s="116" t="s">
        <v>141</v>
      </c>
      <c r="D65" s="189">
        <v>62</v>
      </c>
      <c r="E65" s="100">
        <v>0.0028752314814814816</v>
      </c>
      <c r="F65" s="101">
        <f>(E$7/E65)*100</f>
        <v>62.31382336365833</v>
      </c>
      <c r="G65" s="96">
        <f>F65+G$3</f>
        <v>67.31382336365833</v>
      </c>
      <c r="H65" s="185">
        <f>E65-E$7</f>
        <v>0.0010835648148148148</v>
      </c>
    </row>
    <row r="66" spans="1:8" ht="12.75">
      <c r="A66" s="91">
        <v>60</v>
      </c>
      <c r="B66" s="116" t="s">
        <v>34</v>
      </c>
      <c r="C66" s="116" t="s">
        <v>35</v>
      </c>
      <c r="D66" s="189">
        <v>78</v>
      </c>
      <c r="E66" s="100">
        <v>0.002896527777777778</v>
      </c>
      <c r="F66" s="101">
        <f>(E$7/E66)*100</f>
        <v>61.855670103092784</v>
      </c>
      <c r="G66" s="96">
        <f>F66+G$3</f>
        <v>66.85567010309279</v>
      </c>
      <c r="H66" s="185">
        <f>E66-E$7</f>
        <v>0.001104861111111111</v>
      </c>
    </row>
    <row r="67" spans="1:8" ht="12.75">
      <c r="A67" s="91">
        <v>61</v>
      </c>
      <c r="B67" s="114" t="s">
        <v>57</v>
      </c>
      <c r="C67" s="114" t="s">
        <v>53</v>
      </c>
      <c r="D67" s="189">
        <v>66</v>
      </c>
      <c r="E67" s="100">
        <v>0.002902199074074074</v>
      </c>
      <c r="F67" s="101">
        <f>(E$7/E67)*100</f>
        <v>61.73479561316053</v>
      </c>
      <c r="G67" s="96">
        <f>F67+G$3</f>
        <v>66.73479561316053</v>
      </c>
      <c r="H67" s="185">
        <f>E67-E$7</f>
        <v>0.001110532407407407</v>
      </c>
    </row>
    <row r="68" spans="1:8" ht="12.75">
      <c r="A68" s="91">
        <v>62</v>
      </c>
      <c r="B68" s="114" t="s">
        <v>336</v>
      </c>
      <c r="C68" s="114" t="s">
        <v>93</v>
      </c>
      <c r="D68" s="189">
        <v>73</v>
      </c>
      <c r="E68" s="100">
        <v>0.002929861111111111</v>
      </c>
      <c r="F68" s="101">
        <f>(E$7/E68)*100</f>
        <v>61.15193173737854</v>
      </c>
      <c r="G68" s="96">
        <f>F68+G$3</f>
        <v>66.15193173737853</v>
      </c>
      <c r="H68" s="185">
        <f>E68-E$7</f>
        <v>0.001138194444444444</v>
      </c>
    </row>
    <row r="69" spans="1:8" ht="12.75">
      <c r="A69" s="91">
        <v>63</v>
      </c>
      <c r="B69" s="114" t="s">
        <v>175</v>
      </c>
      <c r="C69" s="114" t="s">
        <v>176</v>
      </c>
      <c r="D69" s="189">
        <v>86</v>
      </c>
      <c r="E69" s="100">
        <v>0.002973726851851852</v>
      </c>
      <c r="F69" s="101">
        <f>(E$7/E69)*100</f>
        <v>60.24987350640253</v>
      </c>
      <c r="G69" s="96">
        <f>F69+G$3</f>
        <v>65.24987350640254</v>
      </c>
      <c r="H69" s="185">
        <f>E69-E$7</f>
        <v>0.001182060185185185</v>
      </c>
    </row>
    <row r="70" spans="1:8" ht="12.75">
      <c r="A70" s="91">
        <v>64</v>
      </c>
      <c r="B70" s="116" t="s">
        <v>433</v>
      </c>
      <c r="C70" s="116" t="s">
        <v>158</v>
      </c>
      <c r="D70" s="189">
        <v>83</v>
      </c>
      <c r="E70" s="100">
        <v>0.0029828703703703705</v>
      </c>
      <c r="F70" s="101">
        <f>(E$7/E70)*100</f>
        <v>60.06518702467795</v>
      </c>
      <c r="G70" s="96">
        <f>F70+G$3</f>
        <v>65.06518702467795</v>
      </c>
      <c r="H70" s="185">
        <f>E70-E$7</f>
        <v>0.0011912037037037037</v>
      </c>
    </row>
    <row r="71" spans="1:8" ht="12.75">
      <c r="A71" s="91">
        <v>65</v>
      </c>
      <c r="B71" s="114" t="s">
        <v>66</v>
      </c>
      <c r="C71" s="114" t="s">
        <v>67</v>
      </c>
      <c r="D71" s="189">
        <v>88</v>
      </c>
      <c r="E71" s="100">
        <v>0.0029931712962962963</v>
      </c>
      <c r="F71" s="101">
        <f>(E$7/E71)*100</f>
        <v>59.85847415026488</v>
      </c>
      <c r="G71" s="96">
        <f>F71+G$3</f>
        <v>64.85847415026488</v>
      </c>
      <c r="H71" s="185">
        <f>E71-E$7</f>
        <v>0.0012015046296296294</v>
      </c>
    </row>
    <row r="72" spans="1:8" ht="12.75">
      <c r="A72" s="91">
        <v>66</v>
      </c>
      <c r="B72" s="116" t="s">
        <v>410</v>
      </c>
      <c r="C72" s="116" t="s">
        <v>53</v>
      </c>
      <c r="D72" s="189">
        <v>80</v>
      </c>
      <c r="E72" s="100">
        <v>0.0030123842592592594</v>
      </c>
      <c r="F72" s="101">
        <f>(E$7/E72)*100</f>
        <v>59.4766972759058</v>
      </c>
      <c r="G72" s="96">
        <f>F72+G$3</f>
        <v>64.47669727590579</v>
      </c>
      <c r="H72" s="185">
        <f>E72-E$7</f>
        <v>0.0012207175925925925</v>
      </c>
    </row>
    <row r="73" spans="1:8" ht="12.75">
      <c r="A73" s="91">
        <v>67</v>
      </c>
      <c r="B73" s="116" t="s">
        <v>58</v>
      </c>
      <c r="C73" s="116" t="s">
        <v>59</v>
      </c>
      <c r="D73" s="189">
        <v>92</v>
      </c>
      <c r="E73" s="100">
        <v>0.0030162037037037037</v>
      </c>
      <c r="F73" s="101">
        <f>(E$7/E73)*100</f>
        <v>59.401381427475066</v>
      </c>
      <c r="G73" s="96">
        <f>F73+G$3</f>
        <v>64.40138142747506</v>
      </c>
      <c r="H73" s="185">
        <f>E73-E$7</f>
        <v>0.0012245370370370368</v>
      </c>
    </row>
    <row r="74" spans="1:8" ht="12.75">
      <c r="A74" s="91">
        <v>68</v>
      </c>
      <c r="B74" s="114" t="s">
        <v>216</v>
      </c>
      <c r="C74" s="114" t="s">
        <v>99</v>
      </c>
      <c r="D74" s="189">
        <v>92</v>
      </c>
      <c r="E74" s="100">
        <v>0.0030167824074074073</v>
      </c>
      <c r="F74" s="101">
        <f>(E$7/E74)*100</f>
        <v>59.389986572031475</v>
      </c>
      <c r="G74" s="96">
        <f>F74+G$3</f>
        <v>64.38998657203148</v>
      </c>
      <c r="H74" s="185">
        <f>E74-E$7</f>
        <v>0.0012251157407407404</v>
      </c>
    </row>
    <row r="75" spans="1:8" ht="12.75">
      <c r="A75" s="91">
        <v>69</v>
      </c>
      <c r="B75" s="116" t="s">
        <v>410</v>
      </c>
      <c r="C75" s="116" t="s">
        <v>51</v>
      </c>
      <c r="D75" s="189">
        <v>72</v>
      </c>
      <c r="E75" s="100">
        <v>0.003054513888888889</v>
      </c>
      <c r="F75" s="101">
        <f>(E$7/E75)*100</f>
        <v>58.65636012276912</v>
      </c>
      <c r="G75" s="96">
        <f>F75+G$3</f>
        <v>63.65636012276912</v>
      </c>
      <c r="H75" s="185">
        <f>E75-E$7</f>
        <v>0.0012628472222222223</v>
      </c>
    </row>
    <row r="76" spans="1:8" ht="12.75">
      <c r="A76" s="91">
        <v>70</v>
      </c>
      <c r="B76" s="114" t="s">
        <v>46</v>
      </c>
      <c r="C76" s="114" t="s">
        <v>56</v>
      </c>
      <c r="D76" s="189">
        <v>64</v>
      </c>
      <c r="E76" s="100">
        <v>0.0030650462962962966</v>
      </c>
      <c r="F76" s="101">
        <f>(E$7/E76)*100</f>
        <v>58.45479948644362</v>
      </c>
      <c r="G76" s="96">
        <f>F76+G$3</f>
        <v>63.45479948644362</v>
      </c>
      <c r="H76" s="185">
        <f>E76-E$7</f>
        <v>0.0012733796296296297</v>
      </c>
    </row>
    <row r="77" spans="1:8" ht="12.75">
      <c r="A77" s="91">
        <v>71</v>
      </c>
      <c r="B77" s="116" t="s">
        <v>220</v>
      </c>
      <c r="C77" s="116" t="s">
        <v>35</v>
      </c>
      <c r="D77" s="189">
        <v>89</v>
      </c>
      <c r="E77" s="100">
        <v>0.003071412037037037</v>
      </c>
      <c r="F77" s="101">
        <f>(E$7/E77)*100</f>
        <v>58.33364736028942</v>
      </c>
      <c r="G77" s="96">
        <f>F77+G$3</f>
        <v>63.33364736028942</v>
      </c>
      <c r="H77" s="185">
        <f>E77-E$7</f>
        <v>0.00127974537037037</v>
      </c>
    </row>
    <row r="78" spans="1:8" ht="12.75">
      <c r="A78" s="91">
        <v>72</v>
      </c>
      <c r="B78" s="116" t="s">
        <v>77</v>
      </c>
      <c r="C78" s="116" t="s">
        <v>78</v>
      </c>
      <c r="D78" s="189">
        <v>66</v>
      </c>
      <c r="E78" s="100">
        <v>0.003073148148148148</v>
      </c>
      <c r="F78" s="101">
        <f>(E$7/E78)*100</f>
        <v>58.300692979813206</v>
      </c>
      <c r="G78" s="96">
        <f>F78+G$3</f>
        <v>63.300692979813206</v>
      </c>
      <c r="H78" s="185">
        <f>E78-E$7</f>
        <v>0.0012814814814814813</v>
      </c>
    </row>
    <row r="79" spans="1:8" ht="12.75">
      <c r="A79" s="91">
        <v>73</v>
      </c>
      <c r="B79" s="114" t="s">
        <v>68</v>
      </c>
      <c r="C79" s="114" t="s">
        <v>69</v>
      </c>
      <c r="D79" s="189">
        <v>89</v>
      </c>
      <c r="E79" s="100">
        <v>0.0031076388888888885</v>
      </c>
      <c r="F79" s="101">
        <f>(E$7/E79)*100</f>
        <v>57.653631284916216</v>
      </c>
      <c r="G79" s="96">
        <f>F79+G$3</f>
        <v>62.653631284916216</v>
      </c>
      <c r="H79" s="185">
        <f>E79-E$7</f>
        <v>0.0013159722222222216</v>
      </c>
    </row>
    <row r="80" spans="1:8" ht="12.75">
      <c r="A80" s="91">
        <v>74</v>
      </c>
      <c r="B80" s="114" t="s">
        <v>81</v>
      </c>
      <c r="C80" s="114" t="s">
        <v>82</v>
      </c>
      <c r="D80" s="189">
        <v>54</v>
      </c>
      <c r="E80" s="100">
        <v>0.0031277777777777775</v>
      </c>
      <c r="F80" s="101">
        <f>(E$7/E80)*100</f>
        <v>57.28241563055063</v>
      </c>
      <c r="G80" s="96">
        <f>F80+G$3</f>
        <v>62.28241563055063</v>
      </c>
      <c r="H80" s="185">
        <f>E80-E$7</f>
        <v>0.0013361111111111106</v>
      </c>
    </row>
    <row r="81" spans="1:8" ht="12.75">
      <c r="A81" s="91">
        <v>75</v>
      </c>
      <c r="B81" s="116" t="s">
        <v>208</v>
      </c>
      <c r="C81" s="116" t="s">
        <v>35</v>
      </c>
      <c r="D81" s="189">
        <v>90</v>
      </c>
      <c r="E81" s="100">
        <v>0.0031851851851851854</v>
      </c>
      <c r="F81" s="101">
        <f>(E$7/E81)*100</f>
        <v>56.25</v>
      </c>
      <c r="G81" s="96">
        <f>F81+G$3</f>
        <v>61.25</v>
      </c>
      <c r="H81" s="185">
        <f>E81-E$7</f>
        <v>0.0013935185185185185</v>
      </c>
    </row>
    <row r="82" spans="1:8" ht="12.75">
      <c r="A82" s="91">
        <v>76</v>
      </c>
      <c r="B82" s="116" t="s">
        <v>265</v>
      </c>
      <c r="C82" s="116" t="s">
        <v>116</v>
      </c>
      <c r="D82" s="189">
        <v>88</v>
      </c>
      <c r="E82" s="100">
        <v>0.0032221064814814816</v>
      </c>
      <c r="F82" s="101">
        <f>(E$7/E82)*100</f>
        <v>55.605445597902225</v>
      </c>
      <c r="G82" s="96">
        <f>F82+G$3</f>
        <v>60.605445597902225</v>
      </c>
      <c r="H82" s="185">
        <f>E82-E$7</f>
        <v>0.0014304398148148147</v>
      </c>
    </row>
    <row r="83" spans="1:8" ht="12.75">
      <c r="A83" s="91">
        <v>77</v>
      </c>
      <c r="B83" s="114" t="s">
        <v>62</v>
      </c>
      <c r="C83" s="114" t="s">
        <v>413</v>
      </c>
      <c r="D83" s="189">
        <v>96</v>
      </c>
      <c r="E83" s="100">
        <v>0.003240393518518518</v>
      </c>
      <c r="F83" s="101">
        <f>(E$7/E83)*100</f>
        <v>55.291638389827504</v>
      </c>
      <c r="G83" s="96">
        <f>F83+G$3</f>
        <v>60.291638389827504</v>
      </c>
      <c r="H83" s="185">
        <f>E83-E$7</f>
        <v>0.001448726851851851</v>
      </c>
    </row>
    <row r="84" spans="1:8" ht="12.75">
      <c r="A84" s="91">
        <v>78</v>
      </c>
      <c r="B84" s="116" t="s">
        <v>230</v>
      </c>
      <c r="C84" s="116" t="s">
        <v>23</v>
      </c>
      <c r="D84" s="189">
        <v>84</v>
      </c>
      <c r="E84" s="100">
        <v>0.003240972222222222</v>
      </c>
      <c r="F84" s="101">
        <f>(E$7/E84)*100</f>
        <v>55.281765588172284</v>
      </c>
      <c r="G84" s="96">
        <f>F84+G$3</f>
        <v>60.281765588172284</v>
      </c>
      <c r="H84" s="185">
        <f>E84-E$7</f>
        <v>0.001449305555555555</v>
      </c>
    </row>
    <row r="85" spans="1:8" ht="12.75">
      <c r="A85" s="91">
        <v>79</v>
      </c>
      <c r="B85" s="116" t="s">
        <v>90</v>
      </c>
      <c r="C85" s="116" t="s">
        <v>32</v>
      </c>
      <c r="D85" s="189">
        <v>75</v>
      </c>
      <c r="E85" s="100">
        <v>0.0032653935185185186</v>
      </c>
      <c r="F85" s="101">
        <f>(E$7/E85)*100</f>
        <v>54.86832311345834</v>
      </c>
      <c r="G85" s="96">
        <f>F85+G$3</f>
        <v>59.86832311345834</v>
      </c>
      <c r="H85" s="185">
        <f>E85-E$7</f>
        <v>0.0014737268518518517</v>
      </c>
    </row>
    <row r="86" spans="1:8" ht="12.75">
      <c r="A86" s="91">
        <v>80</v>
      </c>
      <c r="B86" s="116" t="s">
        <v>46</v>
      </c>
      <c r="C86" s="116" t="s">
        <v>148</v>
      </c>
      <c r="D86" s="189">
        <v>91</v>
      </c>
      <c r="E86" s="100">
        <v>0.003360763888888889</v>
      </c>
      <c r="F86" s="101">
        <f>(E$7/E86)*100</f>
        <v>53.31129248889349</v>
      </c>
      <c r="G86" s="96">
        <f>F86+G$3</f>
        <v>58.31129248889349</v>
      </c>
      <c r="H86" s="185">
        <f>E86-E$7</f>
        <v>0.001569097222222222</v>
      </c>
    </row>
    <row r="87" spans="1:8" ht="12.75">
      <c r="A87" s="91">
        <v>81</v>
      </c>
      <c r="B87" s="116" t="s">
        <v>72</v>
      </c>
      <c r="C87" s="116" t="s">
        <v>41</v>
      </c>
      <c r="D87" s="189">
        <v>68</v>
      </c>
      <c r="E87" s="100">
        <v>0.003423148148148148</v>
      </c>
      <c r="F87" s="101">
        <f>(E$7/E87)*100</f>
        <v>52.339734920205586</v>
      </c>
      <c r="G87" s="96">
        <f>F87+G$3</f>
        <v>57.339734920205586</v>
      </c>
      <c r="H87" s="185">
        <f>E87-E$7</f>
        <v>0.001631481481481481</v>
      </c>
    </row>
    <row r="88" spans="1:8" ht="12.75">
      <c r="A88" s="91">
        <v>82</v>
      </c>
      <c r="B88" s="116" t="s">
        <v>137</v>
      </c>
      <c r="C88" s="116" t="s">
        <v>127</v>
      </c>
      <c r="D88" s="189">
        <v>90</v>
      </c>
      <c r="E88" s="100">
        <v>0.003427777777777778</v>
      </c>
      <c r="F88" s="101">
        <f>(E$7/E88)*100</f>
        <v>52.26904376012966</v>
      </c>
      <c r="G88" s="96">
        <f>F88+G$3</f>
        <v>57.26904376012966</v>
      </c>
      <c r="H88" s="185">
        <f>E88-E$7</f>
        <v>0.001636111111111111</v>
      </c>
    </row>
    <row r="89" spans="1:8" ht="12.75">
      <c r="A89" s="91">
        <v>83</v>
      </c>
      <c r="B89" s="116" t="s">
        <v>68</v>
      </c>
      <c r="C89" s="116" t="s">
        <v>85</v>
      </c>
      <c r="D89" s="189">
        <v>92</v>
      </c>
      <c r="E89" s="100">
        <v>0.00345</v>
      </c>
      <c r="F89" s="101">
        <f>(E$7/E89)*100</f>
        <v>51.93236714975846</v>
      </c>
      <c r="G89" s="96">
        <f>F89+G$3</f>
        <v>56.93236714975846</v>
      </c>
      <c r="H89" s="185">
        <f>E89-E$7</f>
        <v>0.001658333333333333</v>
      </c>
    </row>
    <row r="90" spans="1:8" ht="12.75">
      <c r="A90" s="91">
        <v>84</v>
      </c>
      <c r="B90" s="114" t="s">
        <v>216</v>
      </c>
      <c r="C90" s="114" t="s">
        <v>74</v>
      </c>
      <c r="D90" s="189">
        <v>63</v>
      </c>
      <c r="E90" s="100">
        <v>0.003456712962962963</v>
      </c>
      <c r="F90" s="101">
        <f>(E$7/E90)*100</f>
        <v>51.83151409629679</v>
      </c>
      <c r="G90" s="96">
        <f>F90+G$3</f>
        <v>56.83151409629679</v>
      </c>
      <c r="H90" s="185">
        <f>E90-E$7</f>
        <v>0.0016650462962962962</v>
      </c>
    </row>
    <row r="91" spans="1:8" ht="12.75">
      <c r="A91" s="91">
        <v>85</v>
      </c>
      <c r="B91" s="116" t="s">
        <v>220</v>
      </c>
      <c r="C91" s="116" t="s">
        <v>41</v>
      </c>
      <c r="D91" s="189">
        <v>91</v>
      </c>
      <c r="E91" s="100">
        <v>0.003494212962962963</v>
      </c>
      <c r="F91" s="101">
        <f>(E$7/E91)*100</f>
        <v>51.275256707519056</v>
      </c>
      <c r="G91" s="96">
        <f>F91+G$3</f>
        <v>56.275256707519056</v>
      </c>
      <c r="H91" s="185">
        <f>E91-E$7</f>
        <v>0.001702546296296296</v>
      </c>
    </row>
    <row r="92" spans="1:8" ht="12.75">
      <c r="A92" s="91">
        <v>86</v>
      </c>
      <c r="B92" s="116" t="s">
        <v>79</v>
      </c>
      <c r="C92" s="116" t="s">
        <v>80</v>
      </c>
      <c r="D92" s="189">
        <v>76</v>
      </c>
      <c r="E92" s="100">
        <v>0.0035358796296296297</v>
      </c>
      <c r="F92" s="101">
        <f>(E$7/E92)*100</f>
        <v>50.67103109656301</v>
      </c>
      <c r="G92" s="96">
        <f>F92+G$3</f>
        <v>55.67103109656301</v>
      </c>
      <c r="H92" s="185">
        <f>E92-E$7</f>
        <v>0.0017442129629629628</v>
      </c>
    </row>
    <row r="93" spans="1:8" ht="12.75">
      <c r="A93" s="91">
        <v>87</v>
      </c>
      <c r="B93" s="116" t="s">
        <v>28</v>
      </c>
      <c r="C93" s="116" t="s">
        <v>128</v>
      </c>
      <c r="D93" s="189">
        <v>93</v>
      </c>
      <c r="E93" s="100">
        <v>0.0035368055555555556</v>
      </c>
      <c r="F93" s="101">
        <f>(E$7/E93)*100</f>
        <v>50.657765560573345</v>
      </c>
      <c r="G93" s="96">
        <f>F93+G$3</f>
        <v>55.657765560573345</v>
      </c>
      <c r="H93" s="185">
        <f>E93-E$7</f>
        <v>0.0017451388888888887</v>
      </c>
    </row>
    <row r="94" spans="1:8" ht="12.75">
      <c r="A94" s="91">
        <v>88</v>
      </c>
      <c r="B94" s="114" t="s">
        <v>38</v>
      </c>
      <c r="C94" s="114" t="s">
        <v>47</v>
      </c>
      <c r="D94" s="189">
        <v>84</v>
      </c>
      <c r="E94" s="100">
        <v>0.0035416666666666665</v>
      </c>
      <c r="F94" s="101">
        <f>(E$7/E94)*100</f>
        <v>50.58823529411766</v>
      </c>
      <c r="G94" s="96">
        <f>F94+G$3</f>
        <v>55.58823529411766</v>
      </c>
      <c r="H94" s="185">
        <f>E94-E$7</f>
        <v>0.0017499999999999996</v>
      </c>
    </row>
    <row r="95" spans="1:8" ht="12.75">
      <c r="A95" s="91">
        <v>89</v>
      </c>
      <c r="B95" s="116" t="s">
        <v>168</v>
      </c>
      <c r="C95" s="116" t="s">
        <v>169</v>
      </c>
      <c r="D95" s="189">
        <v>76</v>
      </c>
      <c r="E95" s="100">
        <v>0.003596643518518518</v>
      </c>
      <c r="F95" s="101">
        <f>(E$7/E95)*100</f>
        <v>49.814963797264696</v>
      </c>
      <c r="G95" s="96">
        <f>F95+G$3</f>
        <v>54.814963797264696</v>
      </c>
      <c r="H95" s="185">
        <f>E95-E$7</f>
        <v>0.0018049768518518512</v>
      </c>
    </row>
    <row r="96" spans="1:8" ht="12.75">
      <c r="A96" s="91">
        <v>90</v>
      </c>
      <c r="B96" s="116" t="s">
        <v>125</v>
      </c>
      <c r="C96" s="116" t="s">
        <v>119</v>
      </c>
      <c r="D96" s="189">
        <v>79</v>
      </c>
      <c r="E96" s="100">
        <v>0.003665972222222222</v>
      </c>
      <c r="F96" s="101">
        <f>(E$7/E96)*100</f>
        <v>48.872892593294196</v>
      </c>
      <c r="G96" s="96">
        <f>F96+G$3</f>
        <v>53.872892593294196</v>
      </c>
      <c r="H96" s="185">
        <f>E96-E$7</f>
        <v>0.001874305555555555</v>
      </c>
    </row>
    <row r="97" spans="1:8" ht="12.75">
      <c r="A97" s="91">
        <v>91</v>
      </c>
      <c r="B97" s="116" t="s">
        <v>64</v>
      </c>
      <c r="C97" s="116" t="s">
        <v>65</v>
      </c>
      <c r="D97" s="189">
        <v>67</v>
      </c>
      <c r="E97" s="100">
        <v>0.0037518518518518517</v>
      </c>
      <c r="F97" s="101">
        <f>(E$7/E97)*100</f>
        <v>47.75419545903258</v>
      </c>
      <c r="G97" s="96">
        <f>F97+G$3</f>
        <v>52.75419545903258</v>
      </c>
      <c r="H97" s="185">
        <f>E97-E$7</f>
        <v>0.0019601851851851846</v>
      </c>
    </row>
    <row r="98" spans="1:8" ht="12.75">
      <c r="A98" s="91">
        <v>92</v>
      </c>
      <c r="B98" s="116" t="s">
        <v>33</v>
      </c>
      <c r="C98" s="116" t="s">
        <v>117</v>
      </c>
      <c r="D98" s="189">
        <v>96</v>
      </c>
      <c r="E98" s="100">
        <v>0.003928125</v>
      </c>
      <c r="F98" s="101">
        <f>(E$7/E98)*100</f>
        <v>45.61124370193583</v>
      </c>
      <c r="G98" s="96">
        <f>F98+G$3</f>
        <v>50.61124370193583</v>
      </c>
      <c r="H98" s="185">
        <f>E98-E$7</f>
        <v>0.002136458333333333</v>
      </c>
    </row>
    <row r="99" spans="1:8" ht="12.75">
      <c r="A99" s="91">
        <v>93</v>
      </c>
      <c r="B99" s="116" t="s">
        <v>172</v>
      </c>
      <c r="C99" s="116" t="s">
        <v>296</v>
      </c>
      <c r="D99" s="189">
        <v>93</v>
      </c>
      <c r="E99" s="100">
        <v>0.004247106481481482</v>
      </c>
      <c r="F99" s="101">
        <f>(E$7/E99)*100</f>
        <v>42.18558386701186</v>
      </c>
      <c r="G99" s="96">
        <f>F99+G$3</f>
        <v>47.18558386701186</v>
      </c>
      <c r="H99" s="185">
        <f>E99-E$7</f>
        <v>0.002455439814814815</v>
      </c>
    </row>
    <row r="100" spans="1:8" ht="12.75">
      <c r="A100" s="91">
        <v>94</v>
      </c>
      <c r="B100" s="116" t="s">
        <v>118</v>
      </c>
      <c r="C100" s="116" t="s">
        <v>119</v>
      </c>
      <c r="D100" s="189">
        <v>70</v>
      </c>
      <c r="E100" s="100">
        <v>0.004350578703703704</v>
      </c>
      <c r="F100" s="101">
        <f>(E$7/E100)*100</f>
        <v>41.18226076777781</v>
      </c>
      <c r="G100" s="96">
        <f>F100+G$3</f>
        <v>46.18226076777781</v>
      </c>
      <c r="H100" s="185">
        <f>E100-E$7</f>
        <v>0.0025589120370370366</v>
      </c>
    </row>
    <row r="101" spans="1:8" ht="12.75">
      <c r="A101" s="91">
        <v>95</v>
      </c>
      <c r="B101" s="116" t="s">
        <v>172</v>
      </c>
      <c r="C101" s="116" t="s">
        <v>173</v>
      </c>
      <c r="D101" s="189">
        <v>65</v>
      </c>
      <c r="E101" s="100">
        <v>0.004547916666666666</v>
      </c>
      <c r="F101" s="101">
        <f>(E$7/E101)*100</f>
        <v>39.39532753092076</v>
      </c>
      <c r="G101" s="96">
        <f>F101+G$3</f>
        <v>44.39532753092076</v>
      </c>
      <c r="H101" s="185">
        <f>E101-E$7</f>
        <v>0.002756249999999999</v>
      </c>
    </row>
    <row r="102" spans="1:8" ht="12.75">
      <c r="A102" s="91">
        <v>96</v>
      </c>
      <c r="B102" s="116" t="s">
        <v>66</v>
      </c>
      <c r="C102" s="116" t="s">
        <v>192</v>
      </c>
      <c r="D102" s="189">
        <v>79</v>
      </c>
      <c r="E102" s="100">
        <v>0.005379398148148148</v>
      </c>
      <c r="F102" s="101">
        <f>(E$7/E102)*100</f>
        <v>33.306080296054056</v>
      </c>
      <c r="G102" s="96">
        <f>F102+G$3</f>
        <v>38.306080296054056</v>
      </c>
      <c r="H102" s="185">
        <f>E102-E$7</f>
        <v>0.003587731481481481</v>
      </c>
    </row>
    <row r="103" ht="12.75">
      <c r="E103" s="190"/>
    </row>
    <row r="104" ht="12.75">
      <c r="E104" s="190"/>
    </row>
    <row r="105" ht="12.75">
      <c r="E105" s="190"/>
    </row>
    <row r="106" ht="12.75">
      <c r="E106" s="190"/>
    </row>
    <row r="107" ht="12.75">
      <c r="E107" s="190"/>
    </row>
    <row r="108" ht="12.75">
      <c r="E108" s="190"/>
    </row>
    <row r="109" ht="12.75">
      <c r="E109" s="190"/>
    </row>
    <row r="110" ht="12.75">
      <c r="E110" s="190"/>
    </row>
    <row r="111" ht="12.75">
      <c r="E111" s="190"/>
    </row>
    <row r="112" ht="12.75">
      <c r="E112" s="190"/>
    </row>
    <row r="113" ht="12.75">
      <c r="E113" s="190"/>
    </row>
    <row r="114" ht="12.75">
      <c r="E114" s="190"/>
    </row>
    <row r="115" ht="12.75">
      <c r="E115" s="190"/>
    </row>
    <row r="116" ht="12.75">
      <c r="E116" s="190"/>
    </row>
    <row r="117" ht="12.75">
      <c r="E117" s="190"/>
    </row>
    <row r="118" ht="12.75">
      <c r="E118" s="190"/>
    </row>
    <row r="119" ht="12.75">
      <c r="E119" s="190"/>
    </row>
    <row r="120" ht="12.75">
      <c r="E120" s="190"/>
    </row>
    <row r="121" ht="12.75">
      <c r="E121" s="190"/>
    </row>
    <row r="122" ht="12.75">
      <c r="E122" s="190"/>
    </row>
    <row r="123" ht="12.75">
      <c r="E123" s="190"/>
    </row>
    <row r="124" ht="12.75">
      <c r="E124" s="190"/>
    </row>
    <row r="125" ht="12.75">
      <c r="E125" s="190"/>
    </row>
    <row r="126" ht="12.75">
      <c r="E126" s="190"/>
    </row>
    <row r="127" ht="12.75">
      <c r="E127" s="190"/>
    </row>
    <row r="128" ht="12.75">
      <c r="E128" s="190"/>
    </row>
    <row r="129" ht="12.75">
      <c r="E129" s="190"/>
    </row>
    <row r="130" ht="12.75">
      <c r="E130" s="190"/>
    </row>
    <row r="131" ht="12.75">
      <c r="E131" s="190"/>
    </row>
    <row r="132" ht="12.75">
      <c r="E132" s="190"/>
    </row>
    <row r="133" ht="12.75">
      <c r="E133" s="190"/>
    </row>
    <row r="134" ht="12.75">
      <c r="E134" s="190"/>
    </row>
    <row r="135" ht="12.75">
      <c r="E135" s="190"/>
    </row>
    <row r="136" ht="12.75">
      <c r="E136" s="190"/>
    </row>
    <row r="137" ht="12.75">
      <c r="E137" s="190"/>
    </row>
    <row r="138" ht="12.75">
      <c r="E138" s="190"/>
    </row>
    <row r="139" ht="12.75">
      <c r="E139" s="190"/>
    </row>
    <row r="140" ht="12.75">
      <c r="E140" s="190"/>
    </row>
    <row r="141" ht="12.75">
      <c r="E141" s="190"/>
    </row>
    <row r="142" ht="12.75">
      <c r="E142" s="190"/>
    </row>
    <row r="143" ht="12.75">
      <c r="E143" s="190"/>
    </row>
    <row r="144" ht="12.75">
      <c r="E144" s="190"/>
    </row>
    <row r="145" ht="12.75">
      <c r="E145" s="190"/>
    </row>
    <row r="146" ht="12.75">
      <c r="E146" s="190"/>
    </row>
    <row r="147" ht="12.75">
      <c r="E147" s="190"/>
    </row>
    <row r="148" ht="12.75">
      <c r="E148" s="190"/>
    </row>
    <row r="149" ht="12.75">
      <c r="E149" s="190"/>
    </row>
    <row r="150" ht="12.75">
      <c r="E150" s="190"/>
    </row>
    <row r="151" ht="12.75">
      <c r="E151" s="190"/>
    </row>
    <row r="152" ht="12.75">
      <c r="E152" s="190"/>
    </row>
    <row r="153" ht="12.75">
      <c r="E153" s="190"/>
    </row>
    <row r="154" ht="12.75">
      <c r="E154" s="190"/>
    </row>
    <row r="155" ht="12.75">
      <c r="E155" s="190"/>
    </row>
    <row r="156" ht="12.75">
      <c r="E156" s="190"/>
    </row>
    <row r="157" ht="12.75">
      <c r="E157" s="190"/>
    </row>
    <row r="158" ht="12.75">
      <c r="E158" s="190"/>
    </row>
    <row r="159" ht="12.75">
      <c r="E159" s="190"/>
    </row>
    <row r="160" ht="12.75">
      <c r="E160" s="190"/>
    </row>
    <row r="161" ht="12.75">
      <c r="E161" s="190"/>
    </row>
    <row r="162" ht="12.75">
      <c r="E162" s="190"/>
    </row>
    <row r="163" ht="12.75">
      <c r="E163" s="190"/>
    </row>
    <row r="164" ht="12.75">
      <c r="E164" s="190"/>
    </row>
    <row r="165" ht="12.75">
      <c r="E165" s="190"/>
    </row>
    <row r="166" ht="12.75">
      <c r="E166" s="190"/>
    </row>
    <row r="167" ht="12.75">
      <c r="E167" s="190"/>
    </row>
    <row r="168" ht="12.75">
      <c r="E168" s="190"/>
    </row>
    <row r="169" ht="12.75">
      <c r="E169" s="190"/>
    </row>
    <row r="170" ht="12.75">
      <c r="E170" s="190"/>
    </row>
    <row r="171" ht="12.75">
      <c r="E171" s="190"/>
    </row>
    <row r="172" ht="12.75">
      <c r="E172" s="190"/>
    </row>
    <row r="173" ht="12.75">
      <c r="E173" s="190"/>
    </row>
    <row r="174" ht="12.75">
      <c r="E174" s="190"/>
    </row>
    <row r="175" ht="12.75">
      <c r="E175" s="190"/>
    </row>
    <row r="176" ht="12.75">
      <c r="E176" s="190"/>
    </row>
    <row r="177" ht="12.75">
      <c r="E177" s="190"/>
    </row>
    <row r="178" ht="12.75">
      <c r="E178" s="190"/>
    </row>
    <row r="179" ht="12.75">
      <c r="E179" s="190"/>
    </row>
    <row r="180" ht="12.75">
      <c r="E180" s="190"/>
    </row>
    <row r="181" ht="12.75">
      <c r="E181" s="190"/>
    </row>
    <row r="182" ht="12.75">
      <c r="E182" s="190"/>
    </row>
    <row r="183" ht="12.75">
      <c r="E183" s="190"/>
    </row>
    <row r="184" ht="12.75">
      <c r="E184" s="190"/>
    </row>
    <row r="185" ht="12.75">
      <c r="E185" s="190"/>
    </row>
    <row r="186" ht="12.75">
      <c r="E186" s="190"/>
    </row>
    <row r="187" ht="12.75">
      <c r="E187" s="190"/>
    </row>
    <row r="188" ht="12.75">
      <c r="E188" s="190"/>
    </row>
    <row r="189" ht="12.75">
      <c r="E189" s="190"/>
    </row>
    <row r="190" ht="12.75">
      <c r="E190" s="190"/>
    </row>
    <row r="191" ht="12.75">
      <c r="E191" s="190"/>
    </row>
    <row r="192" ht="12.75">
      <c r="E192" s="190"/>
    </row>
    <row r="193" ht="12.75">
      <c r="E193" s="190"/>
    </row>
    <row r="194" ht="12.75">
      <c r="E194" s="190"/>
    </row>
    <row r="195" ht="12.75">
      <c r="E195" s="190"/>
    </row>
    <row r="196" ht="12.75">
      <c r="E196" s="190"/>
    </row>
    <row r="197" ht="12.75">
      <c r="E197" s="190"/>
    </row>
    <row r="198" ht="12.75">
      <c r="E198" s="190"/>
    </row>
    <row r="199" ht="12.75">
      <c r="E199" s="190"/>
    </row>
    <row r="200" ht="12.75">
      <c r="E200" s="190"/>
    </row>
    <row r="201" ht="12.75">
      <c r="E201" s="190"/>
    </row>
    <row r="202" ht="12.75">
      <c r="E202" s="190"/>
    </row>
    <row r="203" ht="12.75">
      <c r="E203" s="190"/>
    </row>
    <row r="204" ht="12.75">
      <c r="E204" s="190"/>
    </row>
    <row r="205" ht="12.75">
      <c r="E205" s="190"/>
    </row>
    <row r="206" ht="12.75">
      <c r="E206" s="190"/>
    </row>
    <row r="207" ht="12.75">
      <c r="E207" s="190"/>
    </row>
    <row r="208" ht="12.75">
      <c r="E208" s="190"/>
    </row>
    <row r="209" ht="12.75">
      <c r="E209" s="190"/>
    </row>
    <row r="210" ht="12.75">
      <c r="E210" s="190"/>
    </row>
    <row r="211" ht="12.75">
      <c r="E211" s="190"/>
    </row>
    <row r="212" ht="12.75">
      <c r="E212" s="190"/>
    </row>
    <row r="213" ht="12.75">
      <c r="E213" s="190"/>
    </row>
    <row r="214" ht="12.75">
      <c r="E214" s="190"/>
    </row>
    <row r="215" ht="12.75">
      <c r="E215" s="190"/>
    </row>
    <row r="216" ht="12.75">
      <c r="E216" s="190"/>
    </row>
    <row r="217" ht="12.75">
      <c r="E217" s="190"/>
    </row>
    <row r="218" ht="12.75">
      <c r="E218" s="190"/>
    </row>
    <row r="219" ht="12.75">
      <c r="E219" s="190"/>
    </row>
    <row r="220" ht="12.75">
      <c r="E220" s="190"/>
    </row>
    <row r="221" ht="12.75">
      <c r="E221" s="190"/>
    </row>
    <row r="222" ht="12.75">
      <c r="E222" s="190"/>
    </row>
    <row r="223" ht="12.75">
      <c r="E223" s="190"/>
    </row>
    <row r="224" ht="12.75">
      <c r="E224" s="190"/>
    </row>
    <row r="225" ht="12.75">
      <c r="E225" s="190"/>
    </row>
    <row r="226" ht="12.75">
      <c r="E226" s="190"/>
    </row>
    <row r="227" ht="12.75">
      <c r="E227" s="190"/>
    </row>
    <row r="228" ht="12.75">
      <c r="E228" s="190"/>
    </row>
    <row r="229" ht="12.75">
      <c r="E229" s="190"/>
    </row>
    <row r="230" ht="12.75">
      <c r="E230" s="190"/>
    </row>
  </sheetData>
  <mergeCells count="5">
    <mergeCell ref="A1:H1"/>
    <mergeCell ref="A2:B2"/>
    <mergeCell ref="A3:B3"/>
    <mergeCell ref="A4:B4"/>
    <mergeCell ref="A5:B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Šablony</dc:creator>
  <cp:keywords/>
  <dc:description/>
  <cp:lastModifiedBy>Wyda</cp:lastModifiedBy>
  <cp:lastPrinted>2006-11-07T10:10:41Z</cp:lastPrinted>
  <dcterms:created xsi:type="dcterms:W3CDTF">2000-11-04T09:51:24Z</dcterms:created>
  <dcterms:modified xsi:type="dcterms:W3CDTF">2006-12-19T14:10:30Z</dcterms:modified>
  <cp:category/>
  <cp:version/>
  <cp:contentType/>
  <cp:contentStatus/>
  <cp:revision>1</cp:revision>
</cp:coreProperties>
</file>